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60" yWindow="324" windowWidth="11868" windowHeight="8424" tabRatio="586"/>
  </bookViews>
  <sheets>
    <sheet name="Contents" sheetId="58" r:id="rId1"/>
    <sheet name="Table 1" sheetId="59" r:id="rId2"/>
    <sheet name="Table 2" sheetId="60" r:id="rId3"/>
    <sheet name="Table 3" sheetId="61" r:id="rId4"/>
    <sheet name="Table 4" sheetId="62" r:id="rId5"/>
    <sheet name="Table 5" sheetId="63" r:id="rId6"/>
    <sheet name="Table 6" sheetId="64" r:id="rId7"/>
    <sheet name="Table 7" sheetId="65" r:id="rId8"/>
    <sheet name="Table 8" sheetId="66" r:id="rId9"/>
    <sheet name="Table 9" sheetId="67" r:id="rId10"/>
    <sheet name="Table 10" sheetId="68" r:id="rId11"/>
    <sheet name="Table 11" sheetId="69" r:id="rId12"/>
    <sheet name="Table 12" sheetId="70" r:id="rId13"/>
    <sheet name="Table 13" sheetId="71" r:id="rId14"/>
    <sheet name="Table 14" sheetId="72" r:id="rId15"/>
  </sheets>
  <externalReferences>
    <externalReference r:id="rId16"/>
    <externalReference r:id="rId17"/>
  </externalReferences>
  <definedNames>
    <definedName name="_123">#REF!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3" hidden="1">'Table 13'!$C$9:$E$361</definedName>
    <definedName name="_xlnm._FilterDatabase" localSheetId="4" hidden="1">'Table 4'!#REF!</definedName>
    <definedName name="_xlnm._FilterDatabase" localSheetId="6" hidden="1">'Table 6'!$B$8:$AB$62</definedName>
    <definedName name="_xlnm._FilterDatabase" localSheetId="7" hidden="1">'Table 7'!#REF!</definedName>
    <definedName name="DECC_SubmissionDate" localSheetId="14">#REF!</definedName>
    <definedName name="DECC_SubmissionDate">#REF!</definedName>
    <definedName name="GWP_CH4" localSheetId="13">[1]GWPs!$C$5</definedName>
    <definedName name="GWP_CH4" localSheetId="14">#REF!</definedName>
    <definedName name="GWP_CH4">#REF!</definedName>
    <definedName name="GWP_N2O" localSheetId="13">[1]GWPs!$C$6</definedName>
    <definedName name="GWP_N2O" localSheetId="14">#REF!</definedName>
    <definedName name="GWP_N2O">#REF!</definedName>
    <definedName name="ipcc_new">[2]ReportFormats_NEW!$A$5:$H$6175</definedName>
    <definedName name="IPCCr">[2]ReportFormats_OLD!$A$5:$F$950</definedName>
    <definedName name="NewDBStats">#REF!</definedName>
    <definedName name="OldDBStats">#REF!</definedName>
    <definedName name="_xlnm.Print_Area" localSheetId="0">Contents!$A$1:$B$75</definedName>
    <definedName name="_xlnm.Print_Area" localSheetId="1">'Table 1'!$A$1:$Z$17</definedName>
    <definedName name="_xlnm.Print_Area" localSheetId="10">'Table 10'!$A$1:$L$26</definedName>
    <definedName name="_xlnm.Print_Area" localSheetId="11">'Table 11'!$A$1:$K$30</definedName>
    <definedName name="_xlnm.Print_Area" localSheetId="12">'Table 12'!$A$1:$D$251</definedName>
    <definedName name="_xlnm.Print_Area" localSheetId="14">'Table 14'!$A$1:$AB$163</definedName>
    <definedName name="_xlnm.Print_Area" localSheetId="2">'Table 2'!$A$1:$AC$84</definedName>
    <definedName name="_xlnm.Print_Area" localSheetId="4">'Table 4'!$A$1:$AV$187</definedName>
    <definedName name="_xlnm.Print_Area" localSheetId="5">'Table 5'!$A$1:$AB$174</definedName>
    <definedName name="_xlnm.Print_Area" localSheetId="6">'Table 6'!$A$1:$AB$178</definedName>
    <definedName name="_xlnm.Print_Area" localSheetId="8">'Table 8'!$A$1:$AB$18</definedName>
    <definedName name="_xlnm.Print_Area" localSheetId="9">'Table 9'!$A$1:$L$50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ourceActivityCombinations">#REF!</definedName>
  </definedNames>
  <calcPr calcId="145621"/>
</workbook>
</file>

<file path=xl/calcChain.xml><?xml version="1.0" encoding="utf-8"?>
<calcChain xmlns="http://schemas.openxmlformats.org/spreadsheetml/2006/main">
  <c r="AB130" i="72" l="1"/>
  <c r="AA130" i="72"/>
  <c r="Z130" i="72"/>
  <c r="Y130" i="72"/>
  <c r="X130" i="72"/>
  <c r="W130" i="72"/>
  <c r="V130" i="72"/>
  <c r="U130" i="72"/>
  <c r="T130" i="72"/>
  <c r="S130" i="72"/>
  <c r="R130" i="72"/>
  <c r="Q130" i="72"/>
  <c r="P130" i="72"/>
  <c r="O130" i="72"/>
  <c r="N130" i="72"/>
  <c r="M130" i="72"/>
  <c r="L130" i="72"/>
  <c r="K130" i="72"/>
  <c r="J130" i="72"/>
  <c r="I130" i="72"/>
  <c r="H130" i="72"/>
  <c r="G130" i="72"/>
  <c r="F130" i="72"/>
  <c r="E130" i="72"/>
  <c r="D130" i="72"/>
  <c r="AB104" i="72"/>
  <c r="AA104" i="72"/>
  <c r="Z104" i="72"/>
  <c r="Y104" i="72"/>
  <c r="X104" i="72"/>
  <c r="W104" i="72"/>
  <c r="V104" i="72"/>
  <c r="U104" i="72"/>
  <c r="T104" i="72"/>
  <c r="S104" i="72"/>
  <c r="R104" i="72"/>
  <c r="Q104" i="72"/>
  <c r="P104" i="72"/>
  <c r="O104" i="72"/>
  <c r="N104" i="72"/>
  <c r="M104" i="72"/>
  <c r="L104" i="72"/>
  <c r="K104" i="72"/>
  <c r="J104" i="72"/>
  <c r="I104" i="72"/>
  <c r="H104" i="72"/>
  <c r="G104" i="72"/>
  <c r="F104" i="72"/>
  <c r="E104" i="72"/>
  <c r="D104"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AB60" i="72"/>
  <c r="AA60" i="72"/>
  <c r="Z60" i="72"/>
  <c r="Y60" i="72"/>
  <c r="X60" i="72"/>
  <c r="W60" i="72"/>
  <c r="V60" i="72"/>
  <c r="U60" i="72"/>
  <c r="T60" i="72"/>
  <c r="S60" i="72"/>
  <c r="R60" i="72"/>
  <c r="Q60" i="72"/>
  <c r="P60" i="72"/>
  <c r="O60" i="72"/>
  <c r="N60" i="72"/>
  <c r="M60" i="72"/>
  <c r="L60" i="72"/>
  <c r="K60" i="72"/>
  <c r="J60" i="72"/>
  <c r="I60" i="72"/>
  <c r="H60" i="72"/>
  <c r="G60" i="72"/>
  <c r="F60" i="72"/>
  <c r="E60" i="72"/>
  <c r="D60" i="72"/>
  <c r="AB52" i="72"/>
  <c r="AA52" i="72"/>
  <c r="Z52" i="72"/>
  <c r="Y52" i="72"/>
  <c r="X52" i="72"/>
  <c r="W52" i="72"/>
  <c r="V52" i="72"/>
  <c r="U52" i="72"/>
  <c r="T52" i="72"/>
  <c r="S52" i="72"/>
  <c r="R52" i="72"/>
  <c r="Q52" i="72"/>
  <c r="P52" i="72"/>
  <c r="O52" i="72"/>
  <c r="N52" i="72"/>
  <c r="M52" i="72"/>
  <c r="L52" i="72"/>
  <c r="K52" i="72"/>
  <c r="J52" i="72"/>
  <c r="I52" i="72"/>
  <c r="H52" i="72"/>
  <c r="G52" i="72"/>
  <c r="F52" i="72"/>
  <c r="E52" i="72"/>
  <c r="D52" i="72"/>
  <c r="AB34" i="72"/>
  <c r="AA34" i="72"/>
  <c r="Z34" i="72"/>
  <c r="Y34" i="72"/>
  <c r="X34" i="72"/>
  <c r="W34" i="72"/>
  <c r="V34" i="72"/>
  <c r="U34" i="72"/>
  <c r="T34" i="72"/>
  <c r="S34" i="72"/>
  <c r="R34" i="72"/>
  <c r="Q34" i="72"/>
  <c r="P34" i="72"/>
  <c r="O34" i="72"/>
  <c r="N34" i="72"/>
  <c r="M34" i="72"/>
  <c r="L34" i="72"/>
  <c r="K34" i="72"/>
  <c r="J34" i="72"/>
  <c r="I34" i="72"/>
  <c r="H34" i="72"/>
  <c r="G34" i="72"/>
  <c r="F34" i="72"/>
  <c r="E34" i="72"/>
  <c r="D34" i="72"/>
  <c r="AB19" i="72"/>
  <c r="AA19" i="72"/>
  <c r="Z19" i="72"/>
  <c r="Y19" i="72"/>
  <c r="X19" i="72"/>
  <c r="W19" i="72"/>
  <c r="V19" i="72"/>
  <c r="U19" i="72"/>
  <c r="T19" i="72"/>
  <c r="S19" i="72"/>
  <c r="R19" i="72"/>
  <c r="Q19" i="72"/>
  <c r="P19" i="72"/>
  <c r="O19" i="72"/>
  <c r="N19" i="72"/>
  <c r="M19" i="72"/>
  <c r="L19" i="72"/>
  <c r="K19" i="72"/>
  <c r="J19" i="72"/>
  <c r="I19" i="72"/>
  <c r="H19" i="72"/>
  <c r="G19" i="72"/>
  <c r="F19" i="72"/>
  <c r="E19" i="72"/>
  <c r="D19" i="72"/>
  <c r="AB8" i="72"/>
  <c r="AA8" i="72"/>
  <c r="Z8" i="72"/>
  <c r="Y8" i="72"/>
  <c r="X8" i="72"/>
  <c r="W8" i="72"/>
  <c r="V8" i="72"/>
  <c r="U8" i="72"/>
  <c r="T8" i="72"/>
  <c r="S8" i="72"/>
  <c r="R8" i="72"/>
  <c r="Q8" i="72"/>
  <c r="P8" i="72"/>
  <c r="O8" i="72"/>
  <c r="N8" i="72"/>
  <c r="M8" i="72"/>
  <c r="L8" i="72"/>
  <c r="K8" i="72"/>
  <c r="J8" i="72"/>
  <c r="I8" i="72"/>
  <c r="H8" i="72"/>
  <c r="G8" i="72"/>
  <c r="F8" i="72"/>
  <c r="E8" i="72"/>
  <c r="D8" i="72"/>
  <c r="L34" i="67"/>
  <c r="K34" i="67"/>
  <c r="L28" i="67"/>
  <c r="K27" i="67"/>
  <c r="K28" i="67" s="1"/>
  <c r="D27" i="67"/>
  <c r="L25" i="67"/>
  <c r="L27" i="67" s="1"/>
  <c r="K25" i="67"/>
  <c r="I25" i="67"/>
  <c r="I27" i="67" s="1"/>
  <c r="H25" i="67"/>
  <c r="H27" i="67" s="1"/>
  <c r="G25" i="67"/>
  <c r="G27" i="67" s="1"/>
  <c r="F25" i="67"/>
  <c r="F27" i="67" s="1"/>
  <c r="E25" i="67"/>
  <c r="E27" i="67" s="1"/>
  <c r="L20" i="67"/>
  <c r="K20" i="67"/>
  <c r="I17" i="67"/>
  <c r="H17" i="67"/>
  <c r="E17" i="67"/>
  <c r="I16" i="67"/>
  <c r="E16" i="67"/>
  <c r="I14" i="67"/>
  <c r="H14" i="67"/>
  <c r="H16" i="67" s="1"/>
  <c r="G14" i="67"/>
  <c r="G16" i="67" s="1"/>
  <c r="G17" i="67" s="1"/>
  <c r="F14" i="67"/>
  <c r="F16" i="67" s="1"/>
  <c r="F17" i="67" s="1"/>
  <c r="E14" i="67"/>
  <c r="I9" i="67"/>
  <c r="H9" i="67"/>
  <c r="G9" i="67"/>
  <c r="F9" i="67"/>
  <c r="E9" i="67"/>
  <c r="AB23" i="65"/>
  <c r="AA23" i="65"/>
  <c r="Z23" i="65"/>
  <c r="Y23" i="65"/>
  <c r="X23" i="65"/>
  <c r="W23" i="65"/>
  <c r="V23" i="65"/>
  <c r="U23" i="65"/>
  <c r="T23" i="65"/>
  <c r="S23" i="65"/>
  <c r="R23" i="65"/>
  <c r="Q23" i="65"/>
  <c r="P23" i="65"/>
  <c r="O23" i="65"/>
  <c r="N23" i="65"/>
  <c r="M23" i="65"/>
  <c r="L23" i="65"/>
  <c r="K23" i="65"/>
  <c r="J23" i="65"/>
  <c r="I23" i="65"/>
  <c r="H23" i="65"/>
  <c r="G23" i="65"/>
  <c r="F23" i="65"/>
  <c r="E23" i="65"/>
  <c r="D23" i="65"/>
  <c r="AB20" i="65"/>
  <c r="AA20" i="65"/>
  <c r="Z20" i="65"/>
  <c r="Y20" i="65"/>
  <c r="X20" i="65"/>
  <c r="W20" i="65"/>
  <c r="V20" i="65"/>
  <c r="U20" i="65"/>
  <c r="T20" i="65"/>
  <c r="S20" i="65"/>
  <c r="R20" i="65"/>
  <c r="Q20" i="65"/>
  <c r="P20" i="65"/>
  <c r="O20" i="65"/>
  <c r="N20" i="65"/>
  <c r="M20" i="65"/>
  <c r="L20" i="65"/>
  <c r="K20" i="65"/>
  <c r="J20" i="65"/>
  <c r="I20" i="65"/>
  <c r="H20" i="65"/>
  <c r="G20" i="65"/>
  <c r="F20" i="65"/>
  <c r="E20" i="65"/>
  <c r="D20" i="65"/>
  <c r="AB10" i="65"/>
  <c r="AA10" i="65"/>
  <c r="Z10" i="65"/>
  <c r="Y10" i="65"/>
  <c r="X10" i="65"/>
  <c r="W10" i="65"/>
  <c r="V10" i="65"/>
  <c r="U10" i="65"/>
  <c r="T10" i="65"/>
  <c r="S10" i="65"/>
  <c r="R10" i="65"/>
  <c r="Q10" i="65"/>
  <c r="P10" i="65"/>
  <c r="O10" i="65"/>
  <c r="N10" i="65"/>
  <c r="M10" i="65"/>
  <c r="L10" i="65"/>
  <c r="K10" i="65"/>
  <c r="J10" i="65"/>
  <c r="I10" i="65"/>
  <c r="H10" i="65"/>
  <c r="G10" i="65"/>
  <c r="F10" i="65"/>
  <c r="E10" i="65"/>
  <c r="D10" i="65"/>
  <c r="AB74" i="64"/>
  <c r="AA74" i="64"/>
  <c r="Z74" i="64"/>
  <c r="Y74" i="64"/>
  <c r="X74" i="64"/>
  <c r="W74" i="64"/>
  <c r="V74" i="64"/>
  <c r="U74" i="64"/>
  <c r="T74" i="64"/>
  <c r="S74" i="64"/>
  <c r="R74" i="64"/>
  <c r="Q74" i="64"/>
  <c r="P74" i="64"/>
  <c r="O74" i="64"/>
  <c r="N74" i="64"/>
  <c r="M74" i="64"/>
  <c r="L74" i="64"/>
  <c r="K74" i="64"/>
  <c r="J74" i="64"/>
  <c r="I74" i="64"/>
  <c r="H74" i="64"/>
  <c r="G74" i="64"/>
  <c r="F74" i="64"/>
  <c r="E74" i="64"/>
  <c r="D74" i="64"/>
  <c r="AB63" i="64"/>
  <c r="AA63" i="64"/>
  <c r="Z63" i="64"/>
  <c r="Y63" i="64"/>
  <c r="X63" i="64"/>
  <c r="W63" i="64"/>
  <c r="V63" i="64"/>
  <c r="U63" i="64"/>
  <c r="T63" i="64"/>
  <c r="S63" i="64"/>
  <c r="R63" i="64"/>
  <c r="Q63" i="64"/>
  <c r="P63" i="64"/>
  <c r="O63" i="64"/>
  <c r="N63" i="64"/>
  <c r="M63" i="64"/>
  <c r="L63" i="64"/>
  <c r="K63" i="64"/>
  <c r="J63" i="64"/>
  <c r="I63" i="64"/>
  <c r="H63" i="64"/>
  <c r="G63" i="64"/>
  <c r="F63" i="64"/>
  <c r="E63" i="64"/>
  <c r="D63" i="64"/>
  <c r="AB57" i="64"/>
  <c r="AA57" i="64"/>
  <c r="Z57" i="64"/>
  <c r="Y57" i="64"/>
  <c r="X57" i="64"/>
  <c r="W57" i="64"/>
  <c r="V57" i="64"/>
  <c r="U57" i="64"/>
  <c r="T57" i="64"/>
  <c r="S57" i="64"/>
  <c r="R57" i="64"/>
  <c r="Q57" i="64"/>
  <c r="P57" i="64"/>
  <c r="O57" i="64"/>
  <c r="N57" i="64"/>
  <c r="M57" i="64"/>
  <c r="L57" i="64"/>
  <c r="K57" i="64"/>
  <c r="J57" i="64"/>
  <c r="I57" i="64"/>
  <c r="H57" i="64"/>
  <c r="G57" i="64"/>
  <c r="F57" i="64"/>
  <c r="E57" i="64"/>
  <c r="D57" i="64"/>
  <c r="AB41" i="64"/>
  <c r="AA41" i="64"/>
  <c r="Z41" i="64"/>
  <c r="Y41" i="64"/>
  <c r="X41" i="64"/>
  <c r="W41" i="64"/>
  <c r="V41" i="64"/>
  <c r="U41" i="64"/>
  <c r="T41" i="64"/>
  <c r="S41" i="64"/>
  <c r="R41" i="64"/>
  <c r="Q41" i="64"/>
  <c r="P41" i="64"/>
  <c r="O41" i="64"/>
  <c r="N41" i="64"/>
  <c r="M41" i="64"/>
  <c r="L41" i="64"/>
  <c r="K41" i="64"/>
  <c r="J41" i="64"/>
  <c r="I41" i="64"/>
  <c r="H41" i="64"/>
  <c r="G41" i="64"/>
  <c r="F41" i="64"/>
  <c r="E41" i="64"/>
  <c r="D41" i="64"/>
  <c r="AB38" i="64"/>
  <c r="AA38" i="64"/>
  <c r="Z38" i="64"/>
  <c r="Y38" i="64"/>
  <c r="X38" i="64"/>
  <c r="W38" i="64"/>
  <c r="V38" i="64"/>
  <c r="U38" i="64"/>
  <c r="T38" i="64"/>
  <c r="S38" i="64"/>
  <c r="R38" i="64"/>
  <c r="Q38" i="64"/>
  <c r="P38" i="64"/>
  <c r="O38" i="64"/>
  <c r="N38" i="64"/>
  <c r="M38" i="64"/>
  <c r="L38" i="64"/>
  <c r="K38" i="64"/>
  <c r="J38" i="64"/>
  <c r="I38" i="64"/>
  <c r="H38" i="64"/>
  <c r="G38" i="64"/>
  <c r="F38" i="64"/>
  <c r="E38" i="64"/>
  <c r="D38" i="64"/>
  <c r="AB22" i="64"/>
  <c r="AA22" i="64"/>
  <c r="Z22" i="64"/>
  <c r="Y22" i="64"/>
  <c r="X22" i="64"/>
  <c r="W22" i="64"/>
  <c r="V22" i="64"/>
  <c r="U22" i="64"/>
  <c r="T22" i="64"/>
  <c r="S22" i="64"/>
  <c r="R22" i="64"/>
  <c r="Q22" i="64"/>
  <c r="P22" i="64"/>
  <c r="O22" i="64"/>
  <c r="N22" i="64"/>
  <c r="M22" i="64"/>
  <c r="L22" i="64"/>
  <c r="K22" i="64"/>
  <c r="J22" i="64"/>
  <c r="I22" i="64"/>
  <c r="H22" i="64"/>
  <c r="G22" i="64"/>
  <c r="F22" i="64"/>
  <c r="E22" i="64"/>
  <c r="D22" i="64"/>
  <c r="AB17" i="64"/>
  <c r="AA17" i="64"/>
  <c r="Z17" i="64"/>
  <c r="Y17" i="64"/>
  <c r="X17" i="64"/>
  <c r="W17" i="64"/>
  <c r="V17" i="64"/>
  <c r="U17" i="64"/>
  <c r="T17" i="64"/>
  <c r="S17" i="64"/>
  <c r="R17" i="64"/>
  <c r="Q17" i="64"/>
  <c r="P17" i="64"/>
  <c r="O17" i="64"/>
  <c r="N17" i="64"/>
  <c r="M17" i="64"/>
  <c r="L17" i="64"/>
  <c r="K17" i="64"/>
  <c r="J17" i="64"/>
  <c r="I17" i="64"/>
  <c r="H17" i="64"/>
  <c r="G17" i="64"/>
  <c r="F17" i="64"/>
  <c r="E17" i="64"/>
  <c r="D17" i="64"/>
  <c r="AB9" i="64"/>
  <c r="AA9" i="64"/>
  <c r="Z9" i="64"/>
  <c r="Y9" i="64"/>
  <c r="X9" i="64"/>
  <c r="W9" i="64"/>
  <c r="V9" i="64"/>
  <c r="U9" i="64"/>
  <c r="T9" i="64"/>
  <c r="S9" i="64"/>
  <c r="R9" i="64"/>
  <c r="Q9" i="64"/>
  <c r="P9" i="64"/>
  <c r="O9" i="64"/>
  <c r="N9" i="64"/>
  <c r="M9" i="64"/>
  <c r="L9" i="64"/>
  <c r="K9" i="64"/>
  <c r="J9" i="64"/>
  <c r="I9" i="64"/>
  <c r="H9" i="64"/>
  <c r="G9" i="64"/>
  <c r="F9" i="64"/>
  <c r="E9" i="64"/>
  <c r="D9" i="64"/>
  <c r="AB71" i="63"/>
  <c r="AA71" i="63"/>
  <c r="Z71" i="63"/>
  <c r="Y71" i="63"/>
  <c r="X71" i="63"/>
  <c r="W71" i="63"/>
  <c r="V71" i="63"/>
  <c r="U71" i="63"/>
  <c r="T71" i="63"/>
  <c r="S71" i="63"/>
  <c r="R71" i="63"/>
  <c r="Q71" i="63"/>
  <c r="P71" i="63"/>
  <c r="O71" i="63"/>
  <c r="N71" i="63"/>
  <c r="M71" i="63"/>
  <c r="L71" i="63"/>
  <c r="K71" i="63"/>
  <c r="J71" i="63"/>
  <c r="I71" i="63"/>
  <c r="H71" i="63"/>
  <c r="G71" i="63"/>
  <c r="F71" i="63"/>
  <c r="E71" i="63"/>
  <c r="D71" i="63"/>
  <c r="AB66" i="63"/>
  <c r="AA66" i="63"/>
  <c r="Z66" i="63"/>
  <c r="Y66" i="63"/>
  <c r="X66" i="63"/>
  <c r="W66" i="63"/>
  <c r="V66" i="63"/>
  <c r="U66" i="63"/>
  <c r="T66" i="63"/>
  <c r="S66" i="63"/>
  <c r="R66" i="63"/>
  <c r="Q66" i="63"/>
  <c r="P66" i="63"/>
  <c r="O66" i="63"/>
  <c r="N66" i="63"/>
  <c r="M66" i="63"/>
  <c r="L66" i="63"/>
  <c r="K66" i="63"/>
  <c r="J66" i="63"/>
  <c r="I66" i="63"/>
  <c r="H66" i="63"/>
  <c r="G66" i="63"/>
  <c r="F66" i="63"/>
  <c r="E66" i="63"/>
  <c r="D66" i="63"/>
  <c r="AB61" i="63"/>
  <c r="AA61" i="63"/>
  <c r="Z61" i="63"/>
  <c r="Y61" i="63"/>
  <c r="X61" i="63"/>
  <c r="W61" i="63"/>
  <c r="V61" i="63"/>
  <c r="U61" i="63"/>
  <c r="T61" i="63"/>
  <c r="S61" i="63"/>
  <c r="R61" i="63"/>
  <c r="Q61" i="63"/>
  <c r="P61" i="63"/>
  <c r="O61" i="63"/>
  <c r="N61" i="63"/>
  <c r="M61" i="63"/>
  <c r="L61" i="63"/>
  <c r="K61" i="63"/>
  <c r="J61" i="63"/>
  <c r="I61" i="63"/>
  <c r="H61" i="63"/>
  <c r="G61" i="63"/>
  <c r="F61" i="63"/>
  <c r="E61" i="63"/>
  <c r="D61" i="63"/>
  <c r="AB45" i="63"/>
  <c r="AA45" i="63"/>
  <c r="Z45" i="63"/>
  <c r="Y45" i="63"/>
  <c r="X45" i="63"/>
  <c r="W45" i="63"/>
  <c r="V45" i="63"/>
  <c r="U45" i="63"/>
  <c r="T45" i="63"/>
  <c r="S45" i="63"/>
  <c r="R45" i="63"/>
  <c r="Q45" i="63"/>
  <c r="P45" i="63"/>
  <c r="O45" i="63"/>
  <c r="N45" i="63"/>
  <c r="M45" i="63"/>
  <c r="L45" i="63"/>
  <c r="K45" i="63"/>
  <c r="J45" i="63"/>
  <c r="I45" i="63"/>
  <c r="H45" i="63"/>
  <c r="G45" i="63"/>
  <c r="F45" i="63"/>
  <c r="E45" i="63"/>
  <c r="D45" i="63"/>
  <c r="AB40" i="63"/>
  <c r="AA40" i="63"/>
  <c r="Z40" i="63"/>
  <c r="Y40" i="63"/>
  <c r="X40" i="63"/>
  <c r="W40" i="63"/>
  <c r="V40" i="63"/>
  <c r="U40" i="63"/>
  <c r="T40" i="63"/>
  <c r="S40" i="63"/>
  <c r="R40" i="63"/>
  <c r="Q40" i="63"/>
  <c r="P40" i="63"/>
  <c r="O40" i="63"/>
  <c r="N40" i="63"/>
  <c r="M40" i="63"/>
  <c r="L40" i="63"/>
  <c r="K40" i="63"/>
  <c r="J40" i="63"/>
  <c r="I40" i="63"/>
  <c r="H40" i="63"/>
  <c r="G40" i="63"/>
  <c r="F40" i="63"/>
  <c r="E40" i="63"/>
  <c r="D40" i="63"/>
  <c r="AB24" i="63"/>
  <c r="AA24" i="63"/>
  <c r="Z24" i="63"/>
  <c r="Y24" i="63"/>
  <c r="X24" i="63"/>
  <c r="W24" i="63"/>
  <c r="V24" i="63"/>
  <c r="U24" i="63"/>
  <c r="T24" i="63"/>
  <c r="S24" i="63"/>
  <c r="R24" i="63"/>
  <c r="Q24" i="63"/>
  <c r="P24" i="63"/>
  <c r="O24" i="63"/>
  <c r="N24" i="63"/>
  <c r="M24" i="63"/>
  <c r="L24" i="63"/>
  <c r="K24" i="63"/>
  <c r="J24" i="63"/>
  <c r="I24" i="63"/>
  <c r="H24" i="63"/>
  <c r="G24" i="63"/>
  <c r="F24" i="63"/>
  <c r="E24" i="63"/>
  <c r="D24" i="63"/>
  <c r="AB19" i="63"/>
  <c r="AA19" i="63"/>
  <c r="Z19" i="63"/>
  <c r="Y19" i="63"/>
  <c r="X19" i="63"/>
  <c r="W19" i="63"/>
  <c r="V19" i="63"/>
  <c r="U19" i="63"/>
  <c r="T19" i="63"/>
  <c r="S19" i="63"/>
  <c r="R19" i="63"/>
  <c r="Q19" i="63"/>
  <c r="P19" i="63"/>
  <c r="O19" i="63"/>
  <c r="N19" i="63"/>
  <c r="M19" i="63"/>
  <c r="L19" i="63"/>
  <c r="K19" i="63"/>
  <c r="J19" i="63"/>
  <c r="I19" i="63"/>
  <c r="H19" i="63"/>
  <c r="G19" i="63"/>
  <c r="F19" i="63"/>
  <c r="E19" i="63"/>
  <c r="D19" i="63"/>
  <c r="AB9" i="63"/>
  <c r="AA9" i="63"/>
  <c r="Z9" i="63"/>
  <c r="Y9" i="63"/>
  <c r="X9" i="63"/>
  <c r="W9" i="63"/>
  <c r="V9" i="63"/>
  <c r="U9" i="63"/>
  <c r="T9" i="63"/>
  <c r="S9" i="63"/>
  <c r="R9" i="63"/>
  <c r="Q9" i="63"/>
  <c r="P9" i="63"/>
  <c r="O9" i="63"/>
  <c r="N9" i="63"/>
  <c r="M9" i="63"/>
  <c r="L9" i="63"/>
  <c r="K9" i="63"/>
  <c r="J9" i="63"/>
  <c r="I9" i="63"/>
  <c r="H9" i="63"/>
  <c r="G9" i="63"/>
  <c r="F9" i="63"/>
  <c r="E9" i="63"/>
  <c r="D9" i="63"/>
  <c r="AV84" i="62"/>
  <c r="AU84" i="62"/>
  <c r="AT84" i="62"/>
  <c r="AS84" i="62"/>
  <c r="AR84" i="62"/>
  <c r="AQ84" i="62"/>
  <c r="AP84" i="62"/>
  <c r="AO84" i="62"/>
  <c r="AN84" i="62"/>
  <c r="AM84" i="62"/>
  <c r="AL84" i="62"/>
  <c r="AK84" i="62"/>
  <c r="AJ84" i="62"/>
  <c r="AI84" i="62"/>
  <c r="AH84" i="62"/>
  <c r="AG84" i="62"/>
  <c r="AF84" i="62"/>
  <c r="AE84" i="62"/>
  <c r="AD84" i="62"/>
  <c r="AC84" i="62"/>
  <c r="AB84" i="62"/>
  <c r="AA84" i="62"/>
  <c r="Z84" i="62"/>
  <c r="Y84" i="62"/>
  <c r="X84" i="62"/>
  <c r="W84" i="62"/>
  <c r="V84" i="62"/>
  <c r="U84" i="62"/>
  <c r="T84" i="62"/>
  <c r="S84" i="62"/>
  <c r="R84" i="62"/>
  <c r="Q84" i="62"/>
  <c r="P84" i="62"/>
  <c r="O84" i="62"/>
  <c r="N84" i="62"/>
  <c r="M84" i="62"/>
  <c r="L84" i="62"/>
  <c r="K84" i="62"/>
  <c r="J84" i="62"/>
  <c r="I84" i="62"/>
  <c r="H84" i="62"/>
  <c r="G84" i="62"/>
  <c r="F84" i="62"/>
  <c r="E84" i="62"/>
  <c r="D84" i="62"/>
  <c r="AV64" i="62"/>
  <c r="AU64" i="62"/>
  <c r="AT64" i="62"/>
  <c r="AS64" i="62"/>
  <c r="AR64" i="62"/>
  <c r="AQ64" i="62"/>
  <c r="AP64" i="62"/>
  <c r="AO64" i="62"/>
  <c r="AN64" i="62"/>
  <c r="AM64" i="62"/>
  <c r="AL64" i="62"/>
  <c r="AK64" i="62"/>
  <c r="AJ64" i="62"/>
  <c r="AI64" i="62"/>
  <c r="AH64" i="62"/>
  <c r="AG64" i="62"/>
  <c r="AF64" i="62"/>
  <c r="AE64" i="62"/>
  <c r="AD64" i="62"/>
  <c r="AC64" i="62"/>
  <c r="AB64" i="62"/>
  <c r="AA64" i="62"/>
  <c r="Z64" i="62"/>
  <c r="Y64" i="62"/>
  <c r="X64" i="62"/>
  <c r="W64" i="62"/>
  <c r="V64" i="62"/>
  <c r="U64" i="62"/>
  <c r="T64" i="62"/>
  <c r="S64" i="62"/>
  <c r="R64" i="62"/>
  <c r="Q64" i="62"/>
  <c r="P64" i="62"/>
  <c r="O64" i="62"/>
  <c r="N64" i="62"/>
  <c r="M64" i="62"/>
  <c r="L64" i="62"/>
  <c r="K64" i="62"/>
  <c r="J64" i="62"/>
  <c r="I64" i="62"/>
  <c r="H64" i="62"/>
  <c r="G64" i="62"/>
  <c r="F64" i="62"/>
  <c r="E64" i="62"/>
  <c r="D64" i="62"/>
  <c r="AV51" i="62"/>
  <c r="AU51" i="62"/>
  <c r="AT51" i="62"/>
  <c r="AS51" i="62"/>
  <c r="AR51" i="62"/>
  <c r="AQ51" i="62"/>
  <c r="AP51" i="62"/>
  <c r="AO51" i="62"/>
  <c r="AN51" i="62"/>
  <c r="AM51" i="62"/>
  <c r="AL51" i="62"/>
  <c r="AK51" i="62"/>
  <c r="AJ51" i="62"/>
  <c r="AI51" i="62"/>
  <c r="AH51" i="62"/>
  <c r="AG51" i="62"/>
  <c r="AF51" i="62"/>
  <c r="AE51" i="62"/>
  <c r="AD51" i="62"/>
  <c r="AC51" i="62"/>
  <c r="AB51" i="62"/>
  <c r="AA51" i="62"/>
  <c r="Z51" i="62"/>
  <c r="Y51" i="62"/>
  <c r="X51" i="62"/>
  <c r="W51" i="62"/>
  <c r="V51" i="62"/>
  <c r="U51" i="62"/>
  <c r="T51" i="62"/>
  <c r="S51" i="62"/>
  <c r="R51" i="62"/>
  <c r="Q51" i="62"/>
  <c r="P51" i="62"/>
  <c r="O51" i="62"/>
  <c r="N51" i="62"/>
  <c r="M51" i="62"/>
  <c r="L51" i="62"/>
  <c r="K51" i="62"/>
  <c r="J51" i="62"/>
  <c r="I51" i="62"/>
  <c r="H51" i="62"/>
  <c r="G51" i="62"/>
  <c r="F51" i="62"/>
  <c r="E51" i="62"/>
  <c r="D51" i="62"/>
  <c r="AV47" i="62"/>
  <c r="AU47" i="62"/>
  <c r="AT47" i="62"/>
  <c r="AS47" i="62"/>
  <c r="AR47" i="62"/>
  <c r="AQ47" i="62"/>
  <c r="AP47" i="62"/>
  <c r="AO47" i="62"/>
  <c r="AN47" i="62"/>
  <c r="AM47" i="62"/>
  <c r="AL47" i="62"/>
  <c r="AK47" i="62"/>
  <c r="AJ47" i="62"/>
  <c r="AI47" i="62"/>
  <c r="AH47" i="62"/>
  <c r="AG47" i="62"/>
  <c r="AF47" i="62"/>
  <c r="AE47" i="62"/>
  <c r="AD47" i="62"/>
  <c r="AC47" i="62"/>
  <c r="AB47" i="62"/>
  <c r="AA47" i="62"/>
  <c r="Z47" i="62"/>
  <c r="Y47" i="62"/>
  <c r="X47" i="62"/>
  <c r="W47" i="62"/>
  <c r="V47" i="62"/>
  <c r="U47" i="62"/>
  <c r="T47" i="62"/>
  <c r="S47" i="62"/>
  <c r="R47" i="62"/>
  <c r="Q47" i="62"/>
  <c r="P47" i="62"/>
  <c r="O47" i="62"/>
  <c r="N47" i="62"/>
  <c r="M47" i="62"/>
  <c r="L47" i="62"/>
  <c r="K47" i="62"/>
  <c r="J47" i="62"/>
  <c r="I47" i="62"/>
  <c r="H47" i="62"/>
  <c r="G47" i="62"/>
  <c r="F47" i="62"/>
  <c r="E47" i="62"/>
  <c r="D47" i="62"/>
  <c r="AV43" i="62"/>
  <c r="AU43" i="62"/>
  <c r="AT43" i="62"/>
  <c r="AS43" i="62"/>
  <c r="AR43" i="62"/>
  <c r="AQ43" i="62"/>
  <c r="AP43" i="62"/>
  <c r="AO43" i="62"/>
  <c r="AN43" i="62"/>
  <c r="AM43" i="62"/>
  <c r="AL43" i="62"/>
  <c r="AK43" i="62"/>
  <c r="AJ43" i="62"/>
  <c r="AI43" i="62"/>
  <c r="AH43" i="62"/>
  <c r="AG43" i="62"/>
  <c r="AF43" i="62"/>
  <c r="AE43" i="62"/>
  <c r="AD43" i="62"/>
  <c r="AC43" i="62"/>
  <c r="AB43" i="62"/>
  <c r="AA43" i="62"/>
  <c r="Z43" i="62"/>
  <c r="Y43" i="62"/>
  <c r="X43" i="62"/>
  <c r="W43" i="62"/>
  <c r="V43" i="62"/>
  <c r="U43" i="62"/>
  <c r="T43" i="62"/>
  <c r="S43" i="62"/>
  <c r="R43" i="62"/>
  <c r="Q43" i="62"/>
  <c r="P43" i="62"/>
  <c r="O43" i="62"/>
  <c r="N43" i="62"/>
  <c r="M43" i="62"/>
  <c r="L43" i="62"/>
  <c r="K43" i="62"/>
  <c r="J43" i="62"/>
  <c r="I43" i="62"/>
  <c r="H43" i="62"/>
  <c r="G43" i="62"/>
  <c r="F43" i="62"/>
  <c r="E43" i="62"/>
  <c r="D43" i="62"/>
  <c r="AV25" i="62"/>
  <c r="AU25" i="62"/>
  <c r="AT25" i="62"/>
  <c r="AS25" i="62"/>
  <c r="AR25" i="62"/>
  <c r="AQ25" i="62"/>
  <c r="AP25" i="62"/>
  <c r="AO25" i="62"/>
  <c r="AN25" i="62"/>
  <c r="AM25" i="62"/>
  <c r="AL25" i="62"/>
  <c r="AK25" i="62"/>
  <c r="AJ25" i="62"/>
  <c r="AI25" i="62"/>
  <c r="AH25" i="62"/>
  <c r="AG25" i="62"/>
  <c r="AF25" i="62"/>
  <c r="AE25" i="62"/>
  <c r="AD25" i="62"/>
  <c r="AC25" i="62"/>
  <c r="AB25" i="62"/>
  <c r="AA25" i="62"/>
  <c r="Z25" i="62"/>
  <c r="Y25" i="62"/>
  <c r="X25" i="62"/>
  <c r="W25" i="62"/>
  <c r="V25" i="62"/>
  <c r="U25" i="62"/>
  <c r="T25" i="62"/>
  <c r="S25" i="62"/>
  <c r="R25" i="62"/>
  <c r="Q25" i="62"/>
  <c r="P25" i="62"/>
  <c r="O25" i="62"/>
  <c r="N25" i="62"/>
  <c r="M25" i="62"/>
  <c r="L25" i="62"/>
  <c r="K25" i="62"/>
  <c r="J25" i="62"/>
  <c r="I25" i="62"/>
  <c r="H25" i="62"/>
  <c r="G25" i="62"/>
  <c r="F25" i="62"/>
  <c r="E25" i="62"/>
  <c r="D25" i="62"/>
  <c r="AV19" i="62"/>
  <c r="AU19" i="62"/>
  <c r="AT19" i="62"/>
  <c r="AS19" i="62"/>
  <c r="AR19" i="62"/>
  <c r="AQ19" i="62"/>
  <c r="AP19" i="62"/>
  <c r="AO19" i="62"/>
  <c r="AN19" i="62"/>
  <c r="AM19" i="62"/>
  <c r="AL19" i="62"/>
  <c r="AK19" i="62"/>
  <c r="AJ19" i="62"/>
  <c r="AI19" i="62"/>
  <c r="AH19" i="62"/>
  <c r="AG19" i="62"/>
  <c r="AF19" i="62"/>
  <c r="AE19" i="62"/>
  <c r="AD19" i="62"/>
  <c r="AC19" i="62"/>
  <c r="AB19" i="62"/>
  <c r="AA19" i="62"/>
  <c r="Z19" i="62"/>
  <c r="Y19" i="62"/>
  <c r="X19" i="62"/>
  <c r="W19" i="62"/>
  <c r="V19" i="62"/>
  <c r="U19" i="62"/>
  <c r="T19" i="62"/>
  <c r="S19" i="62"/>
  <c r="R19" i="62"/>
  <c r="Q19" i="62"/>
  <c r="P19" i="62"/>
  <c r="O19" i="62"/>
  <c r="N19" i="62"/>
  <c r="M19" i="62"/>
  <c r="L19" i="62"/>
  <c r="K19" i="62"/>
  <c r="J19" i="62"/>
  <c r="I19" i="62"/>
  <c r="H19" i="62"/>
  <c r="G19" i="62"/>
  <c r="F19" i="62"/>
  <c r="E19" i="62"/>
  <c r="D19" i="62"/>
  <c r="AV9" i="62"/>
  <c r="AU9" i="62"/>
  <c r="AT9" i="62"/>
  <c r="AS9" i="62"/>
  <c r="AR9" i="62"/>
  <c r="AQ9" i="62"/>
  <c r="AP9" i="62"/>
  <c r="AO9" i="62"/>
  <c r="AN9" i="62"/>
  <c r="AM9" i="62"/>
  <c r="AL9" i="62"/>
  <c r="AK9" i="62"/>
  <c r="AJ9" i="62"/>
  <c r="AI9" i="62"/>
  <c r="AH9" i="62"/>
  <c r="AG9" i="62"/>
  <c r="AF9" i="62"/>
  <c r="AE9" i="62"/>
  <c r="AD9" i="62"/>
  <c r="AC9" i="62"/>
  <c r="AB9" i="62"/>
  <c r="AA9" i="62"/>
  <c r="Z9" i="62"/>
  <c r="Y9" i="62"/>
  <c r="X9" i="62"/>
  <c r="W9" i="62"/>
  <c r="V9" i="62"/>
  <c r="U9" i="62"/>
  <c r="T9" i="62"/>
  <c r="S9" i="62"/>
  <c r="R9" i="62"/>
  <c r="Q9" i="62"/>
  <c r="P9" i="62"/>
  <c r="O9" i="62"/>
  <c r="N9" i="62"/>
  <c r="M9" i="62"/>
  <c r="L9" i="62"/>
  <c r="K9" i="62"/>
  <c r="J9" i="62"/>
  <c r="I9" i="62"/>
  <c r="H9" i="62"/>
  <c r="G9" i="62"/>
  <c r="F9" i="62"/>
  <c r="E9" i="62"/>
  <c r="D9" i="62"/>
  <c r="AB130" i="61"/>
  <c r="AA130" i="61"/>
  <c r="Z130" i="61"/>
  <c r="Y130" i="61"/>
  <c r="X130" i="61"/>
  <c r="W130" i="61"/>
  <c r="V130" i="61"/>
  <c r="U130" i="61"/>
  <c r="T130" i="61"/>
  <c r="S130" i="61"/>
  <c r="R130" i="61"/>
  <c r="Q130" i="61"/>
  <c r="P130" i="61"/>
  <c r="O130" i="61"/>
  <c r="N130" i="61"/>
  <c r="M130" i="61"/>
  <c r="L130" i="61"/>
  <c r="K130" i="61"/>
  <c r="J130" i="61"/>
  <c r="I130" i="61"/>
  <c r="H130" i="61"/>
  <c r="G130" i="61"/>
  <c r="F130" i="61"/>
  <c r="E130" i="61"/>
  <c r="D130" i="61"/>
  <c r="AB104" i="61"/>
  <c r="AA104" i="61"/>
  <c r="Z104" i="61"/>
  <c r="Y104" i="61"/>
  <c r="X104" i="61"/>
  <c r="W104" i="61"/>
  <c r="V104" i="61"/>
  <c r="U104" i="61"/>
  <c r="T104" i="61"/>
  <c r="S104" i="61"/>
  <c r="R104" i="61"/>
  <c r="Q104" i="61"/>
  <c r="P104" i="61"/>
  <c r="O104" i="61"/>
  <c r="N104" i="61"/>
  <c r="M104" i="61"/>
  <c r="L104" i="61"/>
  <c r="K104" i="61"/>
  <c r="J104" i="61"/>
  <c r="I104" i="61"/>
  <c r="H104" i="61"/>
  <c r="G104" i="61"/>
  <c r="F104" i="61"/>
  <c r="E104" i="61"/>
  <c r="D104"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AB61" i="61"/>
  <c r="AA61" i="61"/>
  <c r="Z61" i="61"/>
  <c r="Y61" i="61"/>
  <c r="X61" i="61"/>
  <c r="W61" i="61"/>
  <c r="V61" i="61"/>
  <c r="U61" i="61"/>
  <c r="T61" i="61"/>
  <c r="S61" i="61"/>
  <c r="R61" i="61"/>
  <c r="Q61" i="61"/>
  <c r="P61" i="61"/>
  <c r="O61" i="61"/>
  <c r="N61" i="61"/>
  <c r="M61" i="61"/>
  <c r="L61" i="61"/>
  <c r="K61" i="61"/>
  <c r="J61" i="61"/>
  <c r="I61" i="61"/>
  <c r="H61" i="61"/>
  <c r="G61" i="61"/>
  <c r="F61" i="61"/>
  <c r="E61" i="61"/>
  <c r="D61" i="61"/>
  <c r="AB53" i="61"/>
  <c r="AA53" i="61"/>
  <c r="Z53" i="61"/>
  <c r="Y53" i="61"/>
  <c r="X53" i="61"/>
  <c r="W53" i="61"/>
  <c r="V53" i="61"/>
  <c r="U53" i="61"/>
  <c r="T53" i="61"/>
  <c r="S53" i="61"/>
  <c r="R53" i="61"/>
  <c r="Q53" i="61"/>
  <c r="P53" i="61"/>
  <c r="O53" i="61"/>
  <c r="N53" i="61"/>
  <c r="M53" i="61"/>
  <c r="L53" i="61"/>
  <c r="K53" i="61"/>
  <c r="J53" i="61"/>
  <c r="I53" i="61"/>
  <c r="H53" i="61"/>
  <c r="G53" i="61"/>
  <c r="F53" i="61"/>
  <c r="E53" i="61"/>
  <c r="D53" i="61"/>
  <c r="AB35" i="61"/>
  <c r="AA35" i="61"/>
  <c r="Z35" i="61"/>
  <c r="Y35" i="61"/>
  <c r="X35" i="61"/>
  <c r="W35" i="61"/>
  <c r="V35" i="61"/>
  <c r="U35" i="61"/>
  <c r="T35" i="61"/>
  <c r="S35" i="61"/>
  <c r="R35" i="61"/>
  <c r="Q35" i="61"/>
  <c r="P35" i="61"/>
  <c r="O35" i="61"/>
  <c r="N35" i="61"/>
  <c r="M35" i="61"/>
  <c r="L35" i="61"/>
  <c r="K35" i="61"/>
  <c r="J35" i="61"/>
  <c r="I35" i="61"/>
  <c r="H35" i="61"/>
  <c r="G35" i="61"/>
  <c r="F35" i="61"/>
  <c r="E35" i="61"/>
  <c r="D35" i="61"/>
  <c r="AB20" i="61"/>
  <c r="AA20" i="61"/>
  <c r="Z20" i="61"/>
  <c r="Y20" i="61"/>
  <c r="X20" i="61"/>
  <c r="W20" i="61"/>
  <c r="V20" i="61"/>
  <c r="U20" i="61"/>
  <c r="T20" i="61"/>
  <c r="S20" i="61"/>
  <c r="R20" i="61"/>
  <c r="Q20" i="61"/>
  <c r="P20" i="61"/>
  <c r="O20" i="61"/>
  <c r="N20" i="61"/>
  <c r="M20" i="61"/>
  <c r="L20" i="61"/>
  <c r="K20" i="61"/>
  <c r="J20" i="61"/>
  <c r="I20" i="61"/>
  <c r="H20" i="61"/>
  <c r="G20" i="61"/>
  <c r="F20" i="61"/>
  <c r="E20" i="61"/>
  <c r="D20" i="61"/>
  <c r="AB9" i="61"/>
  <c r="AA9" i="61"/>
  <c r="Z9" i="61"/>
  <c r="Y9" i="61"/>
  <c r="X9" i="61"/>
  <c r="W9" i="61"/>
  <c r="V9" i="61"/>
  <c r="U9" i="61"/>
  <c r="T9" i="61"/>
  <c r="S9" i="61"/>
  <c r="R9" i="61"/>
  <c r="Q9" i="61"/>
  <c r="P9" i="61"/>
  <c r="O9" i="61"/>
  <c r="N9" i="61"/>
  <c r="M9" i="61"/>
  <c r="L9" i="61"/>
  <c r="K9" i="61"/>
  <c r="J9" i="61"/>
  <c r="I9" i="61"/>
  <c r="H9" i="61"/>
  <c r="G9" i="61"/>
  <c r="F9" i="61"/>
  <c r="E9" i="61"/>
  <c r="D9" i="61"/>
  <c r="Z60" i="60"/>
  <c r="R60" i="60"/>
  <c r="F60" i="60"/>
  <c r="O59" i="60"/>
  <c r="AB58" i="60"/>
  <c r="T58" i="60"/>
  <c r="L58" i="60"/>
  <c r="AC57" i="60"/>
  <c r="AA57" i="60"/>
  <c r="Y57" i="60"/>
  <c r="U57" i="60"/>
  <c r="S57" i="60"/>
  <c r="M57" i="60"/>
  <c r="K57" i="60"/>
  <c r="I57" i="60"/>
  <c r="E57" i="60"/>
  <c r="X56" i="60"/>
  <c r="V56" i="60"/>
  <c r="R56" i="60"/>
  <c r="N56" i="60"/>
  <c r="H56" i="60"/>
  <c r="F56" i="60"/>
  <c r="AA55" i="60"/>
  <c r="AA62" i="60" s="1"/>
  <c r="AA72" i="60" s="1"/>
  <c r="W55" i="60"/>
  <c r="U55" i="60"/>
  <c r="O55" i="60"/>
  <c r="M55" i="60"/>
  <c r="K55" i="60"/>
  <c r="G55" i="60"/>
  <c r="E55" i="60"/>
  <c r="AC48" i="60"/>
  <c r="AC61" i="60" s="1"/>
  <c r="Y48" i="60"/>
  <c r="Y61" i="60" s="1"/>
  <c r="S48" i="60"/>
  <c r="S61" i="60" s="1"/>
  <c r="Q48" i="60"/>
  <c r="Q61" i="60" s="1"/>
  <c r="M48" i="60"/>
  <c r="M61" i="60" s="1"/>
  <c r="I48" i="60"/>
  <c r="I61" i="60" s="1"/>
  <c r="G48" i="60"/>
  <c r="G61" i="60" s="1"/>
  <c r="Z47" i="60"/>
  <c r="X47" i="60"/>
  <c r="X60" i="60" s="1"/>
  <c r="V47" i="60"/>
  <c r="V60" i="60" s="1"/>
  <c r="R47" i="60"/>
  <c r="P47" i="60"/>
  <c r="P60" i="60" s="1"/>
  <c r="J47" i="60"/>
  <c r="J60" i="60" s="1"/>
  <c r="H47" i="60"/>
  <c r="H60" i="60" s="1"/>
  <c r="F47" i="60"/>
  <c r="AA46" i="60"/>
  <c r="AA59" i="60" s="1"/>
  <c r="U46" i="60"/>
  <c r="U59" i="60" s="1"/>
  <c r="S46" i="60"/>
  <c r="S59" i="60" s="1"/>
  <c r="O46" i="60"/>
  <c r="K46" i="60"/>
  <c r="K59" i="60" s="1"/>
  <c r="E46" i="60"/>
  <c r="E59" i="60" s="1"/>
  <c r="AB45" i="60"/>
  <c r="X45" i="60"/>
  <c r="X58" i="60" s="1"/>
  <c r="T45" i="60"/>
  <c r="R45" i="60"/>
  <c r="R58" i="60" s="1"/>
  <c r="L45" i="60"/>
  <c r="J45" i="60"/>
  <c r="J58" i="60" s="1"/>
  <c r="H45" i="60"/>
  <c r="H58" i="60" s="1"/>
  <c r="AC44" i="60"/>
  <c r="AA44" i="60"/>
  <c r="U44" i="60"/>
  <c r="S44" i="60"/>
  <c r="Q44" i="60"/>
  <c r="M44" i="60"/>
  <c r="G44" i="60"/>
  <c r="E44" i="60"/>
  <c r="Z43" i="60"/>
  <c r="V43" i="60"/>
  <c r="P43" i="60"/>
  <c r="N43" i="60"/>
  <c r="J43" i="60"/>
  <c r="F43" i="60"/>
  <c r="AC42" i="60"/>
  <c r="W42" i="60"/>
  <c r="U42" i="60"/>
  <c r="S42" i="60"/>
  <c r="O42" i="60"/>
  <c r="M42" i="60"/>
  <c r="G42" i="60"/>
  <c r="E42" i="60"/>
  <c r="AC26" i="60"/>
  <c r="AB26" i="60"/>
  <c r="AB48" i="60" s="1"/>
  <c r="AB61" i="60" s="1"/>
  <c r="AA26" i="60"/>
  <c r="AA48" i="60" s="1"/>
  <c r="AA61" i="60" s="1"/>
  <c r="Z26" i="60"/>
  <c r="Z48" i="60" s="1"/>
  <c r="Z61" i="60" s="1"/>
  <c r="Y26" i="60"/>
  <c r="X26" i="60"/>
  <c r="X48" i="60" s="1"/>
  <c r="X61" i="60" s="1"/>
  <c r="W26" i="60"/>
  <c r="W48" i="60" s="1"/>
  <c r="W61" i="60" s="1"/>
  <c r="V26" i="60"/>
  <c r="V48" i="60" s="1"/>
  <c r="V61" i="60" s="1"/>
  <c r="U26" i="60"/>
  <c r="U48" i="60" s="1"/>
  <c r="U61" i="60" s="1"/>
  <c r="T26" i="60"/>
  <c r="T48" i="60" s="1"/>
  <c r="T61" i="60" s="1"/>
  <c r="S26" i="60"/>
  <c r="R26" i="60"/>
  <c r="R48" i="60" s="1"/>
  <c r="R61" i="60" s="1"/>
  <c r="Q26" i="60"/>
  <c r="P26" i="60"/>
  <c r="P48" i="60" s="1"/>
  <c r="P61" i="60" s="1"/>
  <c r="O26" i="60"/>
  <c r="O48" i="60" s="1"/>
  <c r="O61" i="60" s="1"/>
  <c r="N26" i="60"/>
  <c r="N48" i="60" s="1"/>
  <c r="N61" i="60" s="1"/>
  <c r="M26" i="60"/>
  <c r="L26" i="60"/>
  <c r="L48" i="60" s="1"/>
  <c r="L61" i="60" s="1"/>
  <c r="K26" i="60"/>
  <c r="K48" i="60" s="1"/>
  <c r="K61" i="60" s="1"/>
  <c r="J26" i="60"/>
  <c r="J48" i="60" s="1"/>
  <c r="J61" i="60" s="1"/>
  <c r="I26" i="60"/>
  <c r="H26" i="60"/>
  <c r="H48" i="60" s="1"/>
  <c r="H61" i="60" s="1"/>
  <c r="G26" i="60"/>
  <c r="F26" i="60"/>
  <c r="F48" i="60" s="1"/>
  <c r="F61" i="60" s="1"/>
  <c r="E26" i="60"/>
  <c r="E48" i="60" s="1"/>
  <c r="E61" i="60" s="1"/>
  <c r="AC25" i="60"/>
  <c r="AC47" i="60" s="1"/>
  <c r="AC60" i="60" s="1"/>
  <c r="AB25" i="60"/>
  <c r="AB47" i="60" s="1"/>
  <c r="AB60" i="60" s="1"/>
  <c r="AA25" i="60"/>
  <c r="AA47" i="60" s="1"/>
  <c r="AA60" i="60" s="1"/>
  <c r="Z25" i="60"/>
  <c r="Y25" i="60"/>
  <c r="Y47" i="60" s="1"/>
  <c r="Y60" i="60" s="1"/>
  <c r="X25" i="60"/>
  <c r="W25" i="60"/>
  <c r="W47" i="60" s="1"/>
  <c r="W60" i="60" s="1"/>
  <c r="V25" i="60"/>
  <c r="U25" i="60"/>
  <c r="U47" i="60" s="1"/>
  <c r="U60" i="60" s="1"/>
  <c r="T25" i="60"/>
  <c r="T47" i="60" s="1"/>
  <c r="T60" i="60" s="1"/>
  <c r="S25" i="60"/>
  <c r="S47" i="60" s="1"/>
  <c r="S60" i="60" s="1"/>
  <c r="R25" i="60"/>
  <c r="Q25" i="60"/>
  <c r="Q47" i="60" s="1"/>
  <c r="Q60" i="60" s="1"/>
  <c r="P25" i="60"/>
  <c r="O25" i="60"/>
  <c r="O47" i="60" s="1"/>
  <c r="O60" i="60" s="1"/>
  <c r="N25" i="60"/>
  <c r="N47" i="60" s="1"/>
  <c r="N60" i="60" s="1"/>
  <c r="M25" i="60"/>
  <c r="M47" i="60" s="1"/>
  <c r="M60" i="60" s="1"/>
  <c r="L25" i="60"/>
  <c r="L47" i="60" s="1"/>
  <c r="L60" i="60" s="1"/>
  <c r="K25" i="60"/>
  <c r="K47" i="60" s="1"/>
  <c r="K60" i="60" s="1"/>
  <c r="J25" i="60"/>
  <c r="I25" i="60"/>
  <c r="I47" i="60" s="1"/>
  <c r="I60" i="60" s="1"/>
  <c r="H25" i="60"/>
  <c r="G25" i="60"/>
  <c r="G47" i="60" s="1"/>
  <c r="G60" i="60" s="1"/>
  <c r="F25" i="60"/>
  <c r="E25" i="60"/>
  <c r="E47" i="60" s="1"/>
  <c r="E60" i="60" s="1"/>
  <c r="AC24" i="60"/>
  <c r="AC46" i="60" s="1"/>
  <c r="AC59" i="60" s="1"/>
  <c r="AB24" i="60"/>
  <c r="AB46" i="60" s="1"/>
  <c r="AB59" i="60" s="1"/>
  <c r="AA24" i="60"/>
  <c r="Z24" i="60"/>
  <c r="Z46" i="60" s="1"/>
  <c r="Z59" i="60" s="1"/>
  <c r="Y24" i="60"/>
  <c r="Y46" i="60" s="1"/>
  <c r="Y59" i="60" s="1"/>
  <c r="X24" i="60"/>
  <c r="X46" i="60" s="1"/>
  <c r="X59" i="60" s="1"/>
  <c r="W24" i="60"/>
  <c r="W46" i="60" s="1"/>
  <c r="W59" i="60" s="1"/>
  <c r="V24" i="60"/>
  <c r="V46" i="60" s="1"/>
  <c r="V59" i="60" s="1"/>
  <c r="U24" i="60"/>
  <c r="T24" i="60"/>
  <c r="T46" i="60" s="1"/>
  <c r="T59" i="60" s="1"/>
  <c r="S24" i="60"/>
  <c r="R24" i="60"/>
  <c r="R46" i="60" s="1"/>
  <c r="R59" i="60" s="1"/>
  <c r="Q24" i="60"/>
  <c r="Q46" i="60" s="1"/>
  <c r="Q59" i="60" s="1"/>
  <c r="P24" i="60"/>
  <c r="P46" i="60" s="1"/>
  <c r="P59" i="60" s="1"/>
  <c r="O24" i="60"/>
  <c r="N24" i="60"/>
  <c r="N46" i="60" s="1"/>
  <c r="N59" i="60" s="1"/>
  <c r="M24" i="60"/>
  <c r="M46" i="60" s="1"/>
  <c r="M59" i="60" s="1"/>
  <c r="L24" i="60"/>
  <c r="L46" i="60" s="1"/>
  <c r="L59" i="60" s="1"/>
  <c r="K24" i="60"/>
  <c r="J24" i="60"/>
  <c r="J46" i="60" s="1"/>
  <c r="J59" i="60" s="1"/>
  <c r="I24" i="60"/>
  <c r="I46" i="60" s="1"/>
  <c r="I59" i="60" s="1"/>
  <c r="H24" i="60"/>
  <c r="H46" i="60" s="1"/>
  <c r="H59" i="60" s="1"/>
  <c r="G24" i="60"/>
  <c r="G46" i="60" s="1"/>
  <c r="G59" i="60" s="1"/>
  <c r="F24" i="60"/>
  <c r="F46" i="60" s="1"/>
  <c r="F59" i="60" s="1"/>
  <c r="E24" i="60"/>
  <c r="AC23" i="60"/>
  <c r="AC45" i="60" s="1"/>
  <c r="AC58" i="60" s="1"/>
  <c r="AB23" i="60"/>
  <c r="AA23" i="60"/>
  <c r="AA45" i="60" s="1"/>
  <c r="AA58" i="60" s="1"/>
  <c r="Z23" i="60"/>
  <c r="Z45" i="60" s="1"/>
  <c r="Z58" i="60" s="1"/>
  <c r="Y23" i="60"/>
  <c r="Y45" i="60" s="1"/>
  <c r="Y58" i="60" s="1"/>
  <c r="X23" i="60"/>
  <c r="W23" i="60"/>
  <c r="W45" i="60" s="1"/>
  <c r="W58" i="60" s="1"/>
  <c r="V23" i="60"/>
  <c r="V45" i="60" s="1"/>
  <c r="V58" i="60" s="1"/>
  <c r="U23" i="60"/>
  <c r="U45" i="60" s="1"/>
  <c r="U58" i="60" s="1"/>
  <c r="T23" i="60"/>
  <c r="S23" i="60"/>
  <c r="S45" i="60" s="1"/>
  <c r="S58" i="60" s="1"/>
  <c r="R23" i="60"/>
  <c r="Q23" i="60"/>
  <c r="Q45" i="60" s="1"/>
  <c r="Q58" i="60" s="1"/>
  <c r="P23" i="60"/>
  <c r="P45" i="60" s="1"/>
  <c r="P58" i="60" s="1"/>
  <c r="O23" i="60"/>
  <c r="O45" i="60" s="1"/>
  <c r="O58" i="60" s="1"/>
  <c r="N23" i="60"/>
  <c r="N45" i="60" s="1"/>
  <c r="N58" i="60" s="1"/>
  <c r="M23" i="60"/>
  <c r="M45" i="60" s="1"/>
  <c r="M58" i="60" s="1"/>
  <c r="L23" i="60"/>
  <c r="K23" i="60"/>
  <c r="K45" i="60" s="1"/>
  <c r="K58" i="60" s="1"/>
  <c r="J23" i="60"/>
  <c r="I23" i="60"/>
  <c r="I45" i="60" s="1"/>
  <c r="I58" i="60" s="1"/>
  <c r="H23" i="60"/>
  <c r="G23" i="60"/>
  <c r="G45" i="60" s="1"/>
  <c r="G58" i="60" s="1"/>
  <c r="F23" i="60"/>
  <c r="F45" i="60" s="1"/>
  <c r="F58" i="60" s="1"/>
  <c r="E23" i="60"/>
  <c r="E45" i="60" s="1"/>
  <c r="E58" i="60" s="1"/>
  <c r="AC22" i="60"/>
  <c r="AB22" i="60"/>
  <c r="AB57" i="60" s="1"/>
  <c r="AA22" i="60"/>
  <c r="AA27" i="60" s="1"/>
  <c r="Z22" i="60"/>
  <c r="Z57" i="60" s="1"/>
  <c r="Y22" i="60"/>
  <c r="Y44" i="60" s="1"/>
  <c r="X22" i="60"/>
  <c r="X57" i="60" s="1"/>
  <c r="W22" i="60"/>
  <c r="W57" i="60" s="1"/>
  <c r="V22" i="60"/>
  <c r="V57" i="60" s="1"/>
  <c r="U22" i="60"/>
  <c r="T22" i="60"/>
  <c r="T44" i="60" s="1"/>
  <c r="S22" i="60"/>
  <c r="S27" i="60" s="1"/>
  <c r="R22" i="60"/>
  <c r="R57" i="60" s="1"/>
  <c r="Q22" i="60"/>
  <c r="Q57" i="60" s="1"/>
  <c r="P22" i="60"/>
  <c r="P57" i="60" s="1"/>
  <c r="O22" i="60"/>
  <c r="O44" i="60" s="1"/>
  <c r="N22" i="60"/>
  <c r="N57" i="60" s="1"/>
  <c r="M22" i="60"/>
  <c r="L22" i="60"/>
  <c r="L57" i="60" s="1"/>
  <c r="K22" i="60"/>
  <c r="K44" i="60" s="1"/>
  <c r="J22" i="60"/>
  <c r="J57" i="60" s="1"/>
  <c r="I22" i="60"/>
  <c r="I44" i="60" s="1"/>
  <c r="H22" i="60"/>
  <c r="H27" i="60" s="1"/>
  <c r="G22" i="60"/>
  <c r="G57" i="60" s="1"/>
  <c r="F22" i="60"/>
  <c r="F57" i="60" s="1"/>
  <c r="E22" i="60"/>
  <c r="AC21" i="60"/>
  <c r="AC43" i="60" s="1"/>
  <c r="AB21" i="60"/>
  <c r="AB56" i="60" s="1"/>
  <c r="AA21" i="60"/>
  <c r="AA56" i="60" s="1"/>
  <c r="Z21" i="60"/>
  <c r="Z56" i="60" s="1"/>
  <c r="Y21" i="60"/>
  <c r="Y43" i="60" s="1"/>
  <c r="X21" i="60"/>
  <c r="X43" i="60" s="1"/>
  <c r="W21" i="60"/>
  <c r="W56" i="60" s="1"/>
  <c r="V21" i="60"/>
  <c r="U21" i="60"/>
  <c r="U56" i="60" s="1"/>
  <c r="T21" i="60"/>
  <c r="T43" i="60" s="1"/>
  <c r="S21" i="60"/>
  <c r="S56" i="60" s="1"/>
  <c r="R21" i="60"/>
  <c r="R43" i="60" s="1"/>
  <c r="Q21" i="60"/>
  <c r="Q56" i="60" s="1"/>
  <c r="P21" i="60"/>
  <c r="P56" i="60" s="1"/>
  <c r="O21" i="60"/>
  <c r="O56" i="60" s="1"/>
  <c r="N21" i="60"/>
  <c r="M21" i="60"/>
  <c r="M43" i="60" s="1"/>
  <c r="L21" i="60"/>
  <c r="L56" i="60" s="1"/>
  <c r="K21" i="60"/>
  <c r="K56" i="60" s="1"/>
  <c r="J21" i="60"/>
  <c r="J56" i="60" s="1"/>
  <c r="I21" i="60"/>
  <c r="I43" i="60" s="1"/>
  <c r="H21" i="60"/>
  <c r="H43" i="60" s="1"/>
  <c r="G21" i="60"/>
  <c r="G56" i="60" s="1"/>
  <c r="F21" i="60"/>
  <c r="E21" i="60"/>
  <c r="E56" i="60" s="1"/>
  <c r="AC20" i="60"/>
  <c r="AC55" i="60" s="1"/>
  <c r="AB20" i="60"/>
  <c r="AB55" i="60" s="1"/>
  <c r="AA20" i="60"/>
  <c r="AA42" i="60" s="1"/>
  <c r="Z20" i="60"/>
  <c r="Z27" i="60" s="1"/>
  <c r="Y20" i="60"/>
  <c r="X20" i="60"/>
  <c r="X55" i="60" s="1"/>
  <c r="W20" i="60"/>
  <c r="V20" i="60"/>
  <c r="V42" i="60" s="1"/>
  <c r="U20" i="60"/>
  <c r="T20" i="60"/>
  <c r="T55" i="60" s="1"/>
  <c r="S20" i="60"/>
  <c r="S55" i="60" s="1"/>
  <c r="R20" i="60"/>
  <c r="R42" i="60" s="1"/>
  <c r="Q20" i="60"/>
  <c r="P20" i="60"/>
  <c r="P55" i="60" s="1"/>
  <c r="O20" i="60"/>
  <c r="N20" i="60"/>
  <c r="N55" i="60" s="1"/>
  <c r="N62" i="60" s="1"/>
  <c r="N72" i="60" s="1"/>
  <c r="M20" i="60"/>
  <c r="L20" i="60"/>
  <c r="L55" i="60" s="1"/>
  <c r="K20" i="60"/>
  <c r="K42" i="60" s="1"/>
  <c r="J20" i="60"/>
  <c r="J27" i="60" s="1"/>
  <c r="I20" i="60"/>
  <c r="I42" i="60" s="1"/>
  <c r="H20" i="60"/>
  <c r="H55" i="60" s="1"/>
  <c r="G20" i="60"/>
  <c r="F20" i="60"/>
  <c r="F42" i="60" s="1"/>
  <c r="E20" i="60"/>
  <c r="Z12" i="59"/>
  <c r="Y12" i="59"/>
  <c r="X12" i="59"/>
  <c r="W12" i="59"/>
  <c r="V12" i="59"/>
  <c r="U12" i="59"/>
  <c r="T12" i="59"/>
  <c r="S12" i="59"/>
  <c r="R12" i="59"/>
  <c r="Q12" i="59"/>
  <c r="P12" i="59"/>
  <c r="O12" i="59"/>
  <c r="N12" i="59"/>
  <c r="M12" i="59"/>
  <c r="L12" i="59"/>
  <c r="K12" i="59"/>
  <c r="J12" i="59"/>
  <c r="I12" i="59"/>
  <c r="H12" i="59"/>
  <c r="G12" i="59"/>
  <c r="F12" i="59"/>
  <c r="E12" i="59"/>
  <c r="D12" i="59"/>
  <c r="C12" i="59"/>
  <c r="B12" i="59"/>
  <c r="F138" i="72" l="1"/>
  <c r="N138" i="72"/>
  <c r="V138" i="72"/>
  <c r="M138" i="72"/>
  <c r="I138" i="72"/>
  <c r="Q138" i="72"/>
  <c r="Y138" i="72"/>
  <c r="E138" i="72"/>
  <c r="U138" i="72"/>
  <c r="D30" i="65"/>
  <c r="H30" i="65"/>
  <c r="L30" i="65"/>
  <c r="P30" i="65"/>
  <c r="T30" i="65"/>
  <c r="X30" i="65"/>
  <c r="AB30" i="65"/>
  <c r="G30" i="65"/>
  <c r="K30" i="65"/>
  <c r="O30" i="65"/>
  <c r="S30" i="65"/>
  <c r="W30" i="65"/>
  <c r="AA30" i="65"/>
  <c r="AB80" i="64"/>
  <c r="L80" i="64"/>
  <c r="I80" i="64"/>
  <c r="Y80" i="64"/>
  <c r="H80" i="64"/>
  <c r="P80" i="64"/>
  <c r="X80" i="64"/>
  <c r="D80" i="64"/>
  <c r="T80" i="64"/>
  <c r="Q80" i="64"/>
  <c r="D79" i="63"/>
  <c r="H79" i="63"/>
  <c r="L79" i="63"/>
  <c r="P79" i="63"/>
  <c r="T79" i="63"/>
  <c r="X79" i="63"/>
  <c r="AB79" i="63"/>
  <c r="J79" i="63"/>
  <c r="R79" i="63"/>
  <c r="Z79" i="63"/>
  <c r="M79" i="63"/>
  <c r="I79" i="63"/>
  <c r="Y79" i="63"/>
  <c r="E79" i="63"/>
  <c r="U79" i="63"/>
  <c r="Q79" i="63"/>
  <c r="F79" i="63"/>
  <c r="N79" i="63"/>
  <c r="V79" i="63"/>
  <c r="AE87" i="62"/>
  <c r="O87" i="62"/>
  <c r="AU87" i="62"/>
  <c r="X138" i="61"/>
  <c r="H138" i="61"/>
  <c r="K138" i="61"/>
  <c r="AA138" i="61"/>
  <c r="G138" i="61"/>
  <c r="O138" i="61"/>
  <c r="W138" i="61"/>
  <c r="S49" i="60"/>
  <c r="K62" i="60"/>
  <c r="K72" i="60" s="1"/>
  <c r="I49" i="60"/>
  <c r="AC62" i="60"/>
  <c r="AC72" i="60" s="1"/>
  <c r="P27" i="60"/>
  <c r="E49" i="60"/>
  <c r="Z42" i="60"/>
  <c r="Z49" i="60" s="1"/>
  <c r="L44" i="60"/>
  <c r="AC56" i="60"/>
  <c r="S62" i="60"/>
  <c r="S72" i="60" s="1"/>
  <c r="X27" i="60"/>
  <c r="F55" i="60"/>
  <c r="F62" i="60" s="1"/>
  <c r="F72" i="60" s="1"/>
  <c r="U62" i="60"/>
  <c r="U72" i="60" s="1"/>
  <c r="I56" i="60"/>
  <c r="T57" i="60"/>
  <c r="R87" i="62"/>
  <c r="AH87" i="62"/>
  <c r="K87" i="62"/>
  <c r="S87" i="62"/>
  <c r="AA87" i="62"/>
  <c r="AM87" i="62"/>
  <c r="H62" i="60"/>
  <c r="H72" i="60" s="1"/>
  <c r="L62" i="60"/>
  <c r="L72" i="60" s="1"/>
  <c r="P62" i="60"/>
  <c r="P72" i="60" s="1"/>
  <c r="T62" i="60"/>
  <c r="T72" i="60" s="1"/>
  <c r="X62" i="60"/>
  <c r="X72" i="60" s="1"/>
  <c r="AB62" i="60"/>
  <c r="AB72" i="60" s="1"/>
  <c r="F27" i="60"/>
  <c r="L27" i="60"/>
  <c r="W49" i="60"/>
  <c r="E43" i="60"/>
  <c r="L43" i="60"/>
  <c r="H44" i="60"/>
  <c r="P44" i="60"/>
  <c r="W44" i="60"/>
  <c r="G62" i="60"/>
  <c r="G72" i="60" s="1"/>
  <c r="V55" i="60"/>
  <c r="V62" i="60" s="1"/>
  <c r="V72" i="60" s="1"/>
  <c r="Y56" i="60"/>
  <c r="H57" i="60"/>
  <c r="O57" i="60"/>
  <c r="O62" i="60" s="1"/>
  <c r="O72" i="60" s="1"/>
  <c r="S138" i="61"/>
  <c r="P138" i="61"/>
  <c r="F87" i="62"/>
  <c r="N87" i="62"/>
  <c r="V87" i="62"/>
  <c r="AD87" i="62"/>
  <c r="AL87" i="62"/>
  <c r="AT87" i="62"/>
  <c r="W27" i="60"/>
  <c r="M49" i="60"/>
  <c r="E62" i="60"/>
  <c r="E72" i="60" s="1"/>
  <c r="R55" i="60"/>
  <c r="R62" i="60" s="1"/>
  <c r="R72" i="60" s="1"/>
  <c r="Z55" i="60"/>
  <c r="Z62" i="60" s="1"/>
  <c r="Z72" i="60" s="1"/>
  <c r="O27" i="60"/>
  <c r="K27" i="60"/>
  <c r="R27" i="60"/>
  <c r="G49" i="60"/>
  <c r="N42" i="60"/>
  <c r="AC49" i="60"/>
  <c r="Q43" i="60"/>
  <c r="AB44" i="60"/>
  <c r="J87" i="62"/>
  <c r="Z87" i="62"/>
  <c r="AP87" i="62"/>
  <c r="G87" i="62"/>
  <c r="W87" i="62"/>
  <c r="AI87" i="62"/>
  <c r="AQ87" i="62"/>
  <c r="E27" i="60"/>
  <c r="I27" i="60"/>
  <c r="I55" i="60"/>
  <c r="M27" i="60"/>
  <c r="Q27" i="60"/>
  <c r="Q42" i="60"/>
  <c r="U27" i="60"/>
  <c r="Y27" i="60"/>
  <c r="Y55" i="60"/>
  <c r="Y62" i="60" s="1"/>
  <c r="Y72" i="60" s="1"/>
  <c r="AC27" i="60"/>
  <c r="T27" i="60"/>
  <c r="G27" i="60"/>
  <c r="N27" i="60"/>
  <c r="V27" i="60"/>
  <c r="AB27" i="60"/>
  <c r="J42" i="60"/>
  <c r="J49" i="60" s="1"/>
  <c r="Y42" i="60"/>
  <c r="Y49" i="60" s="1"/>
  <c r="U43" i="60"/>
  <c r="U49" i="60" s="1"/>
  <c r="AB43" i="60"/>
  <c r="X44" i="60"/>
  <c r="J55" i="60"/>
  <c r="J62" i="60" s="1"/>
  <c r="J72" i="60" s="1"/>
  <c r="Q55" i="60"/>
  <c r="Q62" i="60" s="1"/>
  <c r="Q72" i="60" s="1"/>
  <c r="W62" i="60"/>
  <c r="W72" i="60" s="1"/>
  <c r="M56" i="60"/>
  <c r="M62" i="60" s="1"/>
  <c r="M72" i="60" s="1"/>
  <c r="T56" i="60"/>
  <c r="D138" i="61"/>
  <c r="L138" i="61"/>
  <c r="T138" i="61"/>
  <c r="AB138" i="61"/>
  <c r="E80" i="64"/>
  <c r="M80" i="64"/>
  <c r="U80" i="64"/>
  <c r="J138" i="72"/>
  <c r="R138" i="72"/>
  <c r="Z138" i="72"/>
  <c r="E138" i="61"/>
  <c r="I138" i="61"/>
  <c r="M138" i="61"/>
  <c r="Q138" i="61"/>
  <c r="U138" i="61"/>
  <c r="Y138" i="61"/>
  <c r="D87" i="62"/>
  <c r="H87" i="62"/>
  <c r="L87" i="62"/>
  <c r="P87" i="62"/>
  <c r="T87" i="62"/>
  <c r="X87" i="62"/>
  <c r="AB87" i="62"/>
  <c r="AF87" i="62"/>
  <c r="AJ87" i="62"/>
  <c r="AN87" i="62"/>
  <c r="AR87" i="62"/>
  <c r="AV87" i="62"/>
  <c r="F80" i="64"/>
  <c r="J80" i="64"/>
  <c r="N80" i="64"/>
  <c r="R80" i="64"/>
  <c r="V80" i="64"/>
  <c r="Z80" i="64"/>
  <c r="E30" i="65"/>
  <c r="I30" i="65"/>
  <c r="M30" i="65"/>
  <c r="Q30" i="65"/>
  <c r="U30" i="65"/>
  <c r="Y30" i="65"/>
  <c r="G138" i="72"/>
  <c r="K138" i="72"/>
  <c r="O138" i="72"/>
  <c r="S138" i="72"/>
  <c r="W138" i="72"/>
  <c r="AA138" i="72"/>
  <c r="H42" i="60"/>
  <c r="H49" i="60" s="1"/>
  <c r="L42" i="60"/>
  <c r="L49" i="60" s="1"/>
  <c r="P42" i="60"/>
  <c r="T42" i="60"/>
  <c r="T49" i="60" s="1"/>
  <c r="X42" i="60"/>
  <c r="X49" i="60" s="1"/>
  <c r="AB42" i="60"/>
  <c r="G43" i="60"/>
  <c r="K43" i="60"/>
  <c r="K49" i="60" s="1"/>
  <c r="O43" i="60"/>
  <c r="O49" i="60" s="1"/>
  <c r="S43" i="60"/>
  <c r="W43" i="60"/>
  <c r="AA43" i="60"/>
  <c r="AA49" i="60" s="1"/>
  <c r="F44" i="60"/>
  <c r="F49" i="60" s="1"/>
  <c r="J44" i="60"/>
  <c r="N44" i="60"/>
  <c r="R44" i="60"/>
  <c r="R49" i="60" s="1"/>
  <c r="V44" i="60"/>
  <c r="V49" i="60" s="1"/>
  <c r="Z44" i="60"/>
  <c r="F138" i="61"/>
  <c r="J138" i="61"/>
  <c r="N138" i="61"/>
  <c r="R138" i="61"/>
  <c r="V138" i="61"/>
  <c r="Z138" i="61"/>
  <c r="E87" i="62"/>
  <c r="I87" i="62"/>
  <c r="M87" i="62"/>
  <c r="Q87" i="62"/>
  <c r="U87" i="62"/>
  <c r="Y87" i="62"/>
  <c r="AC87" i="62"/>
  <c r="AG87" i="62"/>
  <c r="AK87" i="62"/>
  <c r="AO87" i="62"/>
  <c r="AS87" i="62"/>
  <c r="G79" i="63"/>
  <c r="K79" i="63"/>
  <c r="O79" i="63"/>
  <c r="S79" i="63"/>
  <c r="W79" i="63"/>
  <c r="AA79" i="63"/>
  <c r="G80" i="64"/>
  <c r="K80" i="64"/>
  <c r="O80" i="64"/>
  <c r="S80" i="64"/>
  <c r="W80" i="64"/>
  <c r="AA80" i="64"/>
  <c r="F30" i="65"/>
  <c r="J30" i="65"/>
  <c r="N30" i="65"/>
  <c r="R30" i="65"/>
  <c r="V30" i="65"/>
  <c r="Z30" i="65"/>
  <c r="D138" i="72"/>
  <c r="H138" i="72"/>
  <c r="L138" i="72"/>
  <c r="P138" i="72"/>
  <c r="T138" i="72"/>
  <c r="X138" i="72"/>
  <c r="AB138" i="72"/>
  <c r="I62" i="60" l="1"/>
  <c r="I72" i="60" s="1"/>
  <c r="P49" i="60"/>
  <c r="Q49" i="60"/>
  <c r="AB49" i="60"/>
  <c r="N49" i="60"/>
</calcChain>
</file>

<file path=xl/comments1.xml><?xml version="1.0" encoding="utf-8"?>
<comments xmlns="http://schemas.openxmlformats.org/spreadsheetml/2006/main">
  <authors>
    <author xml:space="preserve"> Sarah Choudrie</author>
  </authors>
  <commentList>
    <comment ref="H90" authorId="0">
      <text>
        <r>
          <rPr>
            <b/>
            <sz val="8"/>
            <color indexed="81"/>
            <rFont val="Tahoma"/>
            <family val="2"/>
          </rPr>
          <t xml:space="preserve"> Sarah Choudrie:</t>
        </r>
        <r>
          <rPr>
            <sz val="8"/>
            <color indexed="81"/>
            <rFont val="Tahoma"/>
            <family val="2"/>
          </rPr>
          <t xml:space="preserve">
1990-1993 only. After that, Field burning does not occur
</t>
        </r>
      </text>
    </comment>
    <comment ref="I90" authorId="0">
      <text>
        <r>
          <rPr>
            <b/>
            <sz val="8"/>
            <color indexed="81"/>
            <rFont val="Tahoma"/>
            <family val="2"/>
          </rPr>
          <t xml:space="preserve"> Sarah Choudrie:</t>
        </r>
        <r>
          <rPr>
            <sz val="8"/>
            <color indexed="81"/>
            <rFont val="Tahoma"/>
            <family val="2"/>
          </rPr>
          <t xml:space="preserve">
1990-1993 only. After 1993, Field Burning does not occur.</t>
        </r>
      </text>
    </comment>
  </commentList>
</comments>
</file>

<file path=xl/sharedStrings.xml><?xml version="1.0" encoding="utf-8"?>
<sst xmlns="http://schemas.openxmlformats.org/spreadsheetml/2006/main" count="2938" uniqueCount="886">
  <si>
    <t>Total greenhouse gas emissions</t>
  </si>
  <si>
    <t>Carbon dioxide</t>
  </si>
  <si>
    <t>Methane</t>
  </si>
  <si>
    <t>Nitrous oxide</t>
  </si>
  <si>
    <t>Total</t>
  </si>
  <si>
    <t>Business</t>
  </si>
  <si>
    <t>Waste Management</t>
  </si>
  <si>
    <t>Public</t>
  </si>
  <si>
    <t>Hydrofluorocarbons (HFC)</t>
  </si>
  <si>
    <t>Perfluorocarbons (PFC)</t>
  </si>
  <si>
    <t>Energy Supply</t>
  </si>
  <si>
    <t>Transport</t>
  </si>
  <si>
    <t>Residential</t>
  </si>
  <si>
    <t>Agriculture</t>
  </si>
  <si>
    <t>Industrial Process</t>
  </si>
  <si>
    <t>Other</t>
  </si>
  <si>
    <t>Gas</t>
  </si>
  <si>
    <t>Power Stations</t>
  </si>
  <si>
    <t>Other industrial combustion</t>
  </si>
  <si>
    <t>International aviation bunkers</t>
  </si>
  <si>
    <t>International shipping bunkers</t>
  </si>
  <si>
    <t>Net purchases/(sales) by UK installations</t>
  </si>
  <si>
    <t>Net purchases/(sales) by UK Government</t>
  </si>
  <si>
    <t>Net cancelled unallocated allowances/(sales) by UK Government</t>
  </si>
  <si>
    <t>Net UK purchases/(sales)</t>
  </si>
  <si>
    <t>Baseline</t>
  </si>
  <si>
    <t>Kyoto Protocol greenhouse gas target</t>
  </si>
  <si>
    <t>All greenhouse gases (including net emissions/removals from LULUCF)</t>
  </si>
  <si>
    <t>Percentage change from baseline</t>
  </si>
  <si>
    <t>EU ETS</t>
  </si>
  <si>
    <t>United Kingdom Carbon Budgets</t>
  </si>
  <si>
    <t>Percentage change</t>
  </si>
  <si>
    <t>Notes:</t>
  </si>
  <si>
    <r>
      <t>Mt CO</t>
    </r>
    <r>
      <rPr>
        <vertAlign val="subscript"/>
        <sz val="12"/>
        <rFont val="Arial"/>
        <family val="2"/>
      </rPr>
      <t>2</t>
    </r>
    <r>
      <rPr>
        <sz val="12"/>
        <rFont val="Arial"/>
        <family val="2"/>
      </rPr>
      <t>e</t>
    </r>
  </si>
  <si>
    <t>No allowance for EU ETS</t>
  </si>
  <si>
    <r>
      <t>All greenhouse gases (</t>
    </r>
    <r>
      <rPr>
        <i/>
        <sz val="12"/>
        <rFont val="Arial"/>
        <family val="2"/>
      </rPr>
      <t>including</t>
    </r>
    <r>
      <rPr>
        <sz val="12"/>
        <rFont val="Arial"/>
        <family val="2"/>
      </rPr>
      <t xml:space="preserve"> net emissions/removals</t>
    </r>
    <r>
      <rPr>
        <sz val="12"/>
        <rFont val="Arial"/>
        <family val="2"/>
      </rPr>
      <t xml:space="preserve"> from LULUCF)</t>
    </r>
  </si>
  <si>
    <t>With allowance for EU ETS</t>
  </si>
  <si>
    <t>Percentage change from 1990</t>
  </si>
  <si>
    <r>
      <t>Net CO</t>
    </r>
    <r>
      <rPr>
        <vertAlign val="subscript"/>
        <sz val="12"/>
        <rFont val="Arial"/>
        <family val="2"/>
      </rPr>
      <t>2</t>
    </r>
    <r>
      <rPr>
        <sz val="12"/>
        <rFont val="Arial"/>
        <family val="2"/>
      </rPr>
      <t xml:space="preserve"> emissions (emissions minus removals)</t>
    </r>
  </si>
  <si>
    <t>Table 1: UK Greenhouse Gas Emissions headline results</t>
  </si>
  <si>
    <r>
      <t>Methane (CH</t>
    </r>
    <r>
      <rPr>
        <vertAlign val="subscript"/>
        <sz val="12"/>
        <rFont val="Arial"/>
        <family val="2"/>
      </rPr>
      <t>4</t>
    </r>
    <r>
      <rPr>
        <sz val="12"/>
        <rFont val="Arial"/>
        <family val="2"/>
      </rPr>
      <t>)</t>
    </r>
  </si>
  <si>
    <r>
      <t>Sulphur hexafluoride (SF</t>
    </r>
    <r>
      <rPr>
        <vertAlign val="subscript"/>
        <sz val="12"/>
        <rFont val="Arial"/>
        <family val="2"/>
      </rPr>
      <t>6</t>
    </r>
    <r>
      <rPr>
        <sz val="12"/>
        <rFont val="Arial"/>
        <family val="2"/>
      </rPr>
      <t>)</t>
    </r>
  </si>
  <si>
    <t>Table 2: UK Greenhouse Gas Emissions headline results by geographical coverage</t>
  </si>
  <si>
    <t>United Kingdom only</t>
  </si>
  <si>
    <r>
      <t>Excluding net emissions/removals</t>
    </r>
    <r>
      <rPr>
        <i/>
        <vertAlign val="subscript"/>
        <sz val="12"/>
        <rFont val="Arial"/>
        <family val="2"/>
      </rPr>
      <t xml:space="preserve"> </t>
    </r>
    <r>
      <rPr>
        <i/>
        <sz val="12"/>
        <rFont val="Arial"/>
        <family val="2"/>
      </rPr>
      <t>from LULUCF</t>
    </r>
  </si>
  <si>
    <r>
      <t>CO</t>
    </r>
    <r>
      <rPr>
        <vertAlign val="subscript"/>
        <sz val="12"/>
        <rFont val="Arial"/>
        <family val="2"/>
      </rPr>
      <t>2</t>
    </r>
  </si>
  <si>
    <r>
      <t>CH</t>
    </r>
    <r>
      <rPr>
        <vertAlign val="subscript"/>
        <sz val="12"/>
        <rFont val="Arial"/>
        <family val="2"/>
      </rPr>
      <t>4</t>
    </r>
  </si>
  <si>
    <r>
      <t>N</t>
    </r>
    <r>
      <rPr>
        <vertAlign val="subscript"/>
        <sz val="12"/>
        <rFont val="Arial"/>
        <family val="2"/>
      </rPr>
      <t>2</t>
    </r>
    <r>
      <rPr>
        <sz val="12"/>
        <rFont val="Arial"/>
        <family val="2"/>
      </rPr>
      <t>O</t>
    </r>
  </si>
  <si>
    <t>HFC</t>
  </si>
  <si>
    <t>PFC</t>
  </si>
  <si>
    <r>
      <t>SF</t>
    </r>
    <r>
      <rPr>
        <vertAlign val="subscript"/>
        <sz val="12"/>
        <rFont val="Arial"/>
        <family val="2"/>
      </rPr>
      <t>6</t>
    </r>
  </si>
  <si>
    <t>Net emissions/removals from LULUCF</t>
  </si>
  <si>
    <r>
      <t>Including net emissions/removals</t>
    </r>
    <r>
      <rPr>
        <i/>
        <vertAlign val="subscript"/>
        <sz val="12"/>
        <rFont val="Arial"/>
        <family val="2"/>
      </rPr>
      <t xml:space="preserve"> </t>
    </r>
    <r>
      <rPr>
        <i/>
        <sz val="12"/>
        <rFont val="Arial"/>
        <family val="2"/>
      </rPr>
      <t>from LULUCF</t>
    </r>
  </si>
  <si>
    <t>UK Crown Dependencies</t>
  </si>
  <si>
    <t>Flights between UK and Crown Dependencies</t>
  </si>
  <si>
    <t>UK &amp; Crown Dependencies</t>
  </si>
  <si>
    <t>Excluding net emissions/removals from LULUCF</t>
  </si>
  <si>
    <t>Including net emissions/removals from LULUCF</t>
  </si>
  <si>
    <t>Overseas Territories</t>
  </si>
  <si>
    <t>LULUCF total</t>
  </si>
  <si>
    <t>Aviation and shipping between UK and Overseas Territories</t>
  </si>
  <si>
    <t>Total greenhouse gas emissions reported to the UNFCCC</t>
  </si>
  <si>
    <t>More Detail</t>
  </si>
  <si>
    <t>(a) By source</t>
  </si>
  <si>
    <t>Refineries</t>
  </si>
  <si>
    <t>Manufacture of solid fuels and other energy industries</t>
  </si>
  <si>
    <t>Solid fuel transformation</t>
  </si>
  <si>
    <t>Coal mining and handling</t>
  </si>
  <si>
    <t>Exploration, production and transport of oils</t>
  </si>
  <si>
    <t>Offshore oil and gas - Flaring</t>
  </si>
  <si>
    <t>Offshore oil and gas - Venting</t>
  </si>
  <si>
    <t>Power stations - FGD</t>
  </si>
  <si>
    <t>Exploration, production and transport of gas</t>
  </si>
  <si>
    <t>Energy recovery from waste fuels</t>
  </si>
  <si>
    <t>Refrigeration and air conditioning</t>
  </si>
  <si>
    <t>Foams</t>
  </si>
  <si>
    <t>Firefighting</t>
  </si>
  <si>
    <t>Solvents</t>
  </si>
  <si>
    <t>One Component Foams</t>
  </si>
  <si>
    <t>Electronics, electrical insulation, scientific research and sporting goods</t>
  </si>
  <si>
    <t>Aviation</t>
  </si>
  <si>
    <t>Civil aviation (Domestic, Cruise)</t>
  </si>
  <si>
    <t>Civil aviation (Domestic, Landing and take off)</t>
  </si>
  <si>
    <t>Road</t>
  </si>
  <si>
    <t>Passenger cars</t>
  </si>
  <si>
    <t>Light duty vehicles</t>
  </si>
  <si>
    <t>Buses</t>
  </si>
  <si>
    <t>HGVs</t>
  </si>
  <si>
    <t>Mopeds &amp; motorcycles</t>
  </si>
  <si>
    <t>LPG emissions (all vehicles)</t>
  </si>
  <si>
    <t>Other (road vehicle engines)</t>
  </si>
  <si>
    <t>Railways</t>
  </si>
  <si>
    <t>Railways - stationary combustion</t>
  </si>
  <si>
    <t>Shipping</t>
  </si>
  <si>
    <t>National navigation</t>
  </si>
  <si>
    <t>Fishing vessels</t>
  </si>
  <si>
    <t>Other Mobile</t>
  </si>
  <si>
    <t>Military Aircraft and shipping</t>
  </si>
  <si>
    <t>Other transportation</t>
  </si>
  <si>
    <t>Aircraft Support Vehicles</t>
  </si>
  <si>
    <t>Residential combustion</t>
  </si>
  <si>
    <t>Use of non aerosol consumer products</t>
  </si>
  <si>
    <t>Accidental vehicle fires</t>
  </si>
  <si>
    <t>Aerosols and metered dose inhalers</t>
  </si>
  <si>
    <t>Stationary and mobile combustion</t>
  </si>
  <si>
    <t>Enteric Fermentation</t>
  </si>
  <si>
    <t>Cattle</t>
  </si>
  <si>
    <t>Sheep</t>
  </si>
  <si>
    <t>Goats</t>
  </si>
  <si>
    <t>Horses</t>
  </si>
  <si>
    <t>Pigs</t>
  </si>
  <si>
    <t>Deer</t>
  </si>
  <si>
    <t>Wastes</t>
  </si>
  <si>
    <t>Poultry</t>
  </si>
  <si>
    <t>Direct Soil Emission</t>
  </si>
  <si>
    <t>Field burning of agricultural wastes</t>
  </si>
  <si>
    <t>Sinter production</t>
  </si>
  <si>
    <t>Cement production</t>
  </si>
  <si>
    <t>Lime production</t>
  </si>
  <si>
    <t>Limestone and dolomite use</t>
  </si>
  <si>
    <t>Soda ash production and use</t>
  </si>
  <si>
    <t>Fletton bricks</t>
  </si>
  <si>
    <t>Ammonia production</t>
  </si>
  <si>
    <t>Aluminium production</t>
  </si>
  <si>
    <t>Nitric acid production</t>
  </si>
  <si>
    <t>Adipic acid production</t>
  </si>
  <si>
    <t>Other - Chemical industry</t>
  </si>
  <si>
    <t>Halocarbon production</t>
  </si>
  <si>
    <t>Magnesium cover gas</t>
  </si>
  <si>
    <t>Land Use Change</t>
  </si>
  <si>
    <t>Forest Land</t>
  </si>
  <si>
    <t>Forest Land remaining Forest Land</t>
  </si>
  <si>
    <t>Biomass burning</t>
  </si>
  <si>
    <t>Land converted to forest land</t>
  </si>
  <si>
    <t>Drainage of Organic Soils</t>
  </si>
  <si>
    <t>Cropland</t>
  </si>
  <si>
    <t>Liming</t>
  </si>
  <si>
    <t>Cropland remaining cropland</t>
  </si>
  <si>
    <t>Land converted to cropland</t>
  </si>
  <si>
    <t>Grassland</t>
  </si>
  <si>
    <t>Grassland remaining grassland</t>
  </si>
  <si>
    <t>Land converted to grassland</t>
  </si>
  <si>
    <t>Wetlands</t>
  </si>
  <si>
    <t>Wetlands remaining Wetland</t>
  </si>
  <si>
    <t>Non-CO2 emissions from drainage of soils and wetlands</t>
  </si>
  <si>
    <t>Land converted to Wetland</t>
  </si>
  <si>
    <t>Settlements</t>
  </si>
  <si>
    <t>Settlements remaining settlements</t>
  </si>
  <si>
    <t>Land converted to settlements</t>
  </si>
  <si>
    <t>Harvested wood</t>
  </si>
  <si>
    <t>Landfill</t>
  </si>
  <si>
    <t>Waste-water handling</t>
  </si>
  <si>
    <t>Waste Incineration</t>
  </si>
  <si>
    <t>Grand Total</t>
  </si>
  <si>
    <t xml:space="preserve">(b) By final user </t>
  </si>
  <si>
    <t>(c) By fuel type</t>
  </si>
  <si>
    <t>Detail</t>
  </si>
  <si>
    <r>
      <t>Mt CO</t>
    </r>
    <r>
      <rPr>
        <vertAlign val="subscript"/>
        <sz val="10"/>
        <rFont val="Arial"/>
        <family val="2"/>
      </rPr>
      <t>2</t>
    </r>
    <r>
      <rPr>
        <sz val="10"/>
        <rFont val="Arial"/>
        <family val="2"/>
      </rPr>
      <t>e</t>
    </r>
  </si>
  <si>
    <t>Memo item</t>
  </si>
  <si>
    <t>Range of likely % change</t>
  </si>
  <si>
    <r>
      <t>1990 emissions</t>
    </r>
    <r>
      <rPr>
        <vertAlign val="superscript"/>
        <sz val="12"/>
        <rFont val="Arial"/>
        <family val="2"/>
      </rPr>
      <t>2</t>
    </r>
  </si>
  <si>
    <r>
      <t>Uncertainty</t>
    </r>
    <r>
      <rPr>
        <vertAlign val="superscript"/>
        <sz val="12"/>
        <rFont val="Arial"/>
        <family val="2"/>
      </rPr>
      <t>3</t>
    </r>
    <r>
      <rPr>
        <sz val="12"/>
        <rFont val="Arial"/>
        <family val="2"/>
      </rPr>
      <t xml:space="preserve"> in</t>
    </r>
  </si>
  <si>
    <t>Pollutant</t>
  </si>
  <si>
    <r>
      <t>GWP</t>
    </r>
    <r>
      <rPr>
        <vertAlign val="superscript"/>
        <sz val="12"/>
        <rFont val="Arial"/>
        <family val="2"/>
      </rPr>
      <t>1</t>
    </r>
  </si>
  <si>
    <r>
      <t>(thousand tonnes CO</t>
    </r>
    <r>
      <rPr>
        <vertAlign val="subscript"/>
        <sz val="12"/>
        <rFont val="Arial"/>
        <family val="2"/>
      </rPr>
      <t>2</t>
    </r>
    <r>
      <rPr>
        <sz val="12"/>
        <rFont val="Arial"/>
        <family val="2"/>
      </rPr>
      <t xml:space="preserve"> equivalent)</t>
    </r>
  </si>
  <si>
    <t>2.5 percentile</t>
  </si>
  <si>
    <t>97.5 percentile</t>
  </si>
  <si>
    <r>
      <t>Carbon dioxide</t>
    </r>
    <r>
      <rPr>
        <vertAlign val="superscript"/>
        <sz val="12"/>
        <rFont val="Arial"/>
        <family val="2"/>
      </rPr>
      <t>5</t>
    </r>
  </si>
  <si>
    <t>Hydrofluorocarbons</t>
  </si>
  <si>
    <t>Perfluorocarbons</t>
  </si>
  <si>
    <t>Sulphur hexafluoride</t>
  </si>
  <si>
    <t>All greenhouse gases weighted by GWP</t>
  </si>
  <si>
    <r>
      <t>1990 emissions</t>
    </r>
    <r>
      <rPr>
        <vertAlign val="superscript"/>
        <sz val="12"/>
        <rFont val="Arial"/>
        <family val="2"/>
      </rPr>
      <t>1</t>
    </r>
  </si>
  <si>
    <r>
      <t>Uncertainty</t>
    </r>
    <r>
      <rPr>
        <vertAlign val="superscript"/>
        <sz val="12"/>
        <rFont val="Arial"/>
        <family val="2"/>
      </rPr>
      <t>2</t>
    </r>
    <r>
      <rPr>
        <sz val="12"/>
        <rFont val="Arial"/>
        <family val="2"/>
      </rPr>
      <t xml:space="preserve"> in</t>
    </r>
  </si>
  <si>
    <r>
      <t>1990</t>
    </r>
    <r>
      <rPr>
        <vertAlign val="superscript"/>
        <sz val="12"/>
        <rFont val="Arial"/>
        <family val="2"/>
      </rPr>
      <t>1</t>
    </r>
  </si>
  <si>
    <t>Table 4</t>
  </si>
  <si>
    <t>Table 5</t>
  </si>
  <si>
    <t>Table 6</t>
  </si>
  <si>
    <t>Table 3</t>
  </si>
  <si>
    <t>Table 7</t>
  </si>
  <si>
    <r>
      <t>NF</t>
    </r>
    <r>
      <rPr>
        <vertAlign val="subscript"/>
        <sz val="12"/>
        <rFont val="Arial"/>
        <family val="2"/>
      </rPr>
      <t>3</t>
    </r>
  </si>
  <si>
    <t>Net emissions/removals from LULUCF for Kyoto 1990 - 2012 (uses different basis to UK figure)</t>
  </si>
  <si>
    <t>Iron and steel - combustion and electricity</t>
  </si>
  <si>
    <t>Other industrial combustion and electricity</t>
  </si>
  <si>
    <t>Miscellaneous industrial and commercial combustion and electricity</t>
  </si>
  <si>
    <t>Non energy use of fuels</t>
  </si>
  <si>
    <t>Accidental building fires</t>
  </si>
  <si>
    <t>Airborne Warning and Control Systems</t>
  </si>
  <si>
    <t>Urea use</t>
  </si>
  <si>
    <t>Composting</t>
  </si>
  <si>
    <t>Small scale waste burning</t>
  </si>
  <si>
    <t>Accidental dwelling fires</t>
  </si>
  <si>
    <t>Manure leaching (indirect)</t>
  </si>
  <si>
    <t>Manure other (indirect)</t>
  </si>
  <si>
    <t>Manure solid storage and dry lot (indirect)</t>
  </si>
  <si>
    <t>Manure liquid systems (indirect)</t>
  </si>
  <si>
    <t>Other (Agriculture)</t>
  </si>
  <si>
    <t>Urea application</t>
  </si>
  <si>
    <t>Mineralization/Immobilization Associated with change in Soil Organic Matter</t>
  </si>
  <si>
    <t>Iron and steel production</t>
  </si>
  <si>
    <t>Titanium dioxide production</t>
  </si>
  <si>
    <t>Bricks</t>
  </si>
  <si>
    <t>Non ferrous metal processes</t>
  </si>
  <si>
    <t>Drainage and rewetting and other management of organic and mineral soils</t>
  </si>
  <si>
    <t>Land converted to other land</t>
  </si>
  <si>
    <t>Anaerobic digestion</t>
  </si>
  <si>
    <t>Mechanical biological treatment</t>
  </si>
  <si>
    <t>Deep-mined coal</t>
  </si>
  <si>
    <t>Open-cast coal</t>
  </si>
  <si>
    <t>D</t>
  </si>
  <si>
    <t>1A4ci</t>
  </si>
  <si>
    <t>1A4cii</t>
  </si>
  <si>
    <t>2D1</t>
  </si>
  <si>
    <t>3G1</t>
  </si>
  <si>
    <t>3H</t>
  </si>
  <si>
    <t>1A2a</t>
  </si>
  <si>
    <t>1A2b</t>
  </si>
  <si>
    <t>1A2c</t>
  </si>
  <si>
    <t>1A2d</t>
  </si>
  <si>
    <t>1A2e</t>
  </si>
  <si>
    <t>1A2f</t>
  </si>
  <si>
    <t>1A2gvii</t>
  </si>
  <si>
    <t>1A2gviii</t>
  </si>
  <si>
    <t>1A4ai</t>
  </si>
  <si>
    <t>2B1</t>
  </si>
  <si>
    <t>2B8g</t>
  </si>
  <si>
    <t>2D4</t>
  </si>
  <si>
    <t>1A1ai</t>
  </si>
  <si>
    <t>1A1b</t>
  </si>
  <si>
    <t>1A1ci</t>
  </si>
  <si>
    <t>1A1cii</t>
  </si>
  <si>
    <t>1A1ciii</t>
  </si>
  <si>
    <t>1B1b</t>
  </si>
  <si>
    <t>1B2a1</t>
  </si>
  <si>
    <t>1B2a2</t>
  </si>
  <si>
    <t>1B2b1</t>
  </si>
  <si>
    <t>1B2b3</t>
  </si>
  <si>
    <t>1B2b4</t>
  </si>
  <si>
    <t>1B2b5</t>
  </si>
  <si>
    <t>1B2c1i</t>
  </si>
  <si>
    <t>1B2c1ii</t>
  </si>
  <si>
    <t>1B2c2i</t>
  </si>
  <si>
    <t>1B2c2ii</t>
  </si>
  <si>
    <t>2A4d</t>
  </si>
  <si>
    <t>2A1</t>
  </si>
  <si>
    <t>2A2</t>
  </si>
  <si>
    <t>2A3</t>
  </si>
  <si>
    <t>2B6</t>
  </si>
  <si>
    <t>2B7</t>
  </si>
  <si>
    <t>2B8c</t>
  </si>
  <si>
    <t>2B8d</t>
  </si>
  <si>
    <t>2B8f</t>
  </si>
  <si>
    <t>2C1a</t>
  </si>
  <si>
    <t>2C1b</t>
  </si>
  <si>
    <t>2C1d</t>
  </si>
  <si>
    <t>2C3</t>
  </si>
  <si>
    <t>2C6</t>
  </si>
  <si>
    <t>2D3</t>
  </si>
  <si>
    <t>4A</t>
  </si>
  <si>
    <t>4A1</t>
  </si>
  <si>
    <t>4A2</t>
  </si>
  <si>
    <t>4B</t>
  </si>
  <si>
    <t>4B1</t>
  </si>
  <si>
    <t>4B2</t>
  </si>
  <si>
    <t>4C</t>
  </si>
  <si>
    <t>4C1</t>
  </si>
  <si>
    <t>4C2</t>
  </si>
  <si>
    <t>4D1</t>
  </si>
  <si>
    <t>4D2</t>
  </si>
  <si>
    <t>4G</t>
  </si>
  <si>
    <t>1A4bi</t>
  </si>
  <si>
    <t>1A4bii</t>
  </si>
  <si>
    <t>2D2</t>
  </si>
  <si>
    <t>5C2.2b</t>
  </si>
  <si>
    <t>1A3a</t>
  </si>
  <si>
    <t>1A3c</t>
  </si>
  <si>
    <t>1A3d</t>
  </si>
  <si>
    <t>1A5b</t>
  </si>
  <si>
    <t>5C1.2a</t>
  </si>
  <si>
    <t>5C1.2b</t>
  </si>
  <si>
    <t>3A1</t>
  </si>
  <si>
    <t>3A2</t>
  </si>
  <si>
    <t>3A3</t>
  </si>
  <si>
    <t>3A4</t>
  </si>
  <si>
    <t>3B1</t>
  </si>
  <si>
    <t>3B2</t>
  </si>
  <si>
    <t>3B3</t>
  </si>
  <si>
    <t>3B4</t>
  </si>
  <si>
    <t>3F</t>
  </si>
  <si>
    <t>1B1a1i</t>
  </si>
  <si>
    <t>1B1a1ii</t>
  </si>
  <si>
    <t>1B1a1iii</t>
  </si>
  <si>
    <t>1B1a2i</t>
  </si>
  <si>
    <t>1B2a3</t>
  </si>
  <si>
    <t>1B2a4</t>
  </si>
  <si>
    <t>2B10</t>
  </si>
  <si>
    <t>2B8a</t>
  </si>
  <si>
    <t>2B8b</t>
  </si>
  <si>
    <t>2B8e</t>
  </si>
  <si>
    <t>5B1a</t>
  </si>
  <si>
    <t>5A1a</t>
  </si>
  <si>
    <t>5B2a</t>
  </si>
  <si>
    <t>5C1.1b</t>
  </si>
  <si>
    <t>5D1</t>
  </si>
  <si>
    <t>5D2</t>
  </si>
  <si>
    <t>3D</t>
  </si>
  <si>
    <t>3D1</t>
  </si>
  <si>
    <t>2G3a</t>
  </si>
  <si>
    <t>2B2</t>
  </si>
  <si>
    <t>2B3</t>
  </si>
  <si>
    <t>HFCs</t>
  </si>
  <si>
    <t>2E1</t>
  </si>
  <si>
    <t>2F1a</t>
  </si>
  <si>
    <t>2F1b</t>
  </si>
  <si>
    <t>2F1c</t>
  </si>
  <si>
    <t>2F1d</t>
  </si>
  <si>
    <t>2F1e</t>
  </si>
  <si>
    <t>2F1f</t>
  </si>
  <si>
    <t>2F2a</t>
  </si>
  <si>
    <t>2F2b</t>
  </si>
  <si>
    <t>2F3</t>
  </si>
  <si>
    <t>2F5</t>
  </si>
  <si>
    <t>2F6b</t>
  </si>
  <si>
    <t>2B9a1</t>
  </si>
  <si>
    <t>2C4</t>
  </si>
  <si>
    <t>2F4a</t>
  </si>
  <si>
    <t>2F4b</t>
  </si>
  <si>
    <t>PFCs</t>
  </si>
  <si>
    <t>2G2e</t>
  </si>
  <si>
    <t>2B9b3</t>
  </si>
  <si>
    <t>2G1</t>
  </si>
  <si>
    <t>2G2a</t>
  </si>
  <si>
    <t>2G2b</t>
  </si>
  <si>
    <t>:</t>
  </si>
  <si>
    <t>b</t>
  </si>
  <si>
    <t>: means data not available.</t>
  </si>
  <si>
    <r>
      <rPr>
        <vertAlign val="superscript"/>
        <sz val="12"/>
        <rFont val="Arial"/>
        <family val="2"/>
      </rPr>
      <t>b</t>
    </r>
    <r>
      <rPr>
        <sz val="12"/>
        <rFont val="Arial"/>
        <family val="2"/>
      </rPr>
      <t xml:space="preserve"> means time series break</t>
    </r>
  </si>
  <si>
    <t>1. The EU ETS is the EU Emissions Trading System.</t>
  </si>
  <si>
    <r>
      <t>2. The Kyoto Protocol base year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in 1990, and of HFCs, PFCs and SF</t>
    </r>
    <r>
      <rPr>
        <vertAlign val="subscript"/>
        <sz val="12"/>
        <rFont val="Arial"/>
        <family val="2"/>
      </rPr>
      <t>6</t>
    </r>
    <r>
      <rPr>
        <sz val="12"/>
        <rFont val="Arial"/>
        <family val="2"/>
      </rPr>
      <t xml:space="preserve"> in 1995. Includes an allowance for net emissions from LULUCF in 1990.</t>
    </r>
  </si>
  <si>
    <t>3. The Kyoto Protocol target includes emissions from the UK, Crown Dependencies and those UK Overseas Territories that have ratified the Kyoto Protocol. The target uses a narrower definition for the Land Use, Land-Use Change and Forestry sector (LULUCF) than is used elsewhere in these data tables.</t>
  </si>
  <si>
    <t>5. The second commitment period of the Kyoto Protocol will run from 2013 to 2020. The UK's target for this period has not yet been finalised.</t>
  </si>
  <si>
    <r>
      <t>6. UK Carbon Budgets were introduced in 2008. Figures include emissions solely from the UK and exclude emissions from Crown Dependencies and UK Overseas Territories. NF</t>
    </r>
    <r>
      <rPr>
        <vertAlign val="subscript"/>
        <sz val="12"/>
        <rFont val="Arial"/>
        <family val="2"/>
      </rPr>
      <t>3</t>
    </r>
    <r>
      <rPr>
        <sz val="12"/>
        <rFont val="Arial"/>
        <family val="2"/>
      </rPr>
      <t xml:space="preserve"> emissions are also excluded.</t>
    </r>
  </si>
  <si>
    <r>
      <t>See footnotes for geographical coverage; MtCO</t>
    </r>
    <r>
      <rPr>
        <b/>
        <vertAlign val="subscript"/>
        <sz val="12"/>
        <rFont val="Arial"/>
        <family val="2"/>
      </rPr>
      <t>2</t>
    </r>
    <r>
      <rPr>
        <b/>
        <sz val="12"/>
        <rFont val="Arial"/>
        <family val="2"/>
      </rPr>
      <t>e</t>
    </r>
  </si>
  <si>
    <t>Net UK domestic aviation emissions against aviation cap</t>
  </si>
  <si>
    <t>Total ESD emissions</t>
  </si>
  <si>
    <r>
      <t>7. The carbon budget base year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O in 1990, and of HFCs, PFCs and SF</t>
    </r>
    <r>
      <rPr>
        <vertAlign val="subscript"/>
        <sz val="12"/>
        <rFont val="Arial"/>
        <family val="2"/>
      </rPr>
      <t>6</t>
    </r>
    <r>
      <rPr>
        <sz val="12"/>
        <rFont val="Arial"/>
        <family val="2"/>
      </rPr>
      <t xml:space="preserve"> in 1995. Carbon budget percentage reductions against base year may not be consistent with target percentage reductions set out in the Carbon Plan and elsewhere, as the base year is revised each year to take account of revisions to 1990 and 1995 emissions data.</t>
    </r>
  </si>
  <si>
    <t>1. The entire time series is revised each year to take account of methodological improvements.</t>
  </si>
  <si>
    <r>
      <t>UK 1990-2014, MtCO</t>
    </r>
    <r>
      <rPr>
        <b/>
        <vertAlign val="subscript"/>
        <sz val="12"/>
        <rFont val="Arial"/>
        <family val="2"/>
      </rPr>
      <t>2</t>
    </r>
    <r>
      <rPr>
        <b/>
        <sz val="12"/>
        <rFont val="Arial"/>
        <family val="2"/>
      </rPr>
      <t>e</t>
    </r>
  </si>
  <si>
    <t>Website</t>
  </si>
  <si>
    <t>Date of Publication</t>
  </si>
  <si>
    <t>Date of next Publication</t>
  </si>
  <si>
    <t>2 February 2016</t>
  </si>
  <si>
    <t>Laura Bates</t>
  </si>
  <si>
    <t>Media enquiries</t>
  </si>
  <si>
    <t>Climatechange.Statistics@decc.gsi.gov.uk</t>
  </si>
  <si>
    <t>Methodology</t>
  </si>
  <si>
    <t>Other Data</t>
  </si>
  <si>
    <t>http://naei.defra.gov.uk/data/data-selector</t>
  </si>
  <si>
    <t>Table 1</t>
  </si>
  <si>
    <t>Table 2</t>
  </si>
  <si>
    <t>Total greenhouse gas emissions for the UK, Crown Dependencies, and Overseas Territories</t>
  </si>
  <si>
    <t>Table 8</t>
  </si>
  <si>
    <t>Table 9</t>
  </si>
  <si>
    <t>Table 10</t>
  </si>
  <si>
    <t>Table 11</t>
  </si>
  <si>
    <t>Table 12</t>
  </si>
  <si>
    <t>Sectoral definitions and inclusions</t>
  </si>
  <si>
    <t>Table 13</t>
  </si>
  <si>
    <t>Sectoral details, methodologies and data sources</t>
  </si>
  <si>
    <t>Underlying emissions calculation methodologies and data sources by sector</t>
  </si>
  <si>
    <t>Table 14</t>
  </si>
  <si>
    <t>Final UK greenhouse gas emissions national statistics 1990-2014</t>
  </si>
  <si>
    <t>https://www.gov.uk/government/collections/final-uk-greenhouse-gas-emissions-national-statistics</t>
  </si>
  <si>
    <r>
      <t>UK Greenhouse Gas Emissions 1990-2014, headline results (MtCO</t>
    </r>
    <r>
      <rPr>
        <b/>
        <vertAlign val="subscript"/>
        <sz val="12"/>
        <rFont val="Arial"/>
        <family val="2"/>
      </rPr>
      <t>2</t>
    </r>
    <r>
      <rPr>
        <b/>
        <sz val="12"/>
        <rFont val="Arial"/>
        <family val="2"/>
      </rPr>
      <t>e)</t>
    </r>
  </si>
  <si>
    <r>
      <t>Greenhouse gas emissions arising from use of fuels from UK international aviation and shipping bunkers 1990-2014 (MtCO</t>
    </r>
    <r>
      <rPr>
        <b/>
        <vertAlign val="subscript"/>
        <sz val="12"/>
        <rFont val="Arial"/>
        <family val="2"/>
      </rPr>
      <t>2</t>
    </r>
    <r>
      <rPr>
        <b/>
        <sz val="12"/>
        <rFont val="Arial"/>
        <family val="2"/>
      </rPr>
      <t>e)</t>
    </r>
  </si>
  <si>
    <r>
      <t>UK Greenhouse Gas Emissions 2008-2014, progress towards the Kyoto Protocol, Carbon Budgets and EU Effort Sharing Decision Targets (MtCO</t>
    </r>
    <r>
      <rPr>
        <b/>
        <vertAlign val="subscript"/>
        <sz val="12"/>
        <rFont val="Arial"/>
        <family val="2"/>
      </rPr>
      <t>2</t>
    </r>
    <r>
      <rPr>
        <b/>
        <sz val="12"/>
        <rFont val="Arial"/>
        <family val="2"/>
      </rPr>
      <t>e)</t>
    </r>
  </si>
  <si>
    <r>
      <t>2. Kyoto base year consists of emissions of CO</t>
    </r>
    <r>
      <rPr>
        <vertAlign val="subscript"/>
        <sz val="12"/>
        <rFont val="Arial"/>
        <family val="2"/>
      </rPr>
      <t>2</t>
    </r>
    <r>
      <rPr>
        <sz val="12"/>
        <rFont val="Arial"/>
        <family val="2"/>
      </rPr>
      <t>, CH</t>
    </r>
    <r>
      <rPr>
        <vertAlign val="subscript"/>
        <sz val="12"/>
        <rFont val="Arial"/>
        <family val="2"/>
      </rPr>
      <t>4</t>
    </r>
    <r>
      <rPr>
        <sz val="12"/>
        <rFont val="Arial"/>
        <family val="2"/>
      </rPr>
      <t xml:space="preserve"> and N</t>
    </r>
    <r>
      <rPr>
        <vertAlign val="subscript"/>
        <sz val="12"/>
        <rFont val="Arial"/>
        <family val="2"/>
      </rPr>
      <t>2</t>
    </r>
    <r>
      <rPr>
        <sz val="12"/>
        <rFont val="Arial"/>
        <family val="2"/>
      </rPr>
      <t xml:space="preserve">O in 1990, and of HFCs, PFCs, </t>
    </r>
    <r>
      <rPr>
        <sz val="12"/>
        <rFont val="Arial"/>
        <family val="2"/>
      </rPr>
      <t>and SF</t>
    </r>
    <r>
      <rPr>
        <vertAlign val="subscript"/>
        <sz val="12"/>
        <rFont val="Arial"/>
        <family val="2"/>
      </rPr>
      <t>6</t>
    </r>
    <r>
      <rPr>
        <sz val="12"/>
        <rFont val="Arial"/>
        <family val="2"/>
      </rPr>
      <t xml:space="preserve"> in 1995. Includes an allowance for net emissions from LULUCF in 1990.</t>
    </r>
  </si>
  <si>
    <t>Land converted to flooded land</t>
  </si>
  <si>
    <r>
      <t>UK 1970-2014, MtCO</t>
    </r>
    <r>
      <rPr>
        <b/>
        <vertAlign val="subscript"/>
        <sz val="12"/>
        <rFont val="Arial"/>
        <family val="2"/>
      </rPr>
      <t>2</t>
    </r>
    <r>
      <rPr>
        <b/>
        <sz val="12"/>
        <rFont val="Arial"/>
        <family val="2"/>
      </rPr>
      <t>e</t>
    </r>
  </si>
  <si>
    <t/>
  </si>
  <si>
    <t>12 - 14,800</t>
  </si>
  <si>
    <t>7,390 - 17,340</t>
  </si>
  <si>
    <t>Nitrogen trifluoride</t>
  </si>
  <si>
    <t>1. The GWP (Global Warming Potential) of a greenhouse gas measures its effectiveness in global warming over 100 years relative to carbon dioxide.</t>
  </si>
  <si>
    <t>6. Figures include emissions for the UK, Crown Dependencies and the Overseas Territories. Uncertainties are not calculated for different geographical coverages but would be expected to be similar.</t>
  </si>
  <si>
    <t>5. Figures include emissions for the UK, Crown Dependencies and the Overseas Territories. Uncertainties are not calculated for different geographical coverages but would be expected to be similar.</t>
  </si>
  <si>
    <t>Category name</t>
  </si>
  <si>
    <t>IPCC category</t>
  </si>
  <si>
    <t>Source name</t>
  </si>
  <si>
    <t>Miscellaneous industrial/commercial combustion</t>
  </si>
  <si>
    <t>Power stations</t>
  </si>
  <si>
    <t>Public sector combustion</t>
  </si>
  <si>
    <t>Refineries - combustion</t>
  </si>
  <si>
    <t>Coke production</t>
  </si>
  <si>
    <t>Solid smokeless fuel production</t>
  </si>
  <si>
    <t>Upstream Gas Production - fuel combustion</t>
  </si>
  <si>
    <t>Upstream oil and gas production - combustion at gas separation plant</t>
  </si>
  <si>
    <t>Upstream Oil Production - fuel combustion</t>
  </si>
  <si>
    <t>Collieries - combustion</t>
  </si>
  <si>
    <t>Gas production</t>
  </si>
  <si>
    <t>Nuclear fuel production</t>
  </si>
  <si>
    <t>Town gas manufacture</t>
  </si>
  <si>
    <t>Charcoal production</t>
  </si>
  <si>
    <t>Iron and steel - flaring</t>
  </si>
  <si>
    <t>Coal storage and transport</t>
  </si>
  <si>
    <t>Closed Coal Mines</t>
  </si>
  <si>
    <t>Upstream Oil Production - Offshore Well Testing</t>
  </si>
  <si>
    <t>Petroleum processes</t>
  </si>
  <si>
    <t>Upstream Oil Production - process emissions</t>
  </si>
  <si>
    <t>Upstream Oil Production - Offshore Oil Loading</t>
  </si>
  <si>
    <t>Upstream Oil Production - Onshore Oil Loading</t>
  </si>
  <si>
    <t>Upstream Oil Production - Oil terminal storage</t>
  </si>
  <si>
    <t>Upstream Oil Production - flaring</t>
  </si>
  <si>
    <t>Upstream Gas Production - flaring</t>
  </si>
  <si>
    <t>Upstream Oil Production - venting</t>
  </si>
  <si>
    <t>Upstream Gas Production - venting</t>
  </si>
  <si>
    <t>Upstream Gas Production - Offshore Well Testing</t>
  </si>
  <si>
    <t>Upstream Gas Production - process emissions</t>
  </si>
  <si>
    <t>Gas leakage</t>
  </si>
  <si>
    <t>Upstream Gas Production - Gas terminal storage</t>
  </si>
  <si>
    <t>Blast furnaces</t>
  </si>
  <si>
    <t>Iron and steel - combustion plant</t>
  </si>
  <si>
    <t>Autogeneration - exported to grid</t>
  </si>
  <si>
    <t>Autogenerators</t>
  </si>
  <si>
    <t>Non-Ferrous Metal (combustion)</t>
  </si>
  <si>
    <t>Chemicals (combustion)</t>
  </si>
  <si>
    <t>Pulp, Paper and Print (combustion)</t>
  </si>
  <si>
    <t>Food &amp; drink, tobacco (combustion)</t>
  </si>
  <si>
    <t>Cement production - combustion</t>
  </si>
  <si>
    <t>Lime production - non decarbonising</t>
  </si>
  <si>
    <t>Industrial off-road mobile machinery</t>
  </si>
  <si>
    <t>Ammonia production - combustion</t>
  </si>
  <si>
    <t>Industrial engines</t>
  </si>
  <si>
    <t>Commercial Refrigeration</t>
  </si>
  <si>
    <t>Domestic Refrigeration</t>
  </si>
  <si>
    <t>Industrial Refrigeration</t>
  </si>
  <si>
    <t>Refrigerated Transport</t>
  </si>
  <si>
    <t>Mobile Air Conditioning</t>
  </si>
  <si>
    <t>Stationary Air Conditioning</t>
  </si>
  <si>
    <t>Refrigerant containers</t>
  </si>
  <si>
    <t>Foams HFCs for the 2006 GLs</t>
  </si>
  <si>
    <t>Precision cleaning  - HFC</t>
  </si>
  <si>
    <t>Electronics - HFC</t>
  </si>
  <si>
    <t>Electrical insulation</t>
  </si>
  <si>
    <t>Particle accelerators</t>
  </si>
  <si>
    <t>Electronics - PFC</t>
  </si>
  <si>
    <t>Sporting goods</t>
  </si>
  <si>
    <t>Non Energy Use: petroleum coke</t>
  </si>
  <si>
    <t>Accidental fires - other buildings</t>
  </si>
  <si>
    <t>AWACS</t>
  </si>
  <si>
    <t>1A3b</t>
  </si>
  <si>
    <t>Road vehicle engines</t>
  </si>
  <si>
    <t>Road transport - urea</t>
  </si>
  <si>
    <t>1A4a</t>
  </si>
  <si>
    <t>Inland goods-carrying vessels</t>
  </si>
  <si>
    <t>Motorboats / workboats (e.g. canal boats, dredgers, service boats, tourist boats, river boats)</t>
  </si>
  <si>
    <t>Personal watercraft e.g. jet ski</t>
  </si>
  <si>
    <t>Sailing boats with auxiliary engines</t>
  </si>
  <si>
    <t>Shipping - coastal</t>
  </si>
  <si>
    <t>Marine engines</t>
  </si>
  <si>
    <t>1A4c</t>
  </si>
  <si>
    <t>Aircraft -  military</t>
  </si>
  <si>
    <t>Shipping - naval</t>
  </si>
  <si>
    <t>1A3e</t>
  </si>
  <si>
    <t>Aircraft - support vehicles</t>
  </si>
  <si>
    <t>Domestic combustion</t>
  </si>
  <si>
    <t>House and garden machinery</t>
  </si>
  <si>
    <t>Non-aerosol products - household products</t>
  </si>
  <si>
    <t>Accidental fires - vehicles</t>
  </si>
  <si>
    <t>Accidental fires - dwellings</t>
  </si>
  <si>
    <t>Metered dose inhalers</t>
  </si>
  <si>
    <t>Aerosols - halocarbons</t>
  </si>
  <si>
    <t>Agriculture - stationary combustion</t>
  </si>
  <si>
    <t>Agriculture - mobile machinery</t>
  </si>
  <si>
    <t>Agricultural engines</t>
  </si>
  <si>
    <t>Agriculture livestock - dairy cattle enteric</t>
  </si>
  <si>
    <t>Agriculture livestock - other cattle enteric</t>
  </si>
  <si>
    <t>Agriculture livestock - dairy cattle wastes</t>
  </si>
  <si>
    <t>Agriculture livestock - other cattle wastes</t>
  </si>
  <si>
    <t>Agriculture livestock - sheep enteric</t>
  </si>
  <si>
    <t>Agriculture livestock - sheep wastes</t>
  </si>
  <si>
    <t>Agriculture livestock - pigs enteric</t>
  </si>
  <si>
    <t>Agriculture livestock - pigs wastes</t>
  </si>
  <si>
    <t>Agriculture livestock - deer enteric</t>
  </si>
  <si>
    <t>Agriculture livestock - deer wastes</t>
  </si>
  <si>
    <t>Agriculture livestock - goats enteric</t>
  </si>
  <si>
    <t>Agriculture livestock - goats wastes</t>
  </si>
  <si>
    <t>Agriculture livestock - horses enteric</t>
  </si>
  <si>
    <t>Agriculture livestock - horses wastes</t>
  </si>
  <si>
    <t>Agriculture livestock - all poultry wastes</t>
  </si>
  <si>
    <t>Agriculture livestock - broilers wastes</t>
  </si>
  <si>
    <t>Agriculture livestock - laying hens wastes</t>
  </si>
  <si>
    <t>Agriculture livestock - other poultry wastes</t>
  </si>
  <si>
    <t>Agriculture livestock - manure liquid systems (indirect)</t>
  </si>
  <si>
    <t>Agricultural soils</t>
  </si>
  <si>
    <t>Agricultural soils - Mineralization/Immobilization Associated with change in Soil Organic Matter</t>
  </si>
  <si>
    <t>Field burning</t>
  </si>
  <si>
    <t>Agriculture - application of urea</t>
  </si>
  <si>
    <t>Cement - decarbonising</t>
  </si>
  <si>
    <t>Lime production - decarbonising</t>
  </si>
  <si>
    <t>Glass - general</t>
  </si>
  <si>
    <t>Basic oxygen furnaces</t>
  </si>
  <si>
    <t>Chemical industry - soda ash</t>
  </si>
  <si>
    <t>2A4a</t>
  </si>
  <si>
    <t>Brick manufacture - all types</t>
  </si>
  <si>
    <t>Brick manufacture - Fletton</t>
  </si>
  <si>
    <t>Ammonia production - feedstock use of gas</t>
  </si>
  <si>
    <t>Electric arc furnaces</t>
  </si>
  <si>
    <t>Ladle arc furnaces</t>
  </si>
  <si>
    <t>Primary aluminium production - general</t>
  </si>
  <si>
    <t>Primary aluminium production - PFC emissions</t>
  </si>
  <si>
    <t>Chemical industry - methanol</t>
  </si>
  <si>
    <t>Chemical industry - ethylene</t>
  </si>
  <si>
    <t>Chemical industry - ethylene oxide</t>
  </si>
  <si>
    <t>Chemical industry - acrylonitrile</t>
  </si>
  <si>
    <t>Chemical industry - carbon black</t>
  </si>
  <si>
    <t>Chemical industry - general</t>
  </si>
  <si>
    <t>Halocarbons production - by-product</t>
  </si>
  <si>
    <t>Halocarbons production - fugitive</t>
  </si>
  <si>
    <t>Chemical industry - titanium dioxide</t>
  </si>
  <si>
    <t>Non-ferrous metal processes</t>
  </si>
  <si>
    <t>2G3b</t>
  </si>
  <si>
    <t>Other food - cream consumption</t>
  </si>
  <si>
    <t>2G4</t>
  </si>
  <si>
    <t>Chemical Industry – other process sources</t>
  </si>
  <si>
    <t>Forest Land remaining Forest Land - Biomass Burning - Wildfires</t>
  </si>
  <si>
    <t>Cropland remaining Cropland - Biomass Burning - Wildfires</t>
  </si>
  <si>
    <t>Forest Land converted to Cropland - Biomass Burning - Controlled Burning</t>
  </si>
  <si>
    <t>Grassland remaining Grassland - Biomass Burning - Wildfires</t>
  </si>
  <si>
    <t>Forest Land converted to Grassland - Biomass Burning - Controlled Burning</t>
  </si>
  <si>
    <t>4E2</t>
  </si>
  <si>
    <t>Forest Land converted to Settlements - Biomass Burning - Controlled Burning</t>
  </si>
  <si>
    <t>Cropland remaining Cropland - Carbon stock change</t>
  </si>
  <si>
    <t>4E1</t>
  </si>
  <si>
    <t>Cropland - Drainage and rewetting and other management of organic and mineral soils</t>
  </si>
  <si>
    <t>Grassland - Drainage and rewetting and other management of organic and mineral soils</t>
  </si>
  <si>
    <t>Forest Land - Drainage and rewetting and other management of organic and mineral soils</t>
  </si>
  <si>
    <t>Forest Land remaining Forest Land - Carbon stock change</t>
  </si>
  <si>
    <t>Grassland remaining Grassland - Carbon stock change</t>
  </si>
  <si>
    <t>Forest Land converted to Cropland - Carbon stock change</t>
  </si>
  <si>
    <t>Grassland converted to Cropland - Carbon stock change</t>
  </si>
  <si>
    <t>Settlements converted to Cropland - Carbon stock change</t>
  </si>
  <si>
    <t>Cropland converted to Forest Land - Carbon stock change</t>
  </si>
  <si>
    <t>Grassland converted to Forest Land - Carbon stock change</t>
  </si>
  <si>
    <t>Other land converted to Forest Land - Carbon stock change</t>
  </si>
  <si>
    <t>Settlements converted to Forest Land - Carbon stock change</t>
  </si>
  <si>
    <t>Cropland converted to Grassland - Carbon stock change</t>
  </si>
  <si>
    <t>Forest Land converted to Grassland - Carbon stock change</t>
  </si>
  <si>
    <t>Settlements converted to Grassland - Carbon stock change</t>
  </si>
  <si>
    <t>Wetlands converted to Grassland - Carbon stock change</t>
  </si>
  <si>
    <t>Land converted to Settlements</t>
  </si>
  <si>
    <t>Cropland converted to Settlements - Carbon stock change</t>
  </si>
  <si>
    <t>Forest Land converted to Settlements - Carbon stock change</t>
  </si>
  <si>
    <t>Grassland converted to Settlements - Carbon stock change</t>
  </si>
  <si>
    <t>Land converted for Peat Extraction - Carbon stock change</t>
  </si>
  <si>
    <t>4D</t>
  </si>
  <si>
    <t>Wetlands - Drainage and rewetting and other management of organic and mineral soils</t>
  </si>
  <si>
    <t>Settlements remaining Settlements - Carbon stock change</t>
  </si>
  <si>
    <t>Peat Extraction Remaining Peat Extraction - Carbon stock change</t>
  </si>
  <si>
    <t>Grassland converted to flooded land - Carbon stock change</t>
  </si>
  <si>
    <t>HWP Produced and Consumed Domestically - Carbon stock change</t>
  </si>
  <si>
    <t>Total composting (non-household)</t>
  </si>
  <si>
    <t>Sewage sludge decomposition</t>
  </si>
  <si>
    <t>Industrial Waste Water Treatment</t>
  </si>
  <si>
    <t>Incineration - sewage sludge</t>
  </si>
  <si>
    <t>Incineration</t>
  </si>
  <si>
    <t>Incineration - chemical waste</t>
  </si>
  <si>
    <t>Incineration - clinical waste</t>
  </si>
  <si>
    <t>Key</t>
  </si>
  <si>
    <t>D (IPCC default)</t>
  </si>
  <si>
    <t>CS (Country Specific)</t>
  </si>
  <si>
    <t>OTH (Other)</t>
  </si>
  <si>
    <t>CR (CORINAIR)</t>
  </si>
  <si>
    <t>PS (Plant Specific)</t>
  </si>
  <si>
    <t>methodology</t>
  </si>
  <si>
    <t>Summary of activity/emissions data sources</t>
  </si>
  <si>
    <t>1A1a</t>
  </si>
  <si>
    <t xml:space="preserve">Emission factor * activity </t>
  </si>
  <si>
    <t>CS</t>
  </si>
  <si>
    <t>CR, CS, D</t>
  </si>
  <si>
    <t>CS, D</t>
  </si>
  <si>
    <t>DUKES, plant operator data, Carbon Factors Review (2004) and EUETS data</t>
  </si>
  <si>
    <t>D, OTH</t>
  </si>
  <si>
    <t>DUKES, UKPIA, plant operator data, Carbon Factors Review (2004) and EUETS data</t>
  </si>
  <si>
    <t>1A1c</t>
  </si>
  <si>
    <t>Emission factor * activity; modelled</t>
  </si>
  <si>
    <t>CR, CS, D, OTH</t>
  </si>
  <si>
    <t>DUKES, EEMS, EUETS, ISSB statistics, Carbon balance model for steelworks, Gas network operator data.</t>
  </si>
  <si>
    <t>1B1a</t>
  </si>
  <si>
    <t>CS, OTH</t>
  </si>
  <si>
    <t>DUKES, WSP, UK Coal Mining</t>
  </si>
  <si>
    <t>Carbon balance approach, emission factor * activity</t>
  </si>
  <si>
    <t>OTH</t>
  </si>
  <si>
    <t>DUKES, FAOSTAT, IPCC 2006, EIPPCB (2000)</t>
  </si>
  <si>
    <t>1B2a</t>
  </si>
  <si>
    <t>Emission factor * activity; operator reported emissions</t>
  </si>
  <si>
    <t>CS, PS</t>
  </si>
  <si>
    <t>DUKES, EEMS</t>
  </si>
  <si>
    <t>1B2b</t>
  </si>
  <si>
    <t>Modelled (natural gas leakage); operator reported emissions (offshore activities)</t>
  </si>
  <si>
    <t>Gas operators, EEMS, EUETS, EA, SEPA</t>
  </si>
  <si>
    <t>1B2c1</t>
  </si>
  <si>
    <t>Operator reported emissions</t>
  </si>
  <si>
    <t>EEMS, PPRS</t>
  </si>
  <si>
    <t>1B2c2</t>
  </si>
  <si>
    <t>EEMS, PPRS, EUETS</t>
  </si>
  <si>
    <t>Emission factor * activity</t>
  </si>
  <si>
    <t>UK Minerals Yearbook and PI data</t>
  </si>
  <si>
    <t>DUKES</t>
  </si>
  <si>
    <t>CS, D, OTH</t>
  </si>
  <si>
    <t>DUKES, Plant operators and industry data</t>
  </si>
  <si>
    <t>1A2g</t>
  </si>
  <si>
    <t>Emission factor * activity (stationary sources); modelled (mobile sources)</t>
  </si>
  <si>
    <t>DUKES, Plant operators and industry data, Ricardo Energy &amp; Environment off road model</t>
  </si>
  <si>
    <t>Plant operator data, PI data, IPCC 2006</t>
  </si>
  <si>
    <t>Plant operator data, EUETS, IPPC/IED reported data to EA and SEPA, IPCC 2006</t>
  </si>
  <si>
    <t>DUKES, IPCC 2006, COPERT</t>
  </si>
  <si>
    <t>DUKES, Fynes &amp; Sage (1994), IPCC (2006), gas network operators</t>
  </si>
  <si>
    <t>DUKES, Ricardo Energy &amp; Environment estimates, MPA</t>
  </si>
  <si>
    <t>2F1</t>
  </si>
  <si>
    <t>Modelled</t>
  </si>
  <si>
    <t>Modeled using a revised version of the 2011 ICF RAC model, using literature sources and consultation with industry. Verified against sales data from the British Refrigeration Association.</t>
  </si>
  <si>
    <t>2F2</t>
  </si>
  <si>
    <t>Estimated using a model created by Anthesis-Caleb, 2015</t>
  </si>
  <si>
    <t>PFCs: March (1999), Fire Industry Council, EEA, updated based on stakeholder consultation with ASSURE.
HFCs: scaled from EU estimate of HFCs put of the market that is expected to have an end use of fire protection.</t>
  </si>
  <si>
    <t>Scaled from EU estimate of HFCs put of the market that is expected to have an end use of solvent use.</t>
  </si>
  <si>
    <t>Refrigeration and air conditioning (refrigerant containers)</t>
  </si>
  <si>
    <t>2F6</t>
  </si>
  <si>
    <t>Modelled based on estimates of total refrigerant use from the RAC model and BRA sales estimate.</t>
  </si>
  <si>
    <t>NHS England</t>
  </si>
  <si>
    <t>2G2</t>
  </si>
  <si>
    <t>Emission factor * activity (number of planes)</t>
  </si>
  <si>
    <t>RAF</t>
  </si>
  <si>
    <t>UKMEAC (semiconductors)</t>
  </si>
  <si>
    <t>BEAMA and published data for emissions from electricity transmission and distribution companies in the UK (electrical equipment)</t>
  </si>
  <si>
    <t>UKMEAC (semiconductors); Defra (scientific research); Sales data reported by the manufacturer (sporting goods); Consultation with industry (particle accelerators)</t>
  </si>
  <si>
    <t>Ricardo Energy &amp; Environment estimate based on DCLG statistics, Passant &amp; Woodfield (2004)</t>
  </si>
  <si>
    <t>CR, D</t>
  </si>
  <si>
    <t>Civil Aviation Authority, DUKES</t>
  </si>
  <si>
    <t>CR, CS</t>
  </si>
  <si>
    <t>DUKES, DfT</t>
  </si>
  <si>
    <t>DUKES, DfT, 2013 EMEP/EEA guidebook</t>
  </si>
  <si>
    <t>CR</t>
  </si>
  <si>
    <t>Translink LGDC, ORR National Rail Trends Yearbook</t>
  </si>
  <si>
    <t>DUKES, Entec (2010)</t>
  </si>
  <si>
    <t>Entec shipping study, Carbon factors review, EMEP/Corinair Guidebook</t>
  </si>
  <si>
    <t>CAA, MOD</t>
  </si>
  <si>
    <t>DUKES; Ricardo Energy &amp; Environment off road model</t>
  </si>
  <si>
    <t>DUKES, IPCC 2006, Fynes &amp; Sage (1994), gas network operators</t>
  </si>
  <si>
    <t>1A4b</t>
  </si>
  <si>
    <t>DUKES; Sales data from CTPA</t>
  </si>
  <si>
    <t>Ricardo Energy &amp; Environment (2015) Emissions Estimation for IPPC 2006 Guidelines Compliance in the UK Waste Sector</t>
  </si>
  <si>
    <t>Ricardo Energy &amp; Environment estimate based on DCLG statistics</t>
  </si>
  <si>
    <t>2F4</t>
  </si>
  <si>
    <t>UK National Health Service (NHS) prescription data and UK specific research for volumes of HFCs used as MDI propellants</t>
  </si>
  <si>
    <t>DUKES, Ricardo Energy &amp; Environment estimates</t>
  </si>
  <si>
    <t>Stationary and mobile combustion (lubricants in engines)</t>
  </si>
  <si>
    <t>DUKES, IPCC 2006</t>
  </si>
  <si>
    <t>Enteric Fermentation - Cattle</t>
  </si>
  <si>
    <t>Tier 2 Emission factor * activity</t>
  </si>
  <si>
    <t>CS,D</t>
  </si>
  <si>
    <t>Defra Economics and Statistics Group - June Census and Devolved Administrations</t>
  </si>
  <si>
    <t>Enteric Fermentation - Sheep</t>
  </si>
  <si>
    <t>Enteric Fermentation - Pigs</t>
  </si>
  <si>
    <t>Enteric Fermentation  - Horses</t>
  </si>
  <si>
    <t>Enteric Fermentation - Goats</t>
  </si>
  <si>
    <t>Enteric Fermentation - Deer</t>
  </si>
  <si>
    <t>Wastes - Cattle</t>
  </si>
  <si>
    <t>Wastes - Sheep</t>
  </si>
  <si>
    <t>Wastes - Pigs</t>
  </si>
  <si>
    <t>Wastes - Deer</t>
  </si>
  <si>
    <t>Wastes - Goats</t>
  </si>
  <si>
    <t>Wastes - Horses</t>
  </si>
  <si>
    <t>Wastes - Poultry</t>
  </si>
  <si>
    <t>Estimates compiled by Rothamsted Research</t>
  </si>
  <si>
    <t>3G</t>
  </si>
  <si>
    <t>2C1</t>
  </si>
  <si>
    <t>Carbon balance approach</t>
  </si>
  <si>
    <t>UK Minerals Yearbook, British Cement Association, EU ETS</t>
  </si>
  <si>
    <t>UK Minerals Yearbook, EU ETS</t>
  </si>
  <si>
    <t>ISSB Annual Statistics and Industry data</t>
  </si>
  <si>
    <t>DUKES, ISSB Annual Statistics</t>
  </si>
  <si>
    <t>Ricardo Energy &amp; Environment estimate based on industry data</t>
  </si>
  <si>
    <t>2A4</t>
  </si>
  <si>
    <t>Ricardo Energy &amp; Environment estimate based on ONS data; PI, SPRI and ISR data (EA, SEPA, NIEA: 2015)</t>
  </si>
  <si>
    <t>Ricardo Energy &amp; Environment estimate based on ONS data,  EUETS</t>
  </si>
  <si>
    <r>
      <t>Calculated, based on operator reported data on CO</t>
    </r>
    <r>
      <rPr>
        <vertAlign val="subscript"/>
        <sz val="10"/>
        <rFont val="Arial"/>
        <family val="2"/>
      </rPr>
      <t>2</t>
    </r>
    <r>
      <rPr>
        <sz val="10"/>
        <rFont val="Arial"/>
        <family val="2"/>
      </rPr>
      <t xml:space="preserve"> produced, emitted and sold.</t>
    </r>
  </si>
  <si>
    <t>Plant Operators data</t>
  </si>
  <si>
    <t>Emission factor * activity; operator reported data</t>
  </si>
  <si>
    <t>UK Minerals yearbook, Ricardo Energy &amp; Environment estimates, Pollution Inventory</t>
  </si>
  <si>
    <t>Operator reported data</t>
  </si>
  <si>
    <t>Plant Operators data, Pollution Inventory</t>
  </si>
  <si>
    <t>Industry data, via personal communication</t>
  </si>
  <si>
    <t>Plant Operator data from the Pollution Inventory and EUETS, MPA</t>
  </si>
  <si>
    <t>2B8</t>
  </si>
  <si>
    <t>Calculated, based on operator reported emissions and plant capacity data.</t>
  </si>
  <si>
    <t xml:space="preserve">Ricardo Energy &amp; Environment estimates based on plant capacity and data reported to the Pollution Inventory </t>
  </si>
  <si>
    <t>Plant Operators data, Pollution Inventory, SPRI, NIPI, WPI</t>
  </si>
  <si>
    <t>2B9</t>
  </si>
  <si>
    <t>PS</t>
  </si>
  <si>
    <t>Data reported via the Pollution Inventory and direct to Ricardo Energy &amp; Environment</t>
  </si>
  <si>
    <t>Modelled; Operator reported data</t>
  </si>
  <si>
    <t>Inventory agency estimate based on DUKES and industry data</t>
  </si>
  <si>
    <t>Defra, EF taken from Danish Inventory</t>
  </si>
  <si>
    <t>Plant Operator data from the Pollution Inventory, plant capacity data</t>
  </si>
  <si>
    <t>Estimates compiled by the Centre for Ecology &amp; Hydrology</t>
  </si>
  <si>
    <t>MELMod-UK model</t>
  </si>
  <si>
    <t>Defra, IPCC 2006</t>
  </si>
  <si>
    <t>ONS; Defra; water companies, OFWAT, UK environmental agencies</t>
  </si>
  <si>
    <t>5C</t>
  </si>
  <si>
    <t>HMIP, DECC, Pollution Inventory</t>
  </si>
  <si>
    <t>Table 13: Sectoral details, methodologies and data sources</t>
  </si>
  <si>
    <t>Table 12: Sectoral definitions and inclusions</t>
  </si>
  <si>
    <t xml:space="preserve">1. The entire time series is revised each year to take account of methodological improvements. </t>
  </si>
  <si>
    <t>7 February 2017</t>
  </si>
  <si>
    <t>Total greenhouse gas emissions by gas for the UK</t>
  </si>
  <si>
    <t>Emissions of all greenhouse gases for the UK from 1990-2014 by source sector, by fuel type and end-user sector</t>
  </si>
  <si>
    <r>
      <t>Estimated emissions of Carbon Dioxide (CO</t>
    </r>
    <r>
      <rPr>
        <b/>
        <vertAlign val="subscript"/>
        <sz val="12"/>
        <rFont val="Arial"/>
        <family val="2"/>
      </rPr>
      <t>2</t>
    </r>
    <r>
      <rPr>
        <b/>
        <sz val="12"/>
        <rFont val="Arial"/>
        <family val="2"/>
      </rPr>
      <t>) by source category, type of fuel and end-user category, 1970-2014 (MtCO</t>
    </r>
    <r>
      <rPr>
        <b/>
        <vertAlign val="subscript"/>
        <sz val="12"/>
        <rFont val="Arial"/>
        <family val="2"/>
      </rPr>
      <t>2</t>
    </r>
    <r>
      <rPr>
        <b/>
        <sz val="12"/>
        <rFont val="Arial"/>
        <family val="2"/>
      </rPr>
      <t>e)</t>
    </r>
  </si>
  <si>
    <t>Emissions of all carbon dioxide for the UK from 1970-2014 by source sector, by fuel type and end-user sector</t>
  </si>
  <si>
    <r>
      <t>Estimated emissions of Methane (CH</t>
    </r>
    <r>
      <rPr>
        <b/>
        <vertAlign val="subscript"/>
        <sz val="12"/>
        <rFont val="Arial"/>
        <family val="2"/>
      </rPr>
      <t>4</t>
    </r>
    <r>
      <rPr>
        <b/>
        <sz val="12"/>
        <rFont val="Arial"/>
        <family val="2"/>
      </rPr>
      <t>) by source category, type of fuel and end-user category, 1990-2014 (MtCO</t>
    </r>
    <r>
      <rPr>
        <b/>
        <vertAlign val="subscript"/>
        <sz val="12"/>
        <rFont val="Arial"/>
        <family val="2"/>
      </rPr>
      <t>2</t>
    </r>
    <r>
      <rPr>
        <b/>
        <sz val="12"/>
        <rFont val="Arial"/>
        <family val="2"/>
      </rPr>
      <t>e)</t>
    </r>
  </si>
  <si>
    <t>Emissions of all methane for the UK from 1990-2014 by source sector, by fuel type and end-user sector</t>
  </si>
  <si>
    <r>
      <t>Estimated emissions of Nitrous Oxide (N</t>
    </r>
    <r>
      <rPr>
        <b/>
        <vertAlign val="subscript"/>
        <sz val="12"/>
        <rFont val="Arial"/>
        <family val="2"/>
      </rPr>
      <t>2</t>
    </r>
    <r>
      <rPr>
        <b/>
        <sz val="12"/>
        <rFont val="Arial"/>
        <family val="2"/>
      </rPr>
      <t>O) by source category, type of fuel and end-user category, 1990-2014 (MtCO</t>
    </r>
    <r>
      <rPr>
        <b/>
        <vertAlign val="subscript"/>
        <sz val="12"/>
        <rFont val="Arial"/>
        <family val="2"/>
      </rPr>
      <t>2</t>
    </r>
    <r>
      <rPr>
        <b/>
        <sz val="12"/>
        <rFont val="Arial"/>
        <family val="2"/>
      </rPr>
      <t>e)</t>
    </r>
  </si>
  <si>
    <t>Emissions of all nitrous oxide for the UK from 1990-2014 by source sector, by fuel type and end-user sector</t>
  </si>
  <si>
    <t>Emissions of all fluorinated gases for the UK from 1990-2014 by source sector</t>
  </si>
  <si>
    <t>Emissions by gas for the UK from 1990-2014 arising from use of fuels from UK international aviation and shipping bunkers</t>
  </si>
  <si>
    <t xml:space="preserve">Relationships between source categories as defined by the IPCC and the categories used in reporting </t>
  </si>
  <si>
    <r>
      <t>Nitrogen trifluoride (NF</t>
    </r>
    <r>
      <rPr>
        <vertAlign val="subscript"/>
        <sz val="12"/>
        <rFont val="Arial"/>
        <family val="2"/>
      </rPr>
      <t>3</t>
    </r>
    <r>
      <rPr>
        <sz val="12"/>
        <rFont val="Arial"/>
        <family val="2"/>
      </rPr>
      <t>)</t>
    </r>
  </si>
  <si>
    <r>
      <t>Nitrous oxide (N</t>
    </r>
    <r>
      <rPr>
        <vertAlign val="subscript"/>
        <sz val="12"/>
        <rFont val="Arial"/>
        <family val="2"/>
      </rPr>
      <t>2</t>
    </r>
    <r>
      <rPr>
        <sz val="12"/>
        <rFont val="Arial"/>
        <family val="2"/>
      </rPr>
      <t>O)</t>
    </r>
  </si>
  <si>
    <t>Table 3: Estimated emissions of Greenhouse Gases by source category, type of fuel and end-user category</t>
  </si>
  <si>
    <t>Table 8: Greenhouse gas emissions arising from use of fuels from UK international aviation and shipping bunkers</t>
  </si>
  <si>
    <t>Table 9: UK Greenhouse Gas Emissions, progress towards the Kyoto Protocol, Carbon Budgets and EU Effort Sharing Decision Targets</t>
  </si>
  <si>
    <t>Table 11: Uncertainty in estimates of UK Greenhouse Gas emissions by source sector</t>
  </si>
  <si>
    <t>Kyoto Basket total 1990 - 2012</t>
  </si>
  <si>
    <t>1. The Kyoto basket total is based on final figures from the UK's 1990-2012 greenhouse gas inventory, as this is the inventory that was used to assess compliance with the UK's target for the first commitment period of the Kyoto Protocol. This is not consistent with the rest of the table, which is based on the UK's 1990-2014 greenhouse gas inventory.</t>
  </si>
  <si>
    <t>3. Emissions reported to the United Nations Framework Convention on Climate Change (UNFCCC) comprising of net emissions from the UK, Crown Dependencies and Overseas Territories.</t>
  </si>
  <si>
    <t>Sector</t>
  </si>
  <si>
    <r>
      <t>Other manure management (N</t>
    </r>
    <r>
      <rPr>
        <vertAlign val="subscript"/>
        <sz val="12"/>
        <rFont val="Arial"/>
        <family val="2"/>
      </rPr>
      <t>2</t>
    </r>
    <r>
      <rPr>
        <sz val="12"/>
        <rFont val="Arial"/>
        <family val="2"/>
      </rPr>
      <t>O)</t>
    </r>
  </si>
  <si>
    <r>
      <t>Use of N</t>
    </r>
    <r>
      <rPr>
        <vertAlign val="subscript"/>
        <sz val="12"/>
        <rFont val="Arial"/>
        <family val="2"/>
      </rPr>
      <t>2</t>
    </r>
    <r>
      <rPr>
        <sz val="12"/>
        <rFont val="Arial"/>
        <family val="2"/>
      </rPr>
      <t>O</t>
    </r>
  </si>
  <si>
    <r>
      <t>Direct N</t>
    </r>
    <r>
      <rPr>
        <vertAlign val="subscript"/>
        <sz val="12"/>
        <rFont val="Arial"/>
        <family val="2"/>
      </rPr>
      <t>2</t>
    </r>
    <r>
      <rPr>
        <sz val="12"/>
        <rFont val="Arial"/>
        <family val="2"/>
      </rPr>
      <t>O emission from N fertilisation of forest land</t>
    </r>
  </si>
  <si>
    <r>
      <t>Direct N</t>
    </r>
    <r>
      <rPr>
        <vertAlign val="subscript"/>
        <sz val="12"/>
        <rFont val="Arial"/>
        <family val="2"/>
      </rPr>
      <t>2</t>
    </r>
    <r>
      <rPr>
        <sz val="12"/>
        <rFont val="Arial"/>
        <family val="2"/>
      </rPr>
      <t>O Emissions from N Mineralization/Immobilisation</t>
    </r>
  </si>
  <si>
    <r>
      <t>Non-CO</t>
    </r>
    <r>
      <rPr>
        <vertAlign val="subscript"/>
        <sz val="12"/>
        <rFont val="Arial"/>
        <family val="2"/>
      </rPr>
      <t>2</t>
    </r>
    <r>
      <rPr>
        <sz val="12"/>
        <rFont val="Arial"/>
        <family val="2"/>
      </rPr>
      <t xml:space="preserve"> emissions from drainage of soils and wetlands</t>
    </r>
  </si>
  <si>
    <r>
      <t>N</t>
    </r>
    <r>
      <rPr>
        <vertAlign val="subscript"/>
        <sz val="12"/>
        <rFont val="Arial"/>
        <family val="2"/>
      </rPr>
      <t>2</t>
    </r>
    <r>
      <rPr>
        <sz val="12"/>
        <rFont val="Arial"/>
        <family val="2"/>
      </rPr>
      <t>O use as an anaesthetic</t>
    </r>
  </si>
  <si>
    <t>1. Emissions arising from use of fuels from UK international aviation and shipping bunkers do not count towards the UK greenhouse gas emissions totals as reported to the UNFCCC and the European Commission, or used for assessing progress against UK emissions reduction targets.</t>
  </si>
  <si>
    <r>
      <t xml:space="preserve">Table 10: Uncertainty in estimates </t>
    </r>
    <r>
      <rPr>
        <b/>
        <u/>
        <sz val="14"/>
        <rFont val="Arial"/>
        <family val="2"/>
      </rPr>
      <t>of UK Greenhouse Gas emissions</t>
    </r>
  </si>
  <si>
    <t>Total verified emissions from stationary installations under the EU ETS</t>
  </si>
  <si>
    <r>
      <t>CO</t>
    </r>
    <r>
      <rPr>
        <vertAlign val="subscript"/>
        <sz val="12"/>
        <rFont val="Arial"/>
        <family val="2"/>
      </rPr>
      <t xml:space="preserve">2 </t>
    </r>
    <r>
      <rPr>
        <sz val="12"/>
        <rFont val="Arial"/>
        <family val="2"/>
      </rPr>
      <t>emissions from civil aviation</t>
    </r>
  </si>
  <si>
    <t>4. Kyoto Protocol emissions are based on final figures from the UK's 2012 greenhouse gas inventory, as this is the inventory that was used to assess compliance with the UK's target for the first commitment period of the Kyoto Protocol.</t>
  </si>
  <si>
    <t>8. Emissions and percentage reductions against baseline shown for the first carbon budget period (2008 to 2012) are the final figures for the first carbon budget which were reported in 2014.  This means that there is a time series break between 2012 and 2013, as 2013 and 2014 figures are based on the most recent greenhouse gas inventory.</t>
  </si>
  <si>
    <r>
      <t>Total greenhouse gas emissions without LULUCF and without NF</t>
    </r>
    <r>
      <rPr>
        <vertAlign val="subscript"/>
        <sz val="12"/>
        <rFont val="Arial"/>
        <family val="2"/>
      </rPr>
      <t>3</t>
    </r>
    <r>
      <rPr>
        <sz val="12"/>
        <rFont val="Arial"/>
        <family val="2"/>
      </rPr>
      <t xml:space="preserve"> emissions</t>
    </r>
  </si>
  <si>
    <t>EU Effort Sharing Decision</t>
  </si>
  <si>
    <t>Table 4: Estimated emissions of carbon dioxide by source category, type of fuel and end user category</t>
  </si>
  <si>
    <t>National Communication category</t>
  </si>
  <si>
    <t>Electronics - NF3</t>
  </si>
  <si>
    <t>Electronics - SF6</t>
  </si>
  <si>
    <t>SF6 used as a tracer gas</t>
  </si>
  <si>
    <t>1A3eii</t>
  </si>
  <si>
    <t>1A3biii</t>
  </si>
  <si>
    <t>Road transport - buses and coaches - motorway driving</t>
  </si>
  <si>
    <t>Road transport - buses and coaches - rural driving</t>
  </si>
  <si>
    <t>Road transport - buses and coaches - urban driving</t>
  </si>
  <si>
    <t>Aircraft - domestic cruise</t>
  </si>
  <si>
    <t>Aircraft - domestic take off and landing</t>
  </si>
  <si>
    <t>Road transport - HGV articulated - motorway driving</t>
  </si>
  <si>
    <t>Road transport - HGV articulated - rural driving</t>
  </si>
  <si>
    <t>Road transport - HGV articulated - urban driving</t>
  </si>
  <si>
    <t>Road transport - HGV rigid - motorway driving</t>
  </si>
  <si>
    <t>Road transport - HGV rigid - rural driving</t>
  </si>
  <si>
    <t>Road transport - HGV rigid - urban driving</t>
  </si>
  <si>
    <t>1A3bii</t>
  </si>
  <si>
    <t>Road transport - LGVs - cold start</t>
  </si>
  <si>
    <t>Road transport - LGVs - motorway driving</t>
  </si>
  <si>
    <t>Road transport - LGVs - rural driving</t>
  </si>
  <si>
    <t>Road transport - LGVs - urban driving</t>
  </si>
  <si>
    <t>1A3bv</t>
  </si>
  <si>
    <t>Road transport - all vehicles LPG use</t>
  </si>
  <si>
    <t>1A3biv</t>
  </si>
  <si>
    <t>Road transport - mopeds (&lt;50cc 2st) - urban driving</t>
  </si>
  <si>
    <t>Road transport - motorcycle (&gt;50cc  2st) - rural driving</t>
  </si>
  <si>
    <t>Road transport - motorcycle (&gt;50cc  2st) - urban driving</t>
  </si>
  <si>
    <t>Road transport - motorcycle (&gt;50cc  4st) - motorway driving</t>
  </si>
  <si>
    <t>Road transport - motorcycle (&gt;50cc  4st) - rural driving</t>
  </si>
  <si>
    <t>Road transport - motorcycle (&gt;50cc  4st) - urban driving</t>
  </si>
  <si>
    <t>1A3bi</t>
  </si>
  <si>
    <t>Road transport - cars - cold start</t>
  </si>
  <si>
    <t>Road transport - cars - motorway driving</t>
  </si>
  <si>
    <t>Road transport - cars - rural driving</t>
  </si>
  <si>
    <t>Road transport - cars - urban driving</t>
  </si>
  <si>
    <t>Rail - coal</t>
  </si>
  <si>
    <t>Railways - freight</t>
  </si>
  <si>
    <t>Railways - intercity</t>
  </si>
  <si>
    <t>Railways - regional</t>
  </si>
  <si>
    <t>1A4ciii</t>
  </si>
  <si>
    <t>Composting (household)</t>
  </si>
  <si>
    <t>Agriculture livestock - manure leaching (indirect)</t>
  </si>
  <si>
    <t>Agriculture livestock - manure other (indirect)</t>
  </si>
  <si>
    <t>Agriculture livestock - manure solid storage and dry lot (indirect)</t>
  </si>
  <si>
    <t>Chemical Industry - ethylene dichloride</t>
  </si>
  <si>
    <t>HWP Produced and Exported - Carbon stock change</t>
  </si>
  <si>
    <t>Anaerobic Digestion (other)</t>
  </si>
  <si>
    <t>Mechanical Biological Treatment</t>
  </si>
  <si>
    <t>Sewage sludge decomposition in private systems</t>
  </si>
  <si>
    <t>CO2</t>
  </si>
  <si>
    <t>CH4</t>
  </si>
  <si>
    <t>N2O</t>
  </si>
  <si>
    <t>SF6</t>
  </si>
  <si>
    <t>NF3</t>
  </si>
  <si>
    <t>Scaled from EU estimate of this source</t>
  </si>
  <si>
    <t>National navigation (marine engines)</t>
  </si>
  <si>
    <t>2A3, 2B7</t>
  </si>
  <si>
    <r>
      <t>Estimated emissions of F Gases by source category, 1990-2014 (MtCO</t>
    </r>
    <r>
      <rPr>
        <b/>
        <vertAlign val="subscript"/>
        <sz val="12"/>
        <rFont val="Arial"/>
        <family val="2"/>
      </rPr>
      <t>2</t>
    </r>
    <r>
      <rPr>
        <b/>
        <sz val="12"/>
        <rFont val="Arial"/>
        <family val="2"/>
      </rPr>
      <t>e)</t>
    </r>
  </si>
  <si>
    <t>: means data are not available</t>
  </si>
  <si>
    <t>4. The entire time series is revised each year to take account of methodological improvements in the UK emissions inventory. However, the baseline used for the Kyoto Protocol is fixed and therefore does not change when methodological changes are made to the Inventory.</t>
  </si>
  <si>
    <t>5. No Kyoto Protocol total is shown from 2013, as the UK's target for the second commitment period of the Kyoto Protocol which runs from 2013 to 2020 has yet to be finalised.</t>
  </si>
  <si>
    <t>2. F gas emissions by source and end-user are identical, therefore a breakdown by end-user sector is not provided.</t>
  </si>
  <si>
    <t>Table 7: Estimated combined emissions of F Gases by source category</t>
  </si>
  <si>
    <r>
      <t>N</t>
    </r>
    <r>
      <rPr>
        <vertAlign val="subscript"/>
        <sz val="10"/>
        <rFont val="Arial"/>
        <family val="2"/>
      </rPr>
      <t>2</t>
    </r>
    <r>
      <rPr>
        <sz val="10"/>
        <rFont val="Arial"/>
        <family val="2"/>
      </rPr>
      <t>O use as an anaesthetic</t>
    </r>
  </si>
  <si>
    <r>
      <t>Use of N</t>
    </r>
    <r>
      <rPr>
        <vertAlign val="subscript"/>
        <sz val="10"/>
        <rFont val="Arial"/>
        <family val="2"/>
      </rPr>
      <t>2</t>
    </r>
    <r>
      <rPr>
        <sz val="10"/>
        <rFont val="Arial"/>
        <family val="2"/>
      </rPr>
      <t>O</t>
    </r>
  </si>
  <si>
    <r>
      <t>Direct N</t>
    </r>
    <r>
      <rPr>
        <vertAlign val="subscript"/>
        <sz val="10"/>
        <rFont val="Arial"/>
        <family val="2"/>
      </rPr>
      <t>2</t>
    </r>
    <r>
      <rPr>
        <sz val="10"/>
        <rFont val="Arial"/>
        <family val="2"/>
      </rPr>
      <t>O emission from N fertilisation of forest land</t>
    </r>
  </si>
  <si>
    <r>
      <t>Direct N</t>
    </r>
    <r>
      <rPr>
        <vertAlign val="subscript"/>
        <sz val="10"/>
        <rFont val="Arial"/>
        <family val="2"/>
      </rPr>
      <t>2</t>
    </r>
    <r>
      <rPr>
        <sz val="10"/>
        <rFont val="Arial"/>
        <family val="2"/>
      </rPr>
      <t>O Emissions from N Mineralization/Immobilisation</t>
    </r>
  </si>
  <si>
    <t>Category</t>
  </si>
  <si>
    <t>9. From 2013, the EU ETS entered its third phase, which will end in 2020. Changes to the operating rules in this period mean that Member States no longer receive a national cap as the ETS operates at installation level. Therefore a ‘notional’ cap is estimated for the purpose of carbon budgets accounting.</t>
  </si>
  <si>
    <t>10. The geographical coverage for the ESD is the UK &amp; Gibraltar.</t>
  </si>
  <si>
    <r>
      <t>11. ESD emissions are calculated as total GHG emissions for the UK and Gibraltar minus NF</t>
    </r>
    <r>
      <rPr>
        <vertAlign val="subscript"/>
        <sz val="12"/>
        <rFont val="Arial"/>
        <family val="2"/>
      </rPr>
      <t>3</t>
    </r>
    <r>
      <rPr>
        <sz val="12"/>
        <rFont val="Arial"/>
        <family val="2"/>
      </rPr>
      <t xml:space="preserve"> and LULUCF emissions, minus verified emissions from stationary installations under the EU ETS, minus CO</t>
    </r>
    <r>
      <rPr>
        <vertAlign val="subscript"/>
        <sz val="12"/>
        <rFont val="Arial"/>
        <family val="2"/>
      </rPr>
      <t>2</t>
    </r>
    <r>
      <rPr>
        <sz val="12"/>
        <rFont val="Arial"/>
        <family val="2"/>
      </rPr>
      <t xml:space="preserve"> emissions from civil aviation.</t>
    </r>
  </si>
  <si>
    <t>12. ESD emissions for 2013 and 2014 are provisional and subject to change, pending completion of the EU review and compliance process for these years.</t>
  </si>
  <si>
    <r>
      <t>Forest Land converted to Cropland - Direct N</t>
    </r>
    <r>
      <rPr>
        <vertAlign val="subscript"/>
        <sz val="12"/>
        <rFont val="Arial"/>
        <family val="2"/>
      </rPr>
      <t>2</t>
    </r>
    <r>
      <rPr>
        <sz val="12"/>
        <rFont val="Arial"/>
        <family val="2"/>
      </rPr>
      <t>O emissions from N Mineralization/Immobilization</t>
    </r>
  </si>
  <si>
    <r>
      <t>Grassland converted to Cropland - Direct N</t>
    </r>
    <r>
      <rPr>
        <vertAlign val="subscript"/>
        <sz val="12"/>
        <rFont val="Arial"/>
        <family val="2"/>
      </rPr>
      <t>2</t>
    </r>
    <r>
      <rPr>
        <sz val="12"/>
        <rFont val="Arial"/>
        <family val="2"/>
      </rPr>
      <t>O emissions from N Mineralization/Immobilization</t>
    </r>
  </si>
  <si>
    <r>
      <t>Grassland remaining Grassland - Direct N</t>
    </r>
    <r>
      <rPr>
        <vertAlign val="subscript"/>
        <sz val="12"/>
        <rFont val="Arial"/>
        <family val="2"/>
      </rPr>
      <t>2</t>
    </r>
    <r>
      <rPr>
        <sz val="12"/>
        <rFont val="Arial"/>
        <family val="2"/>
      </rPr>
      <t>O emissions from N Mineralization/Immobilization</t>
    </r>
  </si>
  <si>
    <r>
      <t>Forest Land converted to Grassland - Direct N</t>
    </r>
    <r>
      <rPr>
        <vertAlign val="subscript"/>
        <sz val="12"/>
        <rFont val="Arial"/>
        <family val="2"/>
      </rPr>
      <t>2</t>
    </r>
    <r>
      <rPr>
        <sz val="12"/>
        <rFont val="Arial"/>
        <family val="2"/>
      </rPr>
      <t>O emissions from N Mineralization/Immobilization</t>
    </r>
  </si>
  <si>
    <r>
      <t>Settlements remaining Settlements - Direct N</t>
    </r>
    <r>
      <rPr>
        <vertAlign val="subscript"/>
        <sz val="12"/>
        <rFont val="Arial"/>
        <family val="2"/>
      </rPr>
      <t>2</t>
    </r>
    <r>
      <rPr>
        <sz val="12"/>
        <rFont val="Arial"/>
        <family val="2"/>
      </rPr>
      <t>O emissions from N Mineralization/Immobilization</t>
    </r>
  </si>
  <si>
    <r>
      <t>Cropland converted to Settlements - Direct N</t>
    </r>
    <r>
      <rPr>
        <vertAlign val="subscript"/>
        <sz val="12"/>
        <rFont val="Arial"/>
        <family val="2"/>
      </rPr>
      <t>2</t>
    </r>
    <r>
      <rPr>
        <sz val="12"/>
        <rFont val="Arial"/>
        <family val="2"/>
      </rPr>
      <t>O emissions from N Mineralization/Immobilization</t>
    </r>
  </si>
  <si>
    <r>
      <t>Forest Land converted to Settlements - Direct N</t>
    </r>
    <r>
      <rPr>
        <vertAlign val="subscript"/>
        <sz val="12"/>
        <rFont val="Arial"/>
        <family val="2"/>
      </rPr>
      <t>2</t>
    </r>
    <r>
      <rPr>
        <sz val="12"/>
        <rFont val="Arial"/>
        <family val="2"/>
      </rPr>
      <t>O emissions from N Mineralization/Immobilization</t>
    </r>
  </si>
  <si>
    <r>
      <t>Grassland converted to Settlements - Direct N</t>
    </r>
    <r>
      <rPr>
        <vertAlign val="subscript"/>
        <sz val="12"/>
        <rFont val="Arial"/>
        <family val="2"/>
      </rPr>
      <t>2</t>
    </r>
    <r>
      <rPr>
        <sz val="12"/>
        <rFont val="Arial"/>
        <family val="2"/>
      </rPr>
      <t>O emissions from N Mineralization/Immobilization</t>
    </r>
  </si>
  <si>
    <t>Motor Spirit</t>
  </si>
  <si>
    <t>DERV</t>
  </si>
  <si>
    <t>Gas Oil</t>
  </si>
  <si>
    <t>Fuel Oil</t>
  </si>
  <si>
    <t>Orimulsion</t>
  </si>
  <si>
    <t>Burning Oil</t>
  </si>
  <si>
    <t>Aviation Turbine Fuel</t>
  </si>
  <si>
    <t>Other Petroleum Products</t>
  </si>
  <si>
    <t>Petroleum Gases</t>
  </si>
  <si>
    <t>Natural Gas</t>
  </si>
  <si>
    <t>Other Gases</t>
  </si>
  <si>
    <t>Exports</t>
  </si>
  <si>
    <t>Coal</t>
  </si>
  <si>
    <t>Other Solid Fuels</t>
  </si>
  <si>
    <t>Petroleum</t>
  </si>
  <si>
    <t>Gaseous fuels</t>
  </si>
  <si>
    <t>Other emissions</t>
  </si>
  <si>
    <t>UK, Crown Dependencies and Overseas Territories 1990/2014</t>
  </si>
  <si>
    <t xml:space="preserve">Range of uncertainty in 2014 emissions </t>
  </si>
  <si>
    <r>
      <t>2014 emissions</t>
    </r>
    <r>
      <rPr>
        <vertAlign val="superscript"/>
        <sz val="12"/>
        <rFont val="Arial"/>
        <family val="2"/>
      </rPr>
      <t>2</t>
    </r>
  </si>
  <si>
    <t>between 2014 and</t>
  </si>
  <si>
    <r>
      <t>between 2014 and 1990</t>
    </r>
    <r>
      <rPr>
        <vertAlign val="superscript"/>
        <sz val="12"/>
        <rFont val="Arial"/>
        <family val="2"/>
      </rPr>
      <t>3</t>
    </r>
  </si>
  <si>
    <t xml:space="preserve"> 2014 emissions</t>
  </si>
  <si>
    <r>
      <t>1990</t>
    </r>
    <r>
      <rPr>
        <vertAlign val="superscript"/>
        <sz val="12"/>
        <rFont val="Arial"/>
        <family val="2"/>
      </rPr>
      <t>2</t>
    </r>
  </si>
  <si>
    <t>2. 1990 and 2014 estimates, and the percentage change, are presented as the central estimate from the model. These differ from the actual emissions estimates.</t>
  </si>
  <si>
    <t>3. Expressed as a percentage relative to the mean value 2014 emissions. Calculated as 0.5*R/E where R is the difference between 2.5 and 97.5 percentiles and E is the mean.</t>
  </si>
  <si>
    <t>4. Equivalent to a 95 per cent probability that the percentage change between 1990 and 2014 is between the two values shown. Values include uncertainties for overseas territories data.</t>
  </si>
  <si>
    <r>
      <t>5. CO</t>
    </r>
    <r>
      <rPr>
        <vertAlign val="subscript"/>
        <sz val="12"/>
        <rFont val="Arial"/>
        <family val="2"/>
      </rPr>
      <t>2</t>
    </r>
    <r>
      <rPr>
        <sz val="12"/>
        <rFont val="Arial"/>
        <family val="2"/>
      </rPr>
      <t xml:space="preserve"> emissions are net emissions. Total emissions minus removals.</t>
    </r>
  </si>
  <si>
    <r>
      <t>2014 emissions</t>
    </r>
    <r>
      <rPr>
        <vertAlign val="superscript"/>
        <sz val="12"/>
        <rFont val="Arial"/>
        <family val="2"/>
      </rPr>
      <t>1</t>
    </r>
  </si>
  <si>
    <t>1. 1990 and 2014 estimates, and the percentage change, are presented as the central estimate from the model. These differ from the actual emissions estimates.</t>
  </si>
  <si>
    <t>2. Expressed as a percentage relative to the mean value 2014 emissions. Calculated as 0.5*R/E where R is the difference between 2.5 and 97.5 percentiles and E is the mean.</t>
  </si>
  <si>
    <t>3. Equivalent to a 95 per cent probability that the percentage change between 1990 and 2014 is between the two values shown. Values include uncertainties for overseas territories data.</t>
  </si>
  <si>
    <t>4. LULUCF emissions are net emissions. Total emissions minus removals.</t>
  </si>
  <si>
    <t>6. The trends expressed as a percentage appear very high for LULUCF because of the near net 0 emissions from this sector in the base year.</t>
  </si>
  <si>
    <r>
      <t>Land Use, Land Use Change and Forestry (LULUCF)</t>
    </r>
    <r>
      <rPr>
        <vertAlign val="superscript"/>
        <sz val="12"/>
        <rFont val="Arial"/>
        <family val="2"/>
      </rPr>
      <t>4, 6</t>
    </r>
  </si>
  <si>
    <t>Uncertainty in estimates of UK Greenhouse Gas emissions: 1990/2014</t>
  </si>
  <si>
    <t>Shows the uncertainty by gas in the emissions estimates for 1990 and 2014, together with the estimated GWP for each gas</t>
  </si>
  <si>
    <t>Uncertainty in estimates of UK Greenhouse Gas emissions by sector: 1990/2014</t>
  </si>
  <si>
    <t>Shows the uncertainty by source sector in the emissions estimates for 1990 and 2014</t>
  </si>
  <si>
    <t>This table shows uncertainty estimates for the 2014 greenhouse gas inventory.</t>
  </si>
  <si>
    <t>(b) By fuel type</t>
  </si>
  <si>
    <t>Responsible Statistician</t>
  </si>
  <si>
    <r>
      <t>Estimated emissions of Greenhouse Gases by source category, type of fuel and end-user category, 1990-2014 (MtCO</t>
    </r>
    <r>
      <rPr>
        <b/>
        <vertAlign val="subscript"/>
        <sz val="12"/>
        <rFont val="Arial"/>
        <family val="2"/>
      </rPr>
      <t>2</t>
    </r>
    <r>
      <rPr>
        <b/>
        <sz val="12"/>
        <rFont val="Arial"/>
        <family val="2"/>
      </rPr>
      <t>e)</t>
    </r>
  </si>
  <si>
    <t>UK Greenhouse Gas Emissions towards Kyoto Protocol, UK Carbon Budgets and EU Effort Sharing Decision targets</t>
  </si>
  <si>
    <r>
      <t>Estimated emissions of Greenhouse Gases for the UK and Crown Dependencies by source category and type of fuel, 1990-2014 (MtCO</t>
    </r>
    <r>
      <rPr>
        <b/>
        <vertAlign val="subscript"/>
        <sz val="12"/>
        <rFont val="Arial"/>
        <family val="2"/>
      </rPr>
      <t>2</t>
    </r>
    <r>
      <rPr>
        <b/>
        <sz val="12"/>
        <rFont val="Arial"/>
        <family val="2"/>
      </rPr>
      <t>e)</t>
    </r>
  </si>
  <si>
    <t xml:space="preserve">Emissions of all greenhouse gases for the UK and Crown Dependencies from 1990-2014 by source sector and fuel type </t>
  </si>
  <si>
    <r>
      <t>UK, Crown Dependencies, Oveseas Territories 1990-2014, MtCO</t>
    </r>
    <r>
      <rPr>
        <b/>
        <vertAlign val="subscript"/>
        <sz val="12"/>
        <rFont val="Arial"/>
        <family val="2"/>
      </rPr>
      <t>2</t>
    </r>
    <r>
      <rPr>
        <b/>
        <sz val="12"/>
        <rFont val="Arial"/>
        <family val="2"/>
      </rPr>
      <t>e</t>
    </r>
  </si>
  <si>
    <t>2. Whether emissions from refuelling at UK-based international aviation and shipping bunkers can be used as an accurate estimate of UK international aviation and shipping emissions depends on what assumptions are being made about how to allocate international aviation and shipping emissions to different countries.</t>
  </si>
  <si>
    <r>
      <t>UK Greenhouse Gas Emissions 1990-2014, breakdown of headline results by geographical coverage (MtCO</t>
    </r>
    <r>
      <rPr>
        <b/>
        <vertAlign val="subscript"/>
        <sz val="12"/>
        <rFont val="Arial"/>
        <family val="2"/>
      </rPr>
      <t>2</t>
    </r>
    <r>
      <rPr>
        <b/>
        <sz val="12"/>
        <rFont val="Arial"/>
        <family val="2"/>
      </rPr>
      <t>e)</t>
    </r>
  </si>
  <si>
    <t xml:space="preserve">Table 14: Estimated emissions of Greenhouse Gases for the UK and Crown Dependencies by source category and type of fuel </t>
  </si>
  <si>
    <r>
      <t>UK and Crown Dependencies 1990-2014, MtCO</t>
    </r>
    <r>
      <rPr>
        <b/>
        <vertAlign val="subscript"/>
        <sz val="12"/>
        <rFont val="Arial"/>
        <family val="2"/>
      </rPr>
      <t>2</t>
    </r>
    <r>
      <rPr>
        <b/>
        <sz val="12"/>
        <rFont val="Arial"/>
        <family val="2"/>
      </rPr>
      <t>e</t>
    </r>
  </si>
  <si>
    <r>
      <t>Table 5: Estimated emissions of methane (CH</t>
    </r>
    <r>
      <rPr>
        <b/>
        <u/>
        <vertAlign val="subscript"/>
        <sz val="14"/>
        <rFont val="Arial"/>
        <family val="2"/>
      </rPr>
      <t>4</t>
    </r>
    <r>
      <rPr>
        <b/>
        <u/>
        <sz val="14"/>
        <rFont val="Arial"/>
        <family val="2"/>
      </rPr>
      <t>) by source category, type of fuel and end user category</t>
    </r>
  </si>
  <si>
    <r>
      <t>Table 6: Estimated emissions of nitrous oxide (N</t>
    </r>
    <r>
      <rPr>
        <b/>
        <u/>
        <vertAlign val="subscript"/>
        <sz val="14"/>
        <rFont val="Arial"/>
        <family val="2"/>
      </rPr>
      <t>2</t>
    </r>
    <r>
      <rPr>
        <b/>
        <u/>
        <sz val="14"/>
        <rFont val="Arial"/>
        <family val="2"/>
      </rPr>
      <t>O) by source category, type of fuel and end user category</t>
    </r>
  </si>
  <si>
    <t>http://unfccc.int/national_reports/annex_i_ghg_inventories/national_inventories_submissions/items/8812.php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</si>
</sst>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0"/>
    <numFmt numFmtId="165" formatCode="0.0%"/>
    <numFmt numFmtId="166" formatCode="0.00000"/>
    <numFmt numFmtId="167" formatCode="0.0000"/>
    <numFmt numFmtId="168" formatCode="_(* #,##0.0_);_(* \(#,##0.0\);_(* &quot;-&quot;??_);_(@_)"/>
    <numFmt numFmtId="169" formatCode="#,##0.0"/>
    <numFmt numFmtId="170" formatCode="0.000000"/>
    <numFmt numFmtId="171" formatCode="0.000%"/>
    <numFmt numFmtId="172" formatCode="_-* #,##0.00\ _€_-;\-* #,##0.00\ _€_-;_-* &quot;-&quot;??\ _€_-;_-@_-"/>
    <numFmt numFmtId="173" formatCode="[&gt;0.5]#,##0;[&lt;-0.5]\-#,##0;\-"/>
    <numFmt numFmtId="174" formatCode="0.000"/>
    <numFmt numFmtId="175" formatCode="#,##0.00000000000"/>
    <numFmt numFmtId="176" formatCode="#,##0.0000"/>
    <numFmt numFmtId="177" formatCode="#,###&quot; -r&quot;;\-#,###&quot; -r&quot;;&quot; -r&quot;"/>
    <numFmt numFmtId="178" formatCode="#,##0_ ;\-#,##0\ "/>
    <numFmt numFmtId="179" formatCode="_-* #,##0.0_-;\-* #,##0.0_-;_-* &quot;-&quot;??_-;_-@_-"/>
    <numFmt numFmtId="180" formatCode="_-* #,##0_-;\-* #,##0_-;_-* &quot;-&quot;??_-;_-@_-"/>
  </numFmts>
  <fonts count="86">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0"/>
      <color theme="1"/>
      <name val="Arial"/>
      <family val="2"/>
    </font>
    <font>
      <b/>
      <sz val="10"/>
      <name val="Arial"/>
      <family val="2"/>
    </font>
    <font>
      <sz val="10"/>
      <color rgb="FFFF0000"/>
      <name val="Arial"/>
      <family val="2"/>
    </font>
    <font>
      <sz val="10"/>
      <name val="Arial"/>
      <family val="2"/>
    </font>
    <font>
      <sz val="10"/>
      <name val="Arial"/>
      <family val="2"/>
    </font>
    <font>
      <sz val="10"/>
      <color rgb="FF000000"/>
      <name val="Arial"/>
      <family val="2"/>
    </font>
    <font>
      <i/>
      <sz val="10"/>
      <name val="Arial"/>
      <family val="2"/>
    </font>
    <font>
      <sz val="12"/>
      <name val="Arial"/>
      <family val="2"/>
    </font>
    <font>
      <b/>
      <sz val="12"/>
      <name val="Arial"/>
      <family val="2"/>
    </font>
    <font>
      <u/>
      <sz val="8.6"/>
      <color theme="10"/>
      <name val="Arial"/>
      <family val="2"/>
    </font>
    <font>
      <u/>
      <sz val="10"/>
      <color theme="10"/>
      <name val="Arial"/>
      <family val="2"/>
    </font>
    <font>
      <sz val="10"/>
      <color indexed="8"/>
      <name val="Arial"/>
      <family val="2"/>
    </font>
    <font>
      <vertAlign val="subscript"/>
      <sz val="10"/>
      <name val="Arial"/>
      <family val="2"/>
    </font>
    <font>
      <b/>
      <u/>
      <sz val="14"/>
      <name val="Arial"/>
      <family val="2"/>
    </font>
    <font>
      <u/>
      <sz val="10"/>
      <color indexed="12"/>
      <name val="Arial"/>
      <family val="2"/>
    </font>
    <font>
      <u/>
      <sz val="11"/>
      <color indexed="12"/>
      <name val="Arial"/>
      <family val="2"/>
    </font>
    <font>
      <b/>
      <sz val="14"/>
      <name val="Arial"/>
      <family val="2"/>
    </font>
    <font>
      <vertAlign val="subscript"/>
      <sz val="12"/>
      <name val="Arial"/>
      <family val="2"/>
    </font>
    <font>
      <i/>
      <sz val="12"/>
      <name val="Arial"/>
      <family val="2"/>
    </font>
    <font>
      <b/>
      <i/>
      <sz val="12"/>
      <name val="Arial"/>
      <family val="2"/>
    </font>
    <font>
      <b/>
      <u/>
      <sz val="12"/>
      <name val="Arial"/>
      <family val="2"/>
    </font>
    <font>
      <sz val="12"/>
      <color rgb="FFFF0000"/>
      <name val="Arial"/>
      <family val="2"/>
    </font>
    <font>
      <sz val="12"/>
      <color indexed="8"/>
      <name val="Arial"/>
      <family val="2"/>
    </font>
    <font>
      <sz val="10"/>
      <name val="Arial Cyr"/>
      <charset val="204"/>
    </font>
    <font>
      <sz val="12"/>
      <color indexed="9"/>
      <name val="Arial"/>
      <family val="2"/>
    </font>
    <font>
      <sz val="10"/>
      <color indexed="9"/>
      <name val="Arial"/>
      <family val="2"/>
    </font>
    <font>
      <sz val="9"/>
      <name val="Times New Roman"/>
      <family val="1"/>
    </font>
    <font>
      <sz val="12"/>
      <color indexed="20"/>
      <name val="Arial"/>
      <family val="2"/>
    </font>
    <font>
      <sz val="10"/>
      <color indexed="20"/>
      <name val="Arial"/>
      <family val="2"/>
    </font>
    <font>
      <b/>
      <sz val="9"/>
      <name val="Times New Roman"/>
      <family val="1"/>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sz val="14"/>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sz val="10"/>
      <name val="Times New Roman"/>
      <family val="1"/>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b/>
      <i/>
      <u/>
      <sz val="14"/>
      <name val="Arial"/>
      <family val="2"/>
    </font>
    <font>
      <b/>
      <i/>
      <sz val="10"/>
      <name val="Arial"/>
      <family val="2"/>
    </font>
    <font>
      <b/>
      <sz val="12"/>
      <color indexed="10"/>
      <name val="Arial"/>
      <family val="2"/>
    </font>
    <font>
      <i/>
      <vertAlign val="subscript"/>
      <sz val="12"/>
      <name val="Arial"/>
      <family val="2"/>
    </font>
    <font>
      <i/>
      <sz val="12"/>
      <color rgb="FFFF0000"/>
      <name val="Arial"/>
      <family val="2"/>
    </font>
    <font>
      <sz val="10"/>
      <color indexed="14"/>
      <name val="Arial"/>
      <family val="2"/>
    </font>
    <font>
      <vertAlign val="superscript"/>
      <sz val="12"/>
      <name val="Arial"/>
      <family val="2"/>
    </font>
    <font>
      <sz val="10"/>
      <name val="Arial"/>
      <family val="2"/>
    </font>
    <font>
      <u/>
      <sz val="10"/>
      <color indexed="12"/>
      <name val="MS Sans Serif"/>
      <family val="2"/>
    </font>
    <font>
      <u/>
      <sz val="12"/>
      <color indexed="12"/>
      <name val="Arial"/>
      <family val="2"/>
    </font>
    <font>
      <b/>
      <vertAlign val="subscript"/>
      <sz val="12"/>
      <name val="Arial"/>
      <family val="2"/>
    </font>
    <font>
      <vertAlign val="superscript"/>
      <sz val="10"/>
      <name val="Arial"/>
      <family val="2"/>
    </font>
    <font>
      <b/>
      <u/>
      <sz val="12"/>
      <color rgb="FF0000FF"/>
      <name val="Arial"/>
      <family val="2"/>
    </font>
    <font>
      <b/>
      <sz val="12"/>
      <color rgb="FF0000FF"/>
      <name val="Arial"/>
      <family val="2"/>
    </font>
    <font>
      <u/>
      <sz val="12"/>
      <color theme="10"/>
      <name val="Arial"/>
      <family val="2"/>
    </font>
    <font>
      <b/>
      <sz val="14"/>
      <color rgb="FFFF0000"/>
      <name val="Arial"/>
      <family val="2"/>
    </font>
    <font>
      <sz val="14"/>
      <color rgb="FFFF0000"/>
      <name val="Arial"/>
      <family val="2"/>
    </font>
    <font>
      <b/>
      <sz val="12"/>
      <name val="Arial (W1)"/>
      <family val="2"/>
    </font>
    <font>
      <sz val="10"/>
      <color rgb="FF00B050"/>
      <name val="Arial"/>
      <family val="2"/>
    </font>
    <font>
      <b/>
      <sz val="8"/>
      <color indexed="81"/>
      <name val="Tahoma"/>
      <family val="2"/>
    </font>
    <font>
      <sz val="8"/>
      <color indexed="81"/>
      <name val="Tahoma"/>
      <family val="2"/>
    </font>
    <font>
      <sz val="12"/>
      <color rgb="FF000000"/>
      <name val="Arial"/>
      <family val="2"/>
    </font>
    <font>
      <b/>
      <sz val="12"/>
      <color theme="1"/>
      <name val="Arial"/>
      <family val="2"/>
    </font>
    <font>
      <sz val="10"/>
      <color rgb="FF000000"/>
      <name val="MS Sans Serif"/>
      <family val="2"/>
    </font>
    <font>
      <b/>
      <sz val="12"/>
      <color rgb="FF000000"/>
      <name val="Arial"/>
      <family val="2"/>
    </font>
    <font>
      <b/>
      <u/>
      <vertAlign val="subscript"/>
      <sz val="14"/>
      <name val="Arial"/>
      <family val="2"/>
    </font>
  </fonts>
  <fills count="39">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FF"/>
        <bgColor indexed="64"/>
      </patternFill>
    </fill>
    <fill>
      <patternFill patternType="solid">
        <fgColor rgb="FF66CCFF"/>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00CC66"/>
        <bgColor indexed="64"/>
      </patternFill>
    </fill>
    <fill>
      <patternFill patternType="solid">
        <fgColor rgb="FFCC99FF"/>
        <bgColor indexed="64"/>
      </patternFill>
    </fill>
    <fill>
      <patternFill patternType="solid">
        <fgColor theme="0" tint="-0.499984740745262"/>
        <bgColor indexed="64"/>
      </patternFill>
    </fill>
    <fill>
      <patternFill patternType="solid">
        <fgColor theme="9" tint="0.39994506668294322"/>
        <bgColor indexed="64"/>
      </patternFill>
    </fill>
  </fills>
  <borders count="72">
    <border>
      <left/>
      <right/>
      <top/>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style="double">
        <color indexed="64"/>
      </right>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8"/>
      </bottom>
      <diagonal/>
    </border>
    <border>
      <left/>
      <right/>
      <top/>
      <bottom style="thin">
        <color auto="1"/>
      </bottom>
      <diagonal/>
    </border>
    <border>
      <left/>
      <right/>
      <top style="medium">
        <color indexed="64"/>
      </top>
      <bottom style="medium">
        <color indexed="64"/>
      </bottom>
      <diagonal/>
    </border>
    <border>
      <left style="medium">
        <color indexed="64"/>
      </left>
      <right/>
      <top style="thin">
        <color indexed="65"/>
      </top>
      <bottom/>
      <diagonal/>
    </border>
    <border>
      <left/>
      <right/>
      <top style="thin">
        <color indexed="65"/>
      </top>
      <bottom/>
      <diagonal/>
    </border>
    <border>
      <left style="thin">
        <color indexed="65"/>
      </left>
      <right/>
      <top style="thin">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999999"/>
      </top>
      <bottom/>
      <diagonal/>
    </border>
    <border>
      <left/>
      <right style="medium">
        <color indexed="64"/>
      </right>
      <top style="thin">
        <color rgb="FF999999"/>
      </top>
      <bottom/>
      <diagonal/>
    </border>
    <border>
      <left style="medium">
        <color indexed="64"/>
      </left>
      <right/>
      <top style="thin">
        <color rgb="FF999999"/>
      </top>
      <bottom/>
      <diagonal/>
    </border>
    <border>
      <left style="medium">
        <color indexed="64"/>
      </left>
      <right/>
      <top style="thin">
        <color indexed="65"/>
      </top>
      <bottom style="medium">
        <color indexed="64"/>
      </bottom>
      <diagonal/>
    </border>
    <border>
      <left/>
      <right/>
      <top style="thin">
        <color indexed="65"/>
      </top>
      <bottom style="medium">
        <color indexed="64"/>
      </bottom>
      <diagonal/>
    </border>
    <border>
      <left/>
      <right style="medium">
        <color indexed="64"/>
      </right>
      <top/>
      <bottom style="medium">
        <color indexed="64"/>
      </bottom>
      <diagonal/>
    </border>
    <border>
      <left style="medium">
        <color indexed="64"/>
      </left>
      <right/>
      <top style="thin">
        <color rgb="FF999999"/>
      </top>
      <bottom style="medium">
        <color indexed="64"/>
      </bottom>
      <diagonal/>
    </border>
    <border>
      <left/>
      <right/>
      <top style="thin">
        <color rgb="FF999999"/>
      </top>
      <bottom style="medium">
        <color indexed="64"/>
      </bottom>
      <diagonal/>
    </border>
    <border>
      <left/>
      <right style="medium">
        <color indexed="64"/>
      </right>
      <top style="thin">
        <color rgb="FF999999"/>
      </top>
      <bottom style="medium">
        <color indexed="64"/>
      </bottom>
      <diagonal/>
    </border>
    <border>
      <left style="medium">
        <color indexed="64"/>
      </left>
      <right style="medium">
        <color indexed="64"/>
      </right>
      <top style="thin">
        <color indexed="65"/>
      </top>
      <bottom/>
      <diagonal/>
    </border>
    <border>
      <left style="medium">
        <color indexed="64"/>
      </left>
      <right style="medium">
        <color indexed="64"/>
      </right>
      <top style="thin">
        <color indexed="65"/>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8"/>
      </left>
      <right/>
      <top style="thin">
        <color indexed="8"/>
      </top>
      <bottom/>
      <diagonal/>
    </border>
    <border>
      <left/>
      <right style="thin">
        <color auto="1"/>
      </right>
      <top/>
      <bottom style="thin">
        <color auto="1"/>
      </bottom>
      <diagonal/>
    </border>
  </borders>
  <cellStyleXfs count="41445">
    <xf numFmtId="0" fontId="0" fillId="0" borderId="0"/>
    <xf numFmtId="9" fontId="1" fillId="0" borderId="0" applyFont="0" applyFill="0" applyBorder="0" applyAlignment="0" applyProtection="0"/>
    <xf numFmtId="0" fontId="7"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4" fillId="0" borderId="0"/>
    <xf numFmtId="9" fontId="4" fillId="0" borderId="0" applyFont="0" applyFill="0" applyBorder="0" applyAlignment="0" applyProtection="0"/>
    <xf numFmtId="0" fontId="11" fillId="0" borderId="0"/>
    <xf numFmtId="0" fontId="1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43" fontId="4" fillId="0" borderId="0" applyFont="0" applyFill="0" applyBorder="0" applyAlignment="0" applyProtection="0"/>
    <xf numFmtId="0" fontId="26" fillId="3" borderId="0" applyNumberFormat="0" applyBorder="0" applyAlignment="0" applyProtection="0"/>
    <xf numFmtId="0" fontId="15" fillId="3" borderId="0" applyNumberFormat="0" applyBorder="0" applyAlignment="0" applyProtection="0"/>
    <xf numFmtId="0" fontId="2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15" fillId="4" borderId="0" applyNumberFormat="0" applyBorder="0" applyAlignment="0" applyProtection="0"/>
    <xf numFmtId="0" fontId="2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15" fillId="5" borderId="0" applyNumberFormat="0" applyBorder="0" applyAlignment="0" applyProtection="0"/>
    <xf numFmtId="0" fontId="2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15" fillId="6" borderId="0" applyNumberFormat="0" applyBorder="0" applyAlignment="0" applyProtection="0"/>
    <xf numFmtId="0" fontId="2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15" fillId="7" borderId="0" applyNumberFormat="0" applyBorder="0" applyAlignment="0" applyProtection="0"/>
    <xf numFmtId="0" fontId="2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15" fillId="8" borderId="0" applyNumberFormat="0" applyBorder="0" applyAlignment="0" applyProtection="0"/>
    <xf numFmtId="0" fontId="2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15" fillId="9" borderId="0" applyNumberFormat="0" applyBorder="0" applyAlignment="0" applyProtection="0"/>
    <xf numFmtId="0" fontId="2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15" fillId="10" borderId="0" applyNumberFormat="0" applyBorder="0" applyAlignment="0" applyProtection="0"/>
    <xf numFmtId="0" fontId="2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15" fillId="11" borderId="0" applyNumberFormat="0" applyBorder="0" applyAlignment="0" applyProtection="0"/>
    <xf numFmtId="0" fontId="2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15" fillId="6" borderId="0" applyNumberFormat="0" applyBorder="0" applyAlignment="0" applyProtection="0"/>
    <xf numFmtId="0" fontId="2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15" fillId="9" borderId="0" applyNumberFormat="0" applyBorder="0" applyAlignment="0" applyProtection="0"/>
    <xf numFmtId="0" fontId="2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15" fillId="12" borderId="0" applyNumberFormat="0" applyBorder="0" applyAlignment="0" applyProtection="0"/>
    <xf numFmtId="0" fontId="26"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26" fillId="12" borderId="0" applyNumberFormat="0" applyBorder="0" applyAlignment="0" applyProtection="0"/>
    <xf numFmtId="0" fontId="27" fillId="0" borderId="0" applyNumberFormat="0" applyFont="0" applyFill="0" applyBorder="0" applyProtection="0">
      <alignment horizontal="left" vertical="center" indent="5"/>
    </xf>
    <xf numFmtId="0" fontId="28" fillId="13"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9" fillId="10" borderId="0" applyNumberFormat="0" applyBorder="0" applyAlignment="0" applyProtection="0"/>
    <xf numFmtId="0" fontId="2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1" borderId="0" applyNumberFormat="0" applyBorder="0" applyAlignment="0" applyProtection="0"/>
    <xf numFmtId="0" fontId="2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8" borderId="0" applyNumberFormat="0" applyBorder="0" applyAlignment="0" applyProtection="0"/>
    <xf numFmtId="0" fontId="28"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19" borderId="0" applyNumberFormat="0" applyBorder="0" applyAlignment="0" applyProtection="0"/>
    <xf numFmtId="0" fontId="28"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20" borderId="0" applyNumberFormat="0" applyBorder="0" applyAlignment="0" applyProtection="0"/>
    <xf numFmtId="4" fontId="30" fillId="21" borderId="20">
      <alignment horizontal="right" vertical="center"/>
    </xf>
    <xf numFmtId="0" fontId="31" fillId="4" borderId="0" applyNumberFormat="0" applyBorder="0" applyAlignment="0" applyProtection="0"/>
    <xf numFmtId="0" fontId="32" fillId="4" borderId="0" applyNumberFormat="0" applyBorder="0" applyAlignment="0" applyProtection="0"/>
    <xf numFmtId="0" fontId="31"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1" fillId="4" borderId="0" applyNumberFormat="0" applyBorder="0" applyAlignment="0" applyProtection="0"/>
    <xf numFmtId="4" fontId="33" fillId="0" borderId="28" applyFill="0" applyBorder="0" applyProtection="0">
      <alignment horizontal="right" vertical="center"/>
    </xf>
    <xf numFmtId="4" fontId="33" fillId="0" borderId="28" applyFill="0" applyBorder="0" applyProtection="0">
      <alignment horizontal="right" vertical="center"/>
    </xf>
    <xf numFmtId="0" fontId="34" fillId="22" borderId="29" applyNumberFormat="0" applyAlignment="0" applyProtection="0"/>
    <xf numFmtId="0" fontId="35"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4"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5" fillId="22" borderId="29" applyNumberFormat="0" applyAlignment="0" applyProtection="0"/>
    <xf numFmtId="0" fontId="36" fillId="23" borderId="30" applyNumberFormat="0" applyAlignment="0" applyProtection="0"/>
    <xf numFmtId="0" fontId="37" fillId="23" borderId="30" applyNumberFormat="0" applyAlignment="0" applyProtection="0"/>
    <xf numFmtId="0" fontId="36" fillId="23" borderId="30" applyNumberFormat="0" applyAlignment="0" applyProtection="0"/>
    <xf numFmtId="0" fontId="36" fillId="23" borderId="30" applyNumberFormat="0" applyAlignment="0" applyProtection="0"/>
    <xf numFmtId="0" fontId="36" fillId="23" borderId="30" applyNumberFormat="0" applyAlignment="0" applyProtection="0"/>
    <xf numFmtId="0" fontId="36" fillId="23" borderId="30" applyNumberFormat="0" applyAlignment="0" applyProtection="0"/>
    <xf numFmtId="0" fontId="36" fillId="23" borderId="30" applyNumberFormat="0" applyAlignment="0" applyProtection="0"/>
    <xf numFmtId="0" fontId="36" fillId="23" borderId="30" applyNumberFormat="0" applyAlignment="0" applyProtection="0"/>
    <xf numFmtId="0" fontId="37" fillId="23" borderId="30" applyNumberFormat="0" applyAlignment="0" applyProtection="0"/>
    <xf numFmtId="0" fontId="37" fillId="23" borderId="30" applyNumberFormat="0" applyAlignment="0" applyProtection="0"/>
    <xf numFmtId="0" fontId="37" fillId="23" borderId="30" applyNumberFormat="0" applyAlignment="0" applyProtection="0"/>
    <xf numFmtId="0" fontId="36" fillId="23" borderId="30" applyNumberFormat="0" applyAlignment="0" applyProtection="0"/>
    <xf numFmtId="17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5" borderId="0" applyNumberFormat="0" applyBorder="0" applyAlignment="0" applyProtection="0"/>
    <xf numFmtId="0" fontId="41" fillId="5" borderId="0" applyNumberFormat="0" applyBorder="0" applyAlignment="0" applyProtection="0"/>
    <xf numFmtId="0" fontId="40"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0" fillId="5" borderId="0" applyNumberFormat="0" applyBorder="0" applyAlignment="0" applyProtection="0"/>
    <xf numFmtId="173" fontId="42" fillId="0" borderId="0">
      <alignment horizontal="left" vertical="center"/>
    </xf>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alignment vertical="top"/>
      <protection locked="0"/>
    </xf>
    <xf numFmtId="0" fontId="46" fillId="8" borderId="29" applyNumberFormat="0" applyAlignment="0" applyProtection="0"/>
    <xf numFmtId="0" fontId="47"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6"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0" fontId="47" fillId="8" borderId="29" applyNumberFormat="0" applyAlignment="0" applyProtection="0"/>
    <xf numFmtId="4" fontId="30" fillId="0" borderId="21">
      <alignment horizontal="right" vertical="center"/>
    </xf>
    <xf numFmtId="0" fontId="48" fillId="0" borderId="34" applyNumberFormat="0" applyFill="0" applyAlignment="0" applyProtection="0"/>
    <xf numFmtId="0" fontId="49" fillId="0" borderId="34" applyNumberFormat="0" applyFill="0" applyAlignment="0" applyProtection="0"/>
    <xf numFmtId="0" fontId="48" fillId="0" borderId="34" applyNumberFormat="0" applyFill="0" applyAlignment="0" applyProtection="0"/>
    <xf numFmtId="0" fontId="49" fillId="0" borderId="34" applyNumberFormat="0" applyFill="0" applyAlignment="0" applyProtection="0"/>
    <xf numFmtId="0" fontId="49" fillId="0" borderId="34" applyNumberFormat="0" applyFill="0" applyAlignment="0" applyProtection="0"/>
    <xf numFmtId="0" fontId="49" fillId="0" borderId="34" applyNumberFormat="0" applyFill="0" applyAlignment="0" applyProtection="0"/>
    <xf numFmtId="0" fontId="48" fillId="0" borderId="34" applyNumberFormat="0" applyFill="0" applyAlignment="0" applyProtection="0"/>
    <xf numFmtId="0" fontId="50" fillId="24" borderId="0" applyNumberFormat="0" applyBorder="0" applyAlignment="0" applyProtection="0"/>
    <xf numFmtId="0" fontId="51" fillId="24" borderId="0" applyNumberFormat="0" applyBorder="0" applyAlignment="0" applyProtection="0"/>
    <xf numFmtId="0" fontId="50"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0" fillId="2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25" borderId="0" applyNumberFormat="0" applyFont="0" applyBorder="0" applyAlignment="0" applyProtection="0"/>
    <xf numFmtId="0" fontId="8" fillId="26" borderId="35" applyNumberFormat="0" applyFont="0" applyAlignment="0" applyProtection="0"/>
    <xf numFmtId="0" fontId="15"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8"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15" fillId="26" borderId="35" applyNumberFormat="0" applyFont="0" applyAlignment="0" applyProtection="0"/>
    <xf numFmtId="0" fontId="52" fillId="22" borderId="36" applyNumberFormat="0" applyAlignment="0" applyProtection="0"/>
    <xf numFmtId="0" fontId="53"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2"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0" fontId="53" fillId="22" borderId="36"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173" fontId="5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30" fillId="25" borderId="20"/>
    <xf numFmtId="0" fontId="30" fillId="25" borderId="20"/>
    <xf numFmtId="0" fontId="8" fillId="0" borderId="0"/>
    <xf numFmtId="0" fontId="8" fillId="0" borderId="0"/>
    <xf numFmtId="0" fontId="8" fillId="0" borderId="0"/>
    <xf numFmtId="0" fontId="8" fillId="0" borderId="0"/>
    <xf numFmtId="0" fontId="8" fillId="0" borderId="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37" applyNumberFormat="0" applyFill="0" applyAlignment="0" applyProtection="0"/>
    <xf numFmtId="0" fontId="57"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7" fillId="0" borderId="37"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4" fontId="30" fillId="0" borderId="0"/>
    <xf numFmtId="0" fontId="11" fillId="0" borderId="0"/>
    <xf numFmtId="9" fontId="7" fillId="0" borderId="0" applyFont="0" applyFill="0" applyBorder="0" applyAlignment="0" applyProtection="0"/>
    <xf numFmtId="0" fontId="11"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67" fillId="0" borderId="0"/>
    <xf numFmtId="9" fontId="67" fillId="0" borderId="0" applyFont="0" applyFill="0" applyBorder="0" applyAlignment="0" applyProtection="0"/>
    <xf numFmtId="0" fontId="68" fillId="0" borderId="0" applyNumberFormat="0" applyFill="0" applyBorder="0" applyAlignment="0" applyProtection="0">
      <alignment vertical="top"/>
      <protection locked="0"/>
    </xf>
    <xf numFmtId="9" fontId="7" fillId="0" borderId="0" applyFont="0" applyFill="0" applyBorder="0" applyAlignment="0" applyProtection="0"/>
    <xf numFmtId="0" fontId="18" fillId="0" borderId="0" applyNumberFormat="0" applyFill="0" applyBorder="0" applyAlignment="0" applyProtection="0">
      <alignment vertical="top"/>
      <protection locked="0"/>
    </xf>
    <xf numFmtId="9" fontId="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0" fontId="30" fillId="25" borderId="20"/>
    <xf numFmtId="43" fontId="1" fillId="0" borderId="0" applyFont="0" applyFill="0" applyBorder="0" applyAlignment="0" applyProtection="0"/>
    <xf numFmtId="0" fontId="83" fillId="0" borderId="0"/>
  </cellStyleXfs>
  <cellXfs count="661">
    <xf numFmtId="0" fontId="0" fillId="0" borderId="0" xfId="0"/>
    <xf numFmtId="164" fontId="0" fillId="0" borderId="0" xfId="0" applyNumberFormat="1"/>
    <xf numFmtId="0" fontId="4" fillId="0" borderId="0" xfId="6" applyFill="1"/>
    <xf numFmtId="0" fontId="19" fillId="0" borderId="0" xfId="10" applyFont="1" applyFill="1" applyAlignment="1" applyProtection="1">
      <alignment vertical="center"/>
    </xf>
    <xf numFmtId="0" fontId="11" fillId="0" borderId="8" xfId="8" applyNumberFormat="1" applyFont="1" applyFill="1" applyBorder="1" applyAlignment="1">
      <alignment horizontal="right" vertical="center"/>
    </xf>
    <xf numFmtId="0" fontId="11" fillId="0" borderId="0" xfId="15585" applyFont="1" applyFill="1" applyAlignment="1">
      <alignment vertical="center"/>
    </xf>
    <xf numFmtId="3" fontId="11" fillId="0" borderId="0" xfId="8" applyNumberFormat="1" applyFont="1" applyFill="1"/>
    <xf numFmtId="0" fontId="11" fillId="0" borderId="0" xfId="8" applyNumberFormat="1" applyFont="1" applyFill="1"/>
    <xf numFmtId="0" fontId="25" fillId="0" borderId="0" xfId="8" applyNumberFormat="1" applyFont="1" applyFill="1"/>
    <xf numFmtId="3" fontId="12" fillId="0" borderId="8" xfId="8" applyNumberFormat="1" applyFont="1" applyFill="1" applyBorder="1"/>
    <xf numFmtId="0" fontId="11" fillId="0" borderId="8" xfId="8" applyNumberFormat="1" applyFont="1" applyFill="1" applyBorder="1"/>
    <xf numFmtId="3" fontId="11" fillId="0" borderId="8" xfId="8" applyNumberFormat="1" applyFont="1" applyFill="1" applyBorder="1"/>
    <xf numFmtId="0" fontId="11" fillId="0" borderId="8" xfId="8" quotePrefix="1" applyNumberFormat="1" applyFont="1" applyFill="1" applyBorder="1" applyAlignment="1">
      <alignment horizontal="right"/>
    </xf>
    <xf numFmtId="3" fontId="11" fillId="0" borderId="0" xfId="8" applyNumberFormat="1" applyFont="1" applyFill="1" applyBorder="1"/>
    <xf numFmtId="3" fontId="12" fillId="0" borderId="0" xfId="8" applyNumberFormat="1" applyFont="1" applyFill="1" applyBorder="1"/>
    <xf numFmtId="3" fontId="12" fillId="0" borderId="0" xfId="8" applyNumberFormat="1" applyFont="1" applyFill="1"/>
    <xf numFmtId="3" fontId="11" fillId="0" borderId="41" xfId="8" applyNumberFormat="1" applyFont="1" applyFill="1" applyBorder="1"/>
    <xf numFmtId="0" fontId="11" fillId="0" borderId="41" xfId="8" applyNumberFormat="1" applyFont="1" applyFill="1" applyBorder="1"/>
    <xf numFmtId="0" fontId="12" fillId="0" borderId="0" xfId="41424" applyNumberFormat="1" applyFont="1" applyFill="1"/>
    <xf numFmtId="0" fontId="11" fillId="0" borderId="0" xfId="15585" applyFont="1" applyFill="1" applyBorder="1"/>
    <xf numFmtId="0" fontId="11" fillId="0" borderId="0" xfId="15585" applyFont="1" applyFill="1"/>
    <xf numFmtId="0" fontId="11" fillId="0" borderId="8" xfId="8" applyNumberFormat="1" applyFont="1" applyFill="1" applyBorder="1" applyAlignment="1">
      <alignment horizontal="left" vertical="center"/>
    </xf>
    <xf numFmtId="0" fontId="12" fillId="0" borderId="8" xfId="8" applyNumberFormat="1" applyFont="1" applyFill="1" applyBorder="1" applyAlignment="1">
      <alignment horizontal="left" vertical="center"/>
    </xf>
    <xf numFmtId="0" fontId="11" fillId="0" borderId="0" xfId="8" applyNumberFormat="1" applyFont="1" applyFill="1" applyBorder="1"/>
    <xf numFmtId="3" fontId="42" fillId="0" borderId="0" xfId="41426" applyNumberFormat="1" applyFont="1" applyFill="1"/>
    <xf numFmtId="0" fontId="11" fillId="0" borderId="0" xfId="41426" applyNumberFormat="1" applyFont="1" applyFill="1"/>
    <xf numFmtId="3" fontId="12" fillId="0" borderId="8" xfId="41426" applyNumberFormat="1" applyFont="1" applyFill="1" applyBorder="1"/>
    <xf numFmtId="0" fontId="11" fillId="0" borderId="8" xfId="41426" applyNumberFormat="1" applyFont="1" applyFill="1" applyBorder="1"/>
    <xf numFmtId="3" fontId="11" fillId="0" borderId="8" xfId="41426" applyNumberFormat="1" applyFont="1" applyFill="1" applyBorder="1"/>
    <xf numFmtId="0" fontId="11" fillId="0" borderId="8" xfId="41426" quotePrefix="1" applyNumberFormat="1" applyFont="1" applyFill="1" applyBorder="1" applyAlignment="1">
      <alignment horizontal="right"/>
    </xf>
    <xf numFmtId="0" fontId="11" fillId="0" borderId="8" xfId="41426" applyNumberFormat="1" applyFont="1" applyFill="1" applyBorder="1" applyAlignment="1">
      <alignment horizontal="right"/>
    </xf>
    <xf numFmtId="3" fontId="11" fillId="0" borderId="0" xfId="41426" applyNumberFormat="1" applyFont="1" applyFill="1" applyBorder="1"/>
    <xf numFmtId="3" fontId="12" fillId="0" borderId="0" xfId="41426" applyNumberFormat="1" applyFont="1" applyFill="1" applyBorder="1"/>
    <xf numFmtId="3" fontId="11" fillId="0" borderId="0" xfId="41426" applyNumberFormat="1" applyFont="1" applyFill="1"/>
    <xf numFmtId="3" fontId="12" fillId="0" borderId="0" xfId="41426" applyNumberFormat="1" applyFont="1" applyFill="1"/>
    <xf numFmtId="0" fontId="42" fillId="0" borderId="0" xfId="41428" applyFont="1" applyBorder="1" applyAlignment="1">
      <alignment vertical="center"/>
    </xf>
    <xf numFmtId="0" fontId="25" fillId="0" borderId="0" xfId="41429" applyFont="1" applyBorder="1" applyAlignment="1">
      <alignment vertical="center"/>
    </xf>
    <xf numFmtId="0" fontId="12" fillId="0" borderId="0" xfId="41428" applyFont="1" applyBorder="1" applyAlignment="1">
      <alignment vertical="center"/>
    </xf>
    <xf numFmtId="0" fontId="25" fillId="0" borderId="0" xfId="41428" applyFont="1" applyBorder="1" applyAlignment="1">
      <alignment vertical="center"/>
    </xf>
    <xf numFmtId="0" fontId="11" fillId="0" borderId="0" xfId="41428" applyFont="1" applyFill="1" applyBorder="1" applyAlignment="1">
      <alignment vertical="center"/>
    </xf>
    <xf numFmtId="0" fontId="11" fillId="0" borderId="0" xfId="41428" applyFont="1" applyBorder="1" applyAlignment="1">
      <alignment horizontal="center" vertical="center" wrapText="1"/>
    </xf>
    <xf numFmtId="0" fontId="11" fillId="0" borderId="0" xfId="41429" applyFont="1" applyFill="1" applyBorder="1" applyAlignment="1">
      <alignment horizontal="center" vertical="center" wrapText="1"/>
    </xf>
    <xf numFmtId="3" fontId="11" fillId="0" borderId="0" xfId="41428" applyNumberFormat="1" applyFont="1" applyBorder="1" applyAlignment="1">
      <alignment horizontal="center" vertical="center"/>
    </xf>
    <xf numFmtId="9" fontId="11" fillId="0" borderId="0" xfId="41428" quotePrefix="1" applyNumberFormat="1" applyFont="1" applyBorder="1" applyAlignment="1">
      <alignment horizontal="center" vertical="center" wrapText="1"/>
    </xf>
    <xf numFmtId="0" fontId="12" fillId="0" borderId="0" xfId="41428" applyFont="1" applyBorder="1" applyAlignment="1">
      <alignment vertical="center" wrapText="1"/>
    </xf>
    <xf numFmtId="0" fontId="12" fillId="0" borderId="0" xfId="41428" applyFont="1" applyBorder="1" applyAlignment="1">
      <alignment horizontal="center" vertical="center"/>
    </xf>
    <xf numFmtId="0" fontId="11" fillId="0" borderId="0" xfId="41430" applyFont="1" applyBorder="1" applyAlignment="1">
      <alignment vertical="center"/>
    </xf>
    <xf numFmtId="10" fontId="11" fillId="0" borderId="0" xfId="41430" applyNumberFormat="1" applyFont="1" applyBorder="1" applyAlignment="1">
      <alignment vertical="center"/>
    </xf>
    <xf numFmtId="0" fontId="11" fillId="0" borderId="0" xfId="41428" quotePrefix="1" applyFont="1" applyBorder="1" applyAlignment="1">
      <alignment horizontal="left" vertical="center"/>
    </xf>
    <xf numFmtId="0" fontId="11" fillId="0" borderId="0" xfId="41429" applyFont="1" applyBorder="1" applyAlignment="1">
      <alignment vertical="center"/>
    </xf>
    <xf numFmtId="0" fontId="24" fillId="0" borderId="0" xfId="41429" applyFont="1" applyBorder="1" applyAlignment="1">
      <alignment vertical="center"/>
    </xf>
    <xf numFmtId="0" fontId="11" fillId="0" borderId="0" xfId="41429" applyFont="1" applyBorder="1" applyAlignment="1">
      <alignment vertical="center" wrapText="1"/>
    </xf>
    <xf numFmtId="0" fontId="11" fillId="0" borderId="0" xfId="41429" applyFont="1" applyBorder="1" applyAlignment="1">
      <alignment horizontal="center" vertical="center" wrapText="1"/>
    </xf>
    <xf numFmtId="3" fontId="11" fillId="0" borderId="0" xfId="41429" applyNumberFormat="1" applyFont="1" applyBorder="1" applyAlignment="1">
      <alignment horizontal="center" vertical="center"/>
    </xf>
    <xf numFmtId="9" fontId="11" fillId="0" borderId="0" xfId="41429" quotePrefix="1" applyNumberFormat="1" applyFont="1" applyBorder="1" applyAlignment="1">
      <alignment horizontal="center" vertical="center" wrapText="1"/>
    </xf>
    <xf numFmtId="178" fontId="11" fillId="0" borderId="0" xfId="41431" quotePrefix="1" applyNumberFormat="1" applyFont="1" applyFill="1" applyBorder="1" applyAlignment="1">
      <alignment horizontal="center" vertical="center" wrapText="1"/>
    </xf>
    <xf numFmtId="9" fontId="11" fillId="0" borderId="0" xfId="41429" applyNumberFormat="1" applyFont="1" applyBorder="1" applyAlignment="1">
      <alignment horizontal="center" vertical="center"/>
    </xf>
    <xf numFmtId="178" fontId="11" fillId="0" borderId="0" xfId="41431" applyNumberFormat="1" applyFont="1" applyFill="1" applyBorder="1" applyAlignment="1">
      <alignment horizontal="center" vertical="center"/>
    </xf>
    <xf numFmtId="0" fontId="12" fillId="0" borderId="0" xfId="41429" applyFont="1" applyBorder="1" applyAlignment="1">
      <alignment vertical="center" wrapText="1"/>
    </xf>
    <xf numFmtId="10" fontId="11" fillId="0" borderId="0" xfId="41429" applyNumberFormat="1" applyFont="1" applyBorder="1" applyAlignment="1">
      <alignment vertical="center"/>
    </xf>
    <xf numFmtId="0" fontId="7" fillId="0" borderId="0" xfId="41430" applyFont="1" applyFill="1" applyBorder="1" applyAlignment="1">
      <alignment vertical="top" wrapText="1"/>
    </xf>
    <xf numFmtId="0" fontId="7" fillId="0" borderId="0" xfId="41430" applyFont="1" applyFill="1" applyAlignment="1">
      <alignment vertical="top" wrapText="1"/>
    </xf>
    <xf numFmtId="0" fontId="7" fillId="0" borderId="0" xfId="41430" applyFont="1"/>
    <xf numFmtId="174" fontId="0" fillId="0" borderId="0" xfId="0" applyNumberFormat="1"/>
    <xf numFmtId="0" fontId="11" fillId="0" borderId="5" xfId="0" applyFont="1" applyBorder="1" applyAlignment="1">
      <alignment horizontal="right" vertical="center"/>
    </xf>
    <xf numFmtId="0" fontId="12" fillId="0" borderId="7" xfId="0" applyFont="1" applyBorder="1" applyAlignment="1">
      <alignment vertical="center"/>
    </xf>
    <xf numFmtId="0" fontId="12" fillId="0" borderId="7" xfId="0" applyFont="1" applyBorder="1" applyAlignment="1">
      <alignment horizontal="right" vertical="center"/>
    </xf>
    <xf numFmtId="0" fontId="12" fillId="0" borderId="2" xfId="0" applyFont="1" applyBorder="1" applyAlignment="1">
      <alignment horizontal="right" vertical="center"/>
    </xf>
    <xf numFmtId="0" fontId="11" fillId="0" borderId="19" xfId="0" applyFont="1" applyFill="1" applyBorder="1" applyAlignment="1">
      <alignment vertical="center" wrapText="1"/>
    </xf>
    <xf numFmtId="164" fontId="11" fillId="0" borderId="0" xfId="0" applyNumberFormat="1" applyFont="1" applyFill="1" applyBorder="1" applyAlignment="1">
      <alignment horizontal="right" vertical="center"/>
    </xf>
    <xf numFmtId="164" fontId="11" fillId="0" borderId="38" xfId="0" applyNumberFormat="1" applyFont="1" applyFill="1" applyBorder="1" applyAlignment="1">
      <alignment horizontal="right" vertical="center"/>
    </xf>
    <xf numFmtId="164" fontId="11" fillId="0" borderId="9" xfId="0" applyNumberFormat="1" applyFont="1" applyFill="1" applyBorder="1" applyAlignment="1">
      <alignment horizontal="right" vertical="center"/>
    </xf>
    <xf numFmtId="0" fontId="12" fillId="0" borderId="6" xfId="0" applyFont="1" applyBorder="1" applyAlignment="1">
      <alignment vertical="center" wrapText="1"/>
    </xf>
    <xf numFmtId="164" fontId="11" fillId="0" borderId="39" xfId="0" applyNumberFormat="1" applyFont="1" applyFill="1" applyBorder="1" applyAlignment="1">
      <alignment horizontal="right" vertical="center"/>
    </xf>
    <xf numFmtId="164" fontId="11" fillId="0" borderId="40" xfId="0" applyNumberFormat="1" applyFont="1" applyFill="1" applyBorder="1" applyAlignment="1">
      <alignment horizontal="right" vertical="center"/>
    </xf>
    <xf numFmtId="0" fontId="22"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right" vertical="center" wrapText="1"/>
    </xf>
    <xf numFmtId="0" fontId="11" fillId="0" borderId="42" xfId="0" applyFont="1" applyFill="1" applyBorder="1" applyAlignment="1">
      <alignment vertical="center"/>
    </xf>
    <xf numFmtId="0" fontId="22" fillId="0" borderId="42" xfId="0" applyFont="1" applyFill="1" applyBorder="1" applyAlignment="1">
      <alignment vertical="center"/>
    </xf>
    <xf numFmtId="0" fontId="11" fillId="0" borderId="42" xfId="0" applyFont="1" applyFill="1" applyBorder="1" applyAlignment="1">
      <alignment horizontal="center" vertical="center"/>
    </xf>
    <xf numFmtId="0" fontId="0" fillId="0" borderId="42" xfId="0" applyFill="1" applyBorder="1" applyAlignment="1">
      <alignment vertical="center"/>
    </xf>
    <xf numFmtId="0" fontId="12" fillId="0" borderId="0" xfId="0" applyFont="1" applyFill="1" applyBorder="1" applyAlignment="1">
      <alignment vertical="center"/>
    </xf>
    <xf numFmtId="0" fontId="22" fillId="0" borderId="0" xfId="0" applyFont="1" applyFill="1" applyAlignment="1">
      <alignment vertical="center"/>
    </xf>
    <xf numFmtId="0" fontId="11" fillId="0" borderId="0" xfId="0" applyFont="1" applyFill="1" applyAlignment="1">
      <alignment horizontal="center" vertical="center"/>
    </xf>
    <xf numFmtId="164" fontId="11" fillId="0" borderId="0" xfId="0" applyNumberFormat="1" applyFont="1" applyFill="1" applyBorder="1" applyAlignment="1">
      <alignment vertical="center"/>
    </xf>
    <xf numFmtId="0" fontId="11" fillId="0" borderId="0" xfId="0" applyFont="1" applyFill="1" applyAlignment="1">
      <alignment vertical="center"/>
    </xf>
    <xf numFmtId="164" fontId="11" fillId="0" borderId="0" xfId="0" applyNumberFormat="1" applyFont="1" applyFill="1" applyAlignment="1">
      <alignment horizontal="center" vertical="center"/>
    </xf>
    <xf numFmtId="0" fontId="0" fillId="0" borderId="0" xfId="0" applyFill="1" applyAlignment="1">
      <alignment vertical="center"/>
    </xf>
    <xf numFmtId="170" fontId="11" fillId="0" borderId="0" xfId="0" applyNumberFormat="1" applyFont="1" applyFill="1" applyAlignment="1">
      <alignment vertical="center"/>
    </xf>
    <xf numFmtId="174" fontId="11" fillId="0" borderId="0" xfId="0" applyNumberFormat="1" applyFont="1" applyFill="1" applyAlignment="1">
      <alignment vertical="center"/>
    </xf>
    <xf numFmtId="0" fontId="12" fillId="0" borderId="0" xfId="0" applyFont="1" applyFill="1" applyAlignment="1">
      <alignment vertical="center"/>
    </xf>
    <xf numFmtId="167" fontId="11" fillId="0" borderId="0" xfId="0" applyNumberFormat="1" applyFont="1" applyFill="1" applyBorder="1" applyAlignment="1">
      <alignment vertical="center"/>
    </xf>
    <xf numFmtId="0" fontId="23" fillId="0" borderId="0" xfId="0" applyFont="1" applyFill="1" applyAlignment="1">
      <alignment vertical="center"/>
    </xf>
    <xf numFmtId="0" fontId="0" fillId="0" borderId="0" xfId="0" applyFill="1"/>
    <xf numFmtId="2" fontId="11" fillId="0" borderId="0" xfId="0" applyNumberFormat="1" applyFont="1" applyFill="1" applyBorder="1" applyAlignment="1">
      <alignment vertical="center"/>
    </xf>
    <xf numFmtId="0" fontId="64" fillId="0" borderId="0" xfId="0" applyFont="1" applyFill="1" applyAlignment="1">
      <alignment vertical="center"/>
    </xf>
    <xf numFmtId="0" fontId="0" fillId="0" borderId="0" xfId="0" applyFill="1" applyAlignment="1">
      <alignment horizontal="left" vertical="center"/>
    </xf>
    <xf numFmtId="164" fontId="11" fillId="0" borderId="0" xfId="0" applyNumberFormat="1" applyFont="1" applyFill="1" applyBorder="1" applyAlignment="1">
      <alignment horizontal="center" vertical="center"/>
    </xf>
    <xf numFmtId="0" fontId="0" fillId="0" borderId="42" xfId="0" applyFill="1" applyBorder="1" applyAlignment="1">
      <alignment horizontal="left" vertical="center"/>
    </xf>
    <xf numFmtId="0" fontId="7" fillId="0" borderId="42" xfId="0" applyFont="1" applyFill="1" applyBorder="1" applyAlignment="1">
      <alignment horizontal="center" vertical="center"/>
    </xf>
    <xf numFmtId="164" fontId="11" fillId="0" borderId="42" xfId="0" applyNumberFormat="1" applyFont="1" applyFill="1" applyBorder="1" applyAlignment="1">
      <alignment vertical="center"/>
    </xf>
    <xf numFmtId="0" fontId="12" fillId="0" borderId="0" xfId="0" applyFont="1" applyFill="1" applyBorder="1"/>
    <xf numFmtId="0" fontId="11" fillId="0" borderId="0" xfId="0" applyFont="1"/>
    <xf numFmtId="170" fontId="11" fillId="0" borderId="0" xfId="0" applyNumberFormat="1" applyFont="1"/>
    <xf numFmtId="169" fontId="12" fillId="0" borderId="0" xfId="0" applyNumberFormat="1" applyFont="1"/>
    <xf numFmtId="0" fontId="11" fillId="0" borderId="0" xfId="0" applyFont="1" applyFill="1" applyBorder="1"/>
    <xf numFmtId="164" fontId="11" fillId="0" borderId="0" xfId="0" applyNumberFormat="1" applyFont="1"/>
    <xf numFmtId="164" fontId="11" fillId="0" borderId="0" xfId="0" applyNumberFormat="1" applyFont="1" applyFill="1"/>
    <xf numFmtId="164" fontId="11" fillId="0" borderId="0" xfId="0" applyNumberFormat="1" applyFont="1" applyFill="1" applyBorder="1" applyAlignment="1">
      <alignment vertical="top"/>
    </xf>
    <xf numFmtId="0" fontId="11" fillId="0" borderId="0" xfId="0" applyFont="1" applyFill="1"/>
    <xf numFmtId="0" fontId="11" fillId="0" borderId="0" xfId="0" quotePrefix="1" applyFont="1" applyFill="1" applyBorder="1" applyAlignment="1">
      <alignment horizontal="left"/>
    </xf>
    <xf numFmtId="169" fontId="11" fillId="0" borderId="0" xfId="0" applyNumberFormat="1" applyFont="1"/>
    <xf numFmtId="0" fontId="12" fillId="0" borderId="0" xfId="0" applyFont="1"/>
    <xf numFmtId="171" fontId="11" fillId="0" borderId="0" xfId="41425" applyNumberFormat="1" applyFont="1"/>
    <xf numFmtId="0" fontId="11" fillId="0" borderId="0" xfId="8" applyFont="1" applyFill="1"/>
    <xf numFmtId="0" fontId="11" fillId="0" borderId="0" xfId="41426" applyFont="1" applyFill="1"/>
    <xf numFmtId="0" fontId="12" fillId="0" borderId="0" xfId="0" applyFont="1" applyBorder="1" applyAlignment="1">
      <alignment vertical="center" wrapText="1"/>
    </xf>
    <xf numFmtId="3" fontId="17" fillId="0" borderId="0" xfId="8" quotePrefix="1" applyNumberFormat="1" applyFont="1" applyFill="1" applyAlignment="1">
      <alignment horizontal="left" vertical="center"/>
    </xf>
    <xf numFmtId="0" fontId="12" fillId="0" borderId="0" xfId="41430" applyFont="1" applyFill="1"/>
    <xf numFmtId="0" fontId="12" fillId="0" borderId="0" xfId="41430" applyFont="1" applyFill="1" applyBorder="1"/>
    <xf numFmtId="0" fontId="11" fillId="0" borderId="0" xfId="41430" applyFont="1"/>
    <xf numFmtId="0" fontId="11" fillId="0" borderId="0" xfId="41430" applyFont="1" applyFill="1" applyBorder="1"/>
    <xf numFmtId="164" fontId="11" fillId="0" borderId="0" xfId="41430" applyNumberFormat="1" applyFont="1" applyFill="1" applyBorder="1" applyAlignment="1">
      <alignment vertical="top"/>
    </xf>
    <xf numFmtId="0" fontId="11" fillId="0" borderId="0" xfId="41430" applyFont="1" applyFill="1"/>
    <xf numFmtId="0" fontId="7" fillId="0" borderId="0" xfId="41430"/>
    <xf numFmtId="0" fontId="11" fillId="0" borderId="0" xfId="41430" quotePrefix="1" applyFont="1" applyFill="1" applyBorder="1" applyAlignment="1">
      <alignment horizontal="left"/>
    </xf>
    <xf numFmtId="0" fontId="12" fillId="0" borderId="0" xfId="41430" applyFont="1"/>
    <xf numFmtId="0" fontId="12" fillId="0" borderId="0" xfId="8" applyFont="1" applyFill="1" applyAlignment="1">
      <alignment vertical="center"/>
    </xf>
    <xf numFmtId="0" fontId="11" fillId="0" borderId="0" xfId="41430" applyFont="1" applyAlignment="1">
      <alignment vertical="center"/>
    </xf>
    <xf numFmtId="0" fontId="1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0" fontId="11" fillId="0" borderId="42" xfId="0" applyFont="1" applyFill="1" applyBorder="1" applyAlignment="1">
      <alignment horizontal="right" vertical="center"/>
    </xf>
    <xf numFmtId="0" fontId="11" fillId="0" borderId="42" xfId="8"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41428" applyFont="1" applyFill="1" applyAlignment="1">
      <alignment horizontal="center" vertical="center" wrapText="1"/>
    </xf>
    <xf numFmtId="0" fontId="11" fillId="0" borderId="0" xfId="41428" applyFont="1" applyFill="1" applyAlignment="1">
      <alignment horizontal="right" vertical="center" wrapText="1"/>
    </xf>
    <xf numFmtId="0" fontId="7" fillId="0" borderId="0" xfId="0" applyFont="1" applyFill="1" applyAlignment="1">
      <alignment vertical="center" wrapText="1"/>
    </xf>
    <xf numFmtId="0" fontId="11" fillId="0" borderId="0" xfId="41428" applyFont="1" applyFill="1" applyAlignment="1">
      <alignment vertical="center" wrapText="1"/>
    </xf>
    <xf numFmtId="0" fontId="7" fillId="0" borderId="0" xfId="0" applyFont="1" applyFill="1" applyBorder="1" applyAlignment="1">
      <alignment vertical="center"/>
    </xf>
    <xf numFmtId="0" fontId="11" fillId="0" borderId="0" xfId="41428" applyFont="1" applyFill="1" applyAlignment="1">
      <alignment vertical="center"/>
    </xf>
    <xf numFmtId="164" fontId="7" fillId="0" borderId="0" xfId="41428" applyNumberFormat="1" applyFont="1" applyFill="1" applyAlignment="1">
      <alignment horizontal="center" vertical="center"/>
    </xf>
    <xf numFmtId="164" fontId="7" fillId="0" borderId="0" xfId="41428" applyNumberFormat="1" applyFont="1" applyFill="1" applyAlignment="1">
      <alignment vertical="center"/>
    </xf>
    <xf numFmtId="0" fontId="11" fillId="0" borderId="0" xfId="41428" applyFont="1" applyFill="1" applyAlignment="1">
      <alignment horizontal="center" vertical="center"/>
    </xf>
    <xf numFmtId="0" fontId="12" fillId="0" borderId="0" xfId="41428" applyFont="1" applyFill="1" applyAlignment="1">
      <alignment vertical="center"/>
    </xf>
    <xf numFmtId="0" fontId="12" fillId="0" borderId="0" xfId="41428" applyFont="1" applyFill="1" applyBorder="1" applyAlignment="1">
      <alignment vertical="center"/>
    </xf>
    <xf numFmtId="164" fontId="11" fillId="0" borderId="0" xfId="41428" applyNumberFormat="1" applyFont="1" applyFill="1" applyBorder="1" applyAlignment="1">
      <alignment vertical="center"/>
    </xf>
    <xf numFmtId="164" fontId="7" fillId="0" borderId="0" xfId="0" applyNumberFormat="1" applyFont="1" applyFill="1" applyAlignment="1">
      <alignment vertical="center"/>
    </xf>
    <xf numFmtId="170" fontId="11" fillId="0" borderId="0" xfId="41428" applyNumberFormat="1" applyFont="1" applyFill="1" applyBorder="1" applyAlignment="1">
      <alignment vertical="center"/>
    </xf>
    <xf numFmtId="164" fontId="11" fillId="0" borderId="0" xfId="41428" applyNumberFormat="1" applyFont="1" applyFill="1" applyAlignment="1">
      <alignment horizontal="center" vertical="center"/>
    </xf>
    <xf numFmtId="165" fontId="22" fillId="0" borderId="0" xfId="41435" applyNumberFormat="1" applyFont="1" applyFill="1" applyBorder="1" applyAlignment="1">
      <alignment vertical="center"/>
    </xf>
    <xf numFmtId="165" fontId="7" fillId="0" borderId="0" xfId="41425" applyNumberFormat="1" applyFont="1" applyFill="1" applyAlignment="1">
      <alignment vertical="center"/>
    </xf>
    <xf numFmtId="164" fontId="12" fillId="0" borderId="0" xfId="41428" applyNumberFormat="1" applyFont="1" applyFill="1" applyBorder="1" applyAlignment="1">
      <alignment vertical="center"/>
    </xf>
    <xf numFmtId="168" fontId="11" fillId="0" borderId="0" xfId="41435" applyNumberFormat="1" applyFont="1" applyFill="1" applyBorder="1" applyAlignment="1">
      <alignment vertical="center"/>
    </xf>
    <xf numFmtId="0" fontId="10" fillId="0" borderId="0" xfId="0" applyFont="1" applyFill="1" applyAlignment="1">
      <alignment vertical="center"/>
    </xf>
    <xf numFmtId="179" fontId="10" fillId="0" borderId="0" xfId="0" applyNumberFormat="1" applyFont="1" applyFill="1" applyAlignment="1">
      <alignment vertical="center"/>
    </xf>
    <xf numFmtId="0" fontId="23" fillId="0" borderId="0" xfId="41428" applyFont="1" applyFill="1" applyBorder="1" applyAlignment="1">
      <alignment vertical="center"/>
    </xf>
    <xf numFmtId="170" fontId="22" fillId="0" borderId="0" xfId="41428" applyNumberFormat="1" applyFont="1" applyFill="1" applyBorder="1" applyAlignment="1">
      <alignment vertical="center"/>
    </xf>
    <xf numFmtId="164" fontId="22" fillId="0" borderId="0" xfId="41428" applyNumberFormat="1" applyFont="1" applyFill="1" applyAlignment="1">
      <alignment horizontal="center" vertical="center"/>
    </xf>
    <xf numFmtId="164" fontId="22" fillId="0" borderId="0" xfId="41428" applyNumberFormat="1" applyFont="1" applyFill="1" applyBorder="1" applyAlignment="1">
      <alignment vertical="center"/>
    </xf>
    <xf numFmtId="164" fontId="22" fillId="0" borderId="0" xfId="0" applyNumberFormat="1" applyFont="1" applyFill="1" applyAlignment="1">
      <alignment vertical="center"/>
    </xf>
    <xf numFmtId="0" fontId="22" fillId="0" borderId="0" xfId="41428" applyFont="1" applyFill="1" applyAlignment="1">
      <alignment vertical="center"/>
    </xf>
    <xf numFmtId="164" fontId="11" fillId="0" borderId="0" xfId="41428" applyNumberFormat="1" applyFont="1" applyFill="1" applyAlignment="1">
      <alignment vertical="center"/>
    </xf>
    <xf numFmtId="164" fontId="10" fillId="0" borderId="0" xfId="0" applyNumberFormat="1" applyFont="1" applyFill="1" applyAlignment="1">
      <alignment vertical="center"/>
    </xf>
    <xf numFmtId="0" fontId="11" fillId="28" borderId="0" xfId="41428" applyFont="1" applyFill="1" applyAlignment="1">
      <alignment vertical="center"/>
    </xf>
    <xf numFmtId="0" fontId="7" fillId="28" borderId="0" xfId="41428" applyFont="1" applyFill="1" applyAlignment="1">
      <alignment horizontal="center" vertical="center"/>
    </xf>
    <xf numFmtId="164" fontId="7" fillId="28" borderId="0" xfId="41428" applyNumberFormat="1" applyFont="1" applyFill="1" applyAlignment="1">
      <alignment vertical="center"/>
    </xf>
    <xf numFmtId="0" fontId="7" fillId="28" borderId="0" xfId="0" applyFont="1" applyFill="1" applyAlignment="1">
      <alignment vertical="center"/>
    </xf>
    <xf numFmtId="0" fontId="71" fillId="0" borderId="0" xfId="0" applyFont="1" applyFill="1" applyAlignment="1">
      <alignment vertical="center"/>
    </xf>
    <xf numFmtId="164" fontId="11" fillId="0" borderId="0" xfId="41435" applyNumberFormat="1" applyFont="1" applyFill="1" applyBorder="1" applyAlignment="1">
      <alignment vertical="center"/>
    </xf>
    <xf numFmtId="165" fontId="11" fillId="0" borderId="0" xfId="41435" applyNumberFormat="1" applyFont="1" applyFill="1" applyBorder="1" applyAlignment="1">
      <alignment vertical="center"/>
    </xf>
    <xf numFmtId="0" fontId="23" fillId="28" borderId="0" xfId="41428" applyFont="1" applyFill="1" applyBorder="1" applyAlignment="1">
      <alignment vertical="center"/>
    </xf>
    <xf numFmtId="170" fontId="22" fillId="28" borderId="0" xfId="41428" applyNumberFormat="1" applyFont="1" applyFill="1" applyBorder="1" applyAlignment="1">
      <alignment vertical="center"/>
    </xf>
    <xf numFmtId="164" fontId="22" fillId="28" borderId="0" xfId="41428" applyNumberFormat="1" applyFont="1" applyFill="1" applyAlignment="1">
      <alignment horizontal="center" vertical="center"/>
    </xf>
    <xf numFmtId="165" fontId="22" fillId="28" borderId="0" xfId="41435" applyNumberFormat="1" applyFont="1" applyFill="1" applyBorder="1" applyAlignment="1">
      <alignment vertical="center"/>
    </xf>
    <xf numFmtId="0" fontId="7" fillId="28" borderId="0" xfId="0" applyFont="1" applyFill="1" applyAlignment="1">
      <alignment horizontal="center" vertical="center"/>
    </xf>
    <xf numFmtId="3" fontId="7" fillId="0" borderId="0" xfId="0" applyNumberFormat="1" applyFont="1"/>
    <xf numFmtId="165" fontId="22" fillId="0" borderId="0" xfId="41435" applyNumberFormat="1" applyFont="1" applyFill="1" applyBorder="1" applyAlignment="1">
      <alignment horizontal="center" vertical="center"/>
    </xf>
    <xf numFmtId="164" fontId="11" fillId="0" borderId="0" xfId="41425" applyNumberFormat="1" applyFont="1" applyFill="1" applyBorder="1" applyAlignment="1">
      <alignment vertical="center"/>
    </xf>
    <xf numFmtId="165" fontId="11" fillId="0" borderId="0" xfId="41435" applyNumberFormat="1" applyFont="1" applyFill="1" applyBorder="1" applyAlignment="1">
      <alignment horizontal="center" vertical="center"/>
    </xf>
    <xf numFmtId="164" fontId="23" fillId="0" borderId="0" xfId="41428" applyNumberFormat="1" applyFont="1" applyFill="1" applyAlignment="1">
      <alignment horizontal="center" vertical="center"/>
    </xf>
    <xf numFmtId="164" fontId="12" fillId="0" borderId="0" xfId="41425" applyNumberFormat="1" applyFont="1" applyFill="1" applyBorder="1" applyAlignment="1">
      <alignment vertical="center"/>
    </xf>
    <xf numFmtId="0" fontId="9" fillId="0" borderId="0" xfId="0" applyFont="1"/>
    <xf numFmtId="0" fontId="11" fillId="0" borderId="0" xfId="0" applyFont="1" applyAlignment="1">
      <alignment vertical="center"/>
    </xf>
    <xf numFmtId="165" fontId="11" fillId="0" borderId="0" xfId="1" applyNumberFormat="1" applyFont="1" applyFill="1" applyAlignment="1">
      <alignment vertical="center"/>
    </xf>
    <xf numFmtId="165" fontId="10" fillId="0" borderId="0" xfId="1" applyNumberFormat="1" applyFont="1" applyFill="1" applyAlignment="1">
      <alignment vertical="center"/>
    </xf>
    <xf numFmtId="0" fontId="17" fillId="0" borderId="0" xfId="15585" applyFont="1" applyFill="1"/>
    <xf numFmtId="0" fontId="11" fillId="0" borderId="0" xfId="15585" applyFont="1" applyFill="1" applyAlignment="1">
      <alignment horizontal="center"/>
    </xf>
    <xf numFmtId="0" fontId="25" fillId="0" borderId="0" xfId="15585" applyFont="1" applyFill="1"/>
    <xf numFmtId="0" fontId="19" fillId="0" borderId="0" xfId="10" applyFont="1" applyFill="1" applyAlignment="1" applyProtection="1"/>
    <xf numFmtId="0" fontId="12" fillId="0" borderId="0" xfId="15585" applyFont="1" applyFill="1"/>
    <xf numFmtId="164" fontId="11" fillId="0" borderId="0" xfId="15585" applyNumberFormat="1" applyFont="1" applyFill="1" applyAlignment="1">
      <alignment vertical="center"/>
    </xf>
    <xf numFmtId="166" fontId="11" fillId="0" borderId="0" xfId="15585" applyNumberFormat="1" applyFont="1" applyFill="1" applyAlignment="1">
      <alignment horizontal="center"/>
    </xf>
    <xf numFmtId="167" fontId="11" fillId="0" borderId="0" xfId="15585" applyNumberFormat="1" applyFont="1" applyFill="1" applyAlignment="1">
      <alignment horizontal="center"/>
    </xf>
    <xf numFmtId="0" fontId="24" fillId="0" borderId="0" xfId="0" applyFont="1" applyBorder="1" applyAlignment="1">
      <alignment horizontal="left" wrapText="1"/>
    </xf>
    <xf numFmtId="0" fontId="17" fillId="0" borderId="0" xfId="41430" applyFont="1"/>
    <xf numFmtId="49" fontId="11" fillId="0" borderId="0" xfId="41430" applyNumberFormat="1" applyFont="1"/>
    <xf numFmtId="0" fontId="69" fillId="0" borderId="0" xfId="10" applyFont="1" applyAlignment="1" applyProtection="1"/>
    <xf numFmtId="0" fontId="11" fillId="0" borderId="0" xfId="41430" applyFont="1" applyAlignment="1">
      <alignment horizontal="center"/>
    </xf>
    <xf numFmtId="0" fontId="72" fillId="0" borderId="0" xfId="10" applyFont="1" applyAlignment="1" applyProtection="1">
      <alignment horizontal="center"/>
    </xf>
    <xf numFmtId="0" fontId="12" fillId="0" borderId="0" xfId="41430" applyFont="1" applyAlignment="1">
      <alignment horizontal="center"/>
    </xf>
    <xf numFmtId="0" fontId="18" fillId="0" borderId="0" xfId="10" applyAlignment="1" applyProtection="1"/>
    <xf numFmtId="3" fontId="12" fillId="0" borderId="0" xfId="8" quotePrefix="1" applyNumberFormat="1" applyFont="1" applyFill="1" applyAlignment="1">
      <alignment horizontal="left" vertical="center"/>
    </xf>
    <xf numFmtId="0" fontId="24" fillId="0" borderId="0" xfId="10" applyFont="1" applyAlignment="1" applyProtection="1">
      <alignment horizontal="center"/>
    </xf>
    <xf numFmtId="0" fontId="24" fillId="0" borderId="0" xfId="41436" applyFont="1" applyAlignment="1" applyProtection="1">
      <alignment horizontal="center"/>
    </xf>
    <xf numFmtId="0" fontId="73" fillId="0" borderId="0" xfId="41430" applyFont="1" applyAlignment="1">
      <alignment horizontal="center"/>
    </xf>
    <xf numFmtId="0" fontId="11" fillId="0" borderId="0" xfId="41429" applyFont="1" applyFill="1"/>
    <xf numFmtId="0" fontId="12" fillId="0" borderId="0" xfId="41429" applyFont="1" applyBorder="1"/>
    <xf numFmtId="0" fontId="11" fillId="0" borderId="0" xfId="41429" applyFont="1" applyBorder="1"/>
    <xf numFmtId="0" fontId="24" fillId="0" borderId="0" xfId="41429" quotePrefix="1" applyFont="1" applyBorder="1" applyAlignment="1">
      <alignment horizontal="left" vertical="center"/>
    </xf>
    <xf numFmtId="0" fontId="74" fillId="0" borderId="0" xfId="9" applyFont="1" applyAlignment="1" applyProtection="1"/>
    <xf numFmtId="0" fontId="60" fillId="0" borderId="0" xfId="0" applyFont="1" applyFill="1" applyAlignment="1">
      <alignment vertical="center"/>
    </xf>
    <xf numFmtId="0" fontId="12" fillId="0" borderId="0" xfId="0" applyFont="1" applyFill="1"/>
    <xf numFmtId="0" fontId="61" fillId="0" borderId="0" xfId="0" applyFont="1" applyFill="1" applyAlignment="1">
      <alignment vertical="center"/>
    </xf>
    <xf numFmtId="0" fontId="62" fillId="0" borderId="0" xfId="0" applyFont="1" applyFill="1" applyAlignment="1">
      <alignment vertical="center"/>
    </xf>
    <xf numFmtId="0" fontId="25" fillId="0" borderId="42" xfId="0" applyFont="1" applyFill="1" applyBorder="1" applyAlignment="1">
      <alignment vertical="center"/>
    </xf>
    <xf numFmtId="0" fontId="23" fillId="0" borderId="42" xfId="0" applyFont="1" applyFill="1" applyBorder="1" applyAlignment="1">
      <alignment vertical="center"/>
    </xf>
    <xf numFmtId="164" fontId="0" fillId="0" borderId="0" xfId="0" applyNumberFormat="1" applyFill="1" applyAlignment="1">
      <alignment vertical="center"/>
    </xf>
    <xf numFmtId="0" fontId="22"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horizontal="center" vertical="center"/>
    </xf>
    <xf numFmtId="164" fontId="65" fillId="0" borderId="0" xfId="0" applyNumberFormat="1" applyFont="1" applyFill="1" applyAlignment="1">
      <alignment vertical="center"/>
    </xf>
    <xf numFmtId="0" fontId="0" fillId="0" borderId="0" xfId="0" applyFill="1" applyAlignment="1">
      <alignment vertical="center" wrapText="1"/>
    </xf>
    <xf numFmtId="0" fontId="25" fillId="0" borderId="0" xfId="0" applyFont="1" applyFill="1" applyBorder="1" applyAlignment="1">
      <alignment vertical="center"/>
    </xf>
    <xf numFmtId="0" fontId="23"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0" xfId="8" applyNumberFormat="1" applyFont="1" applyFill="1" applyBorder="1" applyAlignment="1">
      <alignment horizontal="right" vertical="center"/>
    </xf>
    <xf numFmtId="0" fontId="11" fillId="0" borderId="0" xfId="0" applyFont="1" applyFill="1" applyBorder="1" applyAlignment="1">
      <alignment horizontal="right" vertical="center" wrapText="1"/>
    </xf>
    <xf numFmtId="170" fontId="11" fillId="0" borderId="0" xfId="0" applyNumberFormat="1" applyFont="1" applyFill="1"/>
    <xf numFmtId="169" fontId="12" fillId="0" borderId="0" xfId="0" applyNumberFormat="1" applyFont="1" applyFill="1"/>
    <xf numFmtId="164" fontId="12" fillId="0" borderId="0" xfId="0" applyNumberFormat="1" applyFont="1" applyFill="1"/>
    <xf numFmtId="169" fontId="11" fillId="0" borderId="0" xfId="0" applyNumberFormat="1" applyFont="1" applyFill="1"/>
    <xf numFmtId="3" fontId="12" fillId="0" borderId="42" xfId="8" applyNumberFormat="1" applyFont="1" applyFill="1" applyBorder="1"/>
    <xf numFmtId="0" fontId="11" fillId="0" borderId="42" xfId="8" applyNumberFormat="1" applyFont="1" applyFill="1" applyBorder="1"/>
    <xf numFmtId="3" fontId="11" fillId="0" borderId="42" xfId="8" applyNumberFormat="1" applyFont="1" applyFill="1" applyBorder="1"/>
    <xf numFmtId="0" fontId="11" fillId="0" borderId="42" xfId="8" quotePrefix="1" applyNumberFormat="1" applyFont="1" applyFill="1" applyBorder="1" applyAlignment="1">
      <alignment horizontal="right"/>
    </xf>
    <xf numFmtId="0" fontId="22" fillId="0" borderId="0" xfId="0" applyFont="1" applyFill="1" applyBorder="1"/>
    <xf numFmtId="0" fontId="10" fillId="0" borderId="0" xfId="0" applyFont="1"/>
    <xf numFmtId="0" fontId="11" fillId="0" borderId="0" xfId="0" applyFont="1" applyAlignment="1">
      <alignment horizontal="left" vertical="center"/>
    </xf>
    <xf numFmtId="0" fontId="11" fillId="0" borderId="8" xfId="8" applyFont="1" applyFill="1" applyBorder="1"/>
    <xf numFmtId="175" fontId="11" fillId="0" borderId="0" xfId="0" applyNumberFormat="1" applyFont="1" applyFill="1"/>
    <xf numFmtId="170" fontId="11" fillId="0" borderId="0" xfId="41430" applyNumberFormat="1" applyFont="1" applyFill="1"/>
    <xf numFmtId="169" fontId="12" fillId="0" borderId="0" xfId="41430" applyNumberFormat="1" applyFont="1" applyFill="1"/>
    <xf numFmtId="0" fontId="22" fillId="0" borderId="0" xfId="41430" applyFont="1" applyFill="1" applyBorder="1"/>
    <xf numFmtId="164" fontId="12" fillId="0" borderId="0" xfId="41430" applyNumberFormat="1" applyFont="1" applyFill="1"/>
    <xf numFmtId="169" fontId="11" fillId="0" borderId="0" xfId="41430" applyNumberFormat="1" applyFont="1" applyFill="1"/>
    <xf numFmtId="175" fontId="11" fillId="0" borderId="0" xfId="41430" applyNumberFormat="1" applyFont="1" applyFill="1"/>
    <xf numFmtId="164" fontId="11" fillId="0" borderId="0" xfId="41429" applyNumberFormat="1" applyFont="1" applyFill="1" applyBorder="1"/>
    <xf numFmtId="164" fontId="11" fillId="0" borderId="9" xfId="41429" applyNumberFormat="1" applyFont="1" applyFill="1" applyBorder="1"/>
    <xf numFmtId="164" fontId="12" fillId="0" borderId="3" xfId="41429" applyNumberFormat="1" applyFont="1" applyFill="1" applyBorder="1"/>
    <xf numFmtId="164" fontId="12" fillId="0" borderId="1" xfId="41429" applyNumberFormat="1" applyFont="1" applyFill="1" applyBorder="1"/>
    <xf numFmtId="164" fontId="11" fillId="0" borderId="38" xfId="41429" applyNumberFormat="1" applyFont="1" applyFill="1" applyBorder="1"/>
    <xf numFmtId="164" fontId="11" fillId="0" borderId="10" xfId="41429" applyNumberFormat="1" applyFont="1" applyFill="1" applyBorder="1"/>
    <xf numFmtId="0" fontId="17" fillId="0" borderId="0" xfId="41427" applyFont="1" applyFill="1"/>
    <xf numFmtId="0" fontId="11" fillId="0" borderId="0" xfId="41427" applyFont="1" applyFill="1"/>
    <xf numFmtId="0" fontId="7" fillId="0" borderId="0" xfId="8" applyNumberFormat="1" applyFont="1" applyFill="1" applyBorder="1" applyAlignment="1">
      <alignment horizontal="right"/>
    </xf>
    <xf numFmtId="0" fontId="7" fillId="0" borderId="0" xfId="41429" applyFont="1" applyFill="1"/>
    <xf numFmtId="0" fontId="11" fillId="0" borderId="11" xfId="41429" applyFont="1" applyFill="1" applyBorder="1"/>
    <xf numFmtId="0" fontId="12" fillId="0" borderId="7" xfId="41429" applyFont="1" applyFill="1" applyBorder="1"/>
    <xf numFmtId="0" fontId="12" fillId="0" borderId="2" xfId="41429" applyFont="1" applyFill="1" applyBorder="1"/>
    <xf numFmtId="0" fontId="7" fillId="0" borderId="0" xfId="41429" applyFont="1" applyFill="1" applyAlignment="1">
      <alignment wrapText="1"/>
    </xf>
    <xf numFmtId="0" fontId="11" fillId="0" borderId="16" xfId="41429" applyFont="1" applyFill="1" applyBorder="1" applyAlignment="1">
      <alignment wrapText="1"/>
    </xf>
    <xf numFmtId="0" fontId="11" fillId="0" borderId="16" xfId="41429" applyFont="1" applyFill="1" applyBorder="1"/>
    <xf numFmtId="0" fontId="11" fillId="0" borderId="4" xfId="41429" applyFont="1" applyFill="1" applyBorder="1" applyAlignment="1">
      <alignment wrapText="1"/>
    </xf>
    <xf numFmtId="0" fontId="12" fillId="0" borderId="4" xfId="41429" applyFont="1" applyFill="1" applyBorder="1"/>
    <xf numFmtId="0" fontId="11" fillId="0" borderId="12" xfId="41429" applyFont="1" applyFill="1" applyBorder="1" applyAlignment="1">
      <alignment wrapText="1"/>
    </xf>
    <xf numFmtId="0" fontId="11" fillId="0" borderId="12" xfId="41429" applyFont="1" applyFill="1" applyBorder="1"/>
    <xf numFmtId="0" fontId="11" fillId="0" borderId="4" xfId="41429" applyFont="1" applyFill="1" applyBorder="1"/>
    <xf numFmtId="0" fontId="17" fillId="0" borderId="0" xfId="41429" quotePrefix="1" applyFont="1" applyBorder="1" applyAlignment="1">
      <alignment horizontal="left" vertical="center"/>
    </xf>
    <xf numFmtId="0" fontId="11" fillId="0" borderId="0" xfId="41428" applyFont="1" applyFill="1" applyBorder="1" applyAlignment="1">
      <alignment horizontal="center" vertical="center"/>
    </xf>
    <xf numFmtId="9" fontId="11" fillId="0" borderId="0" xfId="41437" applyFont="1" applyFill="1" applyBorder="1" applyAlignment="1">
      <alignment horizontal="center" vertical="center" wrapText="1"/>
    </xf>
    <xf numFmtId="0" fontId="3" fillId="0" borderId="0" xfId="41428" applyFont="1" applyBorder="1" applyAlignment="1">
      <alignment horizontal="center" vertical="center"/>
    </xf>
    <xf numFmtId="3" fontId="3" fillId="0" borderId="0" xfId="41428" applyNumberFormat="1" applyFont="1" applyBorder="1" applyAlignment="1">
      <alignment horizontal="center" vertical="center"/>
    </xf>
    <xf numFmtId="9" fontId="11" fillId="0" borderId="0" xfId="41431" quotePrefix="1" applyNumberFormat="1" applyFont="1" applyFill="1" applyBorder="1" applyAlignment="1">
      <alignment horizontal="center" vertical="center" wrapText="1"/>
    </xf>
    <xf numFmtId="9" fontId="11" fillId="0" borderId="0" xfId="41431" applyNumberFormat="1" applyFont="1" applyFill="1" applyBorder="1" applyAlignment="1">
      <alignment horizontal="center" vertical="center"/>
    </xf>
    <xf numFmtId="0" fontId="11" fillId="0" borderId="0" xfId="41429" quotePrefix="1" applyFont="1" applyBorder="1" applyAlignment="1">
      <alignment horizontal="left" vertical="center"/>
    </xf>
    <xf numFmtId="0" fontId="11" fillId="0" borderId="0" xfId="41428" quotePrefix="1" applyFont="1" applyFill="1" applyBorder="1" applyAlignment="1">
      <alignment vertical="center"/>
    </xf>
    <xf numFmtId="0" fontId="17" fillId="0" borderId="0" xfId="41428" quotePrefix="1" applyFont="1" applyFill="1" applyBorder="1" applyAlignment="1">
      <alignment horizontal="left"/>
    </xf>
    <xf numFmtId="0" fontId="75" fillId="2" borderId="0" xfId="41428" applyFont="1" applyFill="1" applyBorder="1" applyAlignment="1">
      <alignment horizontal="left" wrapText="1"/>
    </xf>
    <xf numFmtId="0" fontId="76" fillId="2" borderId="0" xfId="41428" applyFont="1" applyFill="1" applyBorder="1" applyAlignment="1">
      <alignment horizontal="left" vertical="top"/>
    </xf>
    <xf numFmtId="0" fontId="42" fillId="27" borderId="0" xfId="41430" applyFont="1" applyFill="1"/>
    <xf numFmtId="0" fontId="25" fillId="2" borderId="0" xfId="41428" applyFont="1" applyFill="1" applyBorder="1" applyAlignment="1">
      <alignment horizontal="left"/>
    </xf>
    <xf numFmtId="0" fontId="11" fillId="2" borderId="0" xfId="41428" applyFont="1" applyFill="1" applyBorder="1" applyAlignment="1">
      <alignment horizontal="left" wrapText="1"/>
    </xf>
    <xf numFmtId="0" fontId="11" fillId="2" borderId="0" xfId="41428" applyFont="1" applyFill="1" applyBorder="1" applyAlignment="1">
      <alignment horizontal="left" vertical="top"/>
    </xf>
    <xf numFmtId="0" fontId="11" fillId="27" borderId="0" xfId="41430" applyFont="1" applyFill="1"/>
    <xf numFmtId="0" fontId="77" fillId="2" borderId="14" xfId="41428" applyFont="1" applyFill="1" applyBorder="1" applyAlignment="1">
      <alignment horizontal="left" vertical="center" wrapText="1"/>
    </xf>
    <xf numFmtId="0" fontId="12" fillId="2" borderId="43" xfId="41428" applyFont="1" applyFill="1" applyBorder="1" applyAlignment="1">
      <alignment horizontal="left" vertical="center" wrapText="1"/>
    </xf>
    <xf numFmtId="0" fontId="11" fillId="27" borderId="0" xfId="41430" applyFont="1" applyFill="1" applyAlignment="1">
      <alignment vertical="center"/>
    </xf>
    <xf numFmtId="0" fontId="2" fillId="27" borderId="0" xfId="41430" applyFont="1" applyFill="1"/>
    <xf numFmtId="0" fontId="7" fillId="27" borderId="0" xfId="41430" applyFill="1"/>
    <xf numFmtId="0" fontId="11" fillId="27" borderId="0" xfId="41430" applyFont="1" applyFill="1" applyAlignment="1">
      <alignment wrapText="1"/>
    </xf>
    <xf numFmtId="0" fontId="11" fillId="27" borderId="0" xfId="41430" applyFont="1" applyFill="1" applyBorder="1"/>
    <xf numFmtId="0" fontId="17" fillId="0" borderId="0" xfId="41430" quotePrefix="1" applyFont="1" applyFill="1" applyAlignment="1">
      <alignment horizontal="left"/>
    </xf>
    <xf numFmtId="0" fontId="24" fillId="0" borderId="0" xfId="41430" applyFont="1"/>
    <xf numFmtId="0" fontId="5" fillId="0" borderId="0" xfId="41430" applyFont="1" applyAlignment="1">
      <alignment vertical="top" wrapText="1"/>
    </xf>
    <xf numFmtId="0" fontId="7" fillId="0" borderId="0" xfId="41430" applyAlignment="1">
      <alignment vertical="top" wrapText="1"/>
    </xf>
    <xf numFmtId="0" fontId="7" fillId="0" borderId="0" xfId="41430" applyAlignment="1">
      <alignment vertical="top"/>
    </xf>
    <xf numFmtId="0" fontId="7" fillId="0" borderId="0" xfId="41430" applyBorder="1" applyAlignment="1">
      <alignment vertical="top" wrapText="1"/>
    </xf>
    <xf numFmtId="0" fontId="5" fillId="0" borderId="23" xfId="41430" applyFont="1" applyBorder="1" applyAlignment="1">
      <alignment vertical="top" wrapText="1"/>
    </xf>
    <xf numFmtId="0" fontId="5" fillId="0" borderId="22" xfId="41430" applyFont="1" applyBorder="1" applyAlignment="1">
      <alignment vertical="top" wrapText="1"/>
    </xf>
    <xf numFmtId="0" fontId="5" fillId="0" borderId="15" xfId="41430" applyFont="1" applyBorder="1" applyAlignment="1">
      <alignment vertical="top" wrapText="1"/>
    </xf>
    <xf numFmtId="0" fontId="5" fillId="0" borderId="0" xfId="41430" applyFont="1" applyBorder="1" applyAlignment="1">
      <alignment vertical="top" wrapText="1"/>
    </xf>
    <xf numFmtId="0" fontId="5" fillId="0" borderId="24" xfId="41430" applyFont="1" applyBorder="1" applyAlignment="1">
      <alignment vertical="top" wrapText="1"/>
    </xf>
    <xf numFmtId="0" fontId="5" fillId="0" borderId="17" xfId="41430" applyFont="1" applyBorder="1" applyAlignment="1">
      <alignment vertical="top" wrapText="1"/>
    </xf>
    <xf numFmtId="0" fontId="7" fillId="0" borderId="46" xfId="41430" applyBorder="1" applyAlignment="1">
      <alignment vertical="top"/>
    </xf>
    <xf numFmtId="0" fontId="5" fillId="0" borderId="47" xfId="41430" applyFont="1" applyFill="1" applyBorder="1" applyAlignment="1">
      <alignment vertical="top"/>
    </xf>
    <xf numFmtId="0" fontId="5" fillId="0" borderId="25" xfId="41430" applyFont="1" applyFill="1" applyBorder="1" applyAlignment="1">
      <alignment vertical="top"/>
    </xf>
    <xf numFmtId="0" fontId="5" fillId="0" borderId="26" xfId="41430" applyFont="1" applyFill="1" applyBorder="1" applyAlignment="1">
      <alignment vertical="top"/>
    </xf>
    <xf numFmtId="0" fontId="5" fillId="0" borderId="47" xfId="41430" applyFont="1" applyFill="1" applyBorder="1" applyAlignment="1">
      <alignment vertical="top" wrapText="1"/>
    </xf>
    <xf numFmtId="0" fontId="7" fillId="0" borderId="0" xfId="41430" applyBorder="1" applyAlignment="1">
      <alignment vertical="top"/>
    </xf>
    <xf numFmtId="0" fontId="7" fillId="0" borderId="47" xfId="41430" applyFont="1" applyBorder="1" applyAlignment="1">
      <alignment vertical="top"/>
    </xf>
    <xf numFmtId="0" fontId="7" fillId="0" borderId="47" xfId="41430" applyFont="1" applyFill="1" applyBorder="1" applyAlignment="1">
      <alignment vertical="top"/>
    </xf>
    <xf numFmtId="0" fontId="7" fillId="37" borderId="47" xfId="41430" applyFill="1" applyBorder="1" applyAlignment="1">
      <alignment vertical="top"/>
    </xf>
    <xf numFmtId="0" fontId="7" fillId="0" borderId="26" xfId="41430" applyFont="1" applyFill="1" applyBorder="1" applyAlignment="1">
      <alignment vertical="top" wrapText="1"/>
    </xf>
    <xf numFmtId="0" fontId="7" fillId="0" borderId="25" xfId="41430" applyFont="1" applyFill="1" applyBorder="1" applyAlignment="1">
      <alignment vertical="top" wrapText="1"/>
    </xf>
    <xf numFmtId="0" fontId="7" fillId="0" borderId="47" xfId="41430" quotePrefix="1" applyFont="1" applyFill="1" applyBorder="1" applyAlignment="1">
      <alignment horizontal="left" vertical="top"/>
    </xf>
    <xf numFmtId="0" fontId="7" fillId="37" borderId="26" xfId="41430" applyFill="1" applyBorder="1" applyAlignment="1">
      <alignment vertical="top"/>
    </xf>
    <xf numFmtId="0" fontId="7" fillId="0" borderId="25" xfId="41430" quotePrefix="1" applyFont="1" applyBorder="1" applyAlignment="1">
      <alignment horizontal="left" vertical="top" wrapText="1"/>
    </xf>
    <xf numFmtId="0" fontId="7" fillId="0" borderId="26" xfId="41430" quotePrefix="1" applyFont="1" applyFill="1" applyBorder="1" applyAlignment="1">
      <alignment horizontal="left" vertical="top" wrapText="1"/>
    </xf>
    <xf numFmtId="0" fontId="7" fillId="0" borderId="0" xfId="41430" quotePrefix="1" applyFont="1" applyBorder="1" applyAlignment="1">
      <alignment horizontal="left" vertical="top"/>
    </xf>
    <xf numFmtId="0" fontId="7" fillId="0" borderId="27" xfId="41430" applyFont="1" applyFill="1" applyBorder="1" applyAlignment="1">
      <alignment vertical="top" wrapText="1"/>
    </xf>
    <xf numFmtId="0" fontId="7" fillId="0" borderId="27" xfId="41430" applyFont="1" applyBorder="1" applyAlignment="1">
      <alignment vertical="top" wrapText="1"/>
    </xf>
    <xf numFmtId="0" fontId="7" fillId="0" borderId="28" xfId="41430" applyFont="1" applyFill="1" applyBorder="1" applyAlignment="1">
      <alignment vertical="top"/>
    </xf>
    <xf numFmtId="0" fontId="7" fillId="37" borderId="28" xfId="41430" applyFill="1" applyBorder="1" applyAlignment="1">
      <alignment vertical="top"/>
    </xf>
    <xf numFmtId="0" fontId="7" fillId="0" borderId="0" xfId="41430" applyFont="1" applyBorder="1" applyAlignment="1">
      <alignment vertical="top" wrapText="1"/>
    </xf>
    <xf numFmtId="0" fontId="7" fillId="0" borderId="47" xfId="41430" applyFont="1" applyBorder="1" applyAlignment="1">
      <alignment vertical="top" wrapText="1"/>
    </xf>
    <xf numFmtId="0" fontId="7" fillId="0" borderId="47" xfId="41430" quotePrefix="1" applyFont="1" applyBorder="1" applyAlignment="1">
      <alignment horizontal="left" vertical="top"/>
    </xf>
    <xf numFmtId="0" fontId="7" fillId="0" borderId="26" xfId="41430" applyFont="1" applyBorder="1" applyAlignment="1">
      <alignment vertical="top" wrapText="1"/>
    </xf>
    <xf numFmtId="0" fontId="5" fillId="0" borderId="47" xfId="41430" applyFont="1" applyBorder="1" applyAlignment="1">
      <alignment vertical="top" wrapText="1"/>
    </xf>
    <xf numFmtId="0" fontId="7" fillId="0" borderId="26" xfId="41430" quotePrefix="1" applyFont="1" applyBorder="1" applyAlignment="1">
      <alignment horizontal="left" vertical="top" wrapText="1"/>
    </xf>
    <xf numFmtId="0" fontId="7" fillId="0" borderId="0" xfId="41430" applyFill="1"/>
    <xf numFmtId="0" fontId="7" fillId="0" borderId="0" xfId="41430" applyFill="1" applyBorder="1" applyAlignment="1">
      <alignment vertical="top"/>
    </xf>
    <xf numFmtId="0" fontId="7" fillId="0" borderId="47" xfId="41430" applyFont="1" applyFill="1" applyBorder="1" applyAlignment="1">
      <alignment vertical="top" wrapText="1"/>
    </xf>
    <xf numFmtId="0" fontId="6" fillId="37" borderId="47" xfId="41430" applyFont="1" applyFill="1" applyBorder="1" applyAlignment="1">
      <alignment vertical="top"/>
    </xf>
    <xf numFmtId="0" fontId="7" fillId="0" borderId="0" xfId="41430" applyFont="1" applyBorder="1" applyAlignment="1">
      <alignment vertical="top"/>
    </xf>
    <xf numFmtId="0" fontId="7" fillId="37" borderId="47" xfId="41430" applyFont="1" applyFill="1" applyBorder="1" applyAlignment="1">
      <alignment vertical="top"/>
    </xf>
    <xf numFmtId="0" fontId="7" fillId="37" borderId="26" xfId="41430" applyFont="1" applyFill="1" applyBorder="1" applyAlignment="1">
      <alignment vertical="top"/>
    </xf>
    <xf numFmtId="11" fontId="7" fillId="0" borderId="0" xfId="41430" quotePrefix="1" applyNumberFormat="1" applyFont="1" applyBorder="1" applyAlignment="1">
      <alignment vertical="top"/>
    </xf>
    <xf numFmtId="0" fontId="5" fillId="0" borderId="28" xfId="41430" applyFont="1" applyFill="1" applyBorder="1" applyAlignment="1">
      <alignment vertical="top" wrapText="1"/>
    </xf>
    <xf numFmtId="0" fontId="7" fillId="0" borderId="28" xfId="41430" applyFont="1" applyFill="1" applyBorder="1" applyAlignment="1">
      <alignment vertical="top" wrapText="1"/>
    </xf>
    <xf numFmtId="0" fontId="6" fillId="37" borderId="28" xfId="41430" applyFont="1" applyFill="1" applyBorder="1" applyAlignment="1">
      <alignment vertical="top"/>
    </xf>
    <xf numFmtId="0" fontId="7" fillId="37" borderId="28" xfId="41430" applyFont="1" applyFill="1" applyBorder="1" applyAlignment="1">
      <alignment vertical="top"/>
    </xf>
    <xf numFmtId="0" fontId="7" fillId="0" borderId="47" xfId="41430" applyBorder="1" applyAlignment="1">
      <alignment vertical="top" wrapText="1"/>
    </xf>
    <xf numFmtId="0" fontId="7" fillId="0" borderId="47" xfId="41430" applyBorder="1" applyAlignment="1">
      <alignment vertical="top"/>
    </xf>
    <xf numFmtId="0" fontId="7" fillId="0" borderId="47" xfId="41430" quotePrefix="1" applyFont="1" applyFill="1" applyBorder="1" applyAlignment="1">
      <alignment horizontal="left" vertical="top" wrapText="1"/>
    </xf>
    <xf numFmtId="0" fontId="7" fillId="0" borderId="0" xfId="41430" applyFont="1" applyFill="1" applyBorder="1" applyAlignment="1">
      <alignment vertical="top"/>
    </xf>
    <xf numFmtId="0" fontId="7" fillId="0" borderId="47" xfId="41430" applyFill="1" applyBorder="1" applyAlignment="1">
      <alignment vertical="top"/>
    </xf>
    <xf numFmtId="0" fontId="7" fillId="0" borderId="0" xfId="41430" quotePrefix="1" applyFill="1" applyBorder="1" applyAlignment="1">
      <alignment horizontal="left" vertical="top" wrapText="1"/>
    </xf>
    <xf numFmtId="0" fontId="7" fillId="0" borderId="26" xfId="41430" applyFill="1" applyBorder="1" applyAlignment="1">
      <alignment vertical="top"/>
    </xf>
    <xf numFmtId="0" fontId="7" fillId="0" borderId="47" xfId="41430" applyFont="1" applyBorder="1" applyAlignment="1">
      <alignment wrapText="1"/>
    </xf>
    <xf numFmtId="0" fontId="7" fillId="37" borderId="47" xfId="41430" applyFont="1" applyFill="1" applyBorder="1"/>
    <xf numFmtId="0" fontId="7" fillId="0" borderId="47" xfId="41430" applyFont="1" applyBorder="1"/>
    <xf numFmtId="0" fontId="7" fillId="37" borderId="26" xfId="41430" applyFont="1" applyFill="1" applyBorder="1"/>
    <xf numFmtId="0" fontId="7" fillId="0" borderId="26" xfId="41430" applyFont="1" applyBorder="1"/>
    <xf numFmtId="0" fontId="7" fillId="0" borderId="0" xfId="41430" quotePrefix="1" applyFont="1" applyBorder="1" applyAlignment="1">
      <alignment horizontal="left" vertical="top" wrapText="1"/>
    </xf>
    <xf numFmtId="0" fontId="5" fillId="0" borderId="47" xfId="41430" quotePrefix="1" applyFont="1" applyBorder="1" applyAlignment="1">
      <alignment horizontal="left" vertical="top" wrapText="1"/>
    </xf>
    <xf numFmtId="0" fontId="7" fillId="0" borderId="47" xfId="41430" applyFont="1" applyFill="1" applyBorder="1"/>
    <xf numFmtId="0" fontId="7" fillId="0" borderId="26" xfId="41430" applyFont="1" applyFill="1" applyBorder="1"/>
    <xf numFmtId="0" fontId="7" fillId="0" borderId="47" xfId="41430" applyFont="1" applyFill="1" applyBorder="1" applyAlignment="1">
      <alignment wrapText="1"/>
    </xf>
    <xf numFmtId="0" fontId="5" fillId="0" borderId="28" xfId="41430" applyFont="1" applyBorder="1" applyAlignment="1">
      <alignment vertical="top" wrapText="1"/>
    </xf>
    <xf numFmtId="0" fontId="7" fillId="0" borderId="28" xfId="41430" applyFont="1" applyBorder="1" applyAlignment="1">
      <alignment vertical="top" wrapText="1"/>
    </xf>
    <xf numFmtId="0" fontId="7" fillId="0" borderId="0" xfId="41430" quotePrefix="1" applyBorder="1" applyAlignment="1">
      <alignment horizontal="left" vertical="top"/>
    </xf>
    <xf numFmtId="0" fontId="7" fillId="0" borderId="0" xfId="41430" quotePrefix="1" applyFill="1" applyBorder="1" applyAlignment="1">
      <alignment horizontal="left" vertical="top"/>
    </xf>
    <xf numFmtId="0" fontId="7" fillId="0" borderId="47" xfId="41430" quotePrefix="1" applyBorder="1" applyAlignment="1">
      <alignment horizontal="left" vertical="top"/>
    </xf>
    <xf numFmtId="0" fontId="7" fillId="0" borderId="47" xfId="41430" applyFill="1" applyBorder="1" applyAlignment="1">
      <alignment vertical="top" wrapText="1"/>
    </xf>
    <xf numFmtId="0" fontId="7" fillId="0" borderId="0" xfId="41430" quotePrefix="1" applyFont="1" applyFill="1" applyBorder="1" applyAlignment="1">
      <alignment horizontal="left" vertical="top"/>
    </xf>
    <xf numFmtId="0" fontId="5" fillId="37" borderId="47" xfId="41430" applyFont="1" applyFill="1" applyBorder="1" applyAlignment="1">
      <alignment vertical="top"/>
    </xf>
    <xf numFmtId="0" fontId="7" fillId="0" borderId="0" xfId="41430" applyFill="1" applyBorder="1" applyAlignment="1">
      <alignment vertical="top" wrapText="1"/>
    </xf>
    <xf numFmtId="0" fontId="4" fillId="0" borderId="0" xfId="41430" quotePrefix="1" applyFont="1" applyFill="1" applyBorder="1" applyAlignment="1">
      <alignment horizontal="left" vertical="top"/>
    </xf>
    <xf numFmtId="0" fontId="7" fillId="0" borderId="28" xfId="41430" applyFill="1" applyBorder="1" applyAlignment="1">
      <alignment vertical="top" wrapText="1"/>
    </xf>
    <xf numFmtId="0" fontId="7" fillId="0" borderId="28" xfId="41430" applyFill="1" applyBorder="1" applyAlignment="1">
      <alignment vertical="top"/>
    </xf>
    <xf numFmtId="0" fontId="78" fillId="37" borderId="47" xfId="41430" applyFont="1" applyFill="1" applyBorder="1" applyAlignment="1">
      <alignment vertical="top"/>
    </xf>
    <xf numFmtId="0" fontId="78" fillId="37" borderId="26" xfId="41430" applyFont="1" applyFill="1" applyBorder="1" applyAlignment="1">
      <alignment vertical="top"/>
    </xf>
    <xf numFmtId="11" fontId="7" fillId="0" borderId="0" xfId="41430" applyNumberFormat="1" applyFont="1" applyBorder="1" applyAlignment="1">
      <alignment vertical="top"/>
    </xf>
    <xf numFmtId="0" fontId="7" fillId="0" borderId="0" xfId="41430" quotePrefix="1" applyBorder="1" applyAlignment="1">
      <alignment horizontal="left" vertical="top" wrapText="1"/>
    </xf>
    <xf numFmtId="0" fontId="7" fillId="0" borderId="28" xfId="41430" applyBorder="1" applyAlignment="1">
      <alignment vertical="top"/>
    </xf>
    <xf numFmtId="0" fontId="12" fillId="0" borderId="0" xfId="41430" quotePrefix="1" applyFont="1" applyFill="1" applyBorder="1" applyAlignment="1">
      <alignment horizontal="left"/>
    </xf>
    <xf numFmtId="164" fontId="22" fillId="0" borderId="0" xfId="41430" applyNumberFormat="1" applyFont="1" applyFill="1" applyBorder="1" applyAlignment="1">
      <alignment vertical="top"/>
    </xf>
    <xf numFmtId="0" fontId="10" fillId="0" borderId="0" xfId="41430" applyFont="1" applyFill="1"/>
    <xf numFmtId="171" fontId="11" fillId="0" borderId="0" xfId="41437" applyNumberFormat="1" applyFont="1" applyFill="1"/>
    <xf numFmtId="0" fontId="11" fillId="0" borderId="8" xfId="8" applyFont="1" applyFill="1" applyBorder="1" applyAlignment="1">
      <alignment horizontal="left"/>
    </xf>
    <xf numFmtId="164" fontId="11" fillId="0" borderId="0" xfId="41430" applyNumberFormat="1" applyFont="1" applyFill="1"/>
    <xf numFmtId="167" fontId="11" fillId="0" borderId="0" xfId="41430" applyNumberFormat="1" applyFont="1" applyFill="1"/>
    <xf numFmtId="177" fontId="11" fillId="0" borderId="0" xfId="15585" applyNumberFormat="1" applyFont="1" applyFill="1"/>
    <xf numFmtId="0" fontId="24" fillId="0" borderId="0" xfId="41429" applyFont="1" applyAlignment="1">
      <alignment vertical="center"/>
    </xf>
    <xf numFmtId="164" fontId="11" fillId="0" borderId="0" xfId="0" applyNumberFormat="1" applyFont="1" applyFill="1" applyAlignment="1">
      <alignment vertical="center"/>
    </xf>
    <xf numFmtId="164" fontId="11" fillId="0" borderId="0" xfId="15571" applyNumberFormat="1" applyFont="1" applyFill="1"/>
    <xf numFmtId="176" fontId="11" fillId="0" borderId="0" xfId="0" applyNumberFormat="1" applyFont="1" applyFill="1"/>
    <xf numFmtId="2" fontId="12" fillId="0" borderId="0" xfId="41425" applyNumberFormat="1" applyFont="1" applyFill="1" applyBorder="1" applyAlignment="1">
      <alignment vertical="center"/>
    </xf>
    <xf numFmtId="180" fontId="11" fillId="0" borderId="0" xfId="41443" applyNumberFormat="1" applyFont="1"/>
    <xf numFmtId="167" fontId="11" fillId="0" borderId="0" xfId="0" applyNumberFormat="1" applyFont="1" applyFill="1"/>
    <xf numFmtId="0" fontId="42" fillId="27" borderId="0" xfId="0" applyFont="1" applyFill="1" applyBorder="1" applyAlignment="1">
      <alignment horizontal="left"/>
    </xf>
    <xf numFmtId="0" fontId="11" fillId="27" borderId="0" xfId="0" applyFont="1" applyFill="1" applyBorder="1" applyAlignment="1">
      <alignment horizontal="left"/>
    </xf>
    <xf numFmtId="0" fontId="12" fillId="0" borderId="13" xfId="0" applyFont="1" applyBorder="1" applyAlignment="1">
      <alignment horizontal="left" vertical="center" wrapText="1"/>
    </xf>
    <xf numFmtId="0" fontId="11" fillId="29" borderId="23" xfId="0" applyFont="1" applyFill="1" applyBorder="1"/>
    <xf numFmtId="0" fontId="11" fillId="29" borderId="22" xfId="0" applyFont="1" applyFill="1" applyBorder="1"/>
    <xf numFmtId="0" fontId="11" fillId="29" borderId="15" xfId="0" applyFont="1" applyFill="1" applyBorder="1"/>
    <xf numFmtId="0" fontId="11" fillId="29" borderId="44" xfId="0" applyFont="1" applyFill="1" applyBorder="1"/>
    <xf numFmtId="0" fontId="11" fillId="29" borderId="55" xfId="0" applyFont="1" applyFill="1" applyBorder="1"/>
    <xf numFmtId="0" fontId="11" fillId="29" borderId="56" xfId="0" applyFont="1" applyFill="1" applyBorder="1"/>
    <xf numFmtId="0" fontId="11" fillId="29" borderId="57" xfId="0" applyFont="1" applyFill="1" applyBorder="1"/>
    <xf numFmtId="0" fontId="11" fillId="29" borderId="45" xfId="0" applyFont="1" applyFill="1" applyBorder="1"/>
    <xf numFmtId="0" fontId="11" fillId="29" borderId="17" xfId="0" applyFont="1" applyFill="1" applyBorder="1"/>
    <xf numFmtId="0" fontId="11" fillId="29" borderId="58" xfId="0" applyFont="1" applyFill="1" applyBorder="1"/>
    <xf numFmtId="0" fontId="11" fillId="29" borderId="59" xfId="0" applyFont="1" applyFill="1" applyBorder="1"/>
    <xf numFmtId="0" fontId="11" fillId="29" borderId="60" xfId="0" applyFont="1" applyFill="1" applyBorder="1"/>
    <xf numFmtId="0" fontId="11" fillId="38" borderId="23" xfId="0" applyFont="1" applyFill="1" applyBorder="1"/>
    <xf numFmtId="0" fontId="11" fillId="38" borderId="22" xfId="0" applyFont="1" applyFill="1" applyBorder="1"/>
    <xf numFmtId="0" fontId="11" fillId="38" borderId="15" xfId="0" applyFont="1" applyFill="1" applyBorder="1"/>
    <xf numFmtId="0" fontId="11" fillId="38" borderId="44" xfId="0" applyFont="1" applyFill="1" applyBorder="1"/>
    <xf numFmtId="0" fontId="11" fillId="38" borderId="57" xfId="0" applyFont="1" applyFill="1" applyBorder="1"/>
    <xf numFmtId="0" fontId="11" fillId="38" borderId="55" xfId="0" applyFont="1" applyFill="1" applyBorder="1"/>
    <xf numFmtId="0" fontId="11" fillId="38" borderId="56" xfId="0" applyFont="1" applyFill="1" applyBorder="1"/>
    <xf numFmtId="0" fontId="11" fillId="38" borderId="45" xfId="0" applyFont="1" applyFill="1" applyBorder="1"/>
    <xf numFmtId="0" fontId="11" fillId="38" borderId="17" xfId="0" applyFont="1" applyFill="1" applyBorder="1"/>
    <xf numFmtId="0" fontId="11" fillId="38" borderId="58" xfId="0" applyFont="1" applyFill="1" applyBorder="1"/>
    <xf numFmtId="0" fontId="11" fillId="38" borderId="61" xfId="0" applyFont="1" applyFill="1" applyBorder="1"/>
    <xf numFmtId="0" fontId="11" fillId="38" borderId="62" xfId="0" applyFont="1" applyFill="1" applyBorder="1"/>
    <xf numFmtId="0" fontId="11" fillId="38" borderId="63" xfId="0" applyFont="1" applyFill="1" applyBorder="1"/>
    <xf numFmtId="0" fontId="11" fillId="30" borderId="18" xfId="0" applyFont="1" applyFill="1" applyBorder="1"/>
    <xf numFmtId="0" fontId="11" fillId="30" borderId="23" xfId="0" applyFont="1" applyFill="1" applyBorder="1"/>
    <xf numFmtId="0" fontId="11" fillId="30" borderId="22" xfId="0" applyFont="1" applyFill="1" applyBorder="1"/>
    <xf numFmtId="0" fontId="11" fillId="30" borderId="15" xfId="0" applyFont="1" applyFill="1" applyBorder="1"/>
    <xf numFmtId="0" fontId="11" fillId="30" borderId="64" xfId="0" applyFont="1" applyFill="1" applyBorder="1"/>
    <xf numFmtId="0" fontId="11" fillId="30" borderId="57" xfId="0" applyFont="1" applyFill="1" applyBorder="1"/>
    <xf numFmtId="0" fontId="11" fillId="30" borderId="55" xfId="0" applyFont="1" applyFill="1" applyBorder="1"/>
    <xf numFmtId="0" fontId="11" fillId="30" borderId="56" xfId="0" applyFont="1" applyFill="1" applyBorder="1"/>
    <xf numFmtId="0" fontId="11" fillId="30" borderId="44" xfId="0" applyFont="1" applyFill="1" applyBorder="1"/>
    <xf numFmtId="0" fontId="11" fillId="30" borderId="45" xfId="0" applyFont="1" applyFill="1" applyBorder="1"/>
    <xf numFmtId="0" fontId="11" fillId="30" borderId="17" xfId="0" applyFont="1" applyFill="1" applyBorder="1"/>
    <xf numFmtId="0" fontId="11" fillId="30" borderId="65" xfId="0" applyFont="1" applyFill="1" applyBorder="1"/>
    <xf numFmtId="0" fontId="11" fillId="30" borderId="61" xfId="0" applyFont="1" applyFill="1" applyBorder="1"/>
    <xf numFmtId="0" fontId="11" fillId="30" borderId="62" xfId="0" applyFont="1" applyFill="1" applyBorder="1"/>
    <xf numFmtId="0" fontId="11" fillId="30" borderId="63" xfId="0" applyFont="1" applyFill="1" applyBorder="1"/>
    <xf numFmtId="0" fontId="11" fillId="31" borderId="14" xfId="0" applyFont="1" applyFill="1" applyBorder="1"/>
    <xf numFmtId="0" fontId="11" fillId="31" borderId="66" xfId="0" applyFont="1" applyFill="1" applyBorder="1"/>
    <xf numFmtId="0" fontId="11" fillId="31" borderId="43" xfId="0" applyFont="1" applyFill="1" applyBorder="1"/>
    <xf numFmtId="0" fontId="11" fillId="31" borderId="13" xfId="0" applyFont="1" applyFill="1" applyBorder="1"/>
    <xf numFmtId="0" fontId="11" fillId="32" borderId="18" xfId="0" applyFont="1" applyFill="1" applyBorder="1"/>
    <xf numFmtId="0" fontId="11" fillId="32" borderId="23" xfId="0" applyFont="1" applyFill="1" applyBorder="1"/>
    <xf numFmtId="0" fontId="11" fillId="32" borderId="22" xfId="0" applyFont="1" applyFill="1" applyBorder="1"/>
    <xf numFmtId="0" fontId="11" fillId="32" borderId="15" xfId="0" applyFont="1" applyFill="1" applyBorder="1"/>
    <xf numFmtId="0" fontId="11" fillId="32" borderId="64" xfId="0" applyFont="1" applyFill="1" applyBorder="1"/>
    <xf numFmtId="0" fontId="11" fillId="32" borderId="57" xfId="0" applyFont="1" applyFill="1" applyBorder="1"/>
    <xf numFmtId="0" fontId="11" fillId="32" borderId="55" xfId="0" applyFont="1" applyFill="1" applyBorder="1"/>
    <xf numFmtId="0" fontId="11" fillId="32" borderId="56" xfId="0" applyFont="1" applyFill="1" applyBorder="1"/>
    <xf numFmtId="0" fontId="11" fillId="32" borderId="44" xfId="0" applyFont="1" applyFill="1" applyBorder="1"/>
    <xf numFmtId="0" fontId="11" fillId="32" borderId="65" xfId="0" applyFont="1" applyFill="1" applyBorder="1"/>
    <xf numFmtId="0" fontId="11" fillId="32" borderId="61" xfId="0" applyFont="1" applyFill="1" applyBorder="1"/>
    <xf numFmtId="0" fontId="11" fillId="32" borderId="62" xfId="0" applyFont="1" applyFill="1" applyBorder="1"/>
    <xf numFmtId="0" fontId="11" fillId="32" borderId="63" xfId="0" applyFont="1" applyFill="1" applyBorder="1"/>
    <xf numFmtId="0" fontId="11" fillId="33" borderId="23" xfId="0" applyFont="1" applyFill="1" applyBorder="1"/>
    <xf numFmtId="0" fontId="11" fillId="33" borderId="22" xfId="0" applyFont="1" applyFill="1" applyBorder="1"/>
    <xf numFmtId="0" fontId="11" fillId="33" borderId="15" xfId="0" applyFont="1" applyFill="1" applyBorder="1"/>
    <xf numFmtId="0" fontId="11" fillId="33" borderId="44" xfId="0" applyFont="1" applyFill="1" applyBorder="1"/>
    <xf numFmtId="0" fontId="11" fillId="33" borderId="45" xfId="0" applyFont="1" applyFill="1" applyBorder="1"/>
    <xf numFmtId="0" fontId="11" fillId="33" borderId="17" xfId="0" applyFont="1" applyFill="1" applyBorder="1"/>
    <xf numFmtId="0" fontId="11" fillId="33" borderId="55" xfId="0" applyFont="1" applyFill="1" applyBorder="1"/>
    <xf numFmtId="0" fontId="11" fillId="33" borderId="56" xfId="0" applyFont="1" applyFill="1" applyBorder="1"/>
    <xf numFmtId="0" fontId="11" fillId="33" borderId="57" xfId="0" applyFont="1" applyFill="1" applyBorder="1"/>
    <xf numFmtId="0" fontId="11" fillId="33" borderId="58" xfId="0" applyFont="1" applyFill="1" applyBorder="1"/>
    <xf numFmtId="0" fontId="11" fillId="33" borderId="61" xfId="0" applyFont="1" applyFill="1" applyBorder="1"/>
    <xf numFmtId="0" fontId="11" fillId="33" borderId="62" xfId="0" applyFont="1" applyFill="1" applyBorder="1"/>
    <xf numFmtId="0" fontId="11" fillId="33" borderId="63" xfId="0" applyFont="1" applyFill="1" applyBorder="1"/>
    <xf numFmtId="0" fontId="11" fillId="34" borderId="18" xfId="0" applyFont="1" applyFill="1" applyBorder="1"/>
    <xf numFmtId="0" fontId="11" fillId="34" borderId="23" xfId="0" applyFont="1" applyFill="1" applyBorder="1"/>
    <xf numFmtId="0" fontId="11" fillId="34" borderId="22" xfId="0" applyFont="1" applyFill="1" applyBorder="1"/>
    <xf numFmtId="0" fontId="11" fillId="34" borderId="15" xfId="0" applyFont="1" applyFill="1" applyBorder="1"/>
    <xf numFmtId="0" fontId="11" fillId="34" borderId="64" xfId="0" applyFont="1" applyFill="1" applyBorder="1"/>
    <xf numFmtId="0" fontId="11" fillId="34" borderId="57" xfId="0" applyFont="1" applyFill="1" applyBorder="1"/>
    <xf numFmtId="0" fontId="11" fillId="34" borderId="55" xfId="0" applyFont="1" applyFill="1" applyBorder="1"/>
    <xf numFmtId="0" fontId="11" fillId="34" borderId="56" xfId="0" applyFont="1" applyFill="1" applyBorder="1"/>
    <xf numFmtId="0" fontId="11" fillId="34" borderId="44" xfId="0" applyFont="1" applyFill="1" applyBorder="1"/>
    <xf numFmtId="0" fontId="11" fillId="34" borderId="45" xfId="0" applyFont="1" applyFill="1" applyBorder="1"/>
    <xf numFmtId="0" fontId="11" fillId="34" borderId="17" xfId="0" applyFont="1" applyFill="1" applyBorder="1"/>
    <xf numFmtId="0" fontId="11" fillId="34" borderId="65" xfId="0" applyFont="1" applyFill="1" applyBorder="1"/>
    <xf numFmtId="0" fontId="11" fillId="34" borderId="58" xfId="0" applyFont="1" applyFill="1" applyBorder="1"/>
    <xf numFmtId="0" fontId="11" fillId="34" borderId="62" xfId="0" applyFont="1" applyFill="1" applyBorder="1"/>
    <xf numFmtId="0" fontId="11" fillId="34" borderId="63" xfId="0" applyFont="1" applyFill="1" applyBorder="1"/>
    <xf numFmtId="0" fontId="11" fillId="35" borderId="18" xfId="0" applyFont="1" applyFill="1" applyBorder="1"/>
    <xf numFmtId="0" fontId="11" fillId="35" borderId="23" xfId="0" applyFont="1" applyFill="1" applyBorder="1"/>
    <xf numFmtId="0" fontId="11" fillId="35" borderId="22" xfId="0" applyFont="1" applyFill="1" applyBorder="1"/>
    <xf numFmtId="0" fontId="11" fillId="35" borderId="15" xfId="0" applyFont="1" applyFill="1" applyBorder="1"/>
    <xf numFmtId="0" fontId="11" fillId="35" borderId="64" xfId="0" applyFont="1" applyFill="1" applyBorder="1"/>
    <xf numFmtId="0" fontId="11" fillId="35" borderId="44" xfId="0" applyFont="1" applyFill="1" applyBorder="1"/>
    <xf numFmtId="0" fontId="11" fillId="35" borderId="55" xfId="0" applyFont="1" applyFill="1" applyBorder="1"/>
    <xf numFmtId="0" fontId="11" fillId="35" borderId="56" xfId="0" applyFont="1" applyFill="1" applyBorder="1"/>
    <xf numFmtId="0" fontId="11" fillId="35" borderId="57" xfId="0" applyFont="1" applyFill="1" applyBorder="1"/>
    <xf numFmtId="0" fontId="11" fillId="35" borderId="45" xfId="0" applyFont="1" applyFill="1" applyBorder="1"/>
    <xf numFmtId="0" fontId="11" fillId="35" borderId="17" xfId="0" applyFont="1" applyFill="1" applyBorder="1"/>
    <xf numFmtId="0" fontId="11" fillId="35" borderId="65" xfId="0" applyFont="1" applyFill="1" applyBorder="1"/>
    <xf numFmtId="0" fontId="11" fillId="35" borderId="58" xfId="0" applyFont="1" applyFill="1" applyBorder="1"/>
    <xf numFmtId="0" fontId="11" fillId="35" borderId="59" xfId="0" applyFont="1" applyFill="1" applyBorder="1"/>
    <xf numFmtId="0" fontId="11" fillId="35" borderId="60" xfId="0" applyFont="1" applyFill="1" applyBorder="1"/>
    <xf numFmtId="0" fontId="11" fillId="36" borderId="18" xfId="0" applyFont="1" applyFill="1" applyBorder="1"/>
    <xf numFmtId="0" fontId="11" fillId="36" borderId="23" xfId="0" applyFont="1" applyFill="1" applyBorder="1"/>
    <xf numFmtId="0" fontId="11" fillId="36" borderId="22" xfId="0" applyFont="1" applyFill="1" applyBorder="1"/>
    <xf numFmtId="0" fontId="11" fillId="36" borderId="15" xfId="0" applyFont="1" applyFill="1" applyBorder="1"/>
    <xf numFmtId="0" fontId="11" fillId="36" borderId="64" xfId="0" applyFont="1" applyFill="1" applyBorder="1"/>
    <xf numFmtId="0" fontId="11" fillId="36" borderId="57" xfId="0" applyFont="1" applyFill="1" applyBorder="1"/>
    <xf numFmtId="0" fontId="11" fillId="36" borderId="55" xfId="0" applyFont="1" applyFill="1" applyBorder="1"/>
    <xf numFmtId="0" fontId="11" fillId="36" borderId="56" xfId="0" applyFont="1" applyFill="1" applyBorder="1"/>
    <xf numFmtId="0" fontId="11" fillId="36" borderId="44" xfId="0" applyFont="1" applyFill="1" applyBorder="1"/>
    <xf numFmtId="0" fontId="11" fillId="36" borderId="45" xfId="0" applyFont="1" applyFill="1" applyBorder="1"/>
    <xf numFmtId="0" fontId="11" fillId="36" borderId="17" xfId="0" applyFont="1" applyFill="1" applyBorder="1"/>
    <xf numFmtId="0" fontId="11" fillId="36" borderId="65" xfId="0" applyFont="1" applyFill="1" applyBorder="1"/>
    <xf numFmtId="0" fontId="11" fillId="36" borderId="58" xfId="0" applyFont="1" applyFill="1" applyBorder="1"/>
    <xf numFmtId="0" fontId="11" fillId="36" borderId="62" xfId="0" applyFont="1" applyFill="1" applyBorder="1"/>
    <xf numFmtId="0" fontId="11" fillId="36" borderId="63" xfId="0" applyFont="1" applyFill="1" applyBorder="1"/>
    <xf numFmtId="0" fontId="0" fillId="27" borderId="0" xfId="0" applyFill="1"/>
    <xf numFmtId="0" fontId="5" fillId="0" borderId="67" xfId="41430" applyFont="1" applyBorder="1" applyAlignment="1">
      <alignment vertical="top" wrapText="1"/>
    </xf>
    <xf numFmtId="0" fontId="5" fillId="0" borderId="68" xfId="41430" applyFont="1" applyBorder="1" applyAlignment="1">
      <alignment vertical="top" wrapText="1"/>
    </xf>
    <xf numFmtId="0" fontId="5" fillId="0" borderId="60" xfId="41430" applyFont="1" applyBorder="1" applyAlignment="1">
      <alignment vertical="top" wrapText="1"/>
    </xf>
    <xf numFmtId="0" fontId="5" fillId="0" borderId="53" xfId="41430" applyFont="1" applyBorder="1" applyAlignment="1">
      <alignment vertical="top" wrapText="1"/>
    </xf>
    <xf numFmtId="0" fontId="7" fillId="0" borderId="51" xfId="41430" applyBorder="1" applyAlignment="1">
      <alignment vertical="top"/>
    </xf>
    <xf numFmtId="0" fontId="7" fillId="0" borderId="49" xfId="41430" applyFont="1" applyFill="1" applyBorder="1" applyAlignment="1">
      <alignment vertical="top"/>
    </xf>
    <xf numFmtId="0" fontId="7" fillId="0" borderId="49" xfId="41430" applyBorder="1" applyAlignment="1">
      <alignment vertical="top"/>
    </xf>
    <xf numFmtId="0" fontId="7" fillId="0" borderId="50" xfId="41430" applyBorder="1" applyAlignment="1">
      <alignment vertical="top"/>
    </xf>
    <xf numFmtId="0" fontId="7" fillId="0" borderId="52" xfId="41430" applyBorder="1" applyAlignment="1">
      <alignment vertical="top" wrapText="1"/>
    </xf>
    <xf numFmtId="0" fontId="5" fillId="0" borderId="48" xfId="41430" applyFont="1" applyBorder="1" applyAlignment="1">
      <alignment vertical="top" wrapText="1"/>
    </xf>
    <xf numFmtId="0" fontId="5" fillId="0" borderId="50" xfId="41430" applyFont="1" applyBorder="1" applyAlignment="1">
      <alignment vertical="top" wrapText="1"/>
    </xf>
    <xf numFmtId="0" fontId="5" fillId="0" borderId="52" xfId="41430" applyFont="1" applyFill="1" applyBorder="1" applyAlignment="1">
      <alignment vertical="top" wrapText="1"/>
    </xf>
    <xf numFmtId="0" fontId="7" fillId="0" borderId="69" xfId="41430" applyBorder="1" applyAlignment="1">
      <alignment vertical="top"/>
    </xf>
    <xf numFmtId="0" fontId="7" fillId="0" borderId="54" xfId="41430" applyFont="1" applyBorder="1" applyAlignment="1">
      <alignment vertical="top" wrapText="1"/>
    </xf>
    <xf numFmtId="0" fontId="7" fillId="0" borderId="53" xfId="41430" applyFont="1" applyFill="1" applyBorder="1" applyAlignment="1">
      <alignment vertical="top"/>
    </xf>
    <xf numFmtId="0" fontId="7" fillId="0" borderId="53" xfId="41430" quotePrefix="1" applyFont="1" applyFill="1" applyBorder="1" applyAlignment="1">
      <alignment horizontal="left" vertical="top"/>
    </xf>
    <xf numFmtId="0" fontId="7" fillId="37" borderId="53" xfId="41430" applyFill="1" applyBorder="1" applyAlignment="1">
      <alignment vertical="top"/>
    </xf>
    <xf numFmtId="0" fontId="7" fillId="37" borderId="52" xfId="41430" applyFill="1" applyBorder="1" applyAlignment="1">
      <alignment vertical="top"/>
    </xf>
    <xf numFmtId="0" fontId="7" fillId="0" borderId="53" xfId="41430" applyFont="1" applyFill="1" applyBorder="1" applyAlignment="1">
      <alignment vertical="top" wrapText="1"/>
    </xf>
    <xf numFmtId="0" fontId="5" fillId="0" borderId="48" xfId="41430" quotePrefix="1" applyFont="1" applyBorder="1" applyAlignment="1">
      <alignment horizontal="left" vertical="top" wrapText="1"/>
    </xf>
    <xf numFmtId="0" fontId="7" fillId="0" borderId="49" xfId="41430" quotePrefix="1" applyFont="1" applyBorder="1" applyAlignment="1">
      <alignment horizontal="left" vertical="top" wrapText="1"/>
    </xf>
    <xf numFmtId="0" fontId="7" fillId="0" borderId="48" xfId="41430" applyFont="1" applyBorder="1" applyAlignment="1">
      <alignment vertical="top" wrapText="1"/>
    </xf>
    <xf numFmtId="0" fontId="7" fillId="0" borderId="48" xfId="41430" applyFill="1" applyBorder="1" applyAlignment="1">
      <alignment vertical="top"/>
    </xf>
    <xf numFmtId="0" fontId="7" fillId="37" borderId="48" xfId="41430" applyFill="1" applyBorder="1" applyAlignment="1">
      <alignment vertical="top"/>
    </xf>
    <xf numFmtId="0" fontId="7" fillId="37" borderId="50" xfId="41430" applyFill="1" applyBorder="1" applyAlignment="1">
      <alignment vertical="top"/>
    </xf>
    <xf numFmtId="0" fontId="7" fillId="0" borderId="50" xfId="41430" applyFont="1" applyFill="1" applyBorder="1" applyAlignment="1">
      <alignment vertical="top" wrapText="1"/>
    </xf>
    <xf numFmtId="0" fontId="7" fillId="0" borderId="69" xfId="41430" applyFont="1" applyBorder="1" applyAlignment="1">
      <alignment vertical="top" wrapText="1"/>
    </xf>
    <xf numFmtId="0" fontId="7" fillId="0" borderId="53" xfId="41430" applyFont="1" applyBorder="1" applyAlignment="1">
      <alignment vertical="top" wrapText="1"/>
    </xf>
    <xf numFmtId="0" fontId="7" fillId="0" borderId="53" xfId="41430" quotePrefix="1" applyFont="1" applyBorder="1" applyAlignment="1">
      <alignment horizontal="left" vertical="top"/>
    </xf>
    <xf numFmtId="0" fontId="7" fillId="0" borderId="53" xfId="41430" applyFont="1" applyBorder="1" applyAlignment="1">
      <alignment vertical="top"/>
    </xf>
    <xf numFmtId="0" fontId="7" fillId="0" borderId="52" xfId="41430" applyFont="1" applyFill="1" applyBorder="1" applyAlignment="1">
      <alignment vertical="top" wrapText="1"/>
    </xf>
    <xf numFmtId="0" fontId="7" fillId="0" borderId="69" xfId="41430" applyBorder="1" applyAlignment="1">
      <alignment vertical="top" wrapText="1"/>
    </xf>
    <xf numFmtId="0" fontId="7" fillId="0" borderId="53" xfId="41430" applyFill="1" applyBorder="1" applyAlignment="1">
      <alignment vertical="top"/>
    </xf>
    <xf numFmtId="0" fontId="7" fillId="0" borderId="52" xfId="41430" quotePrefix="1" applyFont="1" applyBorder="1" applyAlignment="1">
      <alignment horizontal="left" vertical="top" wrapText="1"/>
    </xf>
    <xf numFmtId="0" fontId="7" fillId="0" borderId="52" xfId="41430" applyFont="1" applyBorder="1" applyAlignment="1">
      <alignment vertical="top" wrapText="1"/>
    </xf>
    <xf numFmtId="0" fontId="7" fillId="0" borderId="53" xfId="41430" applyBorder="1" applyAlignment="1">
      <alignment vertical="top" wrapText="1"/>
    </xf>
    <xf numFmtId="0" fontId="7" fillId="0" borderId="53" xfId="41430" applyBorder="1" applyAlignment="1">
      <alignment vertical="top"/>
    </xf>
    <xf numFmtId="0" fontId="11" fillId="0" borderId="0" xfId="41428" quotePrefix="1" applyFont="1" applyBorder="1" applyAlignment="1">
      <alignment horizontal="center" vertical="center"/>
    </xf>
    <xf numFmtId="0" fontId="11" fillId="0" borderId="0" xfId="41428" applyFont="1" applyBorder="1" applyAlignment="1">
      <alignment horizontal="center" vertical="center"/>
    </xf>
    <xf numFmtId="0" fontId="24" fillId="0" borderId="0" xfId="0" applyFont="1" applyFill="1" applyBorder="1" applyAlignment="1">
      <alignment horizontal="left" vertical="center" wrapText="1"/>
    </xf>
    <xf numFmtId="0" fontId="11" fillId="0" borderId="0" xfId="0" applyFont="1" applyFill="1" applyAlignment="1">
      <alignment horizontal="left" vertical="center"/>
    </xf>
    <xf numFmtId="0" fontId="24" fillId="0" borderId="0" xfId="0" applyFont="1" applyBorder="1" applyAlignment="1">
      <alignment horizontal="left" vertical="center" wrapText="1"/>
    </xf>
    <xf numFmtId="0" fontId="11" fillId="0" borderId="0" xfId="41428" applyFont="1" applyBorder="1" applyAlignment="1">
      <alignment vertical="center"/>
    </xf>
    <xf numFmtId="0" fontId="11" fillId="0" borderId="0" xfId="41428" applyFont="1" applyBorder="1" applyAlignment="1">
      <alignment vertical="center" wrapText="1"/>
    </xf>
    <xf numFmtId="0" fontId="11" fillId="0" borderId="0" xfId="41429" quotePrefix="1" applyFont="1" applyBorder="1" applyAlignment="1">
      <alignment horizontal="center" vertical="center"/>
    </xf>
    <xf numFmtId="0" fontId="11" fillId="0" borderId="0" xfId="41429" applyFont="1" applyBorder="1" applyAlignment="1">
      <alignment horizontal="center" vertical="center"/>
    </xf>
    <xf numFmtId="0" fontId="7" fillId="0" borderId="25" xfId="41430" applyFont="1" applyBorder="1" applyAlignment="1">
      <alignment vertical="top" wrapText="1"/>
    </xf>
    <xf numFmtId="0" fontId="81" fillId="0" borderId="0" xfId="0" applyFont="1" applyFill="1" applyBorder="1"/>
    <xf numFmtId="3" fontId="12" fillId="0" borderId="0" xfId="8" applyNumberFormat="1" applyFont="1" applyFill="1" applyBorder="1" applyAlignment="1">
      <alignment vertical="center"/>
    </xf>
    <xf numFmtId="3" fontId="11" fillId="0" borderId="0" xfId="8" applyNumberFormat="1" applyFont="1" applyFill="1" applyBorder="1" applyAlignment="1">
      <alignment vertical="center"/>
    </xf>
    <xf numFmtId="0" fontId="81" fillId="0" borderId="0" xfId="0" applyFont="1" applyFill="1" applyBorder="1" applyAlignment="1">
      <alignment vertical="center"/>
    </xf>
    <xf numFmtId="164" fontId="3" fillId="0" borderId="0" xfId="15571" applyNumberFormat="1" applyFont="1" applyFill="1"/>
    <xf numFmtId="164" fontId="82" fillId="0" borderId="0" xfId="15571" applyNumberFormat="1" applyFont="1" applyFill="1"/>
    <xf numFmtId="3" fontId="12" fillId="0" borderId="0" xfId="41444" applyNumberFormat="1" applyFont="1" applyFill="1" applyBorder="1" applyAlignment="1">
      <alignment vertical="center"/>
    </xf>
    <xf numFmtId="164" fontId="84" fillId="0" borderId="0" xfId="0" applyNumberFormat="1" applyFont="1" applyFill="1" applyBorder="1"/>
    <xf numFmtId="3" fontId="22" fillId="0" borderId="0" xfId="41444" applyNumberFormat="1" applyFont="1" applyFill="1" applyBorder="1" applyAlignment="1">
      <alignment vertical="center"/>
    </xf>
    <xf numFmtId="166" fontId="12" fillId="0" borderId="0" xfId="8" applyNumberFormat="1" applyFont="1" applyFill="1" applyAlignment="1">
      <alignment vertical="center"/>
    </xf>
    <xf numFmtId="2" fontId="11" fillId="0" borderId="0" xfId="0" applyNumberFormat="1" applyFont="1" applyFill="1" applyBorder="1"/>
    <xf numFmtId="164" fontId="11" fillId="0" borderId="0" xfId="0" applyNumberFormat="1" applyFont="1" applyFill="1" applyBorder="1"/>
    <xf numFmtId="0" fontId="11" fillId="0" borderId="0" xfId="8" applyFont="1" applyFill="1" applyAlignment="1">
      <alignment vertical="center"/>
    </xf>
    <xf numFmtId="2" fontId="22" fillId="0" borderId="0" xfId="0" applyNumberFormat="1" applyFont="1" applyFill="1" applyBorder="1"/>
    <xf numFmtId="164" fontId="12" fillId="0" borderId="0" xfId="0" applyNumberFormat="1" applyFont="1" applyFill="1" applyBorder="1"/>
    <xf numFmtId="164" fontId="12" fillId="0" borderId="0" xfId="15571" applyNumberFormat="1" applyFont="1" applyFill="1"/>
    <xf numFmtId="0" fontId="12" fillId="0" borderId="0" xfId="0" quotePrefix="1" applyFont="1" applyFill="1" applyAlignment="1">
      <alignment horizontal="left"/>
    </xf>
    <xf numFmtId="0" fontId="11" fillId="0" borderId="69" xfId="41428" applyFont="1" applyBorder="1" applyAlignment="1">
      <alignment vertical="center"/>
    </xf>
    <xf numFmtId="0" fontId="11" fillId="0" borderId="69" xfId="41428" applyFont="1" applyFill="1" applyBorder="1" applyAlignment="1">
      <alignment vertical="center"/>
    </xf>
    <xf numFmtId="0" fontId="11" fillId="0" borderId="69" xfId="41428" applyFont="1" applyBorder="1" applyAlignment="1">
      <alignment vertical="center" wrapText="1"/>
    </xf>
    <xf numFmtId="0" fontId="11" fillId="0" borderId="69" xfId="41428" applyFont="1" applyBorder="1" applyAlignment="1">
      <alignment horizontal="center" vertical="center"/>
    </xf>
    <xf numFmtId="9" fontId="11" fillId="0" borderId="0" xfId="41437" applyNumberFormat="1" applyFont="1" applyFill="1" applyBorder="1" applyAlignment="1">
      <alignment horizontal="center" vertical="center" wrapText="1"/>
    </xf>
    <xf numFmtId="169" fontId="11" fillId="0" borderId="0" xfId="41428" applyNumberFormat="1" applyFont="1" applyBorder="1" applyAlignment="1">
      <alignment horizontal="center" vertical="center"/>
    </xf>
    <xf numFmtId="0" fontId="11" fillId="0" borderId="69" xfId="41429" applyFont="1" applyBorder="1" applyAlignment="1">
      <alignment vertical="center"/>
    </xf>
    <xf numFmtId="0" fontId="11" fillId="0" borderId="69" xfId="41429" applyFont="1" applyFill="1" applyBorder="1" applyAlignment="1">
      <alignment vertical="center"/>
    </xf>
    <xf numFmtId="0" fontId="11" fillId="0" borderId="69" xfId="41429" applyFont="1" applyBorder="1" applyAlignment="1">
      <alignment horizontal="center" vertical="center"/>
    </xf>
    <xf numFmtId="0" fontId="12" fillId="0" borderId="0" xfId="41429" applyFont="1" applyFill="1" applyBorder="1" applyAlignment="1">
      <alignment vertical="center"/>
    </xf>
    <xf numFmtId="0" fontId="11" fillId="0" borderId="8" xfId="41429" applyFont="1" applyBorder="1" applyAlignment="1">
      <alignment vertical="center"/>
    </xf>
    <xf numFmtId="0" fontId="12" fillId="0" borderId="8" xfId="41429" applyFont="1" applyBorder="1" applyAlignment="1">
      <alignment vertical="center"/>
    </xf>
    <xf numFmtId="0" fontId="11" fillId="0" borderId="8" xfId="41429" applyFont="1" applyBorder="1" applyAlignment="1">
      <alignment horizontal="center" vertical="center"/>
    </xf>
    <xf numFmtId="0" fontId="11" fillId="0" borderId="8" xfId="41430" applyFont="1" applyFill="1" applyBorder="1" applyAlignment="1">
      <alignment horizontal="center" vertical="center"/>
    </xf>
    <xf numFmtId="49" fontId="11" fillId="0" borderId="8" xfId="41429" applyNumberFormat="1" applyFont="1" applyBorder="1" applyAlignment="1">
      <alignment horizontal="center" vertical="center"/>
    </xf>
    <xf numFmtId="0" fontId="11" fillId="0" borderId="8" xfId="41429" applyFont="1" applyBorder="1" applyAlignment="1">
      <alignment vertical="center" wrapText="1"/>
    </xf>
    <xf numFmtId="0" fontId="11" fillId="0" borderId="8" xfId="41429" applyFont="1" applyBorder="1" applyAlignment="1">
      <alignment horizontal="center" vertical="center" wrapText="1"/>
    </xf>
    <xf numFmtId="9" fontId="11" fillId="0" borderId="8" xfId="41429" applyNumberFormat="1" applyFont="1" applyBorder="1" applyAlignment="1">
      <alignment horizontal="center" vertical="center" wrapText="1"/>
    </xf>
    <xf numFmtId="0" fontId="11" fillId="0" borderId="42" xfId="8" applyFont="1" applyFill="1" applyBorder="1"/>
    <xf numFmtId="0" fontId="11" fillId="0" borderId="69" xfId="8" applyNumberFormat="1" applyFont="1" applyFill="1" applyBorder="1"/>
    <xf numFmtId="0" fontId="12" fillId="0" borderId="8" xfId="0" applyFont="1" applyFill="1" applyBorder="1" applyAlignment="1">
      <alignment vertical="center"/>
    </xf>
    <xf numFmtId="0" fontId="11" fillId="0" borderId="8" xfId="0" applyFont="1" applyFill="1" applyBorder="1" applyAlignment="1">
      <alignment vertical="center"/>
    </xf>
    <xf numFmtId="0" fontId="11" fillId="0" borderId="8" xfId="0" applyFont="1" applyFill="1" applyBorder="1" applyAlignment="1">
      <alignment horizontal="center" vertical="center"/>
    </xf>
    <xf numFmtId="0" fontId="11" fillId="0" borderId="8" xfId="0" applyFont="1" applyFill="1" applyBorder="1" applyAlignment="1">
      <alignment horizontal="right" vertical="center"/>
    </xf>
    <xf numFmtId="0" fontId="11" fillId="0" borderId="8" xfId="41428" applyFont="1" applyFill="1" applyBorder="1" applyAlignment="1">
      <alignment vertical="center"/>
    </xf>
    <xf numFmtId="0" fontId="11" fillId="0" borderId="8" xfId="41428" applyFont="1" applyFill="1" applyBorder="1" applyAlignment="1">
      <alignment horizontal="center" vertical="center"/>
    </xf>
    <xf numFmtId="0" fontId="7" fillId="0" borderId="8" xfId="0" applyFont="1" applyFill="1" applyBorder="1" applyAlignment="1">
      <alignment vertical="center"/>
    </xf>
    <xf numFmtId="0" fontId="23" fillId="0" borderId="8" xfId="41428" applyFont="1" applyFill="1" applyBorder="1" applyAlignment="1">
      <alignment vertical="center"/>
    </xf>
    <xf numFmtId="170" fontId="22" fillId="0" borderId="8" xfId="41428" applyNumberFormat="1" applyFont="1" applyFill="1" applyBorder="1" applyAlignment="1">
      <alignment vertical="center"/>
    </xf>
    <xf numFmtId="0" fontId="7" fillId="0" borderId="8" xfId="0" applyFont="1" applyFill="1" applyBorder="1" applyAlignment="1">
      <alignment horizontal="center" vertical="center"/>
    </xf>
    <xf numFmtId="0" fontId="11" fillId="0" borderId="8" xfId="41428" applyFont="1" applyBorder="1" applyAlignment="1">
      <alignment vertical="center"/>
    </xf>
    <xf numFmtId="0" fontId="12" fillId="0" borderId="8" xfId="41428" applyFont="1" applyBorder="1" applyAlignment="1">
      <alignment vertical="center"/>
    </xf>
    <xf numFmtId="0" fontId="11" fillId="0" borderId="8" xfId="41428" applyFont="1" applyBorder="1" applyAlignment="1">
      <alignment vertical="center" wrapText="1"/>
    </xf>
    <xf numFmtId="0" fontId="11" fillId="0" borderId="8" xfId="41428" applyFont="1" applyBorder="1" applyAlignment="1">
      <alignment horizontal="center" vertical="center"/>
    </xf>
    <xf numFmtId="0" fontId="11" fillId="0" borderId="8" xfId="41428" quotePrefix="1" applyFont="1" applyBorder="1" applyAlignment="1">
      <alignment horizontal="center" vertical="center"/>
    </xf>
    <xf numFmtId="0" fontId="11" fillId="0" borderId="8" xfId="41428" applyFont="1" applyBorder="1" applyAlignment="1">
      <alignment horizontal="center" vertical="center" wrapText="1"/>
    </xf>
    <xf numFmtId="0" fontId="5" fillId="0" borderId="70" xfId="41430" applyFont="1" applyBorder="1" applyAlignment="1">
      <alignment vertical="top"/>
    </xf>
    <xf numFmtId="0" fontId="7" fillId="0" borderId="8" xfId="41430" quotePrefix="1" applyBorder="1" applyAlignment="1">
      <alignment horizontal="left" vertical="top"/>
    </xf>
    <xf numFmtId="0" fontId="7" fillId="37" borderId="71" xfId="41430" applyFill="1" applyBorder="1" applyAlignment="1">
      <alignment vertical="top"/>
    </xf>
    <xf numFmtId="0" fontId="7" fillId="0" borderId="71" xfId="41430" applyFont="1" applyFill="1" applyBorder="1" applyAlignment="1">
      <alignment vertical="top" wrapText="1"/>
    </xf>
    <xf numFmtId="0" fontId="7" fillId="0" borderId="8" xfId="41430" applyFont="1" applyFill="1" applyBorder="1" applyAlignment="1">
      <alignment horizontal="left" vertical="top" wrapText="1"/>
    </xf>
    <xf numFmtId="11" fontId="7" fillId="0" borderId="8" xfId="41430" quotePrefix="1" applyNumberFormat="1" applyFont="1" applyFill="1" applyBorder="1" applyAlignment="1">
      <alignment vertical="top"/>
    </xf>
    <xf numFmtId="0" fontId="7" fillId="37" borderId="71" xfId="41430" applyFont="1" applyFill="1" applyBorder="1" applyAlignment="1">
      <alignment vertical="top"/>
    </xf>
    <xf numFmtId="0" fontId="7" fillId="0" borderId="71" xfId="41430" quotePrefix="1" applyFont="1" applyFill="1" applyBorder="1" applyAlignment="1">
      <alignment horizontal="left" vertical="top" wrapText="1"/>
    </xf>
    <xf numFmtId="0" fontId="7" fillId="0" borderId="8" xfId="41430" applyFont="1" applyBorder="1" applyAlignment="1">
      <alignment vertical="top"/>
    </xf>
    <xf numFmtId="0" fontId="7" fillId="0" borderId="8" xfId="41430" quotePrefix="1" applyFill="1" applyBorder="1" applyAlignment="1">
      <alignment horizontal="left" vertical="top"/>
    </xf>
    <xf numFmtId="0" fontId="7" fillId="0" borderId="8" xfId="41430" applyBorder="1" applyAlignment="1">
      <alignment vertical="top" wrapText="1"/>
    </xf>
    <xf numFmtId="0" fontId="7" fillId="0" borderId="8" xfId="41430" applyBorder="1" applyAlignment="1">
      <alignment vertical="top"/>
    </xf>
    <xf numFmtId="0" fontId="7" fillId="0" borderId="71" xfId="41430" applyFont="1" applyBorder="1" applyAlignment="1">
      <alignment vertical="top" wrapText="1"/>
    </xf>
    <xf numFmtId="3" fontId="17" fillId="0" borderId="0" xfId="8" quotePrefix="1" applyNumberFormat="1" applyFont="1" applyFill="1" applyAlignment="1">
      <alignment horizontal="left"/>
    </xf>
    <xf numFmtId="3" fontId="17" fillId="0" borderId="0" xfId="41426" quotePrefix="1" applyNumberFormat="1" applyFont="1" applyFill="1" applyAlignment="1">
      <alignment horizontal="left"/>
    </xf>
    <xf numFmtId="0" fontId="12" fillId="0" borderId="0" xfId="0" applyFont="1" applyFill="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24"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41429" applyFont="1" applyAlignment="1">
      <alignment horizontal="left" vertical="center" wrapText="1"/>
    </xf>
    <xf numFmtId="0" fontId="11" fillId="0" borderId="0" xfId="41429" applyFont="1" applyFill="1" applyAlignment="1">
      <alignment wrapText="1"/>
    </xf>
    <xf numFmtId="0" fontId="11" fillId="0" borderId="0" xfId="41428" applyFont="1" applyBorder="1" applyAlignment="1">
      <alignment vertical="center" wrapText="1"/>
    </xf>
    <xf numFmtId="0" fontId="11" fillId="0" borderId="0" xfId="41428" applyFont="1" applyBorder="1" applyAlignment="1">
      <alignment vertical="center"/>
    </xf>
    <xf numFmtId="0" fontId="11" fillId="0" borderId="0" xfId="0" applyFont="1" applyBorder="1" applyAlignment="1">
      <alignment horizontal="left" vertical="center" wrapText="1"/>
    </xf>
    <xf numFmtId="0" fontId="11" fillId="0" borderId="0" xfId="41428" applyFont="1" applyBorder="1" applyAlignment="1">
      <alignment horizontal="left" vertical="center" wrapText="1"/>
    </xf>
    <xf numFmtId="0" fontId="24" fillId="0" borderId="0" xfId="0" applyFont="1" applyBorder="1" applyAlignment="1">
      <alignment horizontal="left" vertical="center" wrapText="1"/>
    </xf>
    <xf numFmtId="0" fontId="11" fillId="0" borderId="0" xfId="0" quotePrefix="1" applyFont="1" applyBorder="1" applyAlignment="1">
      <alignment horizontal="left" vertical="center" wrapText="1"/>
    </xf>
    <xf numFmtId="0" fontId="11" fillId="0" borderId="69" xfId="41428" quotePrefix="1" applyFont="1" applyFill="1" applyBorder="1" applyAlignment="1">
      <alignment horizontal="center" vertical="center" wrapText="1"/>
    </xf>
    <xf numFmtId="0" fontId="11" fillId="0" borderId="69" xfId="41428" applyFont="1" applyFill="1" applyBorder="1" applyAlignment="1">
      <alignment horizontal="center" vertical="center" wrapText="1"/>
    </xf>
    <xf numFmtId="0" fontId="11" fillId="0" borderId="0" xfId="41428" applyFont="1" applyFill="1" applyBorder="1" applyAlignment="1">
      <alignment horizontal="center" vertical="center" wrapText="1"/>
    </xf>
    <xf numFmtId="0" fontId="11" fillId="0" borderId="69" xfId="41428" applyFont="1" applyBorder="1" applyAlignment="1">
      <alignment horizontal="center" vertical="center"/>
    </xf>
    <xf numFmtId="0" fontId="11" fillId="0" borderId="0" xfId="41429" quotePrefix="1" applyFont="1" applyBorder="1" applyAlignment="1">
      <alignment horizontal="center" vertical="center"/>
    </xf>
    <xf numFmtId="0" fontId="11" fillId="0" borderId="0" xfId="41429" applyFont="1" applyBorder="1" applyAlignment="1">
      <alignment horizontal="center" vertical="center"/>
    </xf>
    <xf numFmtId="0" fontId="11" fillId="0" borderId="8" xfId="41428" applyFont="1" applyBorder="1" applyAlignment="1">
      <alignment horizontal="right" vertical="center" wrapText="1"/>
    </xf>
    <xf numFmtId="0" fontId="24" fillId="0" borderId="0" xfId="41430" applyFont="1" applyBorder="1" applyAlignment="1">
      <alignment horizontal="left" vertical="center" wrapText="1"/>
    </xf>
    <xf numFmtId="0" fontId="11" fillId="0" borderId="69" xfId="41429" applyFont="1" applyBorder="1" applyAlignment="1">
      <alignment horizontal="center" vertical="center"/>
    </xf>
    <xf numFmtId="0" fontId="11" fillId="0" borderId="8" xfId="41429" applyFont="1" applyBorder="1" applyAlignment="1">
      <alignment horizontal="right" vertical="center" wrapText="1"/>
    </xf>
    <xf numFmtId="0" fontId="24" fillId="0" borderId="0" xfId="41429" applyFont="1" applyBorder="1" applyAlignment="1">
      <alignment horizontal="left" vertical="center" wrapText="1"/>
    </xf>
    <xf numFmtId="0" fontId="7" fillId="0" borderId="25" xfId="41430" quotePrefix="1" applyBorder="1" applyAlignment="1">
      <alignment horizontal="left" vertical="top" wrapText="1"/>
    </xf>
    <xf numFmtId="0" fontId="7" fillId="0" borderId="25" xfId="41430" applyFont="1" applyBorder="1" applyAlignment="1">
      <alignment vertical="top" wrapText="1"/>
    </xf>
    <xf numFmtId="0" fontId="7" fillId="0" borderId="25" xfId="41430" applyFont="1" applyBorder="1" applyAlignment="1">
      <alignment horizontal="left" vertical="top" wrapText="1"/>
    </xf>
    <xf numFmtId="0" fontId="7" fillId="0" borderId="25" xfId="41430" applyFill="1" applyBorder="1" applyAlignment="1">
      <alignment vertical="top" wrapText="1"/>
    </xf>
    <xf numFmtId="0" fontId="7" fillId="0" borderId="27" xfId="41430" applyFill="1" applyBorder="1" applyAlignment="1">
      <alignment vertical="top" wrapText="1"/>
    </xf>
  </cellXfs>
  <cellStyles count="41445">
    <cellStyle name="20% - Accent1 2" xfId="12"/>
    <cellStyle name="20% - Accent1 2 2" xfId="13"/>
    <cellStyle name="20% - Accent1 2 3" xfId="14"/>
    <cellStyle name="20% - Accent1 3" xfId="15"/>
    <cellStyle name="20% - Accent1 4" xfId="16"/>
    <cellStyle name="20% - Accent1 5" xfId="17"/>
    <cellStyle name="20% - Accent1 6" xfId="18"/>
    <cellStyle name="20% - Accent2 2" xfId="19"/>
    <cellStyle name="20% - Accent2 2 2" xfId="20"/>
    <cellStyle name="20% - Accent2 2 3" xfId="21"/>
    <cellStyle name="20% - Accent2 3" xfId="22"/>
    <cellStyle name="20% - Accent2 4" xfId="23"/>
    <cellStyle name="20% - Accent2 5" xfId="24"/>
    <cellStyle name="20% - Accent2 6" xfId="25"/>
    <cellStyle name="20% - Accent3 2" xfId="26"/>
    <cellStyle name="20% - Accent3 2 2" xfId="27"/>
    <cellStyle name="20% - Accent3 2 3" xfId="28"/>
    <cellStyle name="20% - Accent3 3" xfId="29"/>
    <cellStyle name="20% - Accent3 4" xfId="30"/>
    <cellStyle name="20% - Accent3 5" xfId="31"/>
    <cellStyle name="20% - Accent3 6" xfId="32"/>
    <cellStyle name="20% - Accent4 2" xfId="33"/>
    <cellStyle name="20% - Accent4 2 2" xfId="34"/>
    <cellStyle name="20% - Accent4 2 3" xfId="35"/>
    <cellStyle name="20% - Accent4 3" xfId="36"/>
    <cellStyle name="20% - Accent4 4" xfId="37"/>
    <cellStyle name="20% - Accent4 5" xfId="38"/>
    <cellStyle name="20% - Accent4 6" xfId="39"/>
    <cellStyle name="20% - Accent5 2" xfId="40"/>
    <cellStyle name="20% - Accent5 2 2" xfId="41"/>
    <cellStyle name="20% - Accent5 2 3" xfId="42"/>
    <cellStyle name="20% - Accent5 3" xfId="43"/>
    <cellStyle name="20% - Accent5 4" xfId="44"/>
    <cellStyle name="20% - Accent5 5" xfId="45"/>
    <cellStyle name="20% - Accent5 6" xfId="46"/>
    <cellStyle name="20% - Accent6 2" xfId="47"/>
    <cellStyle name="20% - Accent6 2 2" xfId="48"/>
    <cellStyle name="20% - Accent6 2 3" xfId="49"/>
    <cellStyle name="20% - Accent6 3" xfId="50"/>
    <cellStyle name="20% - Accent6 4" xfId="51"/>
    <cellStyle name="20% - Accent6 5" xfId="52"/>
    <cellStyle name="20% - Accent6 6" xfId="53"/>
    <cellStyle name="40% - Accent1 2" xfId="54"/>
    <cellStyle name="40% - Accent1 2 2" xfId="55"/>
    <cellStyle name="40% - Accent1 2 3" xfId="56"/>
    <cellStyle name="40% - Accent1 3" xfId="57"/>
    <cellStyle name="40% - Accent1 4" xfId="58"/>
    <cellStyle name="40% - Accent1 5" xfId="59"/>
    <cellStyle name="40% - Accent1 6" xfId="60"/>
    <cellStyle name="40% - Accent2 2" xfId="61"/>
    <cellStyle name="40% - Accent2 2 2" xfId="62"/>
    <cellStyle name="40% - Accent2 2 3" xfId="63"/>
    <cellStyle name="40% - Accent2 3" xfId="64"/>
    <cellStyle name="40% - Accent2 4" xfId="65"/>
    <cellStyle name="40% - Accent2 5" xfId="66"/>
    <cellStyle name="40% - Accent2 6" xfId="67"/>
    <cellStyle name="40% - Accent3 2" xfId="68"/>
    <cellStyle name="40% - Accent3 2 2" xfId="69"/>
    <cellStyle name="40% - Accent3 2 3" xfId="70"/>
    <cellStyle name="40% - Accent3 3" xfId="71"/>
    <cellStyle name="40% - Accent3 4" xfId="72"/>
    <cellStyle name="40% - Accent3 5" xfId="73"/>
    <cellStyle name="40% - Accent3 6" xfId="74"/>
    <cellStyle name="40% - Accent4 2" xfId="75"/>
    <cellStyle name="40% - Accent4 2 2" xfId="76"/>
    <cellStyle name="40% - Accent4 2 3" xfId="77"/>
    <cellStyle name="40% - Accent4 3" xfId="78"/>
    <cellStyle name="40% - Accent4 4" xfId="79"/>
    <cellStyle name="40% - Accent4 5" xfId="80"/>
    <cellStyle name="40% - Accent4 6" xfId="81"/>
    <cellStyle name="40% - Accent5 2" xfId="82"/>
    <cellStyle name="40% - Accent5 2 2" xfId="83"/>
    <cellStyle name="40% - Accent5 2 3" xfId="84"/>
    <cellStyle name="40% - Accent5 3" xfId="85"/>
    <cellStyle name="40% - Accent5 4" xfId="86"/>
    <cellStyle name="40% - Accent5 5" xfId="87"/>
    <cellStyle name="40% - Accent5 6" xfId="88"/>
    <cellStyle name="40% - Accent6 2" xfId="89"/>
    <cellStyle name="40% - Accent6 2 2" xfId="90"/>
    <cellStyle name="40% - Accent6 2 3" xfId="91"/>
    <cellStyle name="40% - Accent6 3" xfId="92"/>
    <cellStyle name="40% - Accent6 4" xfId="93"/>
    <cellStyle name="40% - Accent6 5" xfId="94"/>
    <cellStyle name="40% - Accent6 6" xfId="95"/>
    <cellStyle name="5x indented GHG Textfiels" xfId="96"/>
    <cellStyle name="60% - Accent1 2" xfId="97"/>
    <cellStyle name="60% - Accent1 2 2" xfId="98"/>
    <cellStyle name="60% - Accent1 2 3" xfId="99"/>
    <cellStyle name="60% - Accent1 3" xfId="100"/>
    <cellStyle name="60% - Accent1 4" xfId="101"/>
    <cellStyle name="60% - Accent1 5" xfId="102"/>
    <cellStyle name="60% - Accent1 6" xfId="103"/>
    <cellStyle name="60% - Accent2 2" xfId="104"/>
    <cellStyle name="60% - Accent2 2 2" xfId="105"/>
    <cellStyle name="60% - Accent2 2 3" xfId="106"/>
    <cellStyle name="60% - Accent2 3" xfId="107"/>
    <cellStyle name="60% - Accent2 4" xfId="108"/>
    <cellStyle name="60% - Accent2 5" xfId="109"/>
    <cellStyle name="60% - Accent2 6" xfId="110"/>
    <cellStyle name="60% - Accent3 2" xfId="111"/>
    <cellStyle name="60% - Accent3 2 2" xfId="112"/>
    <cellStyle name="60% - Accent3 2 3" xfId="113"/>
    <cellStyle name="60% - Accent3 3" xfId="114"/>
    <cellStyle name="60% - Accent3 4" xfId="115"/>
    <cellStyle name="60% - Accent3 5" xfId="116"/>
    <cellStyle name="60% - Accent3 6" xfId="117"/>
    <cellStyle name="60% - Accent4 2" xfId="118"/>
    <cellStyle name="60% - Accent4 2 2" xfId="119"/>
    <cellStyle name="60% - Accent4 2 3" xfId="120"/>
    <cellStyle name="60% - Accent4 3" xfId="121"/>
    <cellStyle name="60% - Accent4 4" xfId="122"/>
    <cellStyle name="60% - Accent4 5" xfId="123"/>
    <cellStyle name="60% - Accent4 6" xfId="124"/>
    <cellStyle name="60% - Accent5 2" xfId="125"/>
    <cellStyle name="60% - Accent5 2 2" xfId="126"/>
    <cellStyle name="60% - Accent5 2 3" xfId="127"/>
    <cellStyle name="60% - Accent5 3" xfId="128"/>
    <cellStyle name="60% - Accent5 4" xfId="129"/>
    <cellStyle name="60% - Accent5 5" xfId="130"/>
    <cellStyle name="60% - Accent5 6" xfId="131"/>
    <cellStyle name="60% - Accent6 2" xfId="132"/>
    <cellStyle name="60% - Accent6 2 2" xfId="133"/>
    <cellStyle name="60% - Accent6 2 3" xfId="134"/>
    <cellStyle name="60% - Accent6 3" xfId="135"/>
    <cellStyle name="60% - Accent6 4" xfId="136"/>
    <cellStyle name="60% - Accent6 5" xfId="137"/>
    <cellStyle name="60% - Accent6 6" xfId="138"/>
    <cellStyle name="Accent1 2" xfId="139"/>
    <cellStyle name="Accent1 2 2" xfId="140"/>
    <cellStyle name="Accent1 2 3" xfId="141"/>
    <cellStyle name="Accent1 3" xfId="142"/>
    <cellStyle name="Accent1 4" xfId="143"/>
    <cellStyle name="Accent1 5" xfId="144"/>
    <cellStyle name="Accent1 6" xfId="145"/>
    <cellStyle name="Accent2 2" xfId="146"/>
    <cellStyle name="Accent2 2 2" xfId="147"/>
    <cellStyle name="Accent2 2 3" xfId="148"/>
    <cellStyle name="Accent2 3" xfId="149"/>
    <cellStyle name="Accent2 4" xfId="150"/>
    <cellStyle name="Accent2 5" xfId="151"/>
    <cellStyle name="Accent2 6" xfId="152"/>
    <cellStyle name="Accent3 2" xfId="153"/>
    <cellStyle name="Accent3 2 2" xfId="154"/>
    <cellStyle name="Accent3 2 3" xfId="155"/>
    <cellStyle name="Accent3 3" xfId="156"/>
    <cellStyle name="Accent3 4" xfId="157"/>
    <cellStyle name="Accent3 5" xfId="158"/>
    <cellStyle name="Accent3 6" xfId="159"/>
    <cellStyle name="Accent4 2" xfId="160"/>
    <cellStyle name="Accent4 2 2" xfId="161"/>
    <cellStyle name="Accent4 2 3" xfId="162"/>
    <cellStyle name="Accent4 3" xfId="163"/>
    <cellStyle name="Accent4 4" xfId="164"/>
    <cellStyle name="Accent4 5" xfId="165"/>
    <cellStyle name="Accent4 6" xfId="166"/>
    <cellStyle name="Accent5 2" xfId="167"/>
    <cellStyle name="Accent5 2 2" xfId="168"/>
    <cellStyle name="Accent5 2 3" xfId="169"/>
    <cellStyle name="Accent5 3" xfId="170"/>
    <cellStyle name="Accent5 4" xfId="171"/>
    <cellStyle name="Accent5 5" xfId="172"/>
    <cellStyle name="Accent5 6" xfId="173"/>
    <cellStyle name="Accent6 2" xfId="174"/>
    <cellStyle name="Accent6 2 2" xfId="175"/>
    <cellStyle name="Accent6 2 3" xfId="176"/>
    <cellStyle name="Accent6 3" xfId="177"/>
    <cellStyle name="Accent6 4" xfId="178"/>
    <cellStyle name="Accent6 5" xfId="179"/>
    <cellStyle name="Accent6 6" xfId="180"/>
    <cellStyle name="AggblueCels_1x" xfId="181"/>
    <cellStyle name="Bad 2" xfId="182"/>
    <cellStyle name="Bad 2 2" xfId="183"/>
    <cellStyle name="Bad 2 3" xfId="184"/>
    <cellStyle name="Bad 3" xfId="185"/>
    <cellStyle name="Bad 4" xfId="186"/>
    <cellStyle name="Bad 5" xfId="187"/>
    <cellStyle name="Bad 6" xfId="188"/>
    <cellStyle name="Bold GHG Numbers (0.00)" xfId="189"/>
    <cellStyle name="Bold GHG Numbers (0.00) 2" xfId="190"/>
    <cellStyle name="Calculation 10" xfId="191"/>
    <cellStyle name="Calculation 11" xfId="192"/>
    <cellStyle name="Calculation 12" xfId="193"/>
    <cellStyle name="Calculation 2" xfId="194"/>
    <cellStyle name="Calculation 2 10" xfId="195"/>
    <cellStyle name="Calculation 2 10 2" xfId="196"/>
    <cellStyle name="Calculation 2 10 3" xfId="197"/>
    <cellStyle name="Calculation 2 10 4" xfId="198"/>
    <cellStyle name="Calculation 2 10 5" xfId="199"/>
    <cellStyle name="Calculation 2 10 6" xfId="200"/>
    <cellStyle name="Calculation 2 11" xfId="201"/>
    <cellStyle name="Calculation 2 11 2" xfId="202"/>
    <cellStyle name="Calculation 2 11 3" xfId="203"/>
    <cellStyle name="Calculation 2 11 4" xfId="204"/>
    <cellStyle name="Calculation 2 11 5" xfId="205"/>
    <cellStyle name="Calculation 2 11 6" xfId="206"/>
    <cellStyle name="Calculation 2 12" xfId="207"/>
    <cellStyle name="Calculation 2 13" xfId="208"/>
    <cellStyle name="Calculation 2 14" xfId="209"/>
    <cellStyle name="Calculation 2 15" xfId="210"/>
    <cellStyle name="Calculation 2 16" xfId="211"/>
    <cellStyle name="Calculation 2 2" xfId="212"/>
    <cellStyle name="Calculation 2 2 10" xfId="213"/>
    <cellStyle name="Calculation 2 2 11" xfId="214"/>
    <cellStyle name="Calculation 2 2 12" xfId="215"/>
    <cellStyle name="Calculation 2 2 13" xfId="216"/>
    <cellStyle name="Calculation 2 2 14" xfId="217"/>
    <cellStyle name="Calculation 2 2 2" xfId="218"/>
    <cellStyle name="Calculation 2 2 2 10" xfId="219"/>
    <cellStyle name="Calculation 2 2 2 11" xfId="220"/>
    <cellStyle name="Calculation 2 2 2 12" xfId="221"/>
    <cellStyle name="Calculation 2 2 2 13" xfId="222"/>
    <cellStyle name="Calculation 2 2 2 2" xfId="223"/>
    <cellStyle name="Calculation 2 2 2 2 10" xfId="224"/>
    <cellStyle name="Calculation 2 2 2 2 11" xfId="225"/>
    <cellStyle name="Calculation 2 2 2 2 12" xfId="226"/>
    <cellStyle name="Calculation 2 2 2 2 2" xfId="227"/>
    <cellStyle name="Calculation 2 2 2 2 2 10" xfId="228"/>
    <cellStyle name="Calculation 2 2 2 2 2 11" xfId="229"/>
    <cellStyle name="Calculation 2 2 2 2 2 2" xfId="230"/>
    <cellStyle name="Calculation 2 2 2 2 2 2 10" xfId="231"/>
    <cellStyle name="Calculation 2 2 2 2 2 2 2" xfId="232"/>
    <cellStyle name="Calculation 2 2 2 2 2 2 2 2" xfId="233"/>
    <cellStyle name="Calculation 2 2 2 2 2 2 2 2 2" xfId="234"/>
    <cellStyle name="Calculation 2 2 2 2 2 2 2 2 2 2" xfId="235"/>
    <cellStyle name="Calculation 2 2 2 2 2 2 2 2 2 3" xfId="236"/>
    <cellStyle name="Calculation 2 2 2 2 2 2 2 2 2 4" xfId="237"/>
    <cellStyle name="Calculation 2 2 2 2 2 2 2 2 2 5" xfId="238"/>
    <cellStyle name="Calculation 2 2 2 2 2 2 2 2 2 6" xfId="239"/>
    <cellStyle name="Calculation 2 2 2 2 2 2 2 2 3" xfId="240"/>
    <cellStyle name="Calculation 2 2 2 2 2 2 2 2 3 2" xfId="241"/>
    <cellStyle name="Calculation 2 2 2 2 2 2 2 2 3 3" xfId="242"/>
    <cellStyle name="Calculation 2 2 2 2 2 2 2 2 3 4" xfId="243"/>
    <cellStyle name="Calculation 2 2 2 2 2 2 2 2 3 5" xfId="244"/>
    <cellStyle name="Calculation 2 2 2 2 2 2 2 2 3 6" xfId="245"/>
    <cellStyle name="Calculation 2 2 2 2 2 2 2 2 4" xfId="246"/>
    <cellStyle name="Calculation 2 2 2 2 2 2 2 2 5" xfId="247"/>
    <cellStyle name="Calculation 2 2 2 2 2 2 2 2 6" xfId="248"/>
    <cellStyle name="Calculation 2 2 2 2 2 2 2 2 7" xfId="249"/>
    <cellStyle name="Calculation 2 2 2 2 2 2 2 2 8" xfId="250"/>
    <cellStyle name="Calculation 2 2 2 2 2 2 2 3" xfId="251"/>
    <cellStyle name="Calculation 2 2 2 2 2 2 2 3 2" xfId="252"/>
    <cellStyle name="Calculation 2 2 2 2 2 2 2 3 3" xfId="253"/>
    <cellStyle name="Calculation 2 2 2 2 2 2 2 3 4" xfId="254"/>
    <cellStyle name="Calculation 2 2 2 2 2 2 2 3 5" xfId="255"/>
    <cellStyle name="Calculation 2 2 2 2 2 2 2 3 6" xfId="256"/>
    <cellStyle name="Calculation 2 2 2 2 2 2 2 4" xfId="257"/>
    <cellStyle name="Calculation 2 2 2 2 2 2 2 4 2" xfId="258"/>
    <cellStyle name="Calculation 2 2 2 2 2 2 2 4 3" xfId="259"/>
    <cellStyle name="Calculation 2 2 2 2 2 2 2 4 4" xfId="260"/>
    <cellStyle name="Calculation 2 2 2 2 2 2 2 4 5" xfId="261"/>
    <cellStyle name="Calculation 2 2 2 2 2 2 2 4 6" xfId="262"/>
    <cellStyle name="Calculation 2 2 2 2 2 2 2 5" xfId="263"/>
    <cellStyle name="Calculation 2 2 2 2 2 2 2 6" xfId="264"/>
    <cellStyle name="Calculation 2 2 2 2 2 2 2 7" xfId="265"/>
    <cellStyle name="Calculation 2 2 2 2 2 2 2 8" xfId="266"/>
    <cellStyle name="Calculation 2 2 2 2 2 2 2 9" xfId="267"/>
    <cellStyle name="Calculation 2 2 2 2 2 2 3" xfId="268"/>
    <cellStyle name="Calculation 2 2 2 2 2 2 3 2" xfId="269"/>
    <cellStyle name="Calculation 2 2 2 2 2 2 3 2 2" xfId="270"/>
    <cellStyle name="Calculation 2 2 2 2 2 2 3 2 3" xfId="271"/>
    <cellStyle name="Calculation 2 2 2 2 2 2 3 2 4" xfId="272"/>
    <cellStyle name="Calculation 2 2 2 2 2 2 3 2 5" xfId="273"/>
    <cellStyle name="Calculation 2 2 2 2 2 2 3 2 6" xfId="274"/>
    <cellStyle name="Calculation 2 2 2 2 2 2 3 3" xfId="275"/>
    <cellStyle name="Calculation 2 2 2 2 2 2 3 3 2" xfId="276"/>
    <cellStyle name="Calculation 2 2 2 2 2 2 3 3 3" xfId="277"/>
    <cellStyle name="Calculation 2 2 2 2 2 2 3 3 4" xfId="278"/>
    <cellStyle name="Calculation 2 2 2 2 2 2 3 3 5" xfId="279"/>
    <cellStyle name="Calculation 2 2 2 2 2 2 3 3 6" xfId="280"/>
    <cellStyle name="Calculation 2 2 2 2 2 2 3 4" xfId="281"/>
    <cellStyle name="Calculation 2 2 2 2 2 2 3 5" xfId="282"/>
    <cellStyle name="Calculation 2 2 2 2 2 2 3 6" xfId="283"/>
    <cellStyle name="Calculation 2 2 2 2 2 2 3 7" xfId="284"/>
    <cellStyle name="Calculation 2 2 2 2 2 2 3 8" xfId="285"/>
    <cellStyle name="Calculation 2 2 2 2 2 2 4" xfId="286"/>
    <cellStyle name="Calculation 2 2 2 2 2 2 4 2" xfId="287"/>
    <cellStyle name="Calculation 2 2 2 2 2 2 4 3" xfId="288"/>
    <cellStyle name="Calculation 2 2 2 2 2 2 4 4" xfId="289"/>
    <cellStyle name="Calculation 2 2 2 2 2 2 4 5" xfId="290"/>
    <cellStyle name="Calculation 2 2 2 2 2 2 4 6" xfId="291"/>
    <cellStyle name="Calculation 2 2 2 2 2 2 5" xfId="292"/>
    <cellStyle name="Calculation 2 2 2 2 2 2 5 2" xfId="293"/>
    <cellStyle name="Calculation 2 2 2 2 2 2 5 3" xfId="294"/>
    <cellStyle name="Calculation 2 2 2 2 2 2 5 4" xfId="295"/>
    <cellStyle name="Calculation 2 2 2 2 2 2 5 5" xfId="296"/>
    <cellStyle name="Calculation 2 2 2 2 2 2 5 6" xfId="297"/>
    <cellStyle name="Calculation 2 2 2 2 2 2 6" xfId="298"/>
    <cellStyle name="Calculation 2 2 2 2 2 2 7" xfId="299"/>
    <cellStyle name="Calculation 2 2 2 2 2 2 8" xfId="300"/>
    <cellStyle name="Calculation 2 2 2 2 2 2 9" xfId="301"/>
    <cellStyle name="Calculation 2 2 2 2 2 3" xfId="302"/>
    <cellStyle name="Calculation 2 2 2 2 2 3 2" xfId="303"/>
    <cellStyle name="Calculation 2 2 2 2 2 3 2 2" xfId="304"/>
    <cellStyle name="Calculation 2 2 2 2 2 3 2 2 2" xfId="305"/>
    <cellStyle name="Calculation 2 2 2 2 2 3 2 2 3" xfId="306"/>
    <cellStyle name="Calculation 2 2 2 2 2 3 2 2 4" xfId="307"/>
    <cellStyle name="Calculation 2 2 2 2 2 3 2 2 5" xfId="308"/>
    <cellStyle name="Calculation 2 2 2 2 2 3 2 2 6" xfId="309"/>
    <cellStyle name="Calculation 2 2 2 2 2 3 2 3" xfId="310"/>
    <cellStyle name="Calculation 2 2 2 2 2 3 2 3 2" xfId="311"/>
    <cellStyle name="Calculation 2 2 2 2 2 3 2 3 3" xfId="312"/>
    <cellStyle name="Calculation 2 2 2 2 2 3 2 3 4" xfId="313"/>
    <cellStyle name="Calculation 2 2 2 2 2 3 2 3 5" xfId="314"/>
    <cellStyle name="Calculation 2 2 2 2 2 3 2 3 6" xfId="315"/>
    <cellStyle name="Calculation 2 2 2 2 2 3 2 4" xfId="316"/>
    <cellStyle name="Calculation 2 2 2 2 2 3 2 5" xfId="317"/>
    <cellStyle name="Calculation 2 2 2 2 2 3 2 6" xfId="318"/>
    <cellStyle name="Calculation 2 2 2 2 2 3 2 7" xfId="319"/>
    <cellStyle name="Calculation 2 2 2 2 2 3 2 8" xfId="320"/>
    <cellStyle name="Calculation 2 2 2 2 2 3 3" xfId="321"/>
    <cellStyle name="Calculation 2 2 2 2 2 3 3 2" xfId="322"/>
    <cellStyle name="Calculation 2 2 2 2 2 3 3 3" xfId="323"/>
    <cellStyle name="Calculation 2 2 2 2 2 3 3 4" xfId="324"/>
    <cellStyle name="Calculation 2 2 2 2 2 3 3 5" xfId="325"/>
    <cellStyle name="Calculation 2 2 2 2 2 3 3 6" xfId="326"/>
    <cellStyle name="Calculation 2 2 2 2 2 3 4" xfId="327"/>
    <cellStyle name="Calculation 2 2 2 2 2 3 4 2" xfId="328"/>
    <cellStyle name="Calculation 2 2 2 2 2 3 4 3" xfId="329"/>
    <cellStyle name="Calculation 2 2 2 2 2 3 4 4" xfId="330"/>
    <cellStyle name="Calculation 2 2 2 2 2 3 4 5" xfId="331"/>
    <cellStyle name="Calculation 2 2 2 2 2 3 4 6" xfId="332"/>
    <cellStyle name="Calculation 2 2 2 2 2 3 5" xfId="333"/>
    <cellStyle name="Calculation 2 2 2 2 2 3 6" xfId="334"/>
    <cellStyle name="Calculation 2 2 2 2 2 3 7" xfId="335"/>
    <cellStyle name="Calculation 2 2 2 2 2 3 8" xfId="336"/>
    <cellStyle name="Calculation 2 2 2 2 2 3 9" xfId="337"/>
    <cellStyle name="Calculation 2 2 2 2 2 4" xfId="338"/>
    <cellStyle name="Calculation 2 2 2 2 2 4 2" xfId="339"/>
    <cellStyle name="Calculation 2 2 2 2 2 4 2 2" xfId="340"/>
    <cellStyle name="Calculation 2 2 2 2 2 4 2 3" xfId="341"/>
    <cellStyle name="Calculation 2 2 2 2 2 4 2 4" xfId="342"/>
    <cellStyle name="Calculation 2 2 2 2 2 4 2 5" xfId="343"/>
    <cellStyle name="Calculation 2 2 2 2 2 4 2 6" xfId="344"/>
    <cellStyle name="Calculation 2 2 2 2 2 4 3" xfId="345"/>
    <cellStyle name="Calculation 2 2 2 2 2 4 3 2" xfId="346"/>
    <cellStyle name="Calculation 2 2 2 2 2 4 3 3" xfId="347"/>
    <cellStyle name="Calculation 2 2 2 2 2 4 3 4" xfId="348"/>
    <cellStyle name="Calculation 2 2 2 2 2 4 3 5" xfId="349"/>
    <cellStyle name="Calculation 2 2 2 2 2 4 3 6" xfId="350"/>
    <cellStyle name="Calculation 2 2 2 2 2 4 4" xfId="351"/>
    <cellStyle name="Calculation 2 2 2 2 2 4 5" xfId="352"/>
    <cellStyle name="Calculation 2 2 2 2 2 4 6" xfId="353"/>
    <cellStyle name="Calculation 2 2 2 2 2 4 7" xfId="354"/>
    <cellStyle name="Calculation 2 2 2 2 2 4 8" xfId="355"/>
    <cellStyle name="Calculation 2 2 2 2 2 5" xfId="356"/>
    <cellStyle name="Calculation 2 2 2 2 2 5 2" xfId="357"/>
    <cellStyle name="Calculation 2 2 2 2 2 5 3" xfId="358"/>
    <cellStyle name="Calculation 2 2 2 2 2 5 4" xfId="359"/>
    <cellStyle name="Calculation 2 2 2 2 2 5 5" xfId="360"/>
    <cellStyle name="Calculation 2 2 2 2 2 5 6" xfId="361"/>
    <cellStyle name="Calculation 2 2 2 2 2 6" xfId="362"/>
    <cellStyle name="Calculation 2 2 2 2 2 6 2" xfId="363"/>
    <cellStyle name="Calculation 2 2 2 2 2 6 3" xfId="364"/>
    <cellStyle name="Calculation 2 2 2 2 2 6 4" xfId="365"/>
    <cellStyle name="Calculation 2 2 2 2 2 6 5" xfId="366"/>
    <cellStyle name="Calculation 2 2 2 2 2 6 6" xfId="367"/>
    <cellStyle name="Calculation 2 2 2 2 2 7" xfId="368"/>
    <cellStyle name="Calculation 2 2 2 2 2 8" xfId="369"/>
    <cellStyle name="Calculation 2 2 2 2 2 9" xfId="370"/>
    <cellStyle name="Calculation 2 2 2 2 3" xfId="371"/>
    <cellStyle name="Calculation 2 2 2 2 3 10" xfId="372"/>
    <cellStyle name="Calculation 2 2 2 2 3 2" xfId="373"/>
    <cellStyle name="Calculation 2 2 2 2 3 2 2" xfId="374"/>
    <cellStyle name="Calculation 2 2 2 2 3 2 2 2" xfId="375"/>
    <cellStyle name="Calculation 2 2 2 2 3 2 2 2 2" xfId="376"/>
    <cellStyle name="Calculation 2 2 2 2 3 2 2 2 3" xfId="377"/>
    <cellStyle name="Calculation 2 2 2 2 3 2 2 2 4" xfId="378"/>
    <cellStyle name="Calculation 2 2 2 2 3 2 2 2 5" xfId="379"/>
    <cellStyle name="Calculation 2 2 2 2 3 2 2 2 6" xfId="380"/>
    <cellStyle name="Calculation 2 2 2 2 3 2 2 3" xfId="381"/>
    <cellStyle name="Calculation 2 2 2 2 3 2 2 3 2" xfId="382"/>
    <cellStyle name="Calculation 2 2 2 2 3 2 2 3 3" xfId="383"/>
    <cellStyle name="Calculation 2 2 2 2 3 2 2 3 4" xfId="384"/>
    <cellStyle name="Calculation 2 2 2 2 3 2 2 3 5" xfId="385"/>
    <cellStyle name="Calculation 2 2 2 2 3 2 2 3 6" xfId="386"/>
    <cellStyle name="Calculation 2 2 2 2 3 2 2 4" xfId="387"/>
    <cellStyle name="Calculation 2 2 2 2 3 2 2 5" xfId="388"/>
    <cellStyle name="Calculation 2 2 2 2 3 2 2 6" xfId="389"/>
    <cellStyle name="Calculation 2 2 2 2 3 2 2 7" xfId="390"/>
    <cellStyle name="Calculation 2 2 2 2 3 2 2 8" xfId="391"/>
    <cellStyle name="Calculation 2 2 2 2 3 2 3" xfId="392"/>
    <cellStyle name="Calculation 2 2 2 2 3 2 3 2" xfId="393"/>
    <cellStyle name="Calculation 2 2 2 2 3 2 3 3" xfId="394"/>
    <cellStyle name="Calculation 2 2 2 2 3 2 3 4" xfId="395"/>
    <cellStyle name="Calculation 2 2 2 2 3 2 3 5" xfId="396"/>
    <cellStyle name="Calculation 2 2 2 2 3 2 3 6" xfId="397"/>
    <cellStyle name="Calculation 2 2 2 2 3 2 4" xfId="398"/>
    <cellStyle name="Calculation 2 2 2 2 3 2 4 2" xfId="399"/>
    <cellStyle name="Calculation 2 2 2 2 3 2 4 3" xfId="400"/>
    <cellStyle name="Calculation 2 2 2 2 3 2 4 4" xfId="401"/>
    <cellStyle name="Calculation 2 2 2 2 3 2 4 5" xfId="402"/>
    <cellStyle name="Calculation 2 2 2 2 3 2 4 6" xfId="403"/>
    <cellStyle name="Calculation 2 2 2 2 3 2 5" xfId="404"/>
    <cellStyle name="Calculation 2 2 2 2 3 2 6" xfId="405"/>
    <cellStyle name="Calculation 2 2 2 2 3 2 7" xfId="406"/>
    <cellStyle name="Calculation 2 2 2 2 3 2 8" xfId="407"/>
    <cellStyle name="Calculation 2 2 2 2 3 2 9" xfId="408"/>
    <cellStyle name="Calculation 2 2 2 2 3 3" xfId="409"/>
    <cellStyle name="Calculation 2 2 2 2 3 3 2" xfId="410"/>
    <cellStyle name="Calculation 2 2 2 2 3 3 2 2" xfId="411"/>
    <cellStyle name="Calculation 2 2 2 2 3 3 2 3" xfId="412"/>
    <cellStyle name="Calculation 2 2 2 2 3 3 2 4" xfId="413"/>
    <cellStyle name="Calculation 2 2 2 2 3 3 2 5" xfId="414"/>
    <cellStyle name="Calculation 2 2 2 2 3 3 2 6" xfId="415"/>
    <cellStyle name="Calculation 2 2 2 2 3 3 3" xfId="416"/>
    <cellStyle name="Calculation 2 2 2 2 3 3 3 2" xfId="417"/>
    <cellStyle name="Calculation 2 2 2 2 3 3 3 3" xfId="418"/>
    <cellStyle name="Calculation 2 2 2 2 3 3 3 4" xfId="419"/>
    <cellStyle name="Calculation 2 2 2 2 3 3 3 5" xfId="420"/>
    <cellStyle name="Calculation 2 2 2 2 3 3 3 6" xfId="421"/>
    <cellStyle name="Calculation 2 2 2 2 3 3 4" xfId="422"/>
    <cellStyle name="Calculation 2 2 2 2 3 3 5" xfId="423"/>
    <cellStyle name="Calculation 2 2 2 2 3 3 6" xfId="424"/>
    <cellStyle name="Calculation 2 2 2 2 3 3 7" xfId="425"/>
    <cellStyle name="Calculation 2 2 2 2 3 3 8" xfId="426"/>
    <cellStyle name="Calculation 2 2 2 2 3 4" xfId="427"/>
    <cellStyle name="Calculation 2 2 2 2 3 4 2" xfId="428"/>
    <cellStyle name="Calculation 2 2 2 2 3 4 3" xfId="429"/>
    <cellStyle name="Calculation 2 2 2 2 3 4 4" xfId="430"/>
    <cellStyle name="Calculation 2 2 2 2 3 4 5" xfId="431"/>
    <cellStyle name="Calculation 2 2 2 2 3 4 6" xfId="432"/>
    <cellStyle name="Calculation 2 2 2 2 3 5" xfId="433"/>
    <cellStyle name="Calculation 2 2 2 2 3 5 2" xfId="434"/>
    <cellStyle name="Calculation 2 2 2 2 3 5 3" xfId="435"/>
    <cellStyle name="Calculation 2 2 2 2 3 5 4" xfId="436"/>
    <cellStyle name="Calculation 2 2 2 2 3 5 5" xfId="437"/>
    <cellStyle name="Calculation 2 2 2 2 3 5 6" xfId="438"/>
    <cellStyle name="Calculation 2 2 2 2 3 6" xfId="439"/>
    <cellStyle name="Calculation 2 2 2 2 3 7" xfId="440"/>
    <cellStyle name="Calculation 2 2 2 2 3 8" xfId="441"/>
    <cellStyle name="Calculation 2 2 2 2 3 9" xfId="442"/>
    <cellStyle name="Calculation 2 2 2 2 4" xfId="443"/>
    <cellStyle name="Calculation 2 2 2 2 4 2" xfId="444"/>
    <cellStyle name="Calculation 2 2 2 2 4 2 2" xfId="445"/>
    <cellStyle name="Calculation 2 2 2 2 4 2 2 2" xfId="446"/>
    <cellStyle name="Calculation 2 2 2 2 4 2 2 3" xfId="447"/>
    <cellStyle name="Calculation 2 2 2 2 4 2 2 4" xfId="448"/>
    <cellStyle name="Calculation 2 2 2 2 4 2 2 5" xfId="449"/>
    <cellStyle name="Calculation 2 2 2 2 4 2 2 6" xfId="450"/>
    <cellStyle name="Calculation 2 2 2 2 4 2 3" xfId="451"/>
    <cellStyle name="Calculation 2 2 2 2 4 2 3 2" xfId="452"/>
    <cellStyle name="Calculation 2 2 2 2 4 2 3 3" xfId="453"/>
    <cellStyle name="Calculation 2 2 2 2 4 2 3 4" xfId="454"/>
    <cellStyle name="Calculation 2 2 2 2 4 2 3 5" xfId="455"/>
    <cellStyle name="Calculation 2 2 2 2 4 2 3 6" xfId="456"/>
    <cellStyle name="Calculation 2 2 2 2 4 2 4" xfId="457"/>
    <cellStyle name="Calculation 2 2 2 2 4 2 5" xfId="458"/>
    <cellStyle name="Calculation 2 2 2 2 4 2 6" xfId="459"/>
    <cellStyle name="Calculation 2 2 2 2 4 2 7" xfId="460"/>
    <cellStyle name="Calculation 2 2 2 2 4 2 8" xfId="461"/>
    <cellStyle name="Calculation 2 2 2 2 4 3" xfId="462"/>
    <cellStyle name="Calculation 2 2 2 2 4 3 2" xfId="463"/>
    <cellStyle name="Calculation 2 2 2 2 4 3 3" xfId="464"/>
    <cellStyle name="Calculation 2 2 2 2 4 3 4" xfId="465"/>
    <cellStyle name="Calculation 2 2 2 2 4 3 5" xfId="466"/>
    <cellStyle name="Calculation 2 2 2 2 4 3 6" xfId="467"/>
    <cellStyle name="Calculation 2 2 2 2 4 4" xfId="468"/>
    <cellStyle name="Calculation 2 2 2 2 4 4 2" xfId="469"/>
    <cellStyle name="Calculation 2 2 2 2 4 4 3" xfId="470"/>
    <cellStyle name="Calculation 2 2 2 2 4 4 4" xfId="471"/>
    <cellStyle name="Calculation 2 2 2 2 4 4 5" xfId="472"/>
    <cellStyle name="Calculation 2 2 2 2 4 4 6" xfId="473"/>
    <cellStyle name="Calculation 2 2 2 2 4 5" xfId="474"/>
    <cellStyle name="Calculation 2 2 2 2 4 6" xfId="475"/>
    <cellStyle name="Calculation 2 2 2 2 4 7" xfId="476"/>
    <cellStyle name="Calculation 2 2 2 2 4 8" xfId="477"/>
    <cellStyle name="Calculation 2 2 2 2 4 9" xfId="478"/>
    <cellStyle name="Calculation 2 2 2 2 5" xfId="479"/>
    <cellStyle name="Calculation 2 2 2 2 5 2" xfId="480"/>
    <cellStyle name="Calculation 2 2 2 2 5 2 2" xfId="481"/>
    <cellStyle name="Calculation 2 2 2 2 5 2 3" xfId="482"/>
    <cellStyle name="Calculation 2 2 2 2 5 2 4" xfId="483"/>
    <cellStyle name="Calculation 2 2 2 2 5 2 5" xfId="484"/>
    <cellStyle name="Calculation 2 2 2 2 5 2 6" xfId="485"/>
    <cellStyle name="Calculation 2 2 2 2 5 3" xfId="486"/>
    <cellStyle name="Calculation 2 2 2 2 5 3 2" xfId="487"/>
    <cellStyle name="Calculation 2 2 2 2 5 3 3" xfId="488"/>
    <cellStyle name="Calculation 2 2 2 2 5 3 4" xfId="489"/>
    <cellStyle name="Calculation 2 2 2 2 5 3 5" xfId="490"/>
    <cellStyle name="Calculation 2 2 2 2 5 3 6" xfId="491"/>
    <cellStyle name="Calculation 2 2 2 2 5 4" xfId="492"/>
    <cellStyle name="Calculation 2 2 2 2 5 5" xfId="493"/>
    <cellStyle name="Calculation 2 2 2 2 5 6" xfId="494"/>
    <cellStyle name="Calculation 2 2 2 2 5 7" xfId="495"/>
    <cellStyle name="Calculation 2 2 2 2 5 8" xfId="496"/>
    <cellStyle name="Calculation 2 2 2 2 6" xfId="497"/>
    <cellStyle name="Calculation 2 2 2 2 6 2" xfId="498"/>
    <cellStyle name="Calculation 2 2 2 2 6 3" xfId="499"/>
    <cellStyle name="Calculation 2 2 2 2 6 4" xfId="500"/>
    <cellStyle name="Calculation 2 2 2 2 6 5" xfId="501"/>
    <cellStyle name="Calculation 2 2 2 2 6 6" xfId="502"/>
    <cellStyle name="Calculation 2 2 2 2 7" xfId="503"/>
    <cellStyle name="Calculation 2 2 2 2 7 2" xfId="504"/>
    <cellStyle name="Calculation 2 2 2 2 7 3" xfId="505"/>
    <cellStyle name="Calculation 2 2 2 2 7 4" xfId="506"/>
    <cellStyle name="Calculation 2 2 2 2 7 5" xfId="507"/>
    <cellStyle name="Calculation 2 2 2 2 7 6" xfId="508"/>
    <cellStyle name="Calculation 2 2 2 2 8" xfId="509"/>
    <cellStyle name="Calculation 2 2 2 2 9" xfId="510"/>
    <cellStyle name="Calculation 2 2 2 3" xfId="511"/>
    <cellStyle name="Calculation 2 2 2 3 10" xfId="512"/>
    <cellStyle name="Calculation 2 2 2 3 11" xfId="513"/>
    <cellStyle name="Calculation 2 2 2 3 2" xfId="514"/>
    <cellStyle name="Calculation 2 2 2 3 2 10" xfId="515"/>
    <cellStyle name="Calculation 2 2 2 3 2 2" xfId="516"/>
    <cellStyle name="Calculation 2 2 2 3 2 2 2" xfId="517"/>
    <cellStyle name="Calculation 2 2 2 3 2 2 2 2" xfId="518"/>
    <cellStyle name="Calculation 2 2 2 3 2 2 2 2 2" xfId="519"/>
    <cellStyle name="Calculation 2 2 2 3 2 2 2 2 3" xfId="520"/>
    <cellStyle name="Calculation 2 2 2 3 2 2 2 2 4" xfId="521"/>
    <cellStyle name="Calculation 2 2 2 3 2 2 2 2 5" xfId="522"/>
    <cellStyle name="Calculation 2 2 2 3 2 2 2 2 6" xfId="523"/>
    <cellStyle name="Calculation 2 2 2 3 2 2 2 3" xfId="524"/>
    <cellStyle name="Calculation 2 2 2 3 2 2 2 3 2" xfId="525"/>
    <cellStyle name="Calculation 2 2 2 3 2 2 2 3 3" xfId="526"/>
    <cellStyle name="Calculation 2 2 2 3 2 2 2 3 4" xfId="527"/>
    <cellStyle name="Calculation 2 2 2 3 2 2 2 3 5" xfId="528"/>
    <cellStyle name="Calculation 2 2 2 3 2 2 2 3 6" xfId="529"/>
    <cellStyle name="Calculation 2 2 2 3 2 2 2 4" xfId="530"/>
    <cellStyle name="Calculation 2 2 2 3 2 2 2 5" xfId="531"/>
    <cellStyle name="Calculation 2 2 2 3 2 2 2 6" xfId="532"/>
    <cellStyle name="Calculation 2 2 2 3 2 2 2 7" xfId="533"/>
    <cellStyle name="Calculation 2 2 2 3 2 2 2 8" xfId="534"/>
    <cellStyle name="Calculation 2 2 2 3 2 2 3" xfId="535"/>
    <cellStyle name="Calculation 2 2 2 3 2 2 3 2" xfId="536"/>
    <cellStyle name="Calculation 2 2 2 3 2 2 3 3" xfId="537"/>
    <cellStyle name="Calculation 2 2 2 3 2 2 3 4" xfId="538"/>
    <cellStyle name="Calculation 2 2 2 3 2 2 3 5" xfId="539"/>
    <cellStyle name="Calculation 2 2 2 3 2 2 3 6" xfId="540"/>
    <cellStyle name="Calculation 2 2 2 3 2 2 4" xfId="541"/>
    <cellStyle name="Calculation 2 2 2 3 2 2 4 2" xfId="542"/>
    <cellStyle name="Calculation 2 2 2 3 2 2 4 3" xfId="543"/>
    <cellStyle name="Calculation 2 2 2 3 2 2 4 4" xfId="544"/>
    <cellStyle name="Calculation 2 2 2 3 2 2 4 5" xfId="545"/>
    <cellStyle name="Calculation 2 2 2 3 2 2 4 6" xfId="546"/>
    <cellStyle name="Calculation 2 2 2 3 2 2 5" xfId="547"/>
    <cellStyle name="Calculation 2 2 2 3 2 2 6" xfId="548"/>
    <cellStyle name="Calculation 2 2 2 3 2 2 7" xfId="549"/>
    <cellStyle name="Calculation 2 2 2 3 2 2 8" xfId="550"/>
    <cellStyle name="Calculation 2 2 2 3 2 2 9" xfId="551"/>
    <cellStyle name="Calculation 2 2 2 3 2 3" xfId="552"/>
    <cellStyle name="Calculation 2 2 2 3 2 3 2" xfId="553"/>
    <cellStyle name="Calculation 2 2 2 3 2 3 2 2" xfId="554"/>
    <cellStyle name="Calculation 2 2 2 3 2 3 2 3" xfId="555"/>
    <cellStyle name="Calculation 2 2 2 3 2 3 2 4" xfId="556"/>
    <cellStyle name="Calculation 2 2 2 3 2 3 2 5" xfId="557"/>
    <cellStyle name="Calculation 2 2 2 3 2 3 2 6" xfId="558"/>
    <cellStyle name="Calculation 2 2 2 3 2 3 3" xfId="559"/>
    <cellStyle name="Calculation 2 2 2 3 2 3 3 2" xfId="560"/>
    <cellStyle name="Calculation 2 2 2 3 2 3 3 3" xfId="561"/>
    <cellStyle name="Calculation 2 2 2 3 2 3 3 4" xfId="562"/>
    <cellStyle name="Calculation 2 2 2 3 2 3 3 5" xfId="563"/>
    <cellStyle name="Calculation 2 2 2 3 2 3 3 6" xfId="564"/>
    <cellStyle name="Calculation 2 2 2 3 2 3 4" xfId="565"/>
    <cellStyle name="Calculation 2 2 2 3 2 3 5" xfId="566"/>
    <cellStyle name="Calculation 2 2 2 3 2 3 6" xfId="567"/>
    <cellStyle name="Calculation 2 2 2 3 2 3 7" xfId="568"/>
    <cellStyle name="Calculation 2 2 2 3 2 3 8" xfId="569"/>
    <cellStyle name="Calculation 2 2 2 3 2 4" xfId="570"/>
    <cellStyle name="Calculation 2 2 2 3 2 4 2" xfId="571"/>
    <cellStyle name="Calculation 2 2 2 3 2 4 3" xfId="572"/>
    <cellStyle name="Calculation 2 2 2 3 2 4 4" xfId="573"/>
    <cellStyle name="Calculation 2 2 2 3 2 4 5" xfId="574"/>
    <cellStyle name="Calculation 2 2 2 3 2 4 6" xfId="575"/>
    <cellStyle name="Calculation 2 2 2 3 2 5" xfId="576"/>
    <cellStyle name="Calculation 2 2 2 3 2 5 2" xfId="577"/>
    <cellStyle name="Calculation 2 2 2 3 2 5 3" xfId="578"/>
    <cellStyle name="Calculation 2 2 2 3 2 5 4" xfId="579"/>
    <cellStyle name="Calculation 2 2 2 3 2 5 5" xfId="580"/>
    <cellStyle name="Calculation 2 2 2 3 2 5 6" xfId="581"/>
    <cellStyle name="Calculation 2 2 2 3 2 6" xfId="582"/>
    <cellStyle name="Calculation 2 2 2 3 2 7" xfId="583"/>
    <cellStyle name="Calculation 2 2 2 3 2 8" xfId="584"/>
    <cellStyle name="Calculation 2 2 2 3 2 9" xfId="585"/>
    <cellStyle name="Calculation 2 2 2 3 3" xfId="586"/>
    <cellStyle name="Calculation 2 2 2 3 3 2" xfId="587"/>
    <cellStyle name="Calculation 2 2 2 3 3 2 2" xfId="588"/>
    <cellStyle name="Calculation 2 2 2 3 3 2 2 2" xfId="589"/>
    <cellStyle name="Calculation 2 2 2 3 3 2 2 3" xfId="590"/>
    <cellStyle name="Calculation 2 2 2 3 3 2 2 4" xfId="591"/>
    <cellStyle name="Calculation 2 2 2 3 3 2 2 5" xfId="592"/>
    <cellStyle name="Calculation 2 2 2 3 3 2 2 6" xfId="593"/>
    <cellStyle name="Calculation 2 2 2 3 3 2 3" xfId="594"/>
    <cellStyle name="Calculation 2 2 2 3 3 2 3 2" xfId="595"/>
    <cellStyle name="Calculation 2 2 2 3 3 2 3 3" xfId="596"/>
    <cellStyle name="Calculation 2 2 2 3 3 2 3 4" xfId="597"/>
    <cellStyle name="Calculation 2 2 2 3 3 2 3 5" xfId="598"/>
    <cellStyle name="Calculation 2 2 2 3 3 2 3 6" xfId="599"/>
    <cellStyle name="Calculation 2 2 2 3 3 2 4" xfId="600"/>
    <cellStyle name="Calculation 2 2 2 3 3 2 5" xfId="601"/>
    <cellStyle name="Calculation 2 2 2 3 3 2 6" xfId="602"/>
    <cellStyle name="Calculation 2 2 2 3 3 2 7" xfId="603"/>
    <cellStyle name="Calculation 2 2 2 3 3 2 8" xfId="604"/>
    <cellStyle name="Calculation 2 2 2 3 3 3" xfId="605"/>
    <cellStyle name="Calculation 2 2 2 3 3 3 2" xfId="606"/>
    <cellStyle name="Calculation 2 2 2 3 3 3 3" xfId="607"/>
    <cellStyle name="Calculation 2 2 2 3 3 3 4" xfId="608"/>
    <cellStyle name="Calculation 2 2 2 3 3 3 5" xfId="609"/>
    <cellStyle name="Calculation 2 2 2 3 3 3 6" xfId="610"/>
    <cellStyle name="Calculation 2 2 2 3 3 4" xfId="611"/>
    <cellStyle name="Calculation 2 2 2 3 3 4 2" xfId="612"/>
    <cellStyle name="Calculation 2 2 2 3 3 4 3" xfId="613"/>
    <cellStyle name="Calculation 2 2 2 3 3 4 4" xfId="614"/>
    <cellStyle name="Calculation 2 2 2 3 3 4 5" xfId="615"/>
    <cellStyle name="Calculation 2 2 2 3 3 4 6" xfId="616"/>
    <cellStyle name="Calculation 2 2 2 3 3 5" xfId="617"/>
    <cellStyle name="Calculation 2 2 2 3 3 6" xfId="618"/>
    <cellStyle name="Calculation 2 2 2 3 3 7" xfId="619"/>
    <cellStyle name="Calculation 2 2 2 3 3 8" xfId="620"/>
    <cellStyle name="Calculation 2 2 2 3 3 9" xfId="621"/>
    <cellStyle name="Calculation 2 2 2 3 4" xfId="622"/>
    <cellStyle name="Calculation 2 2 2 3 4 2" xfId="623"/>
    <cellStyle name="Calculation 2 2 2 3 4 2 2" xfId="624"/>
    <cellStyle name="Calculation 2 2 2 3 4 2 3" xfId="625"/>
    <cellStyle name="Calculation 2 2 2 3 4 2 4" xfId="626"/>
    <cellStyle name="Calculation 2 2 2 3 4 2 5" xfId="627"/>
    <cellStyle name="Calculation 2 2 2 3 4 2 6" xfId="628"/>
    <cellStyle name="Calculation 2 2 2 3 4 3" xfId="629"/>
    <cellStyle name="Calculation 2 2 2 3 4 3 2" xfId="630"/>
    <cellStyle name="Calculation 2 2 2 3 4 3 3" xfId="631"/>
    <cellStyle name="Calculation 2 2 2 3 4 3 4" xfId="632"/>
    <cellStyle name="Calculation 2 2 2 3 4 3 5" xfId="633"/>
    <cellStyle name="Calculation 2 2 2 3 4 3 6" xfId="634"/>
    <cellStyle name="Calculation 2 2 2 3 4 4" xfId="635"/>
    <cellStyle name="Calculation 2 2 2 3 4 5" xfId="636"/>
    <cellStyle name="Calculation 2 2 2 3 4 6" xfId="637"/>
    <cellStyle name="Calculation 2 2 2 3 4 7" xfId="638"/>
    <cellStyle name="Calculation 2 2 2 3 4 8" xfId="639"/>
    <cellStyle name="Calculation 2 2 2 3 5" xfId="640"/>
    <cellStyle name="Calculation 2 2 2 3 5 2" xfId="641"/>
    <cellStyle name="Calculation 2 2 2 3 5 3" xfId="642"/>
    <cellStyle name="Calculation 2 2 2 3 5 4" xfId="643"/>
    <cellStyle name="Calculation 2 2 2 3 5 5" xfId="644"/>
    <cellStyle name="Calculation 2 2 2 3 5 6" xfId="645"/>
    <cellStyle name="Calculation 2 2 2 3 6" xfId="646"/>
    <cellStyle name="Calculation 2 2 2 3 6 2" xfId="647"/>
    <cellStyle name="Calculation 2 2 2 3 6 3" xfId="648"/>
    <cellStyle name="Calculation 2 2 2 3 6 4" xfId="649"/>
    <cellStyle name="Calculation 2 2 2 3 6 5" xfId="650"/>
    <cellStyle name="Calculation 2 2 2 3 6 6" xfId="651"/>
    <cellStyle name="Calculation 2 2 2 3 7" xfId="652"/>
    <cellStyle name="Calculation 2 2 2 3 8" xfId="653"/>
    <cellStyle name="Calculation 2 2 2 3 9" xfId="654"/>
    <cellStyle name="Calculation 2 2 2 4" xfId="655"/>
    <cellStyle name="Calculation 2 2 2 4 10" xfId="656"/>
    <cellStyle name="Calculation 2 2 2 4 2" xfId="657"/>
    <cellStyle name="Calculation 2 2 2 4 2 2" xfId="658"/>
    <cellStyle name="Calculation 2 2 2 4 2 2 2" xfId="659"/>
    <cellStyle name="Calculation 2 2 2 4 2 2 2 2" xfId="660"/>
    <cellStyle name="Calculation 2 2 2 4 2 2 2 3" xfId="661"/>
    <cellStyle name="Calculation 2 2 2 4 2 2 2 4" xfId="662"/>
    <cellStyle name="Calculation 2 2 2 4 2 2 2 5" xfId="663"/>
    <cellStyle name="Calculation 2 2 2 4 2 2 2 6" xfId="664"/>
    <cellStyle name="Calculation 2 2 2 4 2 2 3" xfId="665"/>
    <cellStyle name="Calculation 2 2 2 4 2 2 3 2" xfId="666"/>
    <cellStyle name="Calculation 2 2 2 4 2 2 3 3" xfId="667"/>
    <cellStyle name="Calculation 2 2 2 4 2 2 3 4" xfId="668"/>
    <cellStyle name="Calculation 2 2 2 4 2 2 3 5" xfId="669"/>
    <cellStyle name="Calculation 2 2 2 4 2 2 3 6" xfId="670"/>
    <cellStyle name="Calculation 2 2 2 4 2 2 4" xfId="671"/>
    <cellStyle name="Calculation 2 2 2 4 2 2 5" xfId="672"/>
    <cellStyle name="Calculation 2 2 2 4 2 2 6" xfId="673"/>
    <cellStyle name="Calculation 2 2 2 4 2 2 7" xfId="674"/>
    <cellStyle name="Calculation 2 2 2 4 2 2 8" xfId="675"/>
    <cellStyle name="Calculation 2 2 2 4 2 3" xfId="676"/>
    <cellStyle name="Calculation 2 2 2 4 2 3 2" xfId="677"/>
    <cellStyle name="Calculation 2 2 2 4 2 3 3" xfId="678"/>
    <cellStyle name="Calculation 2 2 2 4 2 3 4" xfId="679"/>
    <cellStyle name="Calculation 2 2 2 4 2 3 5" xfId="680"/>
    <cellStyle name="Calculation 2 2 2 4 2 3 6" xfId="681"/>
    <cellStyle name="Calculation 2 2 2 4 2 4" xfId="682"/>
    <cellStyle name="Calculation 2 2 2 4 2 4 2" xfId="683"/>
    <cellStyle name="Calculation 2 2 2 4 2 4 3" xfId="684"/>
    <cellStyle name="Calculation 2 2 2 4 2 4 4" xfId="685"/>
    <cellStyle name="Calculation 2 2 2 4 2 4 5" xfId="686"/>
    <cellStyle name="Calculation 2 2 2 4 2 4 6" xfId="687"/>
    <cellStyle name="Calculation 2 2 2 4 2 5" xfId="688"/>
    <cellStyle name="Calculation 2 2 2 4 2 6" xfId="689"/>
    <cellStyle name="Calculation 2 2 2 4 2 7" xfId="690"/>
    <cellStyle name="Calculation 2 2 2 4 2 8" xfId="691"/>
    <cellStyle name="Calculation 2 2 2 4 2 9" xfId="692"/>
    <cellStyle name="Calculation 2 2 2 4 3" xfId="693"/>
    <cellStyle name="Calculation 2 2 2 4 3 2" xfId="694"/>
    <cellStyle name="Calculation 2 2 2 4 3 2 2" xfId="695"/>
    <cellStyle name="Calculation 2 2 2 4 3 2 3" xfId="696"/>
    <cellStyle name="Calculation 2 2 2 4 3 2 4" xfId="697"/>
    <cellStyle name="Calculation 2 2 2 4 3 2 5" xfId="698"/>
    <cellStyle name="Calculation 2 2 2 4 3 2 6" xfId="699"/>
    <cellStyle name="Calculation 2 2 2 4 3 3" xfId="700"/>
    <cellStyle name="Calculation 2 2 2 4 3 3 2" xfId="701"/>
    <cellStyle name="Calculation 2 2 2 4 3 3 3" xfId="702"/>
    <cellStyle name="Calculation 2 2 2 4 3 3 4" xfId="703"/>
    <cellStyle name="Calculation 2 2 2 4 3 3 5" xfId="704"/>
    <cellStyle name="Calculation 2 2 2 4 3 3 6" xfId="705"/>
    <cellStyle name="Calculation 2 2 2 4 3 4" xfId="706"/>
    <cellStyle name="Calculation 2 2 2 4 3 5" xfId="707"/>
    <cellStyle name="Calculation 2 2 2 4 3 6" xfId="708"/>
    <cellStyle name="Calculation 2 2 2 4 3 7" xfId="709"/>
    <cellStyle name="Calculation 2 2 2 4 3 8" xfId="710"/>
    <cellStyle name="Calculation 2 2 2 4 4" xfId="711"/>
    <cellStyle name="Calculation 2 2 2 4 4 2" xfId="712"/>
    <cellStyle name="Calculation 2 2 2 4 4 3" xfId="713"/>
    <cellStyle name="Calculation 2 2 2 4 4 4" xfId="714"/>
    <cellStyle name="Calculation 2 2 2 4 4 5" xfId="715"/>
    <cellStyle name="Calculation 2 2 2 4 4 6" xfId="716"/>
    <cellStyle name="Calculation 2 2 2 4 5" xfId="717"/>
    <cellStyle name="Calculation 2 2 2 4 5 2" xfId="718"/>
    <cellStyle name="Calculation 2 2 2 4 5 3" xfId="719"/>
    <cellStyle name="Calculation 2 2 2 4 5 4" xfId="720"/>
    <cellStyle name="Calculation 2 2 2 4 5 5" xfId="721"/>
    <cellStyle name="Calculation 2 2 2 4 5 6" xfId="722"/>
    <cellStyle name="Calculation 2 2 2 4 6" xfId="723"/>
    <cellStyle name="Calculation 2 2 2 4 7" xfId="724"/>
    <cellStyle name="Calculation 2 2 2 4 8" xfId="725"/>
    <cellStyle name="Calculation 2 2 2 4 9" xfId="726"/>
    <cellStyle name="Calculation 2 2 2 5" xfId="727"/>
    <cellStyle name="Calculation 2 2 2 5 2" xfId="728"/>
    <cellStyle name="Calculation 2 2 2 5 2 2" xfId="729"/>
    <cellStyle name="Calculation 2 2 2 5 2 2 2" xfId="730"/>
    <cellStyle name="Calculation 2 2 2 5 2 2 3" xfId="731"/>
    <cellStyle name="Calculation 2 2 2 5 2 2 4" xfId="732"/>
    <cellStyle name="Calculation 2 2 2 5 2 2 5" xfId="733"/>
    <cellStyle name="Calculation 2 2 2 5 2 2 6" xfId="734"/>
    <cellStyle name="Calculation 2 2 2 5 2 3" xfId="735"/>
    <cellStyle name="Calculation 2 2 2 5 2 3 2" xfId="736"/>
    <cellStyle name="Calculation 2 2 2 5 2 3 3" xfId="737"/>
    <cellStyle name="Calculation 2 2 2 5 2 3 4" xfId="738"/>
    <cellStyle name="Calculation 2 2 2 5 2 3 5" xfId="739"/>
    <cellStyle name="Calculation 2 2 2 5 2 3 6" xfId="740"/>
    <cellStyle name="Calculation 2 2 2 5 2 4" xfId="741"/>
    <cellStyle name="Calculation 2 2 2 5 2 5" xfId="742"/>
    <cellStyle name="Calculation 2 2 2 5 2 6" xfId="743"/>
    <cellStyle name="Calculation 2 2 2 5 2 7" xfId="744"/>
    <cellStyle name="Calculation 2 2 2 5 2 8" xfId="745"/>
    <cellStyle name="Calculation 2 2 2 5 3" xfId="746"/>
    <cellStyle name="Calculation 2 2 2 5 3 2" xfId="747"/>
    <cellStyle name="Calculation 2 2 2 5 3 3" xfId="748"/>
    <cellStyle name="Calculation 2 2 2 5 3 4" xfId="749"/>
    <cellStyle name="Calculation 2 2 2 5 3 5" xfId="750"/>
    <cellStyle name="Calculation 2 2 2 5 3 6" xfId="751"/>
    <cellStyle name="Calculation 2 2 2 5 4" xfId="752"/>
    <cellStyle name="Calculation 2 2 2 5 4 2" xfId="753"/>
    <cellStyle name="Calculation 2 2 2 5 4 3" xfId="754"/>
    <cellStyle name="Calculation 2 2 2 5 4 4" xfId="755"/>
    <cellStyle name="Calculation 2 2 2 5 4 5" xfId="756"/>
    <cellStyle name="Calculation 2 2 2 5 4 6" xfId="757"/>
    <cellStyle name="Calculation 2 2 2 5 5" xfId="758"/>
    <cellStyle name="Calculation 2 2 2 5 6" xfId="759"/>
    <cellStyle name="Calculation 2 2 2 5 7" xfId="760"/>
    <cellStyle name="Calculation 2 2 2 5 8" xfId="761"/>
    <cellStyle name="Calculation 2 2 2 5 9" xfId="762"/>
    <cellStyle name="Calculation 2 2 2 6" xfId="763"/>
    <cellStyle name="Calculation 2 2 2 6 2" xfId="764"/>
    <cellStyle name="Calculation 2 2 2 6 2 2" xfId="765"/>
    <cellStyle name="Calculation 2 2 2 6 2 3" xfId="766"/>
    <cellStyle name="Calculation 2 2 2 6 2 4" xfId="767"/>
    <cellStyle name="Calculation 2 2 2 6 2 5" xfId="768"/>
    <cellStyle name="Calculation 2 2 2 6 2 6" xfId="769"/>
    <cellStyle name="Calculation 2 2 2 6 3" xfId="770"/>
    <cellStyle name="Calculation 2 2 2 6 3 2" xfId="771"/>
    <cellStyle name="Calculation 2 2 2 6 3 3" xfId="772"/>
    <cellStyle name="Calculation 2 2 2 6 3 4" xfId="773"/>
    <cellStyle name="Calculation 2 2 2 6 3 5" xfId="774"/>
    <cellStyle name="Calculation 2 2 2 6 3 6" xfId="775"/>
    <cellStyle name="Calculation 2 2 2 6 4" xfId="776"/>
    <cellStyle name="Calculation 2 2 2 6 5" xfId="777"/>
    <cellStyle name="Calculation 2 2 2 6 6" xfId="778"/>
    <cellStyle name="Calculation 2 2 2 6 7" xfId="779"/>
    <cellStyle name="Calculation 2 2 2 6 8" xfId="780"/>
    <cellStyle name="Calculation 2 2 2 7" xfId="781"/>
    <cellStyle name="Calculation 2 2 2 7 2" xfId="782"/>
    <cellStyle name="Calculation 2 2 2 7 3" xfId="783"/>
    <cellStyle name="Calculation 2 2 2 7 4" xfId="784"/>
    <cellStyle name="Calculation 2 2 2 7 5" xfId="785"/>
    <cellStyle name="Calculation 2 2 2 7 6" xfId="786"/>
    <cellStyle name="Calculation 2 2 2 8" xfId="787"/>
    <cellStyle name="Calculation 2 2 2 8 2" xfId="788"/>
    <cellStyle name="Calculation 2 2 2 8 3" xfId="789"/>
    <cellStyle name="Calculation 2 2 2 8 4" xfId="790"/>
    <cellStyle name="Calculation 2 2 2 8 5" xfId="791"/>
    <cellStyle name="Calculation 2 2 2 8 6" xfId="792"/>
    <cellStyle name="Calculation 2 2 2 9" xfId="793"/>
    <cellStyle name="Calculation 2 2 3" xfId="794"/>
    <cellStyle name="Calculation 2 2 3 10" xfId="795"/>
    <cellStyle name="Calculation 2 2 3 11" xfId="796"/>
    <cellStyle name="Calculation 2 2 3 12" xfId="797"/>
    <cellStyle name="Calculation 2 2 3 2" xfId="798"/>
    <cellStyle name="Calculation 2 2 3 2 10" xfId="799"/>
    <cellStyle name="Calculation 2 2 3 2 11" xfId="800"/>
    <cellStyle name="Calculation 2 2 3 2 2" xfId="801"/>
    <cellStyle name="Calculation 2 2 3 2 2 10" xfId="802"/>
    <cellStyle name="Calculation 2 2 3 2 2 2" xfId="803"/>
    <cellStyle name="Calculation 2 2 3 2 2 2 2" xfId="804"/>
    <cellStyle name="Calculation 2 2 3 2 2 2 2 2" xfId="805"/>
    <cellStyle name="Calculation 2 2 3 2 2 2 2 2 2" xfId="806"/>
    <cellStyle name="Calculation 2 2 3 2 2 2 2 2 3" xfId="807"/>
    <cellStyle name="Calculation 2 2 3 2 2 2 2 2 4" xfId="808"/>
    <cellStyle name="Calculation 2 2 3 2 2 2 2 2 5" xfId="809"/>
    <cellStyle name="Calculation 2 2 3 2 2 2 2 2 6" xfId="810"/>
    <cellStyle name="Calculation 2 2 3 2 2 2 2 3" xfId="811"/>
    <cellStyle name="Calculation 2 2 3 2 2 2 2 3 2" xfId="812"/>
    <cellStyle name="Calculation 2 2 3 2 2 2 2 3 3" xfId="813"/>
    <cellStyle name="Calculation 2 2 3 2 2 2 2 3 4" xfId="814"/>
    <cellStyle name="Calculation 2 2 3 2 2 2 2 3 5" xfId="815"/>
    <cellStyle name="Calculation 2 2 3 2 2 2 2 3 6" xfId="816"/>
    <cellStyle name="Calculation 2 2 3 2 2 2 2 4" xfId="817"/>
    <cellStyle name="Calculation 2 2 3 2 2 2 2 5" xfId="818"/>
    <cellStyle name="Calculation 2 2 3 2 2 2 2 6" xfId="819"/>
    <cellStyle name="Calculation 2 2 3 2 2 2 2 7" xfId="820"/>
    <cellStyle name="Calculation 2 2 3 2 2 2 2 8" xfId="821"/>
    <cellStyle name="Calculation 2 2 3 2 2 2 3" xfId="822"/>
    <cellStyle name="Calculation 2 2 3 2 2 2 3 2" xfId="823"/>
    <cellStyle name="Calculation 2 2 3 2 2 2 3 3" xfId="824"/>
    <cellStyle name="Calculation 2 2 3 2 2 2 3 4" xfId="825"/>
    <cellStyle name="Calculation 2 2 3 2 2 2 3 5" xfId="826"/>
    <cellStyle name="Calculation 2 2 3 2 2 2 3 6" xfId="827"/>
    <cellStyle name="Calculation 2 2 3 2 2 2 4" xfId="828"/>
    <cellStyle name="Calculation 2 2 3 2 2 2 4 2" xfId="829"/>
    <cellStyle name="Calculation 2 2 3 2 2 2 4 3" xfId="830"/>
    <cellStyle name="Calculation 2 2 3 2 2 2 4 4" xfId="831"/>
    <cellStyle name="Calculation 2 2 3 2 2 2 4 5" xfId="832"/>
    <cellStyle name="Calculation 2 2 3 2 2 2 4 6" xfId="833"/>
    <cellStyle name="Calculation 2 2 3 2 2 2 5" xfId="834"/>
    <cellStyle name="Calculation 2 2 3 2 2 2 6" xfId="835"/>
    <cellStyle name="Calculation 2 2 3 2 2 2 7" xfId="836"/>
    <cellStyle name="Calculation 2 2 3 2 2 2 8" xfId="837"/>
    <cellStyle name="Calculation 2 2 3 2 2 2 9" xfId="838"/>
    <cellStyle name="Calculation 2 2 3 2 2 3" xfId="839"/>
    <cellStyle name="Calculation 2 2 3 2 2 3 2" xfId="840"/>
    <cellStyle name="Calculation 2 2 3 2 2 3 2 2" xfId="841"/>
    <cellStyle name="Calculation 2 2 3 2 2 3 2 3" xfId="842"/>
    <cellStyle name="Calculation 2 2 3 2 2 3 2 4" xfId="843"/>
    <cellStyle name="Calculation 2 2 3 2 2 3 2 5" xfId="844"/>
    <cellStyle name="Calculation 2 2 3 2 2 3 2 6" xfId="845"/>
    <cellStyle name="Calculation 2 2 3 2 2 3 3" xfId="846"/>
    <cellStyle name="Calculation 2 2 3 2 2 3 3 2" xfId="847"/>
    <cellStyle name="Calculation 2 2 3 2 2 3 3 3" xfId="848"/>
    <cellStyle name="Calculation 2 2 3 2 2 3 3 4" xfId="849"/>
    <cellStyle name="Calculation 2 2 3 2 2 3 3 5" xfId="850"/>
    <cellStyle name="Calculation 2 2 3 2 2 3 3 6" xfId="851"/>
    <cellStyle name="Calculation 2 2 3 2 2 3 4" xfId="852"/>
    <cellStyle name="Calculation 2 2 3 2 2 3 5" xfId="853"/>
    <cellStyle name="Calculation 2 2 3 2 2 3 6" xfId="854"/>
    <cellStyle name="Calculation 2 2 3 2 2 3 7" xfId="855"/>
    <cellStyle name="Calculation 2 2 3 2 2 3 8" xfId="856"/>
    <cellStyle name="Calculation 2 2 3 2 2 4" xfId="857"/>
    <cellStyle name="Calculation 2 2 3 2 2 4 2" xfId="858"/>
    <cellStyle name="Calculation 2 2 3 2 2 4 3" xfId="859"/>
    <cellStyle name="Calculation 2 2 3 2 2 4 4" xfId="860"/>
    <cellStyle name="Calculation 2 2 3 2 2 4 5" xfId="861"/>
    <cellStyle name="Calculation 2 2 3 2 2 4 6" xfId="862"/>
    <cellStyle name="Calculation 2 2 3 2 2 5" xfId="863"/>
    <cellStyle name="Calculation 2 2 3 2 2 5 2" xfId="864"/>
    <cellStyle name="Calculation 2 2 3 2 2 5 3" xfId="865"/>
    <cellStyle name="Calculation 2 2 3 2 2 5 4" xfId="866"/>
    <cellStyle name="Calculation 2 2 3 2 2 5 5" xfId="867"/>
    <cellStyle name="Calculation 2 2 3 2 2 5 6" xfId="868"/>
    <cellStyle name="Calculation 2 2 3 2 2 6" xfId="869"/>
    <cellStyle name="Calculation 2 2 3 2 2 7" xfId="870"/>
    <cellStyle name="Calculation 2 2 3 2 2 8" xfId="871"/>
    <cellStyle name="Calculation 2 2 3 2 2 9" xfId="872"/>
    <cellStyle name="Calculation 2 2 3 2 3" xfId="873"/>
    <cellStyle name="Calculation 2 2 3 2 3 2" xfId="874"/>
    <cellStyle name="Calculation 2 2 3 2 3 2 2" xfId="875"/>
    <cellStyle name="Calculation 2 2 3 2 3 2 2 2" xfId="876"/>
    <cellStyle name="Calculation 2 2 3 2 3 2 2 3" xfId="877"/>
    <cellStyle name="Calculation 2 2 3 2 3 2 2 4" xfId="878"/>
    <cellStyle name="Calculation 2 2 3 2 3 2 2 5" xfId="879"/>
    <cellStyle name="Calculation 2 2 3 2 3 2 2 6" xfId="880"/>
    <cellStyle name="Calculation 2 2 3 2 3 2 3" xfId="881"/>
    <cellStyle name="Calculation 2 2 3 2 3 2 3 2" xfId="882"/>
    <cellStyle name="Calculation 2 2 3 2 3 2 3 3" xfId="883"/>
    <cellStyle name="Calculation 2 2 3 2 3 2 3 4" xfId="884"/>
    <cellStyle name="Calculation 2 2 3 2 3 2 3 5" xfId="885"/>
    <cellStyle name="Calculation 2 2 3 2 3 2 3 6" xfId="886"/>
    <cellStyle name="Calculation 2 2 3 2 3 2 4" xfId="887"/>
    <cellStyle name="Calculation 2 2 3 2 3 2 5" xfId="888"/>
    <cellStyle name="Calculation 2 2 3 2 3 2 6" xfId="889"/>
    <cellStyle name="Calculation 2 2 3 2 3 2 7" xfId="890"/>
    <cellStyle name="Calculation 2 2 3 2 3 2 8" xfId="891"/>
    <cellStyle name="Calculation 2 2 3 2 3 3" xfId="892"/>
    <cellStyle name="Calculation 2 2 3 2 3 3 2" xfId="893"/>
    <cellStyle name="Calculation 2 2 3 2 3 3 3" xfId="894"/>
    <cellStyle name="Calculation 2 2 3 2 3 3 4" xfId="895"/>
    <cellStyle name="Calculation 2 2 3 2 3 3 5" xfId="896"/>
    <cellStyle name="Calculation 2 2 3 2 3 3 6" xfId="897"/>
    <cellStyle name="Calculation 2 2 3 2 3 4" xfId="898"/>
    <cellStyle name="Calculation 2 2 3 2 3 4 2" xfId="899"/>
    <cellStyle name="Calculation 2 2 3 2 3 4 3" xfId="900"/>
    <cellStyle name="Calculation 2 2 3 2 3 4 4" xfId="901"/>
    <cellStyle name="Calculation 2 2 3 2 3 4 5" xfId="902"/>
    <cellStyle name="Calculation 2 2 3 2 3 4 6" xfId="903"/>
    <cellStyle name="Calculation 2 2 3 2 3 5" xfId="904"/>
    <cellStyle name="Calculation 2 2 3 2 3 6" xfId="905"/>
    <cellStyle name="Calculation 2 2 3 2 3 7" xfId="906"/>
    <cellStyle name="Calculation 2 2 3 2 3 8" xfId="907"/>
    <cellStyle name="Calculation 2 2 3 2 3 9" xfId="908"/>
    <cellStyle name="Calculation 2 2 3 2 4" xfId="909"/>
    <cellStyle name="Calculation 2 2 3 2 4 2" xfId="910"/>
    <cellStyle name="Calculation 2 2 3 2 4 2 2" xfId="911"/>
    <cellStyle name="Calculation 2 2 3 2 4 2 3" xfId="912"/>
    <cellStyle name="Calculation 2 2 3 2 4 2 4" xfId="913"/>
    <cellStyle name="Calculation 2 2 3 2 4 2 5" xfId="914"/>
    <cellStyle name="Calculation 2 2 3 2 4 2 6" xfId="915"/>
    <cellStyle name="Calculation 2 2 3 2 4 3" xfId="916"/>
    <cellStyle name="Calculation 2 2 3 2 4 3 2" xfId="917"/>
    <cellStyle name="Calculation 2 2 3 2 4 3 3" xfId="918"/>
    <cellStyle name="Calculation 2 2 3 2 4 3 4" xfId="919"/>
    <cellStyle name="Calculation 2 2 3 2 4 3 5" xfId="920"/>
    <cellStyle name="Calculation 2 2 3 2 4 3 6" xfId="921"/>
    <cellStyle name="Calculation 2 2 3 2 4 4" xfId="922"/>
    <cellStyle name="Calculation 2 2 3 2 4 5" xfId="923"/>
    <cellStyle name="Calculation 2 2 3 2 4 6" xfId="924"/>
    <cellStyle name="Calculation 2 2 3 2 4 7" xfId="925"/>
    <cellStyle name="Calculation 2 2 3 2 4 8" xfId="926"/>
    <cellStyle name="Calculation 2 2 3 2 5" xfId="927"/>
    <cellStyle name="Calculation 2 2 3 2 5 2" xfId="928"/>
    <cellStyle name="Calculation 2 2 3 2 5 3" xfId="929"/>
    <cellStyle name="Calculation 2 2 3 2 5 4" xfId="930"/>
    <cellStyle name="Calculation 2 2 3 2 5 5" xfId="931"/>
    <cellStyle name="Calculation 2 2 3 2 5 6" xfId="932"/>
    <cellStyle name="Calculation 2 2 3 2 6" xfId="933"/>
    <cellStyle name="Calculation 2 2 3 2 6 2" xfId="934"/>
    <cellStyle name="Calculation 2 2 3 2 6 3" xfId="935"/>
    <cellStyle name="Calculation 2 2 3 2 6 4" xfId="936"/>
    <cellStyle name="Calculation 2 2 3 2 6 5" xfId="937"/>
    <cellStyle name="Calculation 2 2 3 2 6 6" xfId="938"/>
    <cellStyle name="Calculation 2 2 3 2 7" xfId="939"/>
    <cellStyle name="Calculation 2 2 3 2 8" xfId="940"/>
    <cellStyle name="Calculation 2 2 3 2 9" xfId="941"/>
    <cellStyle name="Calculation 2 2 3 3" xfId="942"/>
    <cellStyle name="Calculation 2 2 3 3 10" xfId="943"/>
    <cellStyle name="Calculation 2 2 3 3 2" xfId="944"/>
    <cellStyle name="Calculation 2 2 3 3 2 2" xfId="945"/>
    <cellStyle name="Calculation 2 2 3 3 2 2 2" xfId="946"/>
    <cellStyle name="Calculation 2 2 3 3 2 2 2 2" xfId="947"/>
    <cellStyle name="Calculation 2 2 3 3 2 2 2 3" xfId="948"/>
    <cellStyle name="Calculation 2 2 3 3 2 2 2 4" xfId="949"/>
    <cellStyle name="Calculation 2 2 3 3 2 2 2 5" xfId="950"/>
    <cellStyle name="Calculation 2 2 3 3 2 2 2 6" xfId="951"/>
    <cellStyle name="Calculation 2 2 3 3 2 2 3" xfId="952"/>
    <cellStyle name="Calculation 2 2 3 3 2 2 3 2" xfId="953"/>
    <cellStyle name="Calculation 2 2 3 3 2 2 3 3" xfId="954"/>
    <cellStyle name="Calculation 2 2 3 3 2 2 3 4" xfId="955"/>
    <cellStyle name="Calculation 2 2 3 3 2 2 3 5" xfId="956"/>
    <cellStyle name="Calculation 2 2 3 3 2 2 3 6" xfId="957"/>
    <cellStyle name="Calculation 2 2 3 3 2 2 4" xfId="958"/>
    <cellStyle name="Calculation 2 2 3 3 2 2 5" xfId="959"/>
    <cellStyle name="Calculation 2 2 3 3 2 2 6" xfId="960"/>
    <cellStyle name="Calculation 2 2 3 3 2 2 7" xfId="961"/>
    <cellStyle name="Calculation 2 2 3 3 2 2 8" xfId="962"/>
    <cellStyle name="Calculation 2 2 3 3 2 3" xfId="963"/>
    <cellStyle name="Calculation 2 2 3 3 2 3 2" xfId="964"/>
    <cellStyle name="Calculation 2 2 3 3 2 3 3" xfId="965"/>
    <cellStyle name="Calculation 2 2 3 3 2 3 4" xfId="966"/>
    <cellStyle name="Calculation 2 2 3 3 2 3 5" xfId="967"/>
    <cellStyle name="Calculation 2 2 3 3 2 3 6" xfId="968"/>
    <cellStyle name="Calculation 2 2 3 3 2 4" xfId="969"/>
    <cellStyle name="Calculation 2 2 3 3 2 4 2" xfId="970"/>
    <cellStyle name="Calculation 2 2 3 3 2 4 3" xfId="971"/>
    <cellStyle name="Calculation 2 2 3 3 2 4 4" xfId="972"/>
    <cellStyle name="Calculation 2 2 3 3 2 4 5" xfId="973"/>
    <cellStyle name="Calculation 2 2 3 3 2 4 6" xfId="974"/>
    <cellStyle name="Calculation 2 2 3 3 2 5" xfId="975"/>
    <cellStyle name="Calculation 2 2 3 3 2 6" xfId="976"/>
    <cellStyle name="Calculation 2 2 3 3 2 7" xfId="977"/>
    <cellStyle name="Calculation 2 2 3 3 2 8" xfId="978"/>
    <cellStyle name="Calculation 2 2 3 3 2 9" xfId="979"/>
    <cellStyle name="Calculation 2 2 3 3 3" xfId="980"/>
    <cellStyle name="Calculation 2 2 3 3 3 2" xfId="981"/>
    <cellStyle name="Calculation 2 2 3 3 3 2 2" xfId="982"/>
    <cellStyle name="Calculation 2 2 3 3 3 2 3" xfId="983"/>
    <cellStyle name="Calculation 2 2 3 3 3 2 4" xfId="984"/>
    <cellStyle name="Calculation 2 2 3 3 3 2 5" xfId="985"/>
    <cellStyle name="Calculation 2 2 3 3 3 2 6" xfId="986"/>
    <cellStyle name="Calculation 2 2 3 3 3 3" xfId="987"/>
    <cellStyle name="Calculation 2 2 3 3 3 3 2" xfId="988"/>
    <cellStyle name="Calculation 2 2 3 3 3 3 3" xfId="989"/>
    <cellStyle name="Calculation 2 2 3 3 3 3 4" xfId="990"/>
    <cellStyle name="Calculation 2 2 3 3 3 3 5" xfId="991"/>
    <cellStyle name="Calculation 2 2 3 3 3 3 6" xfId="992"/>
    <cellStyle name="Calculation 2 2 3 3 3 4" xfId="993"/>
    <cellStyle name="Calculation 2 2 3 3 3 5" xfId="994"/>
    <cellStyle name="Calculation 2 2 3 3 3 6" xfId="995"/>
    <cellStyle name="Calculation 2 2 3 3 3 7" xfId="996"/>
    <cellStyle name="Calculation 2 2 3 3 3 8" xfId="997"/>
    <cellStyle name="Calculation 2 2 3 3 4" xfId="998"/>
    <cellStyle name="Calculation 2 2 3 3 4 2" xfId="999"/>
    <cellStyle name="Calculation 2 2 3 3 4 3" xfId="1000"/>
    <cellStyle name="Calculation 2 2 3 3 4 4" xfId="1001"/>
    <cellStyle name="Calculation 2 2 3 3 4 5" xfId="1002"/>
    <cellStyle name="Calculation 2 2 3 3 4 6" xfId="1003"/>
    <cellStyle name="Calculation 2 2 3 3 5" xfId="1004"/>
    <cellStyle name="Calculation 2 2 3 3 5 2" xfId="1005"/>
    <cellStyle name="Calculation 2 2 3 3 5 3" xfId="1006"/>
    <cellStyle name="Calculation 2 2 3 3 5 4" xfId="1007"/>
    <cellStyle name="Calculation 2 2 3 3 5 5" xfId="1008"/>
    <cellStyle name="Calculation 2 2 3 3 5 6" xfId="1009"/>
    <cellStyle name="Calculation 2 2 3 3 6" xfId="1010"/>
    <cellStyle name="Calculation 2 2 3 3 7" xfId="1011"/>
    <cellStyle name="Calculation 2 2 3 3 8" xfId="1012"/>
    <cellStyle name="Calculation 2 2 3 3 9" xfId="1013"/>
    <cellStyle name="Calculation 2 2 3 4" xfId="1014"/>
    <cellStyle name="Calculation 2 2 3 4 2" xfId="1015"/>
    <cellStyle name="Calculation 2 2 3 4 2 2" xfId="1016"/>
    <cellStyle name="Calculation 2 2 3 4 2 2 2" xfId="1017"/>
    <cellStyle name="Calculation 2 2 3 4 2 2 3" xfId="1018"/>
    <cellStyle name="Calculation 2 2 3 4 2 2 4" xfId="1019"/>
    <cellStyle name="Calculation 2 2 3 4 2 2 5" xfId="1020"/>
    <cellStyle name="Calculation 2 2 3 4 2 2 6" xfId="1021"/>
    <cellStyle name="Calculation 2 2 3 4 2 3" xfId="1022"/>
    <cellStyle name="Calculation 2 2 3 4 2 3 2" xfId="1023"/>
    <cellStyle name="Calculation 2 2 3 4 2 3 3" xfId="1024"/>
    <cellStyle name="Calculation 2 2 3 4 2 3 4" xfId="1025"/>
    <cellStyle name="Calculation 2 2 3 4 2 3 5" xfId="1026"/>
    <cellStyle name="Calculation 2 2 3 4 2 3 6" xfId="1027"/>
    <cellStyle name="Calculation 2 2 3 4 2 4" xfId="1028"/>
    <cellStyle name="Calculation 2 2 3 4 2 5" xfId="1029"/>
    <cellStyle name="Calculation 2 2 3 4 2 6" xfId="1030"/>
    <cellStyle name="Calculation 2 2 3 4 2 7" xfId="1031"/>
    <cellStyle name="Calculation 2 2 3 4 2 8" xfId="1032"/>
    <cellStyle name="Calculation 2 2 3 4 3" xfId="1033"/>
    <cellStyle name="Calculation 2 2 3 4 3 2" xfId="1034"/>
    <cellStyle name="Calculation 2 2 3 4 3 3" xfId="1035"/>
    <cellStyle name="Calculation 2 2 3 4 3 4" xfId="1036"/>
    <cellStyle name="Calculation 2 2 3 4 3 5" xfId="1037"/>
    <cellStyle name="Calculation 2 2 3 4 3 6" xfId="1038"/>
    <cellStyle name="Calculation 2 2 3 4 4" xfId="1039"/>
    <cellStyle name="Calculation 2 2 3 4 4 2" xfId="1040"/>
    <cellStyle name="Calculation 2 2 3 4 4 3" xfId="1041"/>
    <cellStyle name="Calculation 2 2 3 4 4 4" xfId="1042"/>
    <cellStyle name="Calculation 2 2 3 4 4 5" xfId="1043"/>
    <cellStyle name="Calculation 2 2 3 4 4 6" xfId="1044"/>
    <cellStyle name="Calculation 2 2 3 4 5" xfId="1045"/>
    <cellStyle name="Calculation 2 2 3 4 6" xfId="1046"/>
    <cellStyle name="Calculation 2 2 3 4 7" xfId="1047"/>
    <cellStyle name="Calculation 2 2 3 4 8" xfId="1048"/>
    <cellStyle name="Calculation 2 2 3 4 9" xfId="1049"/>
    <cellStyle name="Calculation 2 2 3 5" xfId="1050"/>
    <cellStyle name="Calculation 2 2 3 5 2" xfId="1051"/>
    <cellStyle name="Calculation 2 2 3 5 2 2" xfId="1052"/>
    <cellStyle name="Calculation 2 2 3 5 2 3" xfId="1053"/>
    <cellStyle name="Calculation 2 2 3 5 2 4" xfId="1054"/>
    <cellStyle name="Calculation 2 2 3 5 2 5" xfId="1055"/>
    <cellStyle name="Calculation 2 2 3 5 2 6" xfId="1056"/>
    <cellStyle name="Calculation 2 2 3 5 3" xfId="1057"/>
    <cellStyle name="Calculation 2 2 3 5 3 2" xfId="1058"/>
    <cellStyle name="Calculation 2 2 3 5 3 3" xfId="1059"/>
    <cellStyle name="Calculation 2 2 3 5 3 4" xfId="1060"/>
    <cellStyle name="Calculation 2 2 3 5 3 5" xfId="1061"/>
    <cellStyle name="Calculation 2 2 3 5 3 6" xfId="1062"/>
    <cellStyle name="Calculation 2 2 3 5 4" xfId="1063"/>
    <cellStyle name="Calculation 2 2 3 5 5" xfId="1064"/>
    <cellStyle name="Calculation 2 2 3 5 6" xfId="1065"/>
    <cellStyle name="Calculation 2 2 3 5 7" xfId="1066"/>
    <cellStyle name="Calculation 2 2 3 5 8" xfId="1067"/>
    <cellStyle name="Calculation 2 2 3 6" xfId="1068"/>
    <cellStyle name="Calculation 2 2 3 6 2" xfId="1069"/>
    <cellStyle name="Calculation 2 2 3 6 3" xfId="1070"/>
    <cellStyle name="Calculation 2 2 3 6 4" xfId="1071"/>
    <cellStyle name="Calculation 2 2 3 6 5" xfId="1072"/>
    <cellStyle name="Calculation 2 2 3 6 6" xfId="1073"/>
    <cellStyle name="Calculation 2 2 3 7" xfId="1074"/>
    <cellStyle name="Calculation 2 2 3 7 2" xfId="1075"/>
    <cellStyle name="Calculation 2 2 3 7 3" xfId="1076"/>
    <cellStyle name="Calculation 2 2 3 7 4" xfId="1077"/>
    <cellStyle name="Calculation 2 2 3 7 5" xfId="1078"/>
    <cellStyle name="Calculation 2 2 3 7 6" xfId="1079"/>
    <cellStyle name="Calculation 2 2 3 8" xfId="1080"/>
    <cellStyle name="Calculation 2 2 3 9" xfId="1081"/>
    <cellStyle name="Calculation 2 2 4" xfId="1082"/>
    <cellStyle name="Calculation 2 2 4 10" xfId="1083"/>
    <cellStyle name="Calculation 2 2 4 11" xfId="1084"/>
    <cellStyle name="Calculation 2 2 4 2" xfId="1085"/>
    <cellStyle name="Calculation 2 2 4 2 10" xfId="1086"/>
    <cellStyle name="Calculation 2 2 4 2 2" xfId="1087"/>
    <cellStyle name="Calculation 2 2 4 2 2 2" xfId="1088"/>
    <cellStyle name="Calculation 2 2 4 2 2 2 2" xfId="1089"/>
    <cellStyle name="Calculation 2 2 4 2 2 2 2 2" xfId="1090"/>
    <cellStyle name="Calculation 2 2 4 2 2 2 2 3" xfId="1091"/>
    <cellStyle name="Calculation 2 2 4 2 2 2 2 4" xfId="1092"/>
    <cellStyle name="Calculation 2 2 4 2 2 2 2 5" xfId="1093"/>
    <cellStyle name="Calculation 2 2 4 2 2 2 2 6" xfId="1094"/>
    <cellStyle name="Calculation 2 2 4 2 2 2 3" xfId="1095"/>
    <cellStyle name="Calculation 2 2 4 2 2 2 3 2" xfId="1096"/>
    <cellStyle name="Calculation 2 2 4 2 2 2 3 3" xfId="1097"/>
    <cellStyle name="Calculation 2 2 4 2 2 2 3 4" xfId="1098"/>
    <cellStyle name="Calculation 2 2 4 2 2 2 3 5" xfId="1099"/>
    <cellStyle name="Calculation 2 2 4 2 2 2 3 6" xfId="1100"/>
    <cellStyle name="Calculation 2 2 4 2 2 2 4" xfId="1101"/>
    <cellStyle name="Calculation 2 2 4 2 2 2 5" xfId="1102"/>
    <cellStyle name="Calculation 2 2 4 2 2 2 6" xfId="1103"/>
    <cellStyle name="Calculation 2 2 4 2 2 2 7" xfId="1104"/>
    <cellStyle name="Calculation 2 2 4 2 2 2 8" xfId="1105"/>
    <cellStyle name="Calculation 2 2 4 2 2 3" xfId="1106"/>
    <cellStyle name="Calculation 2 2 4 2 2 3 2" xfId="1107"/>
    <cellStyle name="Calculation 2 2 4 2 2 3 3" xfId="1108"/>
    <cellStyle name="Calculation 2 2 4 2 2 3 4" xfId="1109"/>
    <cellStyle name="Calculation 2 2 4 2 2 3 5" xfId="1110"/>
    <cellStyle name="Calculation 2 2 4 2 2 3 6" xfId="1111"/>
    <cellStyle name="Calculation 2 2 4 2 2 4" xfId="1112"/>
    <cellStyle name="Calculation 2 2 4 2 2 4 2" xfId="1113"/>
    <cellStyle name="Calculation 2 2 4 2 2 4 3" xfId="1114"/>
    <cellStyle name="Calculation 2 2 4 2 2 4 4" xfId="1115"/>
    <cellStyle name="Calculation 2 2 4 2 2 4 5" xfId="1116"/>
    <cellStyle name="Calculation 2 2 4 2 2 4 6" xfId="1117"/>
    <cellStyle name="Calculation 2 2 4 2 2 5" xfId="1118"/>
    <cellStyle name="Calculation 2 2 4 2 2 6" xfId="1119"/>
    <cellStyle name="Calculation 2 2 4 2 2 7" xfId="1120"/>
    <cellStyle name="Calculation 2 2 4 2 2 8" xfId="1121"/>
    <cellStyle name="Calculation 2 2 4 2 2 9" xfId="1122"/>
    <cellStyle name="Calculation 2 2 4 2 3" xfId="1123"/>
    <cellStyle name="Calculation 2 2 4 2 3 2" xfId="1124"/>
    <cellStyle name="Calculation 2 2 4 2 3 2 2" xfId="1125"/>
    <cellStyle name="Calculation 2 2 4 2 3 2 3" xfId="1126"/>
    <cellStyle name="Calculation 2 2 4 2 3 2 4" xfId="1127"/>
    <cellStyle name="Calculation 2 2 4 2 3 2 5" xfId="1128"/>
    <cellStyle name="Calculation 2 2 4 2 3 2 6" xfId="1129"/>
    <cellStyle name="Calculation 2 2 4 2 3 3" xfId="1130"/>
    <cellStyle name="Calculation 2 2 4 2 3 3 2" xfId="1131"/>
    <cellStyle name="Calculation 2 2 4 2 3 3 3" xfId="1132"/>
    <cellStyle name="Calculation 2 2 4 2 3 3 4" xfId="1133"/>
    <cellStyle name="Calculation 2 2 4 2 3 3 5" xfId="1134"/>
    <cellStyle name="Calculation 2 2 4 2 3 3 6" xfId="1135"/>
    <cellStyle name="Calculation 2 2 4 2 3 4" xfId="1136"/>
    <cellStyle name="Calculation 2 2 4 2 3 5" xfId="1137"/>
    <cellStyle name="Calculation 2 2 4 2 3 6" xfId="1138"/>
    <cellStyle name="Calculation 2 2 4 2 3 7" xfId="1139"/>
    <cellStyle name="Calculation 2 2 4 2 3 8" xfId="1140"/>
    <cellStyle name="Calculation 2 2 4 2 4" xfId="1141"/>
    <cellStyle name="Calculation 2 2 4 2 4 2" xfId="1142"/>
    <cellStyle name="Calculation 2 2 4 2 4 3" xfId="1143"/>
    <cellStyle name="Calculation 2 2 4 2 4 4" xfId="1144"/>
    <cellStyle name="Calculation 2 2 4 2 4 5" xfId="1145"/>
    <cellStyle name="Calculation 2 2 4 2 4 6" xfId="1146"/>
    <cellStyle name="Calculation 2 2 4 2 5" xfId="1147"/>
    <cellStyle name="Calculation 2 2 4 2 5 2" xfId="1148"/>
    <cellStyle name="Calculation 2 2 4 2 5 3" xfId="1149"/>
    <cellStyle name="Calculation 2 2 4 2 5 4" xfId="1150"/>
    <cellStyle name="Calculation 2 2 4 2 5 5" xfId="1151"/>
    <cellStyle name="Calculation 2 2 4 2 5 6" xfId="1152"/>
    <cellStyle name="Calculation 2 2 4 2 6" xfId="1153"/>
    <cellStyle name="Calculation 2 2 4 2 7" xfId="1154"/>
    <cellStyle name="Calculation 2 2 4 2 8" xfId="1155"/>
    <cellStyle name="Calculation 2 2 4 2 9" xfId="1156"/>
    <cellStyle name="Calculation 2 2 4 3" xfId="1157"/>
    <cellStyle name="Calculation 2 2 4 3 2" xfId="1158"/>
    <cellStyle name="Calculation 2 2 4 3 2 2" xfId="1159"/>
    <cellStyle name="Calculation 2 2 4 3 2 2 2" xfId="1160"/>
    <cellStyle name="Calculation 2 2 4 3 2 2 3" xfId="1161"/>
    <cellStyle name="Calculation 2 2 4 3 2 2 4" xfId="1162"/>
    <cellStyle name="Calculation 2 2 4 3 2 2 5" xfId="1163"/>
    <cellStyle name="Calculation 2 2 4 3 2 2 6" xfId="1164"/>
    <cellStyle name="Calculation 2 2 4 3 2 3" xfId="1165"/>
    <cellStyle name="Calculation 2 2 4 3 2 3 2" xfId="1166"/>
    <cellStyle name="Calculation 2 2 4 3 2 3 3" xfId="1167"/>
    <cellStyle name="Calculation 2 2 4 3 2 3 4" xfId="1168"/>
    <cellStyle name="Calculation 2 2 4 3 2 3 5" xfId="1169"/>
    <cellStyle name="Calculation 2 2 4 3 2 3 6" xfId="1170"/>
    <cellStyle name="Calculation 2 2 4 3 2 4" xfId="1171"/>
    <cellStyle name="Calculation 2 2 4 3 2 5" xfId="1172"/>
    <cellStyle name="Calculation 2 2 4 3 2 6" xfId="1173"/>
    <cellStyle name="Calculation 2 2 4 3 2 7" xfId="1174"/>
    <cellStyle name="Calculation 2 2 4 3 2 8" xfId="1175"/>
    <cellStyle name="Calculation 2 2 4 3 3" xfId="1176"/>
    <cellStyle name="Calculation 2 2 4 3 3 2" xfId="1177"/>
    <cellStyle name="Calculation 2 2 4 3 3 3" xfId="1178"/>
    <cellStyle name="Calculation 2 2 4 3 3 4" xfId="1179"/>
    <cellStyle name="Calculation 2 2 4 3 3 5" xfId="1180"/>
    <cellStyle name="Calculation 2 2 4 3 3 6" xfId="1181"/>
    <cellStyle name="Calculation 2 2 4 3 4" xfId="1182"/>
    <cellStyle name="Calculation 2 2 4 3 4 2" xfId="1183"/>
    <cellStyle name="Calculation 2 2 4 3 4 3" xfId="1184"/>
    <cellStyle name="Calculation 2 2 4 3 4 4" xfId="1185"/>
    <cellStyle name="Calculation 2 2 4 3 4 5" xfId="1186"/>
    <cellStyle name="Calculation 2 2 4 3 4 6" xfId="1187"/>
    <cellStyle name="Calculation 2 2 4 3 5" xfId="1188"/>
    <cellStyle name="Calculation 2 2 4 3 6" xfId="1189"/>
    <cellStyle name="Calculation 2 2 4 3 7" xfId="1190"/>
    <cellStyle name="Calculation 2 2 4 3 8" xfId="1191"/>
    <cellStyle name="Calculation 2 2 4 3 9" xfId="1192"/>
    <cellStyle name="Calculation 2 2 4 4" xfId="1193"/>
    <cellStyle name="Calculation 2 2 4 4 2" xfId="1194"/>
    <cellStyle name="Calculation 2 2 4 4 2 2" xfId="1195"/>
    <cellStyle name="Calculation 2 2 4 4 2 3" xfId="1196"/>
    <cellStyle name="Calculation 2 2 4 4 2 4" xfId="1197"/>
    <cellStyle name="Calculation 2 2 4 4 2 5" xfId="1198"/>
    <cellStyle name="Calculation 2 2 4 4 2 6" xfId="1199"/>
    <cellStyle name="Calculation 2 2 4 4 3" xfId="1200"/>
    <cellStyle name="Calculation 2 2 4 4 3 2" xfId="1201"/>
    <cellStyle name="Calculation 2 2 4 4 3 3" xfId="1202"/>
    <cellStyle name="Calculation 2 2 4 4 3 4" xfId="1203"/>
    <cellStyle name="Calculation 2 2 4 4 3 5" xfId="1204"/>
    <cellStyle name="Calculation 2 2 4 4 3 6" xfId="1205"/>
    <cellStyle name="Calculation 2 2 4 4 4" xfId="1206"/>
    <cellStyle name="Calculation 2 2 4 4 5" xfId="1207"/>
    <cellStyle name="Calculation 2 2 4 4 6" xfId="1208"/>
    <cellStyle name="Calculation 2 2 4 4 7" xfId="1209"/>
    <cellStyle name="Calculation 2 2 4 4 8" xfId="1210"/>
    <cellStyle name="Calculation 2 2 4 5" xfId="1211"/>
    <cellStyle name="Calculation 2 2 4 5 2" xfId="1212"/>
    <cellStyle name="Calculation 2 2 4 5 3" xfId="1213"/>
    <cellStyle name="Calculation 2 2 4 5 4" xfId="1214"/>
    <cellStyle name="Calculation 2 2 4 5 5" xfId="1215"/>
    <cellStyle name="Calculation 2 2 4 5 6" xfId="1216"/>
    <cellStyle name="Calculation 2 2 4 6" xfId="1217"/>
    <cellStyle name="Calculation 2 2 4 6 2" xfId="1218"/>
    <cellStyle name="Calculation 2 2 4 6 3" xfId="1219"/>
    <cellStyle name="Calculation 2 2 4 6 4" xfId="1220"/>
    <cellStyle name="Calculation 2 2 4 6 5" xfId="1221"/>
    <cellStyle name="Calculation 2 2 4 6 6" xfId="1222"/>
    <cellStyle name="Calculation 2 2 4 7" xfId="1223"/>
    <cellStyle name="Calculation 2 2 4 8" xfId="1224"/>
    <cellStyle name="Calculation 2 2 4 9" xfId="1225"/>
    <cellStyle name="Calculation 2 2 5" xfId="1226"/>
    <cellStyle name="Calculation 2 2 5 10" xfId="1227"/>
    <cellStyle name="Calculation 2 2 5 2" xfId="1228"/>
    <cellStyle name="Calculation 2 2 5 2 2" xfId="1229"/>
    <cellStyle name="Calculation 2 2 5 2 2 2" xfId="1230"/>
    <cellStyle name="Calculation 2 2 5 2 2 2 2" xfId="1231"/>
    <cellStyle name="Calculation 2 2 5 2 2 2 3" xfId="1232"/>
    <cellStyle name="Calculation 2 2 5 2 2 2 4" xfId="1233"/>
    <cellStyle name="Calculation 2 2 5 2 2 2 5" xfId="1234"/>
    <cellStyle name="Calculation 2 2 5 2 2 2 6" xfId="1235"/>
    <cellStyle name="Calculation 2 2 5 2 2 3" xfId="1236"/>
    <cellStyle name="Calculation 2 2 5 2 2 3 2" xfId="1237"/>
    <cellStyle name="Calculation 2 2 5 2 2 3 3" xfId="1238"/>
    <cellStyle name="Calculation 2 2 5 2 2 3 4" xfId="1239"/>
    <cellStyle name="Calculation 2 2 5 2 2 3 5" xfId="1240"/>
    <cellStyle name="Calculation 2 2 5 2 2 3 6" xfId="1241"/>
    <cellStyle name="Calculation 2 2 5 2 2 4" xfId="1242"/>
    <cellStyle name="Calculation 2 2 5 2 2 5" xfId="1243"/>
    <cellStyle name="Calculation 2 2 5 2 2 6" xfId="1244"/>
    <cellStyle name="Calculation 2 2 5 2 2 7" xfId="1245"/>
    <cellStyle name="Calculation 2 2 5 2 2 8" xfId="1246"/>
    <cellStyle name="Calculation 2 2 5 2 3" xfId="1247"/>
    <cellStyle name="Calculation 2 2 5 2 3 2" xfId="1248"/>
    <cellStyle name="Calculation 2 2 5 2 3 3" xfId="1249"/>
    <cellStyle name="Calculation 2 2 5 2 3 4" xfId="1250"/>
    <cellStyle name="Calculation 2 2 5 2 3 5" xfId="1251"/>
    <cellStyle name="Calculation 2 2 5 2 3 6" xfId="1252"/>
    <cellStyle name="Calculation 2 2 5 2 4" xfId="1253"/>
    <cellStyle name="Calculation 2 2 5 2 4 2" xfId="1254"/>
    <cellStyle name="Calculation 2 2 5 2 4 3" xfId="1255"/>
    <cellStyle name="Calculation 2 2 5 2 4 4" xfId="1256"/>
    <cellStyle name="Calculation 2 2 5 2 4 5" xfId="1257"/>
    <cellStyle name="Calculation 2 2 5 2 4 6" xfId="1258"/>
    <cellStyle name="Calculation 2 2 5 2 5" xfId="1259"/>
    <cellStyle name="Calculation 2 2 5 2 6" xfId="1260"/>
    <cellStyle name="Calculation 2 2 5 2 7" xfId="1261"/>
    <cellStyle name="Calculation 2 2 5 2 8" xfId="1262"/>
    <cellStyle name="Calculation 2 2 5 2 9" xfId="1263"/>
    <cellStyle name="Calculation 2 2 5 3" xfId="1264"/>
    <cellStyle name="Calculation 2 2 5 3 2" xfId="1265"/>
    <cellStyle name="Calculation 2 2 5 3 2 2" xfId="1266"/>
    <cellStyle name="Calculation 2 2 5 3 2 3" xfId="1267"/>
    <cellStyle name="Calculation 2 2 5 3 2 4" xfId="1268"/>
    <cellStyle name="Calculation 2 2 5 3 2 5" xfId="1269"/>
    <cellStyle name="Calculation 2 2 5 3 2 6" xfId="1270"/>
    <cellStyle name="Calculation 2 2 5 3 3" xfId="1271"/>
    <cellStyle name="Calculation 2 2 5 3 3 2" xfId="1272"/>
    <cellStyle name="Calculation 2 2 5 3 3 3" xfId="1273"/>
    <cellStyle name="Calculation 2 2 5 3 3 4" xfId="1274"/>
    <cellStyle name="Calculation 2 2 5 3 3 5" xfId="1275"/>
    <cellStyle name="Calculation 2 2 5 3 3 6" xfId="1276"/>
    <cellStyle name="Calculation 2 2 5 3 4" xfId="1277"/>
    <cellStyle name="Calculation 2 2 5 3 5" xfId="1278"/>
    <cellStyle name="Calculation 2 2 5 3 6" xfId="1279"/>
    <cellStyle name="Calculation 2 2 5 3 7" xfId="1280"/>
    <cellStyle name="Calculation 2 2 5 3 8" xfId="1281"/>
    <cellStyle name="Calculation 2 2 5 4" xfId="1282"/>
    <cellStyle name="Calculation 2 2 5 4 2" xfId="1283"/>
    <cellStyle name="Calculation 2 2 5 4 3" xfId="1284"/>
    <cellStyle name="Calculation 2 2 5 4 4" xfId="1285"/>
    <cellStyle name="Calculation 2 2 5 4 5" xfId="1286"/>
    <cellStyle name="Calculation 2 2 5 4 6" xfId="1287"/>
    <cellStyle name="Calculation 2 2 5 5" xfId="1288"/>
    <cellStyle name="Calculation 2 2 5 5 2" xfId="1289"/>
    <cellStyle name="Calculation 2 2 5 5 3" xfId="1290"/>
    <cellStyle name="Calculation 2 2 5 5 4" xfId="1291"/>
    <cellStyle name="Calculation 2 2 5 5 5" xfId="1292"/>
    <cellStyle name="Calculation 2 2 5 5 6" xfId="1293"/>
    <cellStyle name="Calculation 2 2 5 6" xfId="1294"/>
    <cellStyle name="Calculation 2 2 5 7" xfId="1295"/>
    <cellStyle name="Calculation 2 2 5 8" xfId="1296"/>
    <cellStyle name="Calculation 2 2 5 9" xfId="1297"/>
    <cellStyle name="Calculation 2 2 6" xfId="1298"/>
    <cellStyle name="Calculation 2 2 6 2" xfId="1299"/>
    <cellStyle name="Calculation 2 2 6 2 2" xfId="1300"/>
    <cellStyle name="Calculation 2 2 6 2 2 2" xfId="1301"/>
    <cellStyle name="Calculation 2 2 6 2 2 3" xfId="1302"/>
    <cellStyle name="Calculation 2 2 6 2 2 4" xfId="1303"/>
    <cellStyle name="Calculation 2 2 6 2 2 5" xfId="1304"/>
    <cellStyle name="Calculation 2 2 6 2 2 6" xfId="1305"/>
    <cellStyle name="Calculation 2 2 6 2 3" xfId="1306"/>
    <cellStyle name="Calculation 2 2 6 2 3 2" xfId="1307"/>
    <cellStyle name="Calculation 2 2 6 2 3 3" xfId="1308"/>
    <cellStyle name="Calculation 2 2 6 2 3 4" xfId="1309"/>
    <cellStyle name="Calculation 2 2 6 2 3 5" xfId="1310"/>
    <cellStyle name="Calculation 2 2 6 2 3 6" xfId="1311"/>
    <cellStyle name="Calculation 2 2 6 2 4" xfId="1312"/>
    <cellStyle name="Calculation 2 2 6 2 5" xfId="1313"/>
    <cellStyle name="Calculation 2 2 6 2 6" xfId="1314"/>
    <cellStyle name="Calculation 2 2 6 2 7" xfId="1315"/>
    <cellStyle name="Calculation 2 2 6 2 8" xfId="1316"/>
    <cellStyle name="Calculation 2 2 6 3" xfId="1317"/>
    <cellStyle name="Calculation 2 2 6 3 2" xfId="1318"/>
    <cellStyle name="Calculation 2 2 6 3 3" xfId="1319"/>
    <cellStyle name="Calculation 2 2 6 3 4" xfId="1320"/>
    <cellStyle name="Calculation 2 2 6 3 5" xfId="1321"/>
    <cellStyle name="Calculation 2 2 6 3 6" xfId="1322"/>
    <cellStyle name="Calculation 2 2 6 4" xfId="1323"/>
    <cellStyle name="Calculation 2 2 6 4 2" xfId="1324"/>
    <cellStyle name="Calculation 2 2 6 4 3" xfId="1325"/>
    <cellStyle name="Calculation 2 2 6 4 4" xfId="1326"/>
    <cellStyle name="Calculation 2 2 6 4 5" xfId="1327"/>
    <cellStyle name="Calculation 2 2 6 4 6" xfId="1328"/>
    <cellStyle name="Calculation 2 2 6 5" xfId="1329"/>
    <cellStyle name="Calculation 2 2 6 6" xfId="1330"/>
    <cellStyle name="Calculation 2 2 6 7" xfId="1331"/>
    <cellStyle name="Calculation 2 2 6 8" xfId="1332"/>
    <cellStyle name="Calculation 2 2 6 9" xfId="1333"/>
    <cellStyle name="Calculation 2 2 7" xfId="1334"/>
    <cellStyle name="Calculation 2 2 7 2" xfId="1335"/>
    <cellStyle name="Calculation 2 2 7 2 2" xfId="1336"/>
    <cellStyle name="Calculation 2 2 7 2 3" xfId="1337"/>
    <cellStyle name="Calculation 2 2 7 2 4" xfId="1338"/>
    <cellStyle name="Calculation 2 2 7 2 5" xfId="1339"/>
    <cellStyle name="Calculation 2 2 7 2 6" xfId="1340"/>
    <cellStyle name="Calculation 2 2 7 3" xfId="1341"/>
    <cellStyle name="Calculation 2 2 7 3 2" xfId="1342"/>
    <cellStyle name="Calculation 2 2 7 3 3" xfId="1343"/>
    <cellStyle name="Calculation 2 2 7 3 4" xfId="1344"/>
    <cellStyle name="Calculation 2 2 7 3 5" xfId="1345"/>
    <cellStyle name="Calculation 2 2 7 3 6" xfId="1346"/>
    <cellStyle name="Calculation 2 2 7 4" xfId="1347"/>
    <cellStyle name="Calculation 2 2 7 5" xfId="1348"/>
    <cellStyle name="Calculation 2 2 7 6" xfId="1349"/>
    <cellStyle name="Calculation 2 2 7 7" xfId="1350"/>
    <cellStyle name="Calculation 2 2 7 8" xfId="1351"/>
    <cellStyle name="Calculation 2 2 8" xfId="1352"/>
    <cellStyle name="Calculation 2 2 8 2" xfId="1353"/>
    <cellStyle name="Calculation 2 2 8 3" xfId="1354"/>
    <cellStyle name="Calculation 2 2 8 4" xfId="1355"/>
    <cellStyle name="Calculation 2 2 8 5" xfId="1356"/>
    <cellStyle name="Calculation 2 2 8 6" xfId="1357"/>
    <cellStyle name="Calculation 2 2 9" xfId="1358"/>
    <cellStyle name="Calculation 2 2 9 2" xfId="1359"/>
    <cellStyle name="Calculation 2 2 9 3" xfId="1360"/>
    <cellStyle name="Calculation 2 2 9 4" xfId="1361"/>
    <cellStyle name="Calculation 2 2 9 5" xfId="1362"/>
    <cellStyle name="Calculation 2 2 9 6" xfId="1363"/>
    <cellStyle name="Calculation 2 3" xfId="1364"/>
    <cellStyle name="Calculation 2 3 10" xfId="1365"/>
    <cellStyle name="Calculation 2 3 11" xfId="1366"/>
    <cellStyle name="Calculation 2 3 12" xfId="1367"/>
    <cellStyle name="Calculation 2 3 13" xfId="1368"/>
    <cellStyle name="Calculation 2 3 14" xfId="1369"/>
    <cellStyle name="Calculation 2 3 2" xfId="1370"/>
    <cellStyle name="Calculation 2 3 2 10" xfId="1371"/>
    <cellStyle name="Calculation 2 3 2 11" xfId="1372"/>
    <cellStyle name="Calculation 2 3 2 12" xfId="1373"/>
    <cellStyle name="Calculation 2 3 2 13" xfId="1374"/>
    <cellStyle name="Calculation 2 3 2 2" xfId="1375"/>
    <cellStyle name="Calculation 2 3 2 2 10" xfId="1376"/>
    <cellStyle name="Calculation 2 3 2 2 11" xfId="1377"/>
    <cellStyle name="Calculation 2 3 2 2 12" xfId="1378"/>
    <cellStyle name="Calculation 2 3 2 2 2" xfId="1379"/>
    <cellStyle name="Calculation 2 3 2 2 2 10" xfId="1380"/>
    <cellStyle name="Calculation 2 3 2 2 2 11" xfId="1381"/>
    <cellStyle name="Calculation 2 3 2 2 2 2" xfId="1382"/>
    <cellStyle name="Calculation 2 3 2 2 2 2 10" xfId="1383"/>
    <cellStyle name="Calculation 2 3 2 2 2 2 2" xfId="1384"/>
    <cellStyle name="Calculation 2 3 2 2 2 2 2 2" xfId="1385"/>
    <cellStyle name="Calculation 2 3 2 2 2 2 2 2 2" xfId="1386"/>
    <cellStyle name="Calculation 2 3 2 2 2 2 2 2 2 2" xfId="1387"/>
    <cellStyle name="Calculation 2 3 2 2 2 2 2 2 2 3" xfId="1388"/>
    <cellStyle name="Calculation 2 3 2 2 2 2 2 2 2 4" xfId="1389"/>
    <cellStyle name="Calculation 2 3 2 2 2 2 2 2 2 5" xfId="1390"/>
    <cellStyle name="Calculation 2 3 2 2 2 2 2 2 2 6" xfId="1391"/>
    <cellStyle name="Calculation 2 3 2 2 2 2 2 2 3" xfId="1392"/>
    <cellStyle name="Calculation 2 3 2 2 2 2 2 2 3 2" xfId="1393"/>
    <cellStyle name="Calculation 2 3 2 2 2 2 2 2 3 3" xfId="1394"/>
    <cellStyle name="Calculation 2 3 2 2 2 2 2 2 3 4" xfId="1395"/>
    <cellStyle name="Calculation 2 3 2 2 2 2 2 2 3 5" xfId="1396"/>
    <cellStyle name="Calculation 2 3 2 2 2 2 2 2 3 6" xfId="1397"/>
    <cellStyle name="Calculation 2 3 2 2 2 2 2 2 4" xfId="1398"/>
    <cellStyle name="Calculation 2 3 2 2 2 2 2 2 5" xfId="1399"/>
    <cellStyle name="Calculation 2 3 2 2 2 2 2 2 6" xfId="1400"/>
    <cellStyle name="Calculation 2 3 2 2 2 2 2 2 7" xfId="1401"/>
    <cellStyle name="Calculation 2 3 2 2 2 2 2 2 8" xfId="1402"/>
    <cellStyle name="Calculation 2 3 2 2 2 2 2 3" xfId="1403"/>
    <cellStyle name="Calculation 2 3 2 2 2 2 2 3 2" xfId="1404"/>
    <cellStyle name="Calculation 2 3 2 2 2 2 2 3 3" xfId="1405"/>
    <cellStyle name="Calculation 2 3 2 2 2 2 2 3 4" xfId="1406"/>
    <cellStyle name="Calculation 2 3 2 2 2 2 2 3 5" xfId="1407"/>
    <cellStyle name="Calculation 2 3 2 2 2 2 2 3 6" xfId="1408"/>
    <cellStyle name="Calculation 2 3 2 2 2 2 2 4" xfId="1409"/>
    <cellStyle name="Calculation 2 3 2 2 2 2 2 4 2" xfId="1410"/>
    <cellStyle name="Calculation 2 3 2 2 2 2 2 4 3" xfId="1411"/>
    <cellStyle name="Calculation 2 3 2 2 2 2 2 4 4" xfId="1412"/>
    <cellStyle name="Calculation 2 3 2 2 2 2 2 4 5" xfId="1413"/>
    <cellStyle name="Calculation 2 3 2 2 2 2 2 4 6" xfId="1414"/>
    <cellStyle name="Calculation 2 3 2 2 2 2 2 5" xfId="1415"/>
    <cellStyle name="Calculation 2 3 2 2 2 2 2 6" xfId="1416"/>
    <cellStyle name="Calculation 2 3 2 2 2 2 2 7" xfId="1417"/>
    <cellStyle name="Calculation 2 3 2 2 2 2 2 8" xfId="1418"/>
    <cellStyle name="Calculation 2 3 2 2 2 2 2 9" xfId="1419"/>
    <cellStyle name="Calculation 2 3 2 2 2 2 3" xfId="1420"/>
    <cellStyle name="Calculation 2 3 2 2 2 2 3 2" xfId="1421"/>
    <cellStyle name="Calculation 2 3 2 2 2 2 3 2 2" xfId="1422"/>
    <cellStyle name="Calculation 2 3 2 2 2 2 3 2 3" xfId="1423"/>
    <cellStyle name="Calculation 2 3 2 2 2 2 3 2 4" xfId="1424"/>
    <cellStyle name="Calculation 2 3 2 2 2 2 3 2 5" xfId="1425"/>
    <cellStyle name="Calculation 2 3 2 2 2 2 3 2 6" xfId="1426"/>
    <cellStyle name="Calculation 2 3 2 2 2 2 3 3" xfId="1427"/>
    <cellStyle name="Calculation 2 3 2 2 2 2 3 3 2" xfId="1428"/>
    <cellStyle name="Calculation 2 3 2 2 2 2 3 3 3" xfId="1429"/>
    <cellStyle name="Calculation 2 3 2 2 2 2 3 3 4" xfId="1430"/>
    <cellStyle name="Calculation 2 3 2 2 2 2 3 3 5" xfId="1431"/>
    <cellStyle name="Calculation 2 3 2 2 2 2 3 3 6" xfId="1432"/>
    <cellStyle name="Calculation 2 3 2 2 2 2 3 4" xfId="1433"/>
    <cellStyle name="Calculation 2 3 2 2 2 2 3 5" xfId="1434"/>
    <cellStyle name="Calculation 2 3 2 2 2 2 3 6" xfId="1435"/>
    <cellStyle name="Calculation 2 3 2 2 2 2 3 7" xfId="1436"/>
    <cellStyle name="Calculation 2 3 2 2 2 2 3 8" xfId="1437"/>
    <cellStyle name="Calculation 2 3 2 2 2 2 4" xfId="1438"/>
    <cellStyle name="Calculation 2 3 2 2 2 2 4 2" xfId="1439"/>
    <cellStyle name="Calculation 2 3 2 2 2 2 4 3" xfId="1440"/>
    <cellStyle name="Calculation 2 3 2 2 2 2 4 4" xfId="1441"/>
    <cellStyle name="Calculation 2 3 2 2 2 2 4 5" xfId="1442"/>
    <cellStyle name="Calculation 2 3 2 2 2 2 4 6" xfId="1443"/>
    <cellStyle name="Calculation 2 3 2 2 2 2 5" xfId="1444"/>
    <cellStyle name="Calculation 2 3 2 2 2 2 5 2" xfId="1445"/>
    <cellStyle name="Calculation 2 3 2 2 2 2 5 3" xfId="1446"/>
    <cellStyle name="Calculation 2 3 2 2 2 2 5 4" xfId="1447"/>
    <cellStyle name="Calculation 2 3 2 2 2 2 5 5" xfId="1448"/>
    <cellStyle name="Calculation 2 3 2 2 2 2 5 6" xfId="1449"/>
    <cellStyle name="Calculation 2 3 2 2 2 2 6" xfId="1450"/>
    <cellStyle name="Calculation 2 3 2 2 2 2 7" xfId="1451"/>
    <cellStyle name="Calculation 2 3 2 2 2 2 8" xfId="1452"/>
    <cellStyle name="Calculation 2 3 2 2 2 2 9" xfId="1453"/>
    <cellStyle name="Calculation 2 3 2 2 2 3" xfId="1454"/>
    <cellStyle name="Calculation 2 3 2 2 2 3 2" xfId="1455"/>
    <cellStyle name="Calculation 2 3 2 2 2 3 2 2" xfId="1456"/>
    <cellStyle name="Calculation 2 3 2 2 2 3 2 2 2" xfId="1457"/>
    <cellStyle name="Calculation 2 3 2 2 2 3 2 2 3" xfId="1458"/>
    <cellStyle name="Calculation 2 3 2 2 2 3 2 2 4" xfId="1459"/>
    <cellStyle name="Calculation 2 3 2 2 2 3 2 2 5" xfId="1460"/>
    <cellStyle name="Calculation 2 3 2 2 2 3 2 2 6" xfId="1461"/>
    <cellStyle name="Calculation 2 3 2 2 2 3 2 3" xfId="1462"/>
    <cellStyle name="Calculation 2 3 2 2 2 3 2 3 2" xfId="1463"/>
    <cellStyle name="Calculation 2 3 2 2 2 3 2 3 3" xfId="1464"/>
    <cellStyle name="Calculation 2 3 2 2 2 3 2 3 4" xfId="1465"/>
    <cellStyle name="Calculation 2 3 2 2 2 3 2 3 5" xfId="1466"/>
    <cellStyle name="Calculation 2 3 2 2 2 3 2 3 6" xfId="1467"/>
    <cellStyle name="Calculation 2 3 2 2 2 3 2 4" xfId="1468"/>
    <cellStyle name="Calculation 2 3 2 2 2 3 2 5" xfId="1469"/>
    <cellStyle name="Calculation 2 3 2 2 2 3 2 6" xfId="1470"/>
    <cellStyle name="Calculation 2 3 2 2 2 3 2 7" xfId="1471"/>
    <cellStyle name="Calculation 2 3 2 2 2 3 2 8" xfId="1472"/>
    <cellStyle name="Calculation 2 3 2 2 2 3 3" xfId="1473"/>
    <cellStyle name="Calculation 2 3 2 2 2 3 3 2" xfId="1474"/>
    <cellStyle name="Calculation 2 3 2 2 2 3 3 3" xfId="1475"/>
    <cellStyle name="Calculation 2 3 2 2 2 3 3 4" xfId="1476"/>
    <cellStyle name="Calculation 2 3 2 2 2 3 3 5" xfId="1477"/>
    <cellStyle name="Calculation 2 3 2 2 2 3 3 6" xfId="1478"/>
    <cellStyle name="Calculation 2 3 2 2 2 3 4" xfId="1479"/>
    <cellStyle name="Calculation 2 3 2 2 2 3 4 2" xfId="1480"/>
    <cellStyle name="Calculation 2 3 2 2 2 3 4 3" xfId="1481"/>
    <cellStyle name="Calculation 2 3 2 2 2 3 4 4" xfId="1482"/>
    <cellStyle name="Calculation 2 3 2 2 2 3 4 5" xfId="1483"/>
    <cellStyle name="Calculation 2 3 2 2 2 3 4 6" xfId="1484"/>
    <cellStyle name="Calculation 2 3 2 2 2 3 5" xfId="1485"/>
    <cellStyle name="Calculation 2 3 2 2 2 3 6" xfId="1486"/>
    <cellStyle name="Calculation 2 3 2 2 2 3 7" xfId="1487"/>
    <cellStyle name="Calculation 2 3 2 2 2 3 8" xfId="1488"/>
    <cellStyle name="Calculation 2 3 2 2 2 3 9" xfId="1489"/>
    <cellStyle name="Calculation 2 3 2 2 2 4" xfId="1490"/>
    <cellStyle name="Calculation 2 3 2 2 2 4 2" xfId="1491"/>
    <cellStyle name="Calculation 2 3 2 2 2 4 2 2" xfId="1492"/>
    <cellStyle name="Calculation 2 3 2 2 2 4 2 3" xfId="1493"/>
    <cellStyle name="Calculation 2 3 2 2 2 4 2 4" xfId="1494"/>
    <cellStyle name="Calculation 2 3 2 2 2 4 2 5" xfId="1495"/>
    <cellStyle name="Calculation 2 3 2 2 2 4 2 6" xfId="1496"/>
    <cellStyle name="Calculation 2 3 2 2 2 4 3" xfId="1497"/>
    <cellStyle name="Calculation 2 3 2 2 2 4 3 2" xfId="1498"/>
    <cellStyle name="Calculation 2 3 2 2 2 4 3 3" xfId="1499"/>
    <cellStyle name="Calculation 2 3 2 2 2 4 3 4" xfId="1500"/>
    <cellStyle name="Calculation 2 3 2 2 2 4 3 5" xfId="1501"/>
    <cellStyle name="Calculation 2 3 2 2 2 4 3 6" xfId="1502"/>
    <cellStyle name="Calculation 2 3 2 2 2 4 4" xfId="1503"/>
    <cellStyle name="Calculation 2 3 2 2 2 4 5" xfId="1504"/>
    <cellStyle name="Calculation 2 3 2 2 2 4 6" xfId="1505"/>
    <cellStyle name="Calculation 2 3 2 2 2 4 7" xfId="1506"/>
    <cellStyle name="Calculation 2 3 2 2 2 4 8" xfId="1507"/>
    <cellStyle name="Calculation 2 3 2 2 2 5" xfId="1508"/>
    <cellStyle name="Calculation 2 3 2 2 2 5 2" xfId="1509"/>
    <cellStyle name="Calculation 2 3 2 2 2 5 3" xfId="1510"/>
    <cellStyle name="Calculation 2 3 2 2 2 5 4" xfId="1511"/>
    <cellStyle name="Calculation 2 3 2 2 2 5 5" xfId="1512"/>
    <cellStyle name="Calculation 2 3 2 2 2 5 6" xfId="1513"/>
    <cellStyle name="Calculation 2 3 2 2 2 6" xfId="1514"/>
    <cellStyle name="Calculation 2 3 2 2 2 6 2" xfId="1515"/>
    <cellStyle name="Calculation 2 3 2 2 2 6 3" xfId="1516"/>
    <cellStyle name="Calculation 2 3 2 2 2 6 4" xfId="1517"/>
    <cellStyle name="Calculation 2 3 2 2 2 6 5" xfId="1518"/>
    <cellStyle name="Calculation 2 3 2 2 2 6 6" xfId="1519"/>
    <cellStyle name="Calculation 2 3 2 2 2 7" xfId="1520"/>
    <cellStyle name="Calculation 2 3 2 2 2 8" xfId="1521"/>
    <cellStyle name="Calculation 2 3 2 2 2 9" xfId="1522"/>
    <cellStyle name="Calculation 2 3 2 2 3" xfId="1523"/>
    <cellStyle name="Calculation 2 3 2 2 3 10" xfId="1524"/>
    <cellStyle name="Calculation 2 3 2 2 3 2" xfId="1525"/>
    <cellStyle name="Calculation 2 3 2 2 3 2 2" xfId="1526"/>
    <cellStyle name="Calculation 2 3 2 2 3 2 2 2" xfId="1527"/>
    <cellStyle name="Calculation 2 3 2 2 3 2 2 2 2" xfId="1528"/>
    <cellStyle name="Calculation 2 3 2 2 3 2 2 2 3" xfId="1529"/>
    <cellStyle name="Calculation 2 3 2 2 3 2 2 2 4" xfId="1530"/>
    <cellStyle name="Calculation 2 3 2 2 3 2 2 2 5" xfId="1531"/>
    <cellStyle name="Calculation 2 3 2 2 3 2 2 2 6" xfId="1532"/>
    <cellStyle name="Calculation 2 3 2 2 3 2 2 3" xfId="1533"/>
    <cellStyle name="Calculation 2 3 2 2 3 2 2 3 2" xfId="1534"/>
    <cellStyle name="Calculation 2 3 2 2 3 2 2 3 3" xfId="1535"/>
    <cellStyle name="Calculation 2 3 2 2 3 2 2 3 4" xfId="1536"/>
    <cellStyle name="Calculation 2 3 2 2 3 2 2 3 5" xfId="1537"/>
    <cellStyle name="Calculation 2 3 2 2 3 2 2 3 6" xfId="1538"/>
    <cellStyle name="Calculation 2 3 2 2 3 2 2 4" xfId="1539"/>
    <cellStyle name="Calculation 2 3 2 2 3 2 2 5" xfId="1540"/>
    <cellStyle name="Calculation 2 3 2 2 3 2 2 6" xfId="1541"/>
    <cellStyle name="Calculation 2 3 2 2 3 2 2 7" xfId="1542"/>
    <cellStyle name="Calculation 2 3 2 2 3 2 2 8" xfId="1543"/>
    <cellStyle name="Calculation 2 3 2 2 3 2 3" xfId="1544"/>
    <cellStyle name="Calculation 2 3 2 2 3 2 3 2" xfId="1545"/>
    <cellStyle name="Calculation 2 3 2 2 3 2 3 3" xfId="1546"/>
    <cellStyle name="Calculation 2 3 2 2 3 2 3 4" xfId="1547"/>
    <cellStyle name="Calculation 2 3 2 2 3 2 3 5" xfId="1548"/>
    <cellStyle name="Calculation 2 3 2 2 3 2 3 6" xfId="1549"/>
    <cellStyle name="Calculation 2 3 2 2 3 2 4" xfId="1550"/>
    <cellStyle name="Calculation 2 3 2 2 3 2 4 2" xfId="1551"/>
    <cellStyle name="Calculation 2 3 2 2 3 2 4 3" xfId="1552"/>
    <cellStyle name="Calculation 2 3 2 2 3 2 4 4" xfId="1553"/>
    <cellStyle name="Calculation 2 3 2 2 3 2 4 5" xfId="1554"/>
    <cellStyle name="Calculation 2 3 2 2 3 2 4 6" xfId="1555"/>
    <cellStyle name="Calculation 2 3 2 2 3 2 5" xfId="1556"/>
    <cellStyle name="Calculation 2 3 2 2 3 2 6" xfId="1557"/>
    <cellStyle name="Calculation 2 3 2 2 3 2 7" xfId="1558"/>
    <cellStyle name="Calculation 2 3 2 2 3 2 8" xfId="1559"/>
    <cellStyle name="Calculation 2 3 2 2 3 2 9" xfId="1560"/>
    <cellStyle name="Calculation 2 3 2 2 3 3" xfId="1561"/>
    <cellStyle name="Calculation 2 3 2 2 3 3 2" xfId="1562"/>
    <cellStyle name="Calculation 2 3 2 2 3 3 2 2" xfId="1563"/>
    <cellStyle name="Calculation 2 3 2 2 3 3 2 3" xfId="1564"/>
    <cellStyle name="Calculation 2 3 2 2 3 3 2 4" xfId="1565"/>
    <cellStyle name="Calculation 2 3 2 2 3 3 2 5" xfId="1566"/>
    <cellStyle name="Calculation 2 3 2 2 3 3 2 6" xfId="1567"/>
    <cellStyle name="Calculation 2 3 2 2 3 3 3" xfId="1568"/>
    <cellStyle name="Calculation 2 3 2 2 3 3 3 2" xfId="1569"/>
    <cellStyle name="Calculation 2 3 2 2 3 3 3 3" xfId="1570"/>
    <cellStyle name="Calculation 2 3 2 2 3 3 3 4" xfId="1571"/>
    <cellStyle name="Calculation 2 3 2 2 3 3 3 5" xfId="1572"/>
    <cellStyle name="Calculation 2 3 2 2 3 3 3 6" xfId="1573"/>
    <cellStyle name="Calculation 2 3 2 2 3 3 4" xfId="1574"/>
    <cellStyle name="Calculation 2 3 2 2 3 3 5" xfId="1575"/>
    <cellStyle name="Calculation 2 3 2 2 3 3 6" xfId="1576"/>
    <cellStyle name="Calculation 2 3 2 2 3 3 7" xfId="1577"/>
    <cellStyle name="Calculation 2 3 2 2 3 3 8" xfId="1578"/>
    <cellStyle name="Calculation 2 3 2 2 3 4" xfId="1579"/>
    <cellStyle name="Calculation 2 3 2 2 3 4 2" xfId="1580"/>
    <cellStyle name="Calculation 2 3 2 2 3 4 3" xfId="1581"/>
    <cellStyle name="Calculation 2 3 2 2 3 4 4" xfId="1582"/>
    <cellStyle name="Calculation 2 3 2 2 3 4 5" xfId="1583"/>
    <cellStyle name="Calculation 2 3 2 2 3 4 6" xfId="1584"/>
    <cellStyle name="Calculation 2 3 2 2 3 5" xfId="1585"/>
    <cellStyle name="Calculation 2 3 2 2 3 5 2" xfId="1586"/>
    <cellStyle name="Calculation 2 3 2 2 3 5 3" xfId="1587"/>
    <cellStyle name="Calculation 2 3 2 2 3 5 4" xfId="1588"/>
    <cellStyle name="Calculation 2 3 2 2 3 5 5" xfId="1589"/>
    <cellStyle name="Calculation 2 3 2 2 3 5 6" xfId="1590"/>
    <cellStyle name="Calculation 2 3 2 2 3 6" xfId="1591"/>
    <cellStyle name="Calculation 2 3 2 2 3 7" xfId="1592"/>
    <cellStyle name="Calculation 2 3 2 2 3 8" xfId="1593"/>
    <cellStyle name="Calculation 2 3 2 2 3 9" xfId="1594"/>
    <cellStyle name="Calculation 2 3 2 2 4" xfId="1595"/>
    <cellStyle name="Calculation 2 3 2 2 4 2" xfId="1596"/>
    <cellStyle name="Calculation 2 3 2 2 4 2 2" xfId="1597"/>
    <cellStyle name="Calculation 2 3 2 2 4 2 2 2" xfId="1598"/>
    <cellStyle name="Calculation 2 3 2 2 4 2 2 3" xfId="1599"/>
    <cellStyle name="Calculation 2 3 2 2 4 2 2 4" xfId="1600"/>
    <cellStyle name="Calculation 2 3 2 2 4 2 2 5" xfId="1601"/>
    <cellStyle name="Calculation 2 3 2 2 4 2 2 6" xfId="1602"/>
    <cellStyle name="Calculation 2 3 2 2 4 2 3" xfId="1603"/>
    <cellStyle name="Calculation 2 3 2 2 4 2 3 2" xfId="1604"/>
    <cellStyle name="Calculation 2 3 2 2 4 2 3 3" xfId="1605"/>
    <cellStyle name="Calculation 2 3 2 2 4 2 3 4" xfId="1606"/>
    <cellStyle name="Calculation 2 3 2 2 4 2 3 5" xfId="1607"/>
    <cellStyle name="Calculation 2 3 2 2 4 2 3 6" xfId="1608"/>
    <cellStyle name="Calculation 2 3 2 2 4 2 4" xfId="1609"/>
    <cellStyle name="Calculation 2 3 2 2 4 2 5" xfId="1610"/>
    <cellStyle name="Calculation 2 3 2 2 4 2 6" xfId="1611"/>
    <cellStyle name="Calculation 2 3 2 2 4 2 7" xfId="1612"/>
    <cellStyle name="Calculation 2 3 2 2 4 2 8" xfId="1613"/>
    <cellStyle name="Calculation 2 3 2 2 4 3" xfId="1614"/>
    <cellStyle name="Calculation 2 3 2 2 4 3 2" xfId="1615"/>
    <cellStyle name="Calculation 2 3 2 2 4 3 3" xfId="1616"/>
    <cellStyle name="Calculation 2 3 2 2 4 3 4" xfId="1617"/>
    <cellStyle name="Calculation 2 3 2 2 4 3 5" xfId="1618"/>
    <cellStyle name="Calculation 2 3 2 2 4 3 6" xfId="1619"/>
    <cellStyle name="Calculation 2 3 2 2 4 4" xfId="1620"/>
    <cellStyle name="Calculation 2 3 2 2 4 4 2" xfId="1621"/>
    <cellStyle name="Calculation 2 3 2 2 4 4 3" xfId="1622"/>
    <cellStyle name="Calculation 2 3 2 2 4 4 4" xfId="1623"/>
    <cellStyle name="Calculation 2 3 2 2 4 4 5" xfId="1624"/>
    <cellStyle name="Calculation 2 3 2 2 4 4 6" xfId="1625"/>
    <cellStyle name="Calculation 2 3 2 2 4 5" xfId="1626"/>
    <cellStyle name="Calculation 2 3 2 2 4 6" xfId="1627"/>
    <cellStyle name="Calculation 2 3 2 2 4 7" xfId="1628"/>
    <cellStyle name="Calculation 2 3 2 2 4 8" xfId="1629"/>
    <cellStyle name="Calculation 2 3 2 2 4 9" xfId="1630"/>
    <cellStyle name="Calculation 2 3 2 2 5" xfId="1631"/>
    <cellStyle name="Calculation 2 3 2 2 5 2" xfId="1632"/>
    <cellStyle name="Calculation 2 3 2 2 5 2 2" xfId="1633"/>
    <cellStyle name="Calculation 2 3 2 2 5 2 3" xfId="1634"/>
    <cellStyle name="Calculation 2 3 2 2 5 2 4" xfId="1635"/>
    <cellStyle name="Calculation 2 3 2 2 5 2 5" xfId="1636"/>
    <cellStyle name="Calculation 2 3 2 2 5 2 6" xfId="1637"/>
    <cellStyle name="Calculation 2 3 2 2 5 3" xfId="1638"/>
    <cellStyle name="Calculation 2 3 2 2 5 3 2" xfId="1639"/>
    <cellStyle name="Calculation 2 3 2 2 5 3 3" xfId="1640"/>
    <cellStyle name="Calculation 2 3 2 2 5 3 4" xfId="1641"/>
    <cellStyle name="Calculation 2 3 2 2 5 3 5" xfId="1642"/>
    <cellStyle name="Calculation 2 3 2 2 5 3 6" xfId="1643"/>
    <cellStyle name="Calculation 2 3 2 2 5 4" xfId="1644"/>
    <cellStyle name="Calculation 2 3 2 2 5 5" xfId="1645"/>
    <cellStyle name="Calculation 2 3 2 2 5 6" xfId="1646"/>
    <cellStyle name="Calculation 2 3 2 2 5 7" xfId="1647"/>
    <cellStyle name="Calculation 2 3 2 2 5 8" xfId="1648"/>
    <cellStyle name="Calculation 2 3 2 2 6" xfId="1649"/>
    <cellStyle name="Calculation 2 3 2 2 6 2" xfId="1650"/>
    <cellStyle name="Calculation 2 3 2 2 6 3" xfId="1651"/>
    <cellStyle name="Calculation 2 3 2 2 6 4" xfId="1652"/>
    <cellStyle name="Calculation 2 3 2 2 6 5" xfId="1653"/>
    <cellStyle name="Calculation 2 3 2 2 6 6" xfId="1654"/>
    <cellStyle name="Calculation 2 3 2 2 7" xfId="1655"/>
    <cellStyle name="Calculation 2 3 2 2 7 2" xfId="1656"/>
    <cellStyle name="Calculation 2 3 2 2 7 3" xfId="1657"/>
    <cellStyle name="Calculation 2 3 2 2 7 4" xfId="1658"/>
    <cellStyle name="Calculation 2 3 2 2 7 5" xfId="1659"/>
    <cellStyle name="Calculation 2 3 2 2 7 6" xfId="1660"/>
    <cellStyle name="Calculation 2 3 2 2 8" xfId="1661"/>
    <cellStyle name="Calculation 2 3 2 2 9" xfId="1662"/>
    <cellStyle name="Calculation 2 3 2 3" xfId="1663"/>
    <cellStyle name="Calculation 2 3 2 3 10" xfId="1664"/>
    <cellStyle name="Calculation 2 3 2 3 11" xfId="1665"/>
    <cellStyle name="Calculation 2 3 2 3 2" xfId="1666"/>
    <cellStyle name="Calculation 2 3 2 3 2 10" xfId="1667"/>
    <cellStyle name="Calculation 2 3 2 3 2 2" xfId="1668"/>
    <cellStyle name="Calculation 2 3 2 3 2 2 2" xfId="1669"/>
    <cellStyle name="Calculation 2 3 2 3 2 2 2 2" xfId="1670"/>
    <cellStyle name="Calculation 2 3 2 3 2 2 2 2 2" xfId="1671"/>
    <cellStyle name="Calculation 2 3 2 3 2 2 2 2 3" xfId="1672"/>
    <cellStyle name="Calculation 2 3 2 3 2 2 2 2 4" xfId="1673"/>
    <cellStyle name="Calculation 2 3 2 3 2 2 2 2 5" xfId="1674"/>
    <cellStyle name="Calculation 2 3 2 3 2 2 2 2 6" xfId="1675"/>
    <cellStyle name="Calculation 2 3 2 3 2 2 2 3" xfId="1676"/>
    <cellStyle name="Calculation 2 3 2 3 2 2 2 3 2" xfId="1677"/>
    <cellStyle name="Calculation 2 3 2 3 2 2 2 3 3" xfId="1678"/>
    <cellStyle name="Calculation 2 3 2 3 2 2 2 3 4" xfId="1679"/>
    <cellStyle name="Calculation 2 3 2 3 2 2 2 3 5" xfId="1680"/>
    <cellStyle name="Calculation 2 3 2 3 2 2 2 3 6" xfId="1681"/>
    <cellStyle name="Calculation 2 3 2 3 2 2 2 4" xfId="1682"/>
    <cellStyle name="Calculation 2 3 2 3 2 2 2 5" xfId="1683"/>
    <cellStyle name="Calculation 2 3 2 3 2 2 2 6" xfId="1684"/>
    <cellStyle name="Calculation 2 3 2 3 2 2 2 7" xfId="1685"/>
    <cellStyle name="Calculation 2 3 2 3 2 2 2 8" xfId="1686"/>
    <cellStyle name="Calculation 2 3 2 3 2 2 3" xfId="1687"/>
    <cellStyle name="Calculation 2 3 2 3 2 2 3 2" xfId="1688"/>
    <cellStyle name="Calculation 2 3 2 3 2 2 3 3" xfId="1689"/>
    <cellStyle name="Calculation 2 3 2 3 2 2 3 4" xfId="1690"/>
    <cellStyle name="Calculation 2 3 2 3 2 2 3 5" xfId="1691"/>
    <cellStyle name="Calculation 2 3 2 3 2 2 3 6" xfId="1692"/>
    <cellStyle name="Calculation 2 3 2 3 2 2 4" xfId="1693"/>
    <cellStyle name="Calculation 2 3 2 3 2 2 4 2" xfId="1694"/>
    <cellStyle name="Calculation 2 3 2 3 2 2 4 3" xfId="1695"/>
    <cellStyle name="Calculation 2 3 2 3 2 2 4 4" xfId="1696"/>
    <cellStyle name="Calculation 2 3 2 3 2 2 4 5" xfId="1697"/>
    <cellStyle name="Calculation 2 3 2 3 2 2 4 6" xfId="1698"/>
    <cellStyle name="Calculation 2 3 2 3 2 2 5" xfId="1699"/>
    <cellStyle name="Calculation 2 3 2 3 2 2 6" xfId="1700"/>
    <cellStyle name="Calculation 2 3 2 3 2 2 7" xfId="1701"/>
    <cellStyle name="Calculation 2 3 2 3 2 2 8" xfId="1702"/>
    <cellStyle name="Calculation 2 3 2 3 2 2 9" xfId="1703"/>
    <cellStyle name="Calculation 2 3 2 3 2 3" xfId="1704"/>
    <cellStyle name="Calculation 2 3 2 3 2 3 2" xfId="1705"/>
    <cellStyle name="Calculation 2 3 2 3 2 3 2 2" xfId="1706"/>
    <cellStyle name="Calculation 2 3 2 3 2 3 2 3" xfId="1707"/>
    <cellStyle name="Calculation 2 3 2 3 2 3 2 4" xfId="1708"/>
    <cellStyle name="Calculation 2 3 2 3 2 3 2 5" xfId="1709"/>
    <cellStyle name="Calculation 2 3 2 3 2 3 2 6" xfId="1710"/>
    <cellStyle name="Calculation 2 3 2 3 2 3 3" xfId="1711"/>
    <cellStyle name="Calculation 2 3 2 3 2 3 3 2" xfId="1712"/>
    <cellStyle name="Calculation 2 3 2 3 2 3 3 3" xfId="1713"/>
    <cellStyle name="Calculation 2 3 2 3 2 3 3 4" xfId="1714"/>
    <cellStyle name="Calculation 2 3 2 3 2 3 3 5" xfId="1715"/>
    <cellStyle name="Calculation 2 3 2 3 2 3 3 6" xfId="1716"/>
    <cellStyle name="Calculation 2 3 2 3 2 3 4" xfId="1717"/>
    <cellStyle name="Calculation 2 3 2 3 2 3 5" xfId="1718"/>
    <cellStyle name="Calculation 2 3 2 3 2 3 6" xfId="1719"/>
    <cellStyle name="Calculation 2 3 2 3 2 3 7" xfId="1720"/>
    <cellStyle name="Calculation 2 3 2 3 2 3 8" xfId="1721"/>
    <cellStyle name="Calculation 2 3 2 3 2 4" xfId="1722"/>
    <cellStyle name="Calculation 2 3 2 3 2 4 2" xfId="1723"/>
    <cellStyle name="Calculation 2 3 2 3 2 4 3" xfId="1724"/>
    <cellStyle name="Calculation 2 3 2 3 2 4 4" xfId="1725"/>
    <cellStyle name="Calculation 2 3 2 3 2 4 5" xfId="1726"/>
    <cellStyle name="Calculation 2 3 2 3 2 4 6" xfId="1727"/>
    <cellStyle name="Calculation 2 3 2 3 2 5" xfId="1728"/>
    <cellStyle name="Calculation 2 3 2 3 2 5 2" xfId="1729"/>
    <cellStyle name="Calculation 2 3 2 3 2 5 3" xfId="1730"/>
    <cellStyle name="Calculation 2 3 2 3 2 5 4" xfId="1731"/>
    <cellStyle name="Calculation 2 3 2 3 2 5 5" xfId="1732"/>
    <cellStyle name="Calculation 2 3 2 3 2 5 6" xfId="1733"/>
    <cellStyle name="Calculation 2 3 2 3 2 6" xfId="1734"/>
    <cellStyle name="Calculation 2 3 2 3 2 7" xfId="1735"/>
    <cellStyle name="Calculation 2 3 2 3 2 8" xfId="1736"/>
    <cellStyle name="Calculation 2 3 2 3 2 9" xfId="1737"/>
    <cellStyle name="Calculation 2 3 2 3 3" xfId="1738"/>
    <cellStyle name="Calculation 2 3 2 3 3 2" xfId="1739"/>
    <cellStyle name="Calculation 2 3 2 3 3 2 2" xfId="1740"/>
    <cellStyle name="Calculation 2 3 2 3 3 2 2 2" xfId="1741"/>
    <cellStyle name="Calculation 2 3 2 3 3 2 2 3" xfId="1742"/>
    <cellStyle name="Calculation 2 3 2 3 3 2 2 4" xfId="1743"/>
    <cellStyle name="Calculation 2 3 2 3 3 2 2 5" xfId="1744"/>
    <cellStyle name="Calculation 2 3 2 3 3 2 2 6" xfId="1745"/>
    <cellStyle name="Calculation 2 3 2 3 3 2 3" xfId="1746"/>
    <cellStyle name="Calculation 2 3 2 3 3 2 3 2" xfId="1747"/>
    <cellStyle name="Calculation 2 3 2 3 3 2 3 3" xfId="1748"/>
    <cellStyle name="Calculation 2 3 2 3 3 2 3 4" xfId="1749"/>
    <cellStyle name="Calculation 2 3 2 3 3 2 3 5" xfId="1750"/>
    <cellStyle name="Calculation 2 3 2 3 3 2 3 6" xfId="1751"/>
    <cellStyle name="Calculation 2 3 2 3 3 2 4" xfId="1752"/>
    <cellStyle name="Calculation 2 3 2 3 3 2 5" xfId="1753"/>
    <cellStyle name="Calculation 2 3 2 3 3 2 6" xfId="1754"/>
    <cellStyle name="Calculation 2 3 2 3 3 2 7" xfId="1755"/>
    <cellStyle name="Calculation 2 3 2 3 3 2 8" xfId="1756"/>
    <cellStyle name="Calculation 2 3 2 3 3 3" xfId="1757"/>
    <cellStyle name="Calculation 2 3 2 3 3 3 2" xfId="1758"/>
    <cellStyle name="Calculation 2 3 2 3 3 3 3" xfId="1759"/>
    <cellStyle name="Calculation 2 3 2 3 3 3 4" xfId="1760"/>
    <cellStyle name="Calculation 2 3 2 3 3 3 5" xfId="1761"/>
    <cellStyle name="Calculation 2 3 2 3 3 3 6" xfId="1762"/>
    <cellStyle name="Calculation 2 3 2 3 3 4" xfId="1763"/>
    <cellStyle name="Calculation 2 3 2 3 3 4 2" xfId="1764"/>
    <cellStyle name="Calculation 2 3 2 3 3 4 3" xfId="1765"/>
    <cellStyle name="Calculation 2 3 2 3 3 4 4" xfId="1766"/>
    <cellStyle name="Calculation 2 3 2 3 3 4 5" xfId="1767"/>
    <cellStyle name="Calculation 2 3 2 3 3 4 6" xfId="1768"/>
    <cellStyle name="Calculation 2 3 2 3 3 5" xfId="1769"/>
    <cellStyle name="Calculation 2 3 2 3 3 6" xfId="1770"/>
    <cellStyle name="Calculation 2 3 2 3 3 7" xfId="1771"/>
    <cellStyle name="Calculation 2 3 2 3 3 8" xfId="1772"/>
    <cellStyle name="Calculation 2 3 2 3 3 9" xfId="1773"/>
    <cellStyle name="Calculation 2 3 2 3 4" xfId="1774"/>
    <cellStyle name="Calculation 2 3 2 3 4 2" xfId="1775"/>
    <cellStyle name="Calculation 2 3 2 3 4 2 2" xfId="1776"/>
    <cellStyle name="Calculation 2 3 2 3 4 2 3" xfId="1777"/>
    <cellStyle name="Calculation 2 3 2 3 4 2 4" xfId="1778"/>
    <cellStyle name="Calculation 2 3 2 3 4 2 5" xfId="1779"/>
    <cellStyle name="Calculation 2 3 2 3 4 2 6" xfId="1780"/>
    <cellStyle name="Calculation 2 3 2 3 4 3" xfId="1781"/>
    <cellStyle name="Calculation 2 3 2 3 4 3 2" xfId="1782"/>
    <cellStyle name="Calculation 2 3 2 3 4 3 3" xfId="1783"/>
    <cellStyle name="Calculation 2 3 2 3 4 3 4" xfId="1784"/>
    <cellStyle name="Calculation 2 3 2 3 4 3 5" xfId="1785"/>
    <cellStyle name="Calculation 2 3 2 3 4 3 6" xfId="1786"/>
    <cellStyle name="Calculation 2 3 2 3 4 4" xfId="1787"/>
    <cellStyle name="Calculation 2 3 2 3 4 5" xfId="1788"/>
    <cellStyle name="Calculation 2 3 2 3 4 6" xfId="1789"/>
    <cellStyle name="Calculation 2 3 2 3 4 7" xfId="1790"/>
    <cellStyle name="Calculation 2 3 2 3 4 8" xfId="1791"/>
    <cellStyle name="Calculation 2 3 2 3 5" xfId="1792"/>
    <cellStyle name="Calculation 2 3 2 3 5 2" xfId="1793"/>
    <cellStyle name="Calculation 2 3 2 3 5 3" xfId="1794"/>
    <cellStyle name="Calculation 2 3 2 3 5 4" xfId="1795"/>
    <cellStyle name="Calculation 2 3 2 3 5 5" xfId="1796"/>
    <cellStyle name="Calculation 2 3 2 3 5 6" xfId="1797"/>
    <cellStyle name="Calculation 2 3 2 3 6" xfId="1798"/>
    <cellStyle name="Calculation 2 3 2 3 6 2" xfId="1799"/>
    <cellStyle name="Calculation 2 3 2 3 6 3" xfId="1800"/>
    <cellStyle name="Calculation 2 3 2 3 6 4" xfId="1801"/>
    <cellStyle name="Calculation 2 3 2 3 6 5" xfId="1802"/>
    <cellStyle name="Calculation 2 3 2 3 6 6" xfId="1803"/>
    <cellStyle name="Calculation 2 3 2 3 7" xfId="1804"/>
    <cellStyle name="Calculation 2 3 2 3 8" xfId="1805"/>
    <cellStyle name="Calculation 2 3 2 3 9" xfId="1806"/>
    <cellStyle name="Calculation 2 3 2 4" xfId="1807"/>
    <cellStyle name="Calculation 2 3 2 4 10" xfId="1808"/>
    <cellStyle name="Calculation 2 3 2 4 2" xfId="1809"/>
    <cellStyle name="Calculation 2 3 2 4 2 2" xfId="1810"/>
    <cellStyle name="Calculation 2 3 2 4 2 2 2" xfId="1811"/>
    <cellStyle name="Calculation 2 3 2 4 2 2 2 2" xfId="1812"/>
    <cellStyle name="Calculation 2 3 2 4 2 2 2 3" xfId="1813"/>
    <cellStyle name="Calculation 2 3 2 4 2 2 2 4" xfId="1814"/>
    <cellStyle name="Calculation 2 3 2 4 2 2 2 5" xfId="1815"/>
    <cellStyle name="Calculation 2 3 2 4 2 2 2 6" xfId="1816"/>
    <cellStyle name="Calculation 2 3 2 4 2 2 3" xfId="1817"/>
    <cellStyle name="Calculation 2 3 2 4 2 2 3 2" xfId="1818"/>
    <cellStyle name="Calculation 2 3 2 4 2 2 3 3" xfId="1819"/>
    <cellStyle name="Calculation 2 3 2 4 2 2 3 4" xfId="1820"/>
    <cellStyle name="Calculation 2 3 2 4 2 2 3 5" xfId="1821"/>
    <cellStyle name="Calculation 2 3 2 4 2 2 3 6" xfId="1822"/>
    <cellStyle name="Calculation 2 3 2 4 2 2 4" xfId="1823"/>
    <cellStyle name="Calculation 2 3 2 4 2 2 5" xfId="1824"/>
    <cellStyle name="Calculation 2 3 2 4 2 2 6" xfId="1825"/>
    <cellStyle name="Calculation 2 3 2 4 2 2 7" xfId="1826"/>
    <cellStyle name="Calculation 2 3 2 4 2 2 8" xfId="1827"/>
    <cellStyle name="Calculation 2 3 2 4 2 3" xfId="1828"/>
    <cellStyle name="Calculation 2 3 2 4 2 3 2" xfId="1829"/>
    <cellStyle name="Calculation 2 3 2 4 2 3 3" xfId="1830"/>
    <cellStyle name="Calculation 2 3 2 4 2 3 4" xfId="1831"/>
    <cellStyle name="Calculation 2 3 2 4 2 3 5" xfId="1832"/>
    <cellStyle name="Calculation 2 3 2 4 2 3 6" xfId="1833"/>
    <cellStyle name="Calculation 2 3 2 4 2 4" xfId="1834"/>
    <cellStyle name="Calculation 2 3 2 4 2 4 2" xfId="1835"/>
    <cellStyle name="Calculation 2 3 2 4 2 4 3" xfId="1836"/>
    <cellStyle name="Calculation 2 3 2 4 2 4 4" xfId="1837"/>
    <cellStyle name="Calculation 2 3 2 4 2 4 5" xfId="1838"/>
    <cellStyle name="Calculation 2 3 2 4 2 4 6" xfId="1839"/>
    <cellStyle name="Calculation 2 3 2 4 2 5" xfId="1840"/>
    <cellStyle name="Calculation 2 3 2 4 2 6" xfId="1841"/>
    <cellStyle name="Calculation 2 3 2 4 2 7" xfId="1842"/>
    <cellStyle name="Calculation 2 3 2 4 2 8" xfId="1843"/>
    <cellStyle name="Calculation 2 3 2 4 2 9" xfId="1844"/>
    <cellStyle name="Calculation 2 3 2 4 3" xfId="1845"/>
    <cellStyle name="Calculation 2 3 2 4 3 2" xfId="1846"/>
    <cellStyle name="Calculation 2 3 2 4 3 2 2" xfId="1847"/>
    <cellStyle name="Calculation 2 3 2 4 3 2 3" xfId="1848"/>
    <cellStyle name="Calculation 2 3 2 4 3 2 4" xfId="1849"/>
    <cellStyle name="Calculation 2 3 2 4 3 2 5" xfId="1850"/>
    <cellStyle name="Calculation 2 3 2 4 3 2 6" xfId="1851"/>
    <cellStyle name="Calculation 2 3 2 4 3 3" xfId="1852"/>
    <cellStyle name="Calculation 2 3 2 4 3 3 2" xfId="1853"/>
    <cellStyle name="Calculation 2 3 2 4 3 3 3" xfId="1854"/>
    <cellStyle name="Calculation 2 3 2 4 3 3 4" xfId="1855"/>
    <cellStyle name="Calculation 2 3 2 4 3 3 5" xfId="1856"/>
    <cellStyle name="Calculation 2 3 2 4 3 3 6" xfId="1857"/>
    <cellStyle name="Calculation 2 3 2 4 3 4" xfId="1858"/>
    <cellStyle name="Calculation 2 3 2 4 3 5" xfId="1859"/>
    <cellStyle name="Calculation 2 3 2 4 3 6" xfId="1860"/>
    <cellStyle name="Calculation 2 3 2 4 3 7" xfId="1861"/>
    <cellStyle name="Calculation 2 3 2 4 3 8" xfId="1862"/>
    <cellStyle name="Calculation 2 3 2 4 4" xfId="1863"/>
    <cellStyle name="Calculation 2 3 2 4 4 2" xfId="1864"/>
    <cellStyle name="Calculation 2 3 2 4 4 3" xfId="1865"/>
    <cellStyle name="Calculation 2 3 2 4 4 4" xfId="1866"/>
    <cellStyle name="Calculation 2 3 2 4 4 5" xfId="1867"/>
    <cellStyle name="Calculation 2 3 2 4 4 6" xfId="1868"/>
    <cellStyle name="Calculation 2 3 2 4 5" xfId="1869"/>
    <cellStyle name="Calculation 2 3 2 4 5 2" xfId="1870"/>
    <cellStyle name="Calculation 2 3 2 4 5 3" xfId="1871"/>
    <cellStyle name="Calculation 2 3 2 4 5 4" xfId="1872"/>
    <cellStyle name="Calculation 2 3 2 4 5 5" xfId="1873"/>
    <cellStyle name="Calculation 2 3 2 4 5 6" xfId="1874"/>
    <cellStyle name="Calculation 2 3 2 4 6" xfId="1875"/>
    <cellStyle name="Calculation 2 3 2 4 7" xfId="1876"/>
    <cellStyle name="Calculation 2 3 2 4 8" xfId="1877"/>
    <cellStyle name="Calculation 2 3 2 4 9" xfId="1878"/>
    <cellStyle name="Calculation 2 3 2 5" xfId="1879"/>
    <cellStyle name="Calculation 2 3 2 5 2" xfId="1880"/>
    <cellStyle name="Calculation 2 3 2 5 2 2" xfId="1881"/>
    <cellStyle name="Calculation 2 3 2 5 2 2 2" xfId="1882"/>
    <cellStyle name="Calculation 2 3 2 5 2 2 3" xfId="1883"/>
    <cellStyle name="Calculation 2 3 2 5 2 2 4" xfId="1884"/>
    <cellStyle name="Calculation 2 3 2 5 2 2 5" xfId="1885"/>
    <cellStyle name="Calculation 2 3 2 5 2 2 6" xfId="1886"/>
    <cellStyle name="Calculation 2 3 2 5 2 3" xfId="1887"/>
    <cellStyle name="Calculation 2 3 2 5 2 3 2" xfId="1888"/>
    <cellStyle name="Calculation 2 3 2 5 2 3 3" xfId="1889"/>
    <cellStyle name="Calculation 2 3 2 5 2 3 4" xfId="1890"/>
    <cellStyle name="Calculation 2 3 2 5 2 3 5" xfId="1891"/>
    <cellStyle name="Calculation 2 3 2 5 2 3 6" xfId="1892"/>
    <cellStyle name="Calculation 2 3 2 5 2 4" xfId="1893"/>
    <cellStyle name="Calculation 2 3 2 5 2 5" xfId="1894"/>
    <cellStyle name="Calculation 2 3 2 5 2 6" xfId="1895"/>
    <cellStyle name="Calculation 2 3 2 5 2 7" xfId="1896"/>
    <cellStyle name="Calculation 2 3 2 5 2 8" xfId="1897"/>
    <cellStyle name="Calculation 2 3 2 5 3" xfId="1898"/>
    <cellStyle name="Calculation 2 3 2 5 3 2" xfId="1899"/>
    <cellStyle name="Calculation 2 3 2 5 3 3" xfId="1900"/>
    <cellStyle name="Calculation 2 3 2 5 3 4" xfId="1901"/>
    <cellStyle name="Calculation 2 3 2 5 3 5" xfId="1902"/>
    <cellStyle name="Calculation 2 3 2 5 3 6" xfId="1903"/>
    <cellStyle name="Calculation 2 3 2 5 4" xfId="1904"/>
    <cellStyle name="Calculation 2 3 2 5 4 2" xfId="1905"/>
    <cellStyle name="Calculation 2 3 2 5 4 3" xfId="1906"/>
    <cellStyle name="Calculation 2 3 2 5 4 4" xfId="1907"/>
    <cellStyle name="Calculation 2 3 2 5 4 5" xfId="1908"/>
    <cellStyle name="Calculation 2 3 2 5 4 6" xfId="1909"/>
    <cellStyle name="Calculation 2 3 2 5 5" xfId="1910"/>
    <cellStyle name="Calculation 2 3 2 5 6" xfId="1911"/>
    <cellStyle name="Calculation 2 3 2 5 7" xfId="1912"/>
    <cellStyle name="Calculation 2 3 2 5 8" xfId="1913"/>
    <cellStyle name="Calculation 2 3 2 5 9" xfId="1914"/>
    <cellStyle name="Calculation 2 3 2 6" xfId="1915"/>
    <cellStyle name="Calculation 2 3 2 6 2" xfId="1916"/>
    <cellStyle name="Calculation 2 3 2 6 2 2" xfId="1917"/>
    <cellStyle name="Calculation 2 3 2 6 2 3" xfId="1918"/>
    <cellStyle name="Calculation 2 3 2 6 2 4" xfId="1919"/>
    <cellStyle name="Calculation 2 3 2 6 2 5" xfId="1920"/>
    <cellStyle name="Calculation 2 3 2 6 2 6" xfId="1921"/>
    <cellStyle name="Calculation 2 3 2 6 3" xfId="1922"/>
    <cellStyle name="Calculation 2 3 2 6 3 2" xfId="1923"/>
    <cellStyle name="Calculation 2 3 2 6 3 3" xfId="1924"/>
    <cellStyle name="Calculation 2 3 2 6 3 4" xfId="1925"/>
    <cellStyle name="Calculation 2 3 2 6 3 5" xfId="1926"/>
    <cellStyle name="Calculation 2 3 2 6 3 6" xfId="1927"/>
    <cellStyle name="Calculation 2 3 2 6 4" xfId="1928"/>
    <cellStyle name="Calculation 2 3 2 6 5" xfId="1929"/>
    <cellStyle name="Calculation 2 3 2 6 6" xfId="1930"/>
    <cellStyle name="Calculation 2 3 2 6 7" xfId="1931"/>
    <cellStyle name="Calculation 2 3 2 6 8" xfId="1932"/>
    <cellStyle name="Calculation 2 3 2 7" xfId="1933"/>
    <cellStyle name="Calculation 2 3 2 7 2" xfId="1934"/>
    <cellStyle name="Calculation 2 3 2 7 3" xfId="1935"/>
    <cellStyle name="Calculation 2 3 2 7 4" xfId="1936"/>
    <cellStyle name="Calculation 2 3 2 7 5" xfId="1937"/>
    <cellStyle name="Calculation 2 3 2 7 6" xfId="1938"/>
    <cellStyle name="Calculation 2 3 2 8" xfId="1939"/>
    <cellStyle name="Calculation 2 3 2 8 2" xfId="1940"/>
    <cellStyle name="Calculation 2 3 2 8 3" xfId="1941"/>
    <cellStyle name="Calculation 2 3 2 8 4" xfId="1942"/>
    <cellStyle name="Calculation 2 3 2 8 5" xfId="1943"/>
    <cellStyle name="Calculation 2 3 2 8 6" xfId="1944"/>
    <cellStyle name="Calculation 2 3 2 9" xfId="1945"/>
    <cellStyle name="Calculation 2 3 3" xfId="1946"/>
    <cellStyle name="Calculation 2 3 3 10" xfId="1947"/>
    <cellStyle name="Calculation 2 3 3 11" xfId="1948"/>
    <cellStyle name="Calculation 2 3 3 12" xfId="1949"/>
    <cellStyle name="Calculation 2 3 3 2" xfId="1950"/>
    <cellStyle name="Calculation 2 3 3 2 10" xfId="1951"/>
    <cellStyle name="Calculation 2 3 3 2 11" xfId="1952"/>
    <cellStyle name="Calculation 2 3 3 2 2" xfId="1953"/>
    <cellStyle name="Calculation 2 3 3 2 2 10" xfId="1954"/>
    <cellStyle name="Calculation 2 3 3 2 2 2" xfId="1955"/>
    <cellStyle name="Calculation 2 3 3 2 2 2 2" xfId="1956"/>
    <cellStyle name="Calculation 2 3 3 2 2 2 2 2" xfId="1957"/>
    <cellStyle name="Calculation 2 3 3 2 2 2 2 2 2" xfId="1958"/>
    <cellStyle name="Calculation 2 3 3 2 2 2 2 2 3" xfId="1959"/>
    <cellStyle name="Calculation 2 3 3 2 2 2 2 2 4" xfId="1960"/>
    <cellStyle name="Calculation 2 3 3 2 2 2 2 2 5" xfId="1961"/>
    <cellStyle name="Calculation 2 3 3 2 2 2 2 2 6" xfId="1962"/>
    <cellStyle name="Calculation 2 3 3 2 2 2 2 3" xfId="1963"/>
    <cellStyle name="Calculation 2 3 3 2 2 2 2 3 2" xfId="1964"/>
    <cellStyle name="Calculation 2 3 3 2 2 2 2 3 3" xfId="1965"/>
    <cellStyle name="Calculation 2 3 3 2 2 2 2 3 4" xfId="1966"/>
    <cellStyle name="Calculation 2 3 3 2 2 2 2 3 5" xfId="1967"/>
    <cellStyle name="Calculation 2 3 3 2 2 2 2 3 6" xfId="1968"/>
    <cellStyle name="Calculation 2 3 3 2 2 2 2 4" xfId="1969"/>
    <cellStyle name="Calculation 2 3 3 2 2 2 2 5" xfId="1970"/>
    <cellStyle name="Calculation 2 3 3 2 2 2 2 6" xfId="1971"/>
    <cellStyle name="Calculation 2 3 3 2 2 2 2 7" xfId="1972"/>
    <cellStyle name="Calculation 2 3 3 2 2 2 2 8" xfId="1973"/>
    <cellStyle name="Calculation 2 3 3 2 2 2 3" xfId="1974"/>
    <cellStyle name="Calculation 2 3 3 2 2 2 3 2" xfId="1975"/>
    <cellStyle name="Calculation 2 3 3 2 2 2 3 3" xfId="1976"/>
    <cellStyle name="Calculation 2 3 3 2 2 2 3 4" xfId="1977"/>
    <cellStyle name="Calculation 2 3 3 2 2 2 3 5" xfId="1978"/>
    <cellStyle name="Calculation 2 3 3 2 2 2 3 6" xfId="1979"/>
    <cellStyle name="Calculation 2 3 3 2 2 2 4" xfId="1980"/>
    <cellStyle name="Calculation 2 3 3 2 2 2 4 2" xfId="1981"/>
    <cellStyle name="Calculation 2 3 3 2 2 2 4 3" xfId="1982"/>
    <cellStyle name="Calculation 2 3 3 2 2 2 4 4" xfId="1983"/>
    <cellStyle name="Calculation 2 3 3 2 2 2 4 5" xfId="1984"/>
    <cellStyle name="Calculation 2 3 3 2 2 2 4 6" xfId="1985"/>
    <cellStyle name="Calculation 2 3 3 2 2 2 5" xfId="1986"/>
    <cellStyle name="Calculation 2 3 3 2 2 2 6" xfId="1987"/>
    <cellStyle name="Calculation 2 3 3 2 2 2 7" xfId="1988"/>
    <cellStyle name="Calculation 2 3 3 2 2 2 8" xfId="1989"/>
    <cellStyle name="Calculation 2 3 3 2 2 2 9" xfId="1990"/>
    <cellStyle name="Calculation 2 3 3 2 2 3" xfId="1991"/>
    <cellStyle name="Calculation 2 3 3 2 2 3 2" xfId="1992"/>
    <cellStyle name="Calculation 2 3 3 2 2 3 2 2" xfId="1993"/>
    <cellStyle name="Calculation 2 3 3 2 2 3 2 3" xfId="1994"/>
    <cellStyle name="Calculation 2 3 3 2 2 3 2 4" xfId="1995"/>
    <cellStyle name="Calculation 2 3 3 2 2 3 2 5" xfId="1996"/>
    <cellStyle name="Calculation 2 3 3 2 2 3 2 6" xfId="1997"/>
    <cellStyle name="Calculation 2 3 3 2 2 3 3" xfId="1998"/>
    <cellStyle name="Calculation 2 3 3 2 2 3 3 2" xfId="1999"/>
    <cellStyle name="Calculation 2 3 3 2 2 3 3 3" xfId="2000"/>
    <cellStyle name="Calculation 2 3 3 2 2 3 3 4" xfId="2001"/>
    <cellStyle name="Calculation 2 3 3 2 2 3 3 5" xfId="2002"/>
    <cellStyle name="Calculation 2 3 3 2 2 3 3 6" xfId="2003"/>
    <cellStyle name="Calculation 2 3 3 2 2 3 4" xfId="2004"/>
    <cellStyle name="Calculation 2 3 3 2 2 3 5" xfId="2005"/>
    <cellStyle name="Calculation 2 3 3 2 2 3 6" xfId="2006"/>
    <cellStyle name="Calculation 2 3 3 2 2 3 7" xfId="2007"/>
    <cellStyle name="Calculation 2 3 3 2 2 3 8" xfId="2008"/>
    <cellStyle name="Calculation 2 3 3 2 2 4" xfId="2009"/>
    <cellStyle name="Calculation 2 3 3 2 2 4 2" xfId="2010"/>
    <cellStyle name="Calculation 2 3 3 2 2 4 3" xfId="2011"/>
    <cellStyle name="Calculation 2 3 3 2 2 4 4" xfId="2012"/>
    <cellStyle name="Calculation 2 3 3 2 2 4 5" xfId="2013"/>
    <cellStyle name="Calculation 2 3 3 2 2 4 6" xfId="2014"/>
    <cellStyle name="Calculation 2 3 3 2 2 5" xfId="2015"/>
    <cellStyle name="Calculation 2 3 3 2 2 5 2" xfId="2016"/>
    <cellStyle name="Calculation 2 3 3 2 2 5 3" xfId="2017"/>
    <cellStyle name="Calculation 2 3 3 2 2 5 4" xfId="2018"/>
    <cellStyle name="Calculation 2 3 3 2 2 5 5" xfId="2019"/>
    <cellStyle name="Calculation 2 3 3 2 2 5 6" xfId="2020"/>
    <cellStyle name="Calculation 2 3 3 2 2 6" xfId="2021"/>
    <cellStyle name="Calculation 2 3 3 2 2 7" xfId="2022"/>
    <cellStyle name="Calculation 2 3 3 2 2 8" xfId="2023"/>
    <cellStyle name="Calculation 2 3 3 2 2 9" xfId="2024"/>
    <cellStyle name="Calculation 2 3 3 2 3" xfId="2025"/>
    <cellStyle name="Calculation 2 3 3 2 3 2" xfId="2026"/>
    <cellStyle name="Calculation 2 3 3 2 3 2 2" xfId="2027"/>
    <cellStyle name="Calculation 2 3 3 2 3 2 2 2" xfId="2028"/>
    <cellStyle name="Calculation 2 3 3 2 3 2 2 3" xfId="2029"/>
    <cellStyle name="Calculation 2 3 3 2 3 2 2 4" xfId="2030"/>
    <cellStyle name="Calculation 2 3 3 2 3 2 2 5" xfId="2031"/>
    <cellStyle name="Calculation 2 3 3 2 3 2 2 6" xfId="2032"/>
    <cellStyle name="Calculation 2 3 3 2 3 2 3" xfId="2033"/>
    <cellStyle name="Calculation 2 3 3 2 3 2 3 2" xfId="2034"/>
    <cellStyle name="Calculation 2 3 3 2 3 2 3 3" xfId="2035"/>
    <cellStyle name="Calculation 2 3 3 2 3 2 3 4" xfId="2036"/>
    <cellStyle name="Calculation 2 3 3 2 3 2 3 5" xfId="2037"/>
    <cellStyle name="Calculation 2 3 3 2 3 2 3 6" xfId="2038"/>
    <cellStyle name="Calculation 2 3 3 2 3 2 4" xfId="2039"/>
    <cellStyle name="Calculation 2 3 3 2 3 2 5" xfId="2040"/>
    <cellStyle name="Calculation 2 3 3 2 3 2 6" xfId="2041"/>
    <cellStyle name="Calculation 2 3 3 2 3 2 7" xfId="2042"/>
    <cellStyle name="Calculation 2 3 3 2 3 2 8" xfId="2043"/>
    <cellStyle name="Calculation 2 3 3 2 3 3" xfId="2044"/>
    <cellStyle name="Calculation 2 3 3 2 3 3 2" xfId="2045"/>
    <cellStyle name="Calculation 2 3 3 2 3 3 3" xfId="2046"/>
    <cellStyle name="Calculation 2 3 3 2 3 3 4" xfId="2047"/>
    <cellStyle name="Calculation 2 3 3 2 3 3 5" xfId="2048"/>
    <cellStyle name="Calculation 2 3 3 2 3 3 6" xfId="2049"/>
    <cellStyle name="Calculation 2 3 3 2 3 4" xfId="2050"/>
    <cellStyle name="Calculation 2 3 3 2 3 4 2" xfId="2051"/>
    <cellStyle name="Calculation 2 3 3 2 3 4 3" xfId="2052"/>
    <cellStyle name="Calculation 2 3 3 2 3 4 4" xfId="2053"/>
    <cellStyle name="Calculation 2 3 3 2 3 4 5" xfId="2054"/>
    <cellStyle name="Calculation 2 3 3 2 3 4 6" xfId="2055"/>
    <cellStyle name="Calculation 2 3 3 2 3 5" xfId="2056"/>
    <cellStyle name="Calculation 2 3 3 2 3 6" xfId="2057"/>
    <cellStyle name="Calculation 2 3 3 2 3 7" xfId="2058"/>
    <cellStyle name="Calculation 2 3 3 2 3 8" xfId="2059"/>
    <cellStyle name="Calculation 2 3 3 2 3 9" xfId="2060"/>
    <cellStyle name="Calculation 2 3 3 2 4" xfId="2061"/>
    <cellStyle name="Calculation 2 3 3 2 4 2" xfId="2062"/>
    <cellStyle name="Calculation 2 3 3 2 4 2 2" xfId="2063"/>
    <cellStyle name="Calculation 2 3 3 2 4 2 3" xfId="2064"/>
    <cellStyle name="Calculation 2 3 3 2 4 2 4" xfId="2065"/>
    <cellStyle name="Calculation 2 3 3 2 4 2 5" xfId="2066"/>
    <cellStyle name="Calculation 2 3 3 2 4 2 6" xfId="2067"/>
    <cellStyle name="Calculation 2 3 3 2 4 3" xfId="2068"/>
    <cellStyle name="Calculation 2 3 3 2 4 3 2" xfId="2069"/>
    <cellStyle name="Calculation 2 3 3 2 4 3 3" xfId="2070"/>
    <cellStyle name="Calculation 2 3 3 2 4 3 4" xfId="2071"/>
    <cellStyle name="Calculation 2 3 3 2 4 3 5" xfId="2072"/>
    <cellStyle name="Calculation 2 3 3 2 4 3 6" xfId="2073"/>
    <cellStyle name="Calculation 2 3 3 2 4 4" xfId="2074"/>
    <cellStyle name="Calculation 2 3 3 2 4 5" xfId="2075"/>
    <cellStyle name="Calculation 2 3 3 2 4 6" xfId="2076"/>
    <cellStyle name="Calculation 2 3 3 2 4 7" xfId="2077"/>
    <cellStyle name="Calculation 2 3 3 2 4 8" xfId="2078"/>
    <cellStyle name="Calculation 2 3 3 2 5" xfId="2079"/>
    <cellStyle name="Calculation 2 3 3 2 5 2" xfId="2080"/>
    <cellStyle name="Calculation 2 3 3 2 5 3" xfId="2081"/>
    <cellStyle name="Calculation 2 3 3 2 5 4" xfId="2082"/>
    <cellStyle name="Calculation 2 3 3 2 5 5" xfId="2083"/>
    <cellStyle name="Calculation 2 3 3 2 5 6" xfId="2084"/>
    <cellStyle name="Calculation 2 3 3 2 6" xfId="2085"/>
    <cellStyle name="Calculation 2 3 3 2 6 2" xfId="2086"/>
    <cellStyle name="Calculation 2 3 3 2 6 3" xfId="2087"/>
    <cellStyle name="Calculation 2 3 3 2 6 4" xfId="2088"/>
    <cellStyle name="Calculation 2 3 3 2 6 5" xfId="2089"/>
    <cellStyle name="Calculation 2 3 3 2 6 6" xfId="2090"/>
    <cellStyle name="Calculation 2 3 3 2 7" xfId="2091"/>
    <cellStyle name="Calculation 2 3 3 2 8" xfId="2092"/>
    <cellStyle name="Calculation 2 3 3 2 9" xfId="2093"/>
    <cellStyle name="Calculation 2 3 3 3" xfId="2094"/>
    <cellStyle name="Calculation 2 3 3 3 10" xfId="2095"/>
    <cellStyle name="Calculation 2 3 3 3 2" xfId="2096"/>
    <cellStyle name="Calculation 2 3 3 3 2 2" xfId="2097"/>
    <cellStyle name="Calculation 2 3 3 3 2 2 2" xfId="2098"/>
    <cellStyle name="Calculation 2 3 3 3 2 2 2 2" xfId="2099"/>
    <cellStyle name="Calculation 2 3 3 3 2 2 2 3" xfId="2100"/>
    <cellStyle name="Calculation 2 3 3 3 2 2 2 4" xfId="2101"/>
    <cellStyle name="Calculation 2 3 3 3 2 2 2 5" xfId="2102"/>
    <cellStyle name="Calculation 2 3 3 3 2 2 2 6" xfId="2103"/>
    <cellStyle name="Calculation 2 3 3 3 2 2 3" xfId="2104"/>
    <cellStyle name="Calculation 2 3 3 3 2 2 3 2" xfId="2105"/>
    <cellStyle name="Calculation 2 3 3 3 2 2 3 3" xfId="2106"/>
    <cellStyle name="Calculation 2 3 3 3 2 2 3 4" xfId="2107"/>
    <cellStyle name="Calculation 2 3 3 3 2 2 3 5" xfId="2108"/>
    <cellStyle name="Calculation 2 3 3 3 2 2 3 6" xfId="2109"/>
    <cellStyle name="Calculation 2 3 3 3 2 2 4" xfId="2110"/>
    <cellStyle name="Calculation 2 3 3 3 2 2 5" xfId="2111"/>
    <cellStyle name="Calculation 2 3 3 3 2 2 6" xfId="2112"/>
    <cellStyle name="Calculation 2 3 3 3 2 2 7" xfId="2113"/>
    <cellStyle name="Calculation 2 3 3 3 2 2 8" xfId="2114"/>
    <cellStyle name="Calculation 2 3 3 3 2 3" xfId="2115"/>
    <cellStyle name="Calculation 2 3 3 3 2 3 2" xfId="2116"/>
    <cellStyle name="Calculation 2 3 3 3 2 3 3" xfId="2117"/>
    <cellStyle name="Calculation 2 3 3 3 2 3 4" xfId="2118"/>
    <cellStyle name="Calculation 2 3 3 3 2 3 5" xfId="2119"/>
    <cellStyle name="Calculation 2 3 3 3 2 3 6" xfId="2120"/>
    <cellStyle name="Calculation 2 3 3 3 2 4" xfId="2121"/>
    <cellStyle name="Calculation 2 3 3 3 2 4 2" xfId="2122"/>
    <cellStyle name="Calculation 2 3 3 3 2 4 3" xfId="2123"/>
    <cellStyle name="Calculation 2 3 3 3 2 4 4" xfId="2124"/>
    <cellStyle name="Calculation 2 3 3 3 2 4 5" xfId="2125"/>
    <cellStyle name="Calculation 2 3 3 3 2 4 6" xfId="2126"/>
    <cellStyle name="Calculation 2 3 3 3 2 5" xfId="2127"/>
    <cellStyle name="Calculation 2 3 3 3 2 6" xfId="2128"/>
    <cellStyle name="Calculation 2 3 3 3 2 7" xfId="2129"/>
    <cellStyle name="Calculation 2 3 3 3 2 8" xfId="2130"/>
    <cellStyle name="Calculation 2 3 3 3 2 9" xfId="2131"/>
    <cellStyle name="Calculation 2 3 3 3 3" xfId="2132"/>
    <cellStyle name="Calculation 2 3 3 3 3 2" xfId="2133"/>
    <cellStyle name="Calculation 2 3 3 3 3 2 2" xfId="2134"/>
    <cellStyle name="Calculation 2 3 3 3 3 2 3" xfId="2135"/>
    <cellStyle name="Calculation 2 3 3 3 3 2 4" xfId="2136"/>
    <cellStyle name="Calculation 2 3 3 3 3 2 5" xfId="2137"/>
    <cellStyle name="Calculation 2 3 3 3 3 2 6" xfId="2138"/>
    <cellStyle name="Calculation 2 3 3 3 3 3" xfId="2139"/>
    <cellStyle name="Calculation 2 3 3 3 3 3 2" xfId="2140"/>
    <cellStyle name="Calculation 2 3 3 3 3 3 3" xfId="2141"/>
    <cellStyle name="Calculation 2 3 3 3 3 3 4" xfId="2142"/>
    <cellStyle name="Calculation 2 3 3 3 3 3 5" xfId="2143"/>
    <cellStyle name="Calculation 2 3 3 3 3 3 6" xfId="2144"/>
    <cellStyle name="Calculation 2 3 3 3 3 4" xfId="2145"/>
    <cellStyle name="Calculation 2 3 3 3 3 5" xfId="2146"/>
    <cellStyle name="Calculation 2 3 3 3 3 6" xfId="2147"/>
    <cellStyle name="Calculation 2 3 3 3 3 7" xfId="2148"/>
    <cellStyle name="Calculation 2 3 3 3 3 8" xfId="2149"/>
    <cellStyle name="Calculation 2 3 3 3 4" xfId="2150"/>
    <cellStyle name="Calculation 2 3 3 3 4 2" xfId="2151"/>
    <cellStyle name="Calculation 2 3 3 3 4 3" xfId="2152"/>
    <cellStyle name="Calculation 2 3 3 3 4 4" xfId="2153"/>
    <cellStyle name="Calculation 2 3 3 3 4 5" xfId="2154"/>
    <cellStyle name="Calculation 2 3 3 3 4 6" xfId="2155"/>
    <cellStyle name="Calculation 2 3 3 3 5" xfId="2156"/>
    <cellStyle name="Calculation 2 3 3 3 5 2" xfId="2157"/>
    <cellStyle name="Calculation 2 3 3 3 5 3" xfId="2158"/>
    <cellStyle name="Calculation 2 3 3 3 5 4" xfId="2159"/>
    <cellStyle name="Calculation 2 3 3 3 5 5" xfId="2160"/>
    <cellStyle name="Calculation 2 3 3 3 5 6" xfId="2161"/>
    <cellStyle name="Calculation 2 3 3 3 6" xfId="2162"/>
    <cellStyle name="Calculation 2 3 3 3 7" xfId="2163"/>
    <cellStyle name="Calculation 2 3 3 3 8" xfId="2164"/>
    <cellStyle name="Calculation 2 3 3 3 9" xfId="2165"/>
    <cellStyle name="Calculation 2 3 3 4" xfId="2166"/>
    <cellStyle name="Calculation 2 3 3 4 2" xfId="2167"/>
    <cellStyle name="Calculation 2 3 3 4 2 2" xfId="2168"/>
    <cellStyle name="Calculation 2 3 3 4 2 2 2" xfId="2169"/>
    <cellStyle name="Calculation 2 3 3 4 2 2 3" xfId="2170"/>
    <cellStyle name="Calculation 2 3 3 4 2 2 4" xfId="2171"/>
    <cellStyle name="Calculation 2 3 3 4 2 2 5" xfId="2172"/>
    <cellStyle name="Calculation 2 3 3 4 2 2 6" xfId="2173"/>
    <cellStyle name="Calculation 2 3 3 4 2 3" xfId="2174"/>
    <cellStyle name="Calculation 2 3 3 4 2 3 2" xfId="2175"/>
    <cellStyle name="Calculation 2 3 3 4 2 3 3" xfId="2176"/>
    <cellStyle name="Calculation 2 3 3 4 2 3 4" xfId="2177"/>
    <cellStyle name="Calculation 2 3 3 4 2 3 5" xfId="2178"/>
    <cellStyle name="Calculation 2 3 3 4 2 3 6" xfId="2179"/>
    <cellStyle name="Calculation 2 3 3 4 2 4" xfId="2180"/>
    <cellStyle name="Calculation 2 3 3 4 2 5" xfId="2181"/>
    <cellStyle name="Calculation 2 3 3 4 2 6" xfId="2182"/>
    <cellStyle name="Calculation 2 3 3 4 2 7" xfId="2183"/>
    <cellStyle name="Calculation 2 3 3 4 2 8" xfId="2184"/>
    <cellStyle name="Calculation 2 3 3 4 3" xfId="2185"/>
    <cellStyle name="Calculation 2 3 3 4 3 2" xfId="2186"/>
    <cellStyle name="Calculation 2 3 3 4 3 3" xfId="2187"/>
    <cellStyle name="Calculation 2 3 3 4 3 4" xfId="2188"/>
    <cellStyle name="Calculation 2 3 3 4 3 5" xfId="2189"/>
    <cellStyle name="Calculation 2 3 3 4 3 6" xfId="2190"/>
    <cellStyle name="Calculation 2 3 3 4 4" xfId="2191"/>
    <cellStyle name="Calculation 2 3 3 4 4 2" xfId="2192"/>
    <cellStyle name="Calculation 2 3 3 4 4 3" xfId="2193"/>
    <cellStyle name="Calculation 2 3 3 4 4 4" xfId="2194"/>
    <cellStyle name="Calculation 2 3 3 4 4 5" xfId="2195"/>
    <cellStyle name="Calculation 2 3 3 4 4 6" xfId="2196"/>
    <cellStyle name="Calculation 2 3 3 4 5" xfId="2197"/>
    <cellStyle name="Calculation 2 3 3 4 6" xfId="2198"/>
    <cellStyle name="Calculation 2 3 3 4 7" xfId="2199"/>
    <cellStyle name="Calculation 2 3 3 4 8" xfId="2200"/>
    <cellStyle name="Calculation 2 3 3 4 9" xfId="2201"/>
    <cellStyle name="Calculation 2 3 3 5" xfId="2202"/>
    <cellStyle name="Calculation 2 3 3 5 2" xfId="2203"/>
    <cellStyle name="Calculation 2 3 3 5 2 2" xfId="2204"/>
    <cellStyle name="Calculation 2 3 3 5 2 3" xfId="2205"/>
    <cellStyle name="Calculation 2 3 3 5 2 4" xfId="2206"/>
    <cellStyle name="Calculation 2 3 3 5 2 5" xfId="2207"/>
    <cellStyle name="Calculation 2 3 3 5 2 6" xfId="2208"/>
    <cellStyle name="Calculation 2 3 3 5 3" xfId="2209"/>
    <cellStyle name="Calculation 2 3 3 5 3 2" xfId="2210"/>
    <cellStyle name="Calculation 2 3 3 5 3 3" xfId="2211"/>
    <cellStyle name="Calculation 2 3 3 5 3 4" xfId="2212"/>
    <cellStyle name="Calculation 2 3 3 5 3 5" xfId="2213"/>
    <cellStyle name="Calculation 2 3 3 5 3 6" xfId="2214"/>
    <cellStyle name="Calculation 2 3 3 5 4" xfId="2215"/>
    <cellStyle name="Calculation 2 3 3 5 5" xfId="2216"/>
    <cellStyle name="Calculation 2 3 3 5 6" xfId="2217"/>
    <cellStyle name="Calculation 2 3 3 5 7" xfId="2218"/>
    <cellStyle name="Calculation 2 3 3 5 8" xfId="2219"/>
    <cellStyle name="Calculation 2 3 3 6" xfId="2220"/>
    <cellStyle name="Calculation 2 3 3 6 2" xfId="2221"/>
    <cellStyle name="Calculation 2 3 3 6 3" xfId="2222"/>
    <cellStyle name="Calculation 2 3 3 6 4" xfId="2223"/>
    <cellStyle name="Calculation 2 3 3 6 5" xfId="2224"/>
    <cellStyle name="Calculation 2 3 3 6 6" xfId="2225"/>
    <cellStyle name="Calculation 2 3 3 7" xfId="2226"/>
    <cellStyle name="Calculation 2 3 3 7 2" xfId="2227"/>
    <cellStyle name="Calculation 2 3 3 7 3" xfId="2228"/>
    <cellStyle name="Calculation 2 3 3 7 4" xfId="2229"/>
    <cellStyle name="Calculation 2 3 3 7 5" xfId="2230"/>
    <cellStyle name="Calculation 2 3 3 7 6" xfId="2231"/>
    <cellStyle name="Calculation 2 3 3 8" xfId="2232"/>
    <cellStyle name="Calculation 2 3 3 9" xfId="2233"/>
    <cellStyle name="Calculation 2 3 4" xfId="2234"/>
    <cellStyle name="Calculation 2 3 4 10" xfId="2235"/>
    <cellStyle name="Calculation 2 3 4 11" xfId="2236"/>
    <cellStyle name="Calculation 2 3 4 2" xfId="2237"/>
    <cellStyle name="Calculation 2 3 4 2 10" xfId="2238"/>
    <cellStyle name="Calculation 2 3 4 2 2" xfId="2239"/>
    <cellStyle name="Calculation 2 3 4 2 2 2" xfId="2240"/>
    <cellStyle name="Calculation 2 3 4 2 2 2 2" xfId="2241"/>
    <cellStyle name="Calculation 2 3 4 2 2 2 2 2" xfId="2242"/>
    <cellStyle name="Calculation 2 3 4 2 2 2 2 3" xfId="2243"/>
    <cellStyle name="Calculation 2 3 4 2 2 2 2 4" xfId="2244"/>
    <cellStyle name="Calculation 2 3 4 2 2 2 2 5" xfId="2245"/>
    <cellStyle name="Calculation 2 3 4 2 2 2 2 6" xfId="2246"/>
    <cellStyle name="Calculation 2 3 4 2 2 2 3" xfId="2247"/>
    <cellStyle name="Calculation 2 3 4 2 2 2 3 2" xfId="2248"/>
    <cellStyle name="Calculation 2 3 4 2 2 2 3 3" xfId="2249"/>
    <cellStyle name="Calculation 2 3 4 2 2 2 3 4" xfId="2250"/>
    <cellStyle name="Calculation 2 3 4 2 2 2 3 5" xfId="2251"/>
    <cellStyle name="Calculation 2 3 4 2 2 2 3 6" xfId="2252"/>
    <cellStyle name="Calculation 2 3 4 2 2 2 4" xfId="2253"/>
    <cellStyle name="Calculation 2 3 4 2 2 2 5" xfId="2254"/>
    <cellStyle name="Calculation 2 3 4 2 2 2 6" xfId="2255"/>
    <cellStyle name="Calculation 2 3 4 2 2 2 7" xfId="2256"/>
    <cellStyle name="Calculation 2 3 4 2 2 2 8" xfId="2257"/>
    <cellStyle name="Calculation 2 3 4 2 2 3" xfId="2258"/>
    <cellStyle name="Calculation 2 3 4 2 2 3 2" xfId="2259"/>
    <cellStyle name="Calculation 2 3 4 2 2 3 3" xfId="2260"/>
    <cellStyle name="Calculation 2 3 4 2 2 3 4" xfId="2261"/>
    <cellStyle name="Calculation 2 3 4 2 2 3 5" xfId="2262"/>
    <cellStyle name="Calculation 2 3 4 2 2 3 6" xfId="2263"/>
    <cellStyle name="Calculation 2 3 4 2 2 4" xfId="2264"/>
    <cellStyle name="Calculation 2 3 4 2 2 4 2" xfId="2265"/>
    <cellStyle name="Calculation 2 3 4 2 2 4 3" xfId="2266"/>
    <cellStyle name="Calculation 2 3 4 2 2 4 4" xfId="2267"/>
    <cellStyle name="Calculation 2 3 4 2 2 4 5" xfId="2268"/>
    <cellStyle name="Calculation 2 3 4 2 2 4 6" xfId="2269"/>
    <cellStyle name="Calculation 2 3 4 2 2 5" xfId="2270"/>
    <cellStyle name="Calculation 2 3 4 2 2 6" xfId="2271"/>
    <cellStyle name="Calculation 2 3 4 2 2 7" xfId="2272"/>
    <cellStyle name="Calculation 2 3 4 2 2 8" xfId="2273"/>
    <cellStyle name="Calculation 2 3 4 2 2 9" xfId="2274"/>
    <cellStyle name="Calculation 2 3 4 2 3" xfId="2275"/>
    <cellStyle name="Calculation 2 3 4 2 3 2" xfId="2276"/>
    <cellStyle name="Calculation 2 3 4 2 3 2 2" xfId="2277"/>
    <cellStyle name="Calculation 2 3 4 2 3 2 3" xfId="2278"/>
    <cellStyle name="Calculation 2 3 4 2 3 2 4" xfId="2279"/>
    <cellStyle name="Calculation 2 3 4 2 3 2 5" xfId="2280"/>
    <cellStyle name="Calculation 2 3 4 2 3 2 6" xfId="2281"/>
    <cellStyle name="Calculation 2 3 4 2 3 3" xfId="2282"/>
    <cellStyle name="Calculation 2 3 4 2 3 3 2" xfId="2283"/>
    <cellStyle name="Calculation 2 3 4 2 3 3 3" xfId="2284"/>
    <cellStyle name="Calculation 2 3 4 2 3 3 4" xfId="2285"/>
    <cellStyle name="Calculation 2 3 4 2 3 3 5" xfId="2286"/>
    <cellStyle name="Calculation 2 3 4 2 3 3 6" xfId="2287"/>
    <cellStyle name="Calculation 2 3 4 2 3 4" xfId="2288"/>
    <cellStyle name="Calculation 2 3 4 2 3 5" xfId="2289"/>
    <cellStyle name="Calculation 2 3 4 2 3 6" xfId="2290"/>
    <cellStyle name="Calculation 2 3 4 2 3 7" xfId="2291"/>
    <cellStyle name="Calculation 2 3 4 2 3 8" xfId="2292"/>
    <cellStyle name="Calculation 2 3 4 2 4" xfId="2293"/>
    <cellStyle name="Calculation 2 3 4 2 4 2" xfId="2294"/>
    <cellStyle name="Calculation 2 3 4 2 4 3" xfId="2295"/>
    <cellStyle name="Calculation 2 3 4 2 4 4" xfId="2296"/>
    <cellStyle name="Calculation 2 3 4 2 4 5" xfId="2297"/>
    <cellStyle name="Calculation 2 3 4 2 4 6" xfId="2298"/>
    <cellStyle name="Calculation 2 3 4 2 5" xfId="2299"/>
    <cellStyle name="Calculation 2 3 4 2 5 2" xfId="2300"/>
    <cellStyle name="Calculation 2 3 4 2 5 3" xfId="2301"/>
    <cellStyle name="Calculation 2 3 4 2 5 4" xfId="2302"/>
    <cellStyle name="Calculation 2 3 4 2 5 5" xfId="2303"/>
    <cellStyle name="Calculation 2 3 4 2 5 6" xfId="2304"/>
    <cellStyle name="Calculation 2 3 4 2 6" xfId="2305"/>
    <cellStyle name="Calculation 2 3 4 2 7" xfId="2306"/>
    <cellStyle name="Calculation 2 3 4 2 8" xfId="2307"/>
    <cellStyle name="Calculation 2 3 4 2 9" xfId="2308"/>
    <cellStyle name="Calculation 2 3 4 3" xfId="2309"/>
    <cellStyle name="Calculation 2 3 4 3 2" xfId="2310"/>
    <cellStyle name="Calculation 2 3 4 3 2 2" xfId="2311"/>
    <cellStyle name="Calculation 2 3 4 3 2 2 2" xfId="2312"/>
    <cellStyle name="Calculation 2 3 4 3 2 2 3" xfId="2313"/>
    <cellStyle name="Calculation 2 3 4 3 2 2 4" xfId="2314"/>
    <cellStyle name="Calculation 2 3 4 3 2 2 5" xfId="2315"/>
    <cellStyle name="Calculation 2 3 4 3 2 2 6" xfId="2316"/>
    <cellStyle name="Calculation 2 3 4 3 2 3" xfId="2317"/>
    <cellStyle name="Calculation 2 3 4 3 2 3 2" xfId="2318"/>
    <cellStyle name="Calculation 2 3 4 3 2 3 3" xfId="2319"/>
    <cellStyle name="Calculation 2 3 4 3 2 3 4" xfId="2320"/>
    <cellStyle name="Calculation 2 3 4 3 2 3 5" xfId="2321"/>
    <cellStyle name="Calculation 2 3 4 3 2 3 6" xfId="2322"/>
    <cellStyle name="Calculation 2 3 4 3 2 4" xfId="2323"/>
    <cellStyle name="Calculation 2 3 4 3 2 5" xfId="2324"/>
    <cellStyle name="Calculation 2 3 4 3 2 6" xfId="2325"/>
    <cellStyle name="Calculation 2 3 4 3 2 7" xfId="2326"/>
    <cellStyle name="Calculation 2 3 4 3 2 8" xfId="2327"/>
    <cellStyle name="Calculation 2 3 4 3 3" xfId="2328"/>
    <cellStyle name="Calculation 2 3 4 3 3 2" xfId="2329"/>
    <cellStyle name="Calculation 2 3 4 3 3 3" xfId="2330"/>
    <cellStyle name="Calculation 2 3 4 3 3 4" xfId="2331"/>
    <cellStyle name="Calculation 2 3 4 3 3 5" xfId="2332"/>
    <cellStyle name="Calculation 2 3 4 3 3 6" xfId="2333"/>
    <cellStyle name="Calculation 2 3 4 3 4" xfId="2334"/>
    <cellStyle name="Calculation 2 3 4 3 4 2" xfId="2335"/>
    <cellStyle name="Calculation 2 3 4 3 4 3" xfId="2336"/>
    <cellStyle name="Calculation 2 3 4 3 4 4" xfId="2337"/>
    <cellStyle name="Calculation 2 3 4 3 4 5" xfId="2338"/>
    <cellStyle name="Calculation 2 3 4 3 4 6" xfId="2339"/>
    <cellStyle name="Calculation 2 3 4 3 5" xfId="2340"/>
    <cellStyle name="Calculation 2 3 4 3 6" xfId="2341"/>
    <cellStyle name="Calculation 2 3 4 3 7" xfId="2342"/>
    <cellStyle name="Calculation 2 3 4 3 8" xfId="2343"/>
    <cellStyle name="Calculation 2 3 4 3 9" xfId="2344"/>
    <cellStyle name="Calculation 2 3 4 4" xfId="2345"/>
    <cellStyle name="Calculation 2 3 4 4 2" xfId="2346"/>
    <cellStyle name="Calculation 2 3 4 4 2 2" xfId="2347"/>
    <cellStyle name="Calculation 2 3 4 4 2 3" xfId="2348"/>
    <cellStyle name="Calculation 2 3 4 4 2 4" xfId="2349"/>
    <cellStyle name="Calculation 2 3 4 4 2 5" xfId="2350"/>
    <cellStyle name="Calculation 2 3 4 4 2 6" xfId="2351"/>
    <cellStyle name="Calculation 2 3 4 4 3" xfId="2352"/>
    <cellStyle name="Calculation 2 3 4 4 3 2" xfId="2353"/>
    <cellStyle name="Calculation 2 3 4 4 3 3" xfId="2354"/>
    <cellStyle name="Calculation 2 3 4 4 3 4" xfId="2355"/>
    <cellStyle name="Calculation 2 3 4 4 3 5" xfId="2356"/>
    <cellStyle name="Calculation 2 3 4 4 3 6" xfId="2357"/>
    <cellStyle name="Calculation 2 3 4 4 4" xfId="2358"/>
    <cellStyle name="Calculation 2 3 4 4 5" xfId="2359"/>
    <cellStyle name="Calculation 2 3 4 4 6" xfId="2360"/>
    <cellStyle name="Calculation 2 3 4 4 7" xfId="2361"/>
    <cellStyle name="Calculation 2 3 4 4 8" xfId="2362"/>
    <cellStyle name="Calculation 2 3 4 5" xfId="2363"/>
    <cellStyle name="Calculation 2 3 4 5 2" xfId="2364"/>
    <cellStyle name="Calculation 2 3 4 5 3" xfId="2365"/>
    <cellStyle name="Calculation 2 3 4 5 4" xfId="2366"/>
    <cellStyle name="Calculation 2 3 4 5 5" xfId="2367"/>
    <cellStyle name="Calculation 2 3 4 5 6" xfId="2368"/>
    <cellStyle name="Calculation 2 3 4 6" xfId="2369"/>
    <cellStyle name="Calculation 2 3 4 6 2" xfId="2370"/>
    <cellStyle name="Calculation 2 3 4 6 3" xfId="2371"/>
    <cellStyle name="Calculation 2 3 4 6 4" xfId="2372"/>
    <cellStyle name="Calculation 2 3 4 6 5" xfId="2373"/>
    <cellStyle name="Calculation 2 3 4 6 6" xfId="2374"/>
    <cellStyle name="Calculation 2 3 4 7" xfId="2375"/>
    <cellStyle name="Calculation 2 3 4 8" xfId="2376"/>
    <cellStyle name="Calculation 2 3 4 9" xfId="2377"/>
    <cellStyle name="Calculation 2 3 5" xfId="2378"/>
    <cellStyle name="Calculation 2 3 5 10" xfId="2379"/>
    <cellStyle name="Calculation 2 3 5 2" xfId="2380"/>
    <cellStyle name="Calculation 2 3 5 2 2" xfId="2381"/>
    <cellStyle name="Calculation 2 3 5 2 2 2" xfId="2382"/>
    <cellStyle name="Calculation 2 3 5 2 2 2 2" xfId="2383"/>
    <cellStyle name="Calculation 2 3 5 2 2 2 3" xfId="2384"/>
    <cellStyle name="Calculation 2 3 5 2 2 2 4" xfId="2385"/>
    <cellStyle name="Calculation 2 3 5 2 2 2 5" xfId="2386"/>
    <cellStyle name="Calculation 2 3 5 2 2 2 6" xfId="2387"/>
    <cellStyle name="Calculation 2 3 5 2 2 3" xfId="2388"/>
    <cellStyle name="Calculation 2 3 5 2 2 3 2" xfId="2389"/>
    <cellStyle name="Calculation 2 3 5 2 2 3 3" xfId="2390"/>
    <cellStyle name="Calculation 2 3 5 2 2 3 4" xfId="2391"/>
    <cellStyle name="Calculation 2 3 5 2 2 3 5" xfId="2392"/>
    <cellStyle name="Calculation 2 3 5 2 2 3 6" xfId="2393"/>
    <cellStyle name="Calculation 2 3 5 2 2 4" xfId="2394"/>
    <cellStyle name="Calculation 2 3 5 2 2 5" xfId="2395"/>
    <cellStyle name="Calculation 2 3 5 2 2 6" xfId="2396"/>
    <cellStyle name="Calculation 2 3 5 2 2 7" xfId="2397"/>
    <cellStyle name="Calculation 2 3 5 2 2 8" xfId="2398"/>
    <cellStyle name="Calculation 2 3 5 2 3" xfId="2399"/>
    <cellStyle name="Calculation 2 3 5 2 3 2" xfId="2400"/>
    <cellStyle name="Calculation 2 3 5 2 3 3" xfId="2401"/>
    <cellStyle name="Calculation 2 3 5 2 3 4" xfId="2402"/>
    <cellStyle name="Calculation 2 3 5 2 3 5" xfId="2403"/>
    <cellStyle name="Calculation 2 3 5 2 3 6" xfId="2404"/>
    <cellStyle name="Calculation 2 3 5 2 4" xfId="2405"/>
    <cellStyle name="Calculation 2 3 5 2 4 2" xfId="2406"/>
    <cellStyle name="Calculation 2 3 5 2 4 3" xfId="2407"/>
    <cellStyle name="Calculation 2 3 5 2 4 4" xfId="2408"/>
    <cellStyle name="Calculation 2 3 5 2 4 5" xfId="2409"/>
    <cellStyle name="Calculation 2 3 5 2 4 6" xfId="2410"/>
    <cellStyle name="Calculation 2 3 5 2 5" xfId="2411"/>
    <cellStyle name="Calculation 2 3 5 2 6" xfId="2412"/>
    <cellStyle name="Calculation 2 3 5 2 7" xfId="2413"/>
    <cellStyle name="Calculation 2 3 5 2 8" xfId="2414"/>
    <cellStyle name="Calculation 2 3 5 2 9" xfId="2415"/>
    <cellStyle name="Calculation 2 3 5 3" xfId="2416"/>
    <cellStyle name="Calculation 2 3 5 3 2" xfId="2417"/>
    <cellStyle name="Calculation 2 3 5 3 2 2" xfId="2418"/>
    <cellStyle name="Calculation 2 3 5 3 2 3" xfId="2419"/>
    <cellStyle name="Calculation 2 3 5 3 2 4" xfId="2420"/>
    <cellStyle name="Calculation 2 3 5 3 2 5" xfId="2421"/>
    <cellStyle name="Calculation 2 3 5 3 2 6" xfId="2422"/>
    <cellStyle name="Calculation 2 3 5 3 3" xfId="2423"/>
    <cellStyle name="Calculation 2 3 5 3 3 2" xfId="2424"/>
    <cellStyle name="Calculation 2 3 5 3 3 3" xfId="2425"/>
    <cellStyle name="Calculation 2 3 5 3 3 4" xfId="2426"/>
    <cellStyle name="Calculation 2 3 5 3 3 5" xfId="2427"/>
    <cellStyle name="Calculation 2 3 5 3 3 6" xfId="2428"/>
    <cellStyle name="Calculation 2 3 5 3 4" xfId="2429"/>
    <cellStyle name="Calculation 2 3 5 3 5" xfId="2430"/>
    <cellStyle name="Calculation 2 3 5 3 6" xfId="2431"/>
    <cellStyle name="Calculation 2 3 5 3 7" xfId="2432"/>
    <cellStyle name="Calculation 2 3 5 3 8" xfId="2433"/>
    <cellStyle name="Calculation 2 3 5 4" xfId="2434"/>
    <cellStyle name="Calculation 2 3 5 4 2" xfId="2435"/>
    <cellStyle name="Calculation 2 3 5 4 3" xfId="2436"/>
    <cellStyle name="Calculation 2 3 5 4 4" xfId="2437"/>
    <cellStyle name="Calculation 2 3 5 4 5" xfId="2438"/>
    <cellStyle name="Calculation 2 3 5 4 6" xfId="2439"/>
    <cellStyle name="Calculation 2 3 5 5" xfId="2440"/>
    <cellStyle name="Calculation 2 3 5 5 2" xfId="2441"/>
    <cellStyle name="Calculation 2 3 5 5 3" xfId="2442"/>
    <cellStyle name="Calculation 2 3 5 5 4" xfId="2443"/>
    <cellStyle name="Calculation 2 3 5 5 5" xfId="2444"/>
    <cellStyle name="Calculation 2 3 5 5 6" xfId="2445"/>
    <cellStyle name="Calculation 2 3 5 6" xfId="2446"/>
    <cellStyle name="Calculation 2 3 5 7" xfId="2447"/>
    <cellStyle name="Calculation 2 3 5 8" xfId="2448"/>
    <cellStyle name="Calculation 2 3 5 9" xfId="2449"/>
    <cellStyle name="Calculation 2 3 6" xfId="2450"/>
    <cellStyle name="Calculation 2 3 6 2" xfId="2451"/>
    <cellStyle name="Calculation 2 3 6 2 2" xfId="2452"/>
    <cellStyle name="Calculation 2 3 6 2 2 2" xfId="2453"/>
    <cellStyle name="Calculation 2 3 6 2 2 3" xfId="2454"/>
    <cellStyle name="Calculation 2 3 6 2 2 4" xfId="2455"/>
    <cellStyle name="Calculation 2 3 6 2 2 5" xfId="2456"/>
    <cellStyle name="Calculation 2 3 6 2 2 6" xfId="2457"/>
    <cellStyle name="Calculation 2 3 6 2 3" xfId="2458"/>
    <cellStyle name="Calculation 2 3 6 2 3 2" xfId="2459"/>
    <cellStyle name="Calculation 2 3 6 2 3 3" xfId="2460"/>
    <cellStyle name="Calculation 2 3 6 2 3 4" xfId="2461"/>
    <cellStyle name="Calculation 2 3 6 2 3 5" xfId="2462"/>
    <cellStyle name="Calculation 2 3 6 2 3 6" xfId="2463"/>
    <cellStyle name="Calculation 2 3 6 2 4" xfId="2464"/>
    <cellStyle name="Calculation 2 3 6 2 5" xfId="2465"/>
    <cellStyle name="Calculation 2 3 6 2 6" xfId="2466"/>
    <cellStyle name="Calculation 2 3 6 2 7" xfId="2467"/>
    <cellStyle name="Calculation 2 3 6 2 8" xfId="2468"/>
    <cellStyle name="Calculation 2 3 6 3" xfId="2469"/>
    <cellStyle name="Calculation 2 3 6 3 2" xfId="2470"/>
    <cellStyle name="Calculation 2 3 6 3 3" xfId="2471"/>
    <cellStyle name="Calculation 2 3 6 3 4" xfId="2472"/>
    <cellStyle name="Calculation 2 3 6 3 5" xfId="2473"/>
    <cellStyle name="Calculation 2 3 6 3 6" xfId="2474"/>
    <cellStyle name="Calculation 2 3 6 4" xfId="2475"/>
    <cellStyle name="Calculation 2 3 6 4 2" xfId="2476"/>
    <cellStyle name="Calculation 2 3 6 4 3" xfId="2477"/>
    <cellStyle name="Calculation 2 3 6 4 4" xfId="2478"/>
    <cellStyle name="Calculation 2 3 6 4 5" xfId="2479"/>
    <cellStyle name="Calculation 2 3 6 4 6" xfId="2480"/>
    <cellStyle name="Calculation 2 3 6 5" xfId="2481"/>
    <cellStyle name="Calculation 2 3 6 6" xfId="2482"/>
    <cellStyle name="Calculation 2 3 6 7" xfId="2483"/>
    <cellStyle name="Calculation 2 3 6 8" xfId="2484"/>
    <cellStyle name="Calculation 2 3 6 9" xfId="2485"/>
    <cellStyle name="Calculation 2 3 7" xfId="2486"/>
    <cellStyle name="Calculation 2 3 7 2" xfId="2487"/>
    <cellStyle name="Calculation 2 3 7 2 2" xfId="2488"/>
    <cellStyle name="Calculation 2 3 7 2 3" xfId="2489"/>
    <cellStyle name="Calculation 2 3 7 2 4" xfId="2490"/>
    <cellStyle name="Calculation 2 3 7 2 5" xfId="2491"/>
    <cellStyle name="Calculation 2 3 7 2 6" xfId="2492"/>
    <cellStyle name="Calculation 2 3 7 3" xfId="2493"/>
    <cellStyle name="Calculation 2 3 7 3 2" xfId="2494"/>
    <cellStyle name="Calculation 2 3 7 3 3" xfId="2495"/>
    <cellStyle name="Calculation 2 3 7 3 4" xfId="2496"/>
    <cellStyle name="Calculation 2 3 7 3 5" xfId="2497"/>
    <cellStyle name="Calculation 2 3 7 3 6" xfId="2498"/>
    <cellStyle name="Calculation 2 3 7 4" xfId="2499"/>
    <cellStyle name="Calculation 2 3 7 5" xfId="2500"/>
    <cellStyle name="Calculation 2 3 7 6" xfId="2501"/>
    <cellStyle name="Calculation 2 3 7 7" xfId="2502"/>
    <cellStyle name="Calculation 2 3 7 8" xfId="2503"/>
    <cellStyle name="Calculation 2 3 8" xfId="2504"/>
    <cellStyle name="Calculation 2 3 8 2" xfId="2505"/>
    <cellStyle name="Calculation 2 3 8 3" xfId="2506"/>
    <cellStyle name="Calculation 2 3 8 4" xfId="2507"/>
    <cellStyle name="Calculation 2 3 8 5" xfId="2508"/>
    <cellStyle name="Calculation 2 3 8 6" xfId="2509"/>
    <cellStyle name="Calculation 2 3 9" xfId="2510"/>
    <cellStyle name="Calculation 2 3 9 2" xfId="2511"/>
    <cellStyle name="Calculation 2 3 9 3" xfId="2512"/>
    <cellStyle name="Calculation 2 3 9 4" xfId="2513"/>
    <cellStyle name="Calculation 2 3 9 5" xfId="2514"/>
    <cellStyle name="Calculation 2 3 9 6" xfId="2515"/>
    <cellStyle name="Calculation 2 4" xfId="2516"/>
    <cellStyle name="Calculation 2 4 10" xfId="2517"/>
    <cellStyle name="Calculation 2 4 11" xfId="2518"/>
    <cellStyle name="Calculation 2 4 12" xfId="2519"/>
    <cellStyle name="Calculation 2 4 13" xfId="2520"/>
    <cellStyle name="Calculation 2 4 2" xfId="2521"/>
    <cellStyle name="Calculation 2 4 2 10" xfId="2522"/>
    <cellStyle name="Calculation 2 4 2 11" xfId="2523"/>
    <cellStyle name="Calculation 2 4 2 12" xfId="2524"/>
    <cellStyle name="Calculation 2 4 2 2" xfId="2525"/>
    <cellStyle name="Calculation 2 4 2 2 10" xfId="2526"/>
    <cellStyle name="Calculation 2 4 2 2 11" xfId="2527"/>
    <cellStyle name="Calculation 2 4 2 2 2" xfId="2528"/>
    <cellStyle name="Calculation 2 4 2 2 2 10" xfId="2529"/>
    <cellStyle name="Calculation 2 4 2 2 2 2" xfId="2530"/>
    <cellStyle name="Calculation 2 4 2 2 2 2 2" xfId="2531"/>
    <cellStyle name="Calculation 2 4 2 2 2 2 2 2" xfId="2532"/>
    <cellStyle name="Calculation 2 4 2 2 2 2 2 2 2" xfId="2533"/>
    <cellStyle name="Calculation 2 4 2 2 2 2 2 2 3" xfId="2534"/>
    <cellStyle name="Calculation 2 4 2 2 2 2 2 2 4" xfId="2535"/>
    <cellStyle name="Calculation 2 4 2 2 2 2 2 2 5" xfId="2536"/>
    <cellStyle name="Calculation 2 4 2 2 2 2 2 2 6" xfId="2537"/>
    <cellStyle name="Calculation 2 4 2 2 2 2 2 3" xfId="2538"/>
    <cellStyle name="Calculation 2 4 2 2 2 2 2 3 2" xfId="2539"/>
    <cellStyle name="Calculation 2 4 2 2 2 2 2 3 3" xfId="2540"/>
    <cellStyle name="Calculation 2 4 2 2 2 2 2 3 4" xfId="2541"/>
    <cellStyle name="Calculation 2 4 2 2 2 2 2 3 5" xfId="2542"/>
    <cellStyle name="Calculation 2 4 2 2 2 2 2 3 6" xfId="2543"/>
    <cellStyle name="Calculation 2 4 2 2 2 2 2 4" xfId="2544"/>
    <cellStyle name="Calculation 2 4 2 2 2 2 2 5" xfId="2545"/>
    <cellStyle name="Calculation 2 4 2 2 2 2 2 6" xfId="2546"/>
    <cellStyle name="Calculation 2 4 2 2 2 2 2 7" xfId="2547"/>
    <cellStyle name="Calculation 2 4 2 2 2 2 2 8" xfId="2548"/>
    <cellStyle name="Calculation 2 4 2 2 2 2 3" xfId="2549"/>
    <cellStyle name="Calculation 2 4 2 2 2 2 3 2" xfId="2550"/>
    <cellStyle name="Calculation 2 4 2 2 2 2 3 3" xfId="2551"/>
    <cellStyle name="Calculation 2 4 2 2 2 2 3 4" xfId="2552"/>
    <cellStyle name="Calculation 2 4 2 2 2 2 3 5" xfId="2553"/>
    <cellStyle name="Calculation 2 4 2 2 2 2 3 6" xfId="2554"/>
    <cellStyle name="Calculation 2 4 2 2 2 2 4" xfId="2555"/>
    <cellStyle name="Calculation 2 4 2 2 2 2 4 2" xfId="2556"/>
    <cellStyle name="Calculation 2 4 2 2 2 2 4 3" xfId="2557"/>
    <cellStyle name="Calculation 2 4 2 2 2 2 4 4" xfId="2558"/>
    <cellStyle name="Calculation 2 4 2 2 2 2 4 5" xfId="2559"/>
    <cellStyle name="Calculation 2 4 2 2 2 2 4 6" xfId="2560"/>
    <cellStyle name="Calculation 2 4 2 2 2 2 5" xfId="2561"/>
    <cellStyle name="Calculation 2 4 2 2 2 2 6" xfId="2562"/>
    <cellStyle name="Calculation 2 4 2 2 2 2 7" xfId="2563"/>
    <cellStyle name="Calculation 2 4 2 2 2 2 8" xfId="2564"/>
    <cellStyle name="Calculation 2 4 2 2 2 2 9" xfId="2565"/>
    <cellStyle name="Calculation 2 4 2 2 2 3" xfId="2566"/>
    <cellStyle name="Calculation 2 4 2 2 2 3 2" xfId="2567"/>
    <cellStyle name="Calculation 2 4 2 2 2 3 2 2" xfId="2568"/>
    <cellStyle name="Calculation 2 4 2 2 2 3 2 3" xfId="2569"/>
    <cellStyle name="Calculation 2 4 2 2 2 3 2 4" xfId="2570"/>
    <cellStyle name="Calculation 2 4 2 2 2 3 2 5" xfId="2571"/>
    <cellStyle name="Calculation 2 4 2 2 2 3 2 6" xfId="2572"/>
    <cellStyle name="Calculation 2 4 2 2 2 3 3" xfId="2573"/>
    <cellStyle name="Calculation 2 4 2 2 2 3 3 2" xfId="2574"/>
    <cellStyle name="Calculation 2 4 2 2 2 3 3 3" xfId="2575"/>
    <cellStyle name="Calculation 2 4 2 2 2 3 3 4" xfId="2576"/>
    <cellStyle name="Calculation 2 4 2 2 2 3 3 5" xfId="2577"/>
    <cellStyle name="Calculation 2 4 2 2 2 3 3 6" xfId="2578"/>
    <cellStyle name="Calculation 2 4 2 2 2 3 4" xfId="2579"/>
    <cellStyle name="Calculation 2 4 2 2 2 3 5" xfId="2580"/>
    <cellStyle name="Calculation 2 4 2 2 2 3 6" xfId="2581"/>
    <cellStyle name="Calculation 2 4 2 2 2 3 7" xfId="2582"/>
    <cellStyle name="Calculation 2 4 2 2 2 3 8" xfId="2583"/>
    <cellStyle name="Calculation 2 4 2 2 2 4" xfId="2584"/>
    <cellStyle name="Calculation 2 4 2 2 2 4 2" xfId="2585"/>
    <cellStyle name="Calculation 2 4 2 2 2 4 3" xfId="2586"/>
    <cellStyle name="Calculation 2 4 2 2 2 4 4" xfId="2587"/>
    <cellStyle name="Calculation 2 4 2 2 2 4 5" xfId="2588"/>
    <cellStyle name="Calculation 2 4 2 2 2 4 6" xfId="2589"/>
    <cellStyle name="Calculation 2 4 2 2 2 5" xfId="2590"/>
    <cellStyle name="Calculation 2 4 2 2 2 5 2" xfId="2591"/>
    <cellStyle name="Calculation 2 4 2 2 2 5 3" xfId="2592"/>
    <cellStyle name="Calculation 2 4 2 2 2 5 4" xfId="2593"/>
    <cellStyle name="Calculation 2 4 2 2 2 5 5" xfId="2594"/>
    <cellStyle name="Calculation 2 4 2 2 2 5 6" xfId="2595"/>
    <cellStyle name="Calculation 2 4 2 2 2 6" xfId="2596"/>
    <cellStyle name="Calculation 2 4 2 2 2 7" xfId="2597"/>
    <cellStyle name="Calculation 2 4 2 2 2 8" xfId="2598"/>
    <cellStyle name="Calculation 2 4 2 2 2 9" xfId="2599"/>
    <cellStyle name="Calculation 2 4 2 2 3" xfId="2600"/>
    <cellStyle name="Calculation 2 4 2 2 3 2" xfId="2601"/>
    <cellStyle name="Calculation 2 4 2 2 3 2 2" xfId="2602"/>
    <cellStyle name="Calculation 2 4 2 2 3 2 2 2" xfId="2603"/>
    <cellStyle name="Calculation 2 4 2 2 3 2 2 3" xfId="2604"/>
    <cellStyle name="Calculation 2 4 2 2 3 2 2 4" xfId="2605"/>
    <cellStyle name="Calculation 2 4 2 2 3 2 2 5" xfId="2606"/>
    <cellStyle name="Calculation 2 4 2 2 3 2 2 6" xfId="2607"/>
    <cellStyle name="Calculation 2 4 2 2 3 2 3" xfId="2608"/>
    <cellStyle name="Calculation 2 4 2 2 3 2 3 2" xfId="2609"/>
    <cellStyle name="Calculation 2 4 2 2 3 2 3 3" xfId="2610"/>
    <cellStyle name="Calculation 2 4 2 2 3 2 3 4" xfId="2611"/>
    <cellStyle name="Calculation 2 4 2 2 3 2 3 5" xfId="2612"/>
    <cellStyle name="Calculation 2 4 2 2 3 2 3 6" xfId="2613"/>
    <cellStyle name="Calculation 2 4 2 2 3 2 4" xfId="2614"/>
    <cellStyle name="Calculation 2 4 2 2 3 2 5" xfId="2615"/>
    <cellStyle name="Calculation 2 4 2 2 3 2 6" xfId="2616"/>
    <cellStyle name="Calculation 2 4 2 2 3 2 7" xfId="2617"/>
    <cellStyle name="Calculation 2 4 2 2 3 2 8" xfId="2618"/>
    <cellStyle name="Calculation 2 4 2 2 3 3" xfId="2619"/>
    <cellStyle name="Calculation 2 4 2 2 3 3 2" xfId="2620"/>
    <cellStyle name="Calculation 2 4 2 2 3 3 3" xfId="2621"/>
    <cellStyle name="Calculation 2 4 2 2 3 3 4" xfId="2622"/>
    <cellStyle name="Calculation 2 4 2 2 3 3 5" xfId="2623"/>
    <cellStyle name="Calculation 2 4 2 2 3 3 6" xfId="2624"/>
    <cellStyle name="Calculation 2 4 2 2 3 4" xfId="2625"/>
    <cellStyle name="Calculation 2 4 2 2 3 4 2" xfId="2626"/>
    <cellStyle name="Calculation 2 4 2 2 3 4 3" xfId="2627"/>
    <cellStyle name="Calculation 2 4 2 2 3 4 4" xfId="2628"/>
    <cellStyle name="Calculation 2 4 2 2 3 4 5" xfId="2629"/>
    <cellStyle name="Calculation 2 4 2 2 3 4 6" xfId="2630"/>
    <cellStyle name="Calculation 2 4 2 2 3 5" xfId="2631"/>
    <cellStyle name="Calculation 2 4 2 2 3 6" xfId="2632"/>
    <cellStyle name="Calculation 2 4 2 2 3 7" xfId="2633"/>
    <cellStyle name="Calculation 2 4 2 2 3 8" xfId="2634"/>
    <cellStyle name="Calculation 2 4 2 2 3 9" xfId="2635"/>
    <cellStyle name="Calculation 2 4 2 2 4" xfId="2636"/>
    <cellStyle name="Calculation 2 4 2 2 4 2" xfId="2637"/>
    <cellStyle name="Calculation 2 4 2 2 4 2 2" xfId="2638"/>
    <cellStyle name="Calculation 2 4 2 2 4 2 3" xfId="2639"/>
    <cellStyle name="Calculation 2 4 2 2 4 2 4" xfId="2640"/>
    <cellStyle name="Calculation 2 4 2 2 4 2 5" xfId="2641"/>
    <cellStyle name="Calculation 2 4 2 2 4 2 6" xfId="2642"/>
    <cellStyle name="Calculation 2 4 2 2 4 3" xfId="2643"/>
    <cellStyle name="Calculation 2 4 2 2 4 3 2" xfId="2644"/>
    <cellStyle name="Calculation 2 4 2 2 4 3 3" xfId="2645"/>
    <cellStyle name="Calculation 2 4 2 2 4 3 4" xfId="2646"/>
    <cellStyle name="Calculation 2 4 2 2 4 3 5" xfId="2647"/>
    <cellStyle name="Calculation 2 4 2 2 4 3 6" xfId="2648"/>
    <cellStyle name="Calculation 2 4 2 2 4 4" xfId="2649"/>
    <cellStyle name="Calculation 2 4 2 2 4 5" xfId="2650"/>
    <cellStyle name="Calculation 2 4 2 2 4 6" xfId="2651"/>
    <cellStyle name="Calculation 2 4 2 2 4 7" xfId="2652"/>
    <cellStyle name="Calculation 2 4 2 2 4 8" xfId="2653"/>
    <cellStyle name="Calculation 2 4 2 2 5" xfId="2654"/>
    <cellStyle name="Calculation 2 4 2 2 5 2" xfId="2655"/>
    <cellStyle name="Calculation 2 4 2 2 5 3" xfId="2656"/>
    <cellStyle name="Calculation 2 4 2 2 5 4" xfId="2657"/>
    <cellStyle name="Calculation 2 4 2 2 5 5" xfId="2658"/>
    <cellStyle name="Calculation 2 4 2 2 5 6" xfId="2659"/>
    <cellStyle name="Calculation 2 4 2 2 6" xfId="2660"/>
    <cellStyle name="Calculation 2 4 2 2 6 2" xfId="2661"/>
    <cellStyle name="Calculation 2 4 2 2 6 3" xfId="2662"/>
    <cellStyle name="Calculation 2 4 2 2 6 4" xfId="2663"/>
    <cellStyle name="Calculation 2 4 2 2 6 5" xfId="2664"/>
    <cellStyle name="Calculation 2 4 2 2 6 6" xfId="2665"/>
    <cellStyle name="Calculation 2 4 2 2 7" xfId="2666"/>
    <cellStyle name="Calculation 2 4 2 2 8" xfId="2667"/>
    <cellStyle name="Calculation 2 4 2 2 9" xfId="2668"/>
    <cellStyle name="Calculation 2 4 2 3" xfId="2669"/>
    <cellStyle name="Calculation 2 4 2 3 10" xfId="2670"/>
    <cellStyle name="Calculation 2 4 2 3 2" xfId="2671"/>
    <cellStyle name="Calculation 2 4 2 3 2 2" xfId="2672"/>
    <cellStyle name="Calculation 2 4 2 3 2 2 2" xfId="2673"/>
    <cellStyle name="Calculation 2 4 2 3 2 2 2 2" xfId="2674"/>
    <cellStyle name="Calculation 2 4 2 3 2 2 2 3" xfId="2675"/>
    <cellStyle name="Calculation 2 4 2 3 2 2 2 4" xfId="2676"/>
    <cellStyle name="Calculation 2 4 2 3 2 2 2 5" xfId="2677"/>
    <cellStyle name="Calculation 2 4 2 3 2 2 2 6" xfId="2678"/>
    <cellStyle name="Calculation 2 4 2 3 2 2 3" xfId="2679"/>
    <cellStyle name="Calculation 2 4 2 3 2 2 3 2" xfId="2680"/>
    <cellStyle name="Calculation 2 4 2 3 2 2 3 3" xfId="2681"/>
    <cellStyle name="Calculation 2 4 2 3 2 2 3 4" xfId="2682"/>
    <cellStyle name="Calculation 2 4 2 3 2 2 3 5" xfId="2683"/>
    <cellStyle name="Calculation 2 4 2 3 2 2 3 6" xfId="2684"/>
    <cellStyle name="Calculation 2 4 2 3 2 2 4" xfId="2685"/>
    <cellStyle name="Calculation 2 4 2 3 2 2 5" xfId="2686"/>
    <cellStyle name="Calculation 2 4 2 3 2 2 6" xfId="2687"/>
    <cellStyle name="Calculation 2 4 2 3 2 2 7" xfId="2688"/>
    <cellStyle name="Calculation 2 4 2 3 2 2 8" xfId="2689"/>
    <cellStyle name="Calculation 2 4 2 3 2 3" xfId="2690"/>
    <cellStyle name="Calculation 2 4 2 3 2 3 2" xfId="2691"/>
    <cellStyle name="Calculation 2 4 2 3 2 3 3" xfId="2692"/>
    <cellStyle name="Calculation 2 4 2 3 2 3 4" xfId="2693"/>
    <cellStyle name="Calculation 2 4 2 3 2 3 5" xfId="2694"/>
    <cellStyle name="Calculation 2 4 2 3 2 3 6" xfId="2695"/>
    <cellStyle name="Calculation 2 4 2 3 2 4" xfId="2696"/>
    <cellStyle name="Calculation 2 4 2 3 2 4 2" xfId="2697"/>
    <cellStyle name="Calculation 2 4 2 3 2 4 3" xfId="2698"/>
    <cellStyle name="Calculation 2 4 2 3 2 4 4" xfId="2699"/>
    <cellStyle name="Calculation 2 4 2 3 2 4 5" xfId="2700"/>
    <cellStyle name="Calculation 2 4 2 3 2 4 6" xfId="2701"/>
    <cellStyle name="Calculation 2 4 2 3 2 5" xfId="2702"/>
    <cellStyle name="Calculation 2 4 2 3 2 6" xfId="2703"/>
    <cellStyle name="Calculation 2 4 2 3 2 7" xfId="2704"/>
    <cellStyle name="Calculation 2 4 2 3 2 8" xfId="2705"/>
    <cellStyle name="Calculation 2 4 2 3 2 9" xfId="2706"/>
    <cellStyle name="Calculation 2 4 2 3 3" xfId="2707"/>
    <cellStyle name="Calculation 2 4 2 3 3 2" xfId="2708"/>
    <cellStyle name="Calculation 2 4 2 3 3 2 2" xfId="2709"/>
    <cellStyle name="Calculation 2 4 2 3 3 2 3" xfId="2710"/>
    <cellStyle name="Calculation 2 4 2 3 3 2 4" xfId="2711"/>
    <cellStyle name="Calculation 2 4 2 3 3 2 5" xfId="2712"/>
    <cellStyle name="Calculation 2 4 2 3 3 2 6" xfId="2713"/>
    <cellStyle name="Calculation 2 4 2 3 3 3" xfId="2714"/>
    <cellStyle name="Calculation 2 4 2 3 3 3 2" xfId="2715"/>
    <cellStyle name="Calculation 2 4 2 3 3 3 3" xfId="2716"/>
    <cellStyle name="Calculation 2 4 2 3 3 3 4" xfId="2717"/>
    <cellStyle name="Calculation 2 4 2 3 3 3 5" xfId="2718"/>
    <cellStyle name="Calculation 2 4 2 3 3 3 6" xfId="2719"/>
    <cellStyle name="Calculation 2 4 2 3 3 4" xfId="2720"/>
    <cellStyle name="Calculation 2 4 2 3 3 5" xfId="2721"/>
    <cellStyle name="Calculation 2 4 2 3 3 6" xfId="2722"/>
    <cellStyle name="Calculation 2 4 2 3 3 7" xfId="2723"/>
    <cellStyle name="Calculation 2 4 2 3 3 8" xfId="2724"/>
    <cellStyle name="Calculation 2 4 2 3 4" xfId="2725"/>
    <cellStyle name="Calculation 2 4 2 3 4 2" xfId="2726"/>
    <cellStyle name="Calculation 2 4 2 3 4 3" xfId="2727"/>
    <cellStyle name="Calculation 2 4 2 3 4 4" xfId="2728"/>
    <cellStyle name="Calculation 2 4 2 3 4 5" xfId="2729"/>
    <cellStyle name="Calculation 2 4 2 3 4 6" xfId="2730"/>
    <cellStyle name="Calculation 2 4 2 3 5" xfId="2731"/>
    <cellStyle name="Calculation 2 4 2 3 5 2" xfId="2732"/>
    <cellStyle name="Calculation 2 4 2 3 5 3" xfId="2733"/>
    <cellStyle name="Calculation 2 4 2 3 5 4" xfId="2734"/>
    <cellStyle name="Calculation 2 4 2 3 5 5" xfId="2735"/>
    <cellStyle name="Calculation 2 4 2 3 5 6" xfId="2736"/>
    <cellStyle name="Calculation 2 4 2 3 6" xfId="2737"/>
    <cellStyle name="Calculation 2 4 2 3 7" xfId="2738"/>
    <cellStyle name="Calculation 2 4 2 3 8" xfId="2739"/>
    <cellStyle name="Calculation 2 4 2 3 9" xfId="2740"/>
    <cellStyle name="Calculation 2 4 2 4" xfId="2741"/>
    <cellStyle name="Calculation 2 4 2 4 2" xfId="2742"/>
    <cellStyle name="Calculation 2 4 2 4 2 2" xfId="2743"/>
    <cellStyle name="Calculation 2 4 2 4 2 2 2" xfId="2744"/>
    <cellStyle name="Calculation 2 4 2 4 2 2 3" xfId="2745"/>
    <cellStyle name="Calculation 2 4 2 4 2 2 4" xfId="2746"/>
    <cellStyle name="Calculation 2 4 2 4 2 2 5" xfId="2747"/>
    <cellStyle name="Calculation 2 4 2 4 2 2 6" xfId="2748"/>
    <cellStyle name="Calculation 2 4 2 4 2 3" xfId="2749"/>
    <cellStyle name="Calculation 2 4 2 4 2 3 2" xfId="2750"/>
    <cellStyle name="Calculation 2 4 2 4 2 3 3" xfId="2751"/>
    <cellStyle name="Calculation 2 4 2 4 2 3 4" xfId="2752"/>
    <cellStyle name="Calculation 2 4 2 4 2 3 5" xfId="2753"/>
    <cellStyle name="Calculation 2 4 2 4 2 3 6" xfId="2754"/>
    <cellStyle name="Calculation 2 4 2 4 2 4" xfId="2755"/>
    <cellStyle name="Calculation 2 4 2 4 2 5" xfId="2756"/>
    <cellStyle name="Calculation 2 4 2 4 2 6" xfId="2757"/>
    <cellStyle name="Calculation 2 4 2 4 2 7" xfId="2758"/>
    <cellStyle name="Calculation 2 4 2 4 2 8" xfId="2759"/>
    <cellStyle name="Calculation 2 4 2 4 3" xfId="2760"/>
    <cellStyle name="Calculation 2 4 2 4 3 2" xfId="2761"/>
    <cellStyle name="Calculation 2 4 2 4 3 3" xfId="2762"/>
    <cellStyle name="Calculation 2 4 2 4 3 4" xfId="2763"/>
    <cellStyle name="Calculation 2 4 2 4 3 5" xfId="2764"/>
    <cellStyle name="Calculation 2 4 2 4 3 6" xfId="2765"/>
    <cellStyle name="Calculation 2 4 2 4 4" xfId="2766"/>
    <cellStyle name="Calculation 2 4 2 4 4 2" xfId="2767"/>
    <cellStyle name="Calculation 2 4 2 4 4 3" xfId="2768"/>
    <cellStyle name="Calculation 2 4 2 4 4 4" xfId="2769"/>
    <cellStyle name="Calculation 2 4 2 4 4 5" xfId="2770"/>
    <cellStyle name="Calculation 2 4 2 4 4 6" xfId="2771"/>
    <cellStyle name="Calculation 2 4 2 4 5" xfId="2772"/>
    <cellStyle name="Calculation 2 4 2 4 6" xfId="2773"/>
    <cellStyle name="Calculation 2 4 2 4 7" xfId="2774"/>
    <cellStyle name="Calculation 2 4 2 4 8" xfId="2775"/>
    <cellStyle name="Calculation 2 4 2 4 9" xfId="2776"/>
    <cellStyle name="Calculation 2 4 2 5" xfId="2777"/>
    <cellStyle name="Calculation 2 4 2 5 2" xfId="2778"/>
    <cellStyle name="Calculation 2 4 2 5 2 2" xfId="2779"/>
    <cellStyle name="Calculation 2 4 2 5 2 3" xfId="2780"/>
    <cellStyle name="Calculation 2 4 2 5 2 4" xfId="2781"/>
    <cellStyle name="Calculation 2 4 2 5 2 5" xfId="2782"/>
    <cellStyle name="Calculation 2 4 2 5 2 6" xfId="2783"/>
    <cellStyle name="Calculation 2 4 2 5 3" xfId="2784"/>
    <cellStyle name="Calculation 2 4 2 5 3 2" xfId="2785"/>
    <cellStyle name="Calculation 2 4 2 5 3 3" xfId="2786"/>
    <cellStyle name="Calculation 2 4 2 5 3 4" xfId="2787"/>
    <cellStyle name="Calculation 2 4 2 5 3 5" xfId="2788"/>
    <cellStyle name="Calculation 2 4 2 5 3 6" xfId="2789"/>
    <cellStyle name="Calculation 2 4 2 5 4" xfId="2790"/>
    <cellStyle name="Calculation 2 4 2 5 5" xfId="2791"/>
    <cellStyle name="Calculation 2 4 2 5 6" xfId="2792"/>
    <cellStyle name="Calculation 2 4 2 5 7" xfId="2793"/>
    <cellStyle name="Calculation 2 4 2 5 8" xfId="2794"/>
    <cellStyle name="Calculation 2 4 2 6" xfId="2795"/>
    <cellStyle name="Calculation 2 4 2 6 2" xfId="2796"/>
    <cellStyle name="Calculation 2 4 2 6 3" xfId="2797"/>
    <cellStyle name="Calculation 2 4 2 6 4" xfId="2798"/>
    <cellStyle name="Calculation 2 4 2 6 5" xfId="2799"/>
    <cellStyle name="Calculation 2 4 2 6 6" xfId="2800"/>
    <cellStyle name="Calculation 2 4 2 7" xfId="2801"/>
    <cellStyle name="Calculation 2 4 2 7 2" xfId="2802"/>
    <cellStyle name="Calculation 2 4 2 7 3" xfId="2803"/>
    <cellStyle name="Calculation 2 4 2 7 4" xfId="2804"/>
    <cellStyle name="Calculation 2 4 2 7 5" xfId="2805"/>
    <cellStyle name="Calculation 2 4 2 7 6" xfId="2806"/>
    <cellStyle name="Calculation 2 4 2 8" xfId="2807"/>
    <cellStyle name="Calculation 2 4 2 9" xfId="2808"/>
    <cellStyle name="Calculation 2 4 3" xfId="2809"/>
    <cellStyle name="Calculation 2 4 3 10" xfId="2810"/>
    <cellStyle name="Calculation 2 4 3 11" xfId="2811"/>
    <cellStyle name="Calculation 2 4 3 2" xfId="2812"/>
    <cellStyle name="Calculation 2 4 3 2 10" xfId="2813"/>
    <cellStyle name="Calculation 2 4 3 2 2" xfId="2814"/>
    <cellStyle name="Calculation 2 4 3 2 2 2" xfId="2815"/>
    <cellStyle name="Calculation 2 4 3 2 2 2 2" xfId="2816"/>
    <cellStyle name="Calculation 2 4 3 2 2 2 2 2" xfId="2817"/>
    <cellStyle name="Calculation 2 4 3 2 2 2 2 3" xfId="2818"/>
    <cellStyle name="Calculation 2 4 3 2 2 2 2 4" xfId="2819"/>
    <cellStyle name="Calculation 2 4 3 2 2 2 2 5" xfId="2820"/>
    <cellStyle name="Calculation 2 4 3 2 2 2 2 6" xfId="2821"/>
    <cellStyle name="Calculation 2 4 3 2 2 2 3" xfId="2822"/>
    <cellStyle name="Calculation 2 4 3 2 2 2 3 2" xfId="2823"/>
    <cellStyle name="Calculation 2 4 3 2 2 2 3 3" xfId="2824"/>
    <cellStyle name="Calculation 2 4 3 2 2 2 3 4" xfId="2825"/>
    <cellStyle name="Calculation 2 4 3 2 2 2 3 5" xfId="2826"/>
    <cellStyle name="Calculation 2 4 3 2 2 2 3 6" xfId="2827"/>
    <cellStyle name="Calculation 2 4 3 2 2 2 4" xfId="2828"/>
    <cellStyle name="Calculation 2 4 3 2 2 2 5" xfId="2829"/>
    <cellStyle name="Calculation 2 4 3 2 2 2 6" xfId="2830"/>
    <cellStyle name="Calculation 2 4 3 2 2 2 7" xfId="2831"/>
    <cellStyle name="Calculation 2 4 3 2 2 2 8" xfId="2832"/>
    <cellStyle name="Calculation 2 4 3 2 2 3" xfId="2833"/>
    <cellStyle name="Calculation 2 4 3 2 2 3 2" xfId="2834"/>
    <cellStyle name="Calculation 2 4 3 2 2 3 3" xfId="2835"/>
    <cellStyle name="Calculation 2 4 3 2 2 3 4" xfId="2836"/>
    <cellStyle name="Calculation 2 4 3 2 2 3 5" xfId="2837"/>
    <cellStyle name="Calculation 2 4 3 2 2 3 6" xfId="2838"/>
    <cellStyle name="Calculation 2 4 3 2 2 4" xfId="2839"/>
    <cellStyle name="Calculation 2 4 3 2 2 4 2" xfId="2840"/>
    <cellStyle name="Calculation 2 4 3 2 2 4 3" xfId="2841"/>
    <cellStyle name="Calculation 2 4 3 2 2 4 4" xfId="2842"/>
    <cellStyle name="Calculation 2 4 3 2 2 4 5" xfId="2843"/>
    <cellStyle name="Calculation 2 4 3 2 2 4 6" xfId="2844"/>
    <cellStyle name="Calculation 2 4 3 2 2 5" xfId="2845"/>
    <cellStyle name="Calculation 2 4 3 2 2 6" xfId="2846"/>
    <cellStyle name="Calculation 2 4 3 2 2 7" xfId="2847"/>
    <cellStyle name="Calculation 2 4 3 2 2 8" xfId="2848"/>
    <cellStyle name="Calculation 2 4 3 2 2 9" xfId="2849"/>
    <cellStyle name="Calculation 2 4 3 2 3" xfId="2850"/>
    <cellStyle name="Calculation 2 4 3 2 3 2" xfId="2851"/>
    <cellStyle name="Calculation 2 4 3 2 3 2 2" xfId="2852"/>
    <cellStyle name="Calculation 2 4 3 2 3 2 3" xfId="2853"/>
    <cellStyle name="Calculation 2 4 3 2 3 2 4" xfId="2854"/>
    <cellStyle name="Calculation 2 4 3 2 3 2 5" xfId="2855"/>
    <cellStyle name="Calculation 2 4 3 2 3 2 6" xfId="2856"/>
    <cellStyle name="Calculation 2 4 3 2 3 3" xfId="2857"/>
    <cellStyle name="Calculation 2 4 3 2 3 3 2" xfId="2858"/>
    <cellStyle name="Calculation 2 4 3 2 3 3 3" xfId="2859"/>
    <cellStyle name="Calculation 2 4 3 2 3 3 4" xfId="2860"/>
    <cellStyle name="Calculation 2 4 3 2 3 3 5" xfId="2861"/>
    <cellStyle name="Calculation 2 4 3 2 3 3 6" xfId="2862"/>
    <cellStyle name="Calculation 2 4 3 2 3 4" xfId="2863"/>
    <cellStyle name="Calculation 2 4 3 2 3 5" xfId="2864"/>
    <cellStyle name="Calculation 2 4 3 2 3 6" xfId="2865"/>
    <cellStyle name="Calculation 2 4 3 2 3 7" xfId="2866"/>
    <cellStyle name="Calculation 2 4 3 2 3 8" xfId="2867"/>
    <cellStyle name="Calculation 2 4 3 2 4" xfId="2868"/>
    <cellStyle name="Calculation 2 4 3 2 4 2" xfId="2869"/>
    <cellStyle name="Calculation 2 4 3 2 4 3" xfId="2870"/>
    <cellStyle name="Calculation 2 4 3 2 4 4" xfId="2871"/>
    <cellStyle name="Calculation 2 4 3 2 4 5" xfId="2872"/>
    <cellStyle name="Calculation 2 4 3 2 4 6" xfId="2873"/>
    <cellStyle name="Calculation 2 4 3 2 5" xfId="2874"/>
    <cellStyle name="Calculation 2 4 3 2 5 2" xfId="2875"/>
    <cellStyle name="Calculation 2 4 3 2 5 3" xfId="2876"/>
    <cellStyle name="Calculation 2 4 3 2 5 4" xfId="2877"/>
    <cellStyle name="Calculation 2 4 3 2 5 5" xfId="2878"/>
    <cellStyle name="Calculation 2 4 3 2 5 6" xfId="2879"/>
    <cellStyle name="Calculation 2 4 3 2 6" xfId="2880"/>
    <cellStyle name="Calculation 2 4 3 2 7" xfId="2881"/>
    <cellStyle name="Calculation 2 4 3 2 8" xfId="2882"/>
    <cellStyle name="Calculation 2 4 3 2 9" xfId="2883"/>
    <cellStyle name="Calculation 2 4 3 3" xfId="2884"/>
    <cellStyle name="Calculation 2 4 3 3 2" xfId="2885"/>
    <cellStyle name="Calculation 2 4 3 3 2 2" xfId="2886"/>
    <cellStyle name="Calculation 2 4 3 3 2 2 2" xfId="2887"/>
    <cellStyle name="Calculation 2 4 3 3 2 2 3" xfId="2888"/>
    <cellStyle name="Calculation 2 4 3 3 2 2 4" xfId="2889"/>
    <cellStyle name="Calculation 2 4 3 3 2 2 5" xfId="2890"/>
    <cellStyle name="Calculation 2 4 3 3 2 2 6" xfId="2891"/>
    <cellStyle name="Calculation 2 4 3 3 2 3" xfId="2892"/>
    <cellStyle name="Calculation 2 4 3 3 2 3 2" xfId="2893"/>
    <cellStyle name="Calculation 2 4 3 3 2 3 3" xfId="2894"/>
    <cellStyle name="Calculation 2 4 3 3 2 3 4" xfId="2895"/>
    <cellStyle name="Calculation 2 4 3 3 2 3 5" xfId="2896"/>
    <cellStyle name="Calculation 2 4 3 3 2 3 6" xfId="2897"/>
    <cellStyle name="Calculation 2 4 3 3 2 4" xfId="2898"/>
    <cellStyle name="Calculation 2 4 3 3 2 5" xfId="2899"/>
    <cellStyle name="Calculation 2 4 3 3 2 6" xfId="2900"/>
    <cellStyle name="Calculation 2 4 3 3 2 7" xfId="2901"/>
    <cellStyle name="Calculation 2 4 3 3 2 8" xfId="2902"/>
    <cellStyle name="Calculation 2 4 3 3 3" xfId="2903"/>
    <cellStyle name="Calculation 2 4 3 3 3 2" xfId="2904"/>
    <cellStyle name="Calculation 2 4 3 3 3 3" xfId="2905"/>
    <cellStyle name="Calculation 2 4 3 3 3 4" xfId="2906"/>
    <cellStyle name="Calculation 2 4 3 3 3 5" xfId="2907"/>
    <cellStyle name="Calculation 2 4 3 3 3 6" xfId="2908"/>
    <cellStyle name="Calculation 2 4 3 3 4" xfId="2909"/>
    <cellStyle name="Calculation 2 4 3 3 4 2" xfId="2910"/>
    <cellStyle name="Calculation 2 4 3 3 4 3" xfId="2911"/>
    <cellStyle name="Calculation 2 4 3 3 4 4" xfId="2912"/>
    <cellStyle name="Calculation 2 4 3 3 4 5" xfId="2913"/>
    <cellStyle name="Calculation 2 4 3 3 4 6" xfId="2914"/>
    <cellStyle name="Calculation 2 4 3 3 5" xfId="2915"/>
    <cellStyle name="Calculation 2 4 3 3 6" xfId="2916"/>
    <cellStyle name="Calculation 2 4 3 3 7" xfId="2917"/>
    <cellStyle name="Calculation 2 4 3 3 8" xfId="2918"/>
    <cellStyle name="Calculation 2 4 3 3 9" xfId="2919"/>
    <cellStyle name="Calculation 2 4 3 4" xfId="2920"/>
    <cellStyle name="Calculation 2 4 3 4 2" xfId="2921"/>
    <cellStyle name="Calculation 2 4 3 4 2 2" xfId="2922"/>
    <cellStyle name="Calculation 2 4 3 4 2 3" xfId="2923"/>
    <cellStyle name="Calculation 2 4 3 4 2 4" xfId="2924"/>
    <cellStyle name="Calculation 2 4 3 4 2 5" xfId="2925"/>
    <cellStyle name="Calculation 2 4 3 4 2 6" xfId="2926"/>
    <cellStyle name="Calculation 2 4 3 4 3" xfId="2927"/>
    <cellStyle name="Calculation 2 4 3 4 3 2" xfId="2928"/>
    <cellStyle name="Calculation 2 4 3 4 3 3" xfId="2929"/>
    <cellStyle name="Calculation 2 4 3 4 3 4" xfId="2930"/>
    <cellStyle name="Calculation 2 4 3 4 3 5" xfId="2931"/>
    <cellStyle name="Calculation 2 4 3 4 3 6" xfId="2932"/>
    <cellStyle name="Calculation 2 4 3 4 4" xfId="2933"/>
    <cellStyle name="Calculation 2 4 3 4 5" xfId="2934"/>
    <cellStyle name="Calculation 2 4 3 4 6" xfId="2935"/>
    <cellStyle name="Calculation 2 4 3 4 7" xfId="2936"/>
    <cellStyle name="Calculation 2 4 3 4 8" xfId="2937"/>
    <cellStyle name="Calculation 2 4 3 5" xfId="2938"/>
    <cellStyle name="Calculation 2 4 3 5 2" xfId="2939"/>
    <cellStyle name="Calculation 2 4 3 5 3" xfId="2940"/>
    <cellStyle name="Calculation 2 4 3 5 4" xfId="2941"/>
    <cellStyle name="Calculation 2 4 3 5 5" xfId="2942"/>
    <cellStyle name="Calculation 2 4 3 5 6" xfId="2943"/>
    <cellStyle name="Calculation 2 4 3 6" xfId="2944"/>
    <cellStyle name="Calculation 2 4 3 6 2" xfId="2945"/>
    <cellStyle name="Calculation 2 4 3 6 3" xfId="2946"/>
    <cellStyle name="Calculation 2 4 3 6 4" xfId="2947"/>
    <cellStyle name="Calculation 2 4 3 6 5" xfId="2948"/>
    <cellStyle name="Calculation 2 4 3 6 6" xfId="2949"/>
    <cellStyle name="Calculation 2 4 3 7" xfId="2950"/>
    <cellStyle name="Calculation 2 4 3 8" xfId="2951"/>
    <cellStyle name="Calculation 2 4 3 9" xfId="2952"/>
    <cellStyle name="Calculation 2 4 4" xfId="2953"/>
    <cellStyle name="Calculation 2 4 4 10" xfId="2954"/>
    <cellStyle name="Calculation 2 4 4 2" xfId="2955"/>
    <cellStyle name="Calculation 2 4 4 2 2" xfId="2956"/>
    <cellStyle name="Calculation 2 4 4 2 2 2" xfId="2957"/>
    <cellStyle name="Calculation 2 4 4 2 2 2 2" xfId="2958"/>
    <cellStyle name="Calculation 2 4 4 2 2 2 3" xfId="2959"/>
    <cellStyle name="Calculation 2 4 4 2 2 2 4" xfId="2960"/>
    <cellStyle name="Calculation 2 4 4 2 2 2 5" xfId="2961"/>
    <cellStyle name="Calculation 2 4 4 2 2 2 6" xfId="2962"/>
    <cellStyle name="Calculation 2 4 4 2 2 3" xfId="2963"/>
    <cellStyle name="Calculation 2 4 4 2 2 3 2" xfId="2964"/>
    <cellStyle name="Calculation 2 4 4 2 2 3 3" xfId="2965"/>
    <cellStyle name="Calculation 2 4 4 2 2 3 4" xfId="2966"/>
    <cellStyle name="Calculation 2 4 4 2 2 3 5" xfId="2967"/>
    <cellStyle name="Calculation 2 4 4 2 2 3 6" xfId="2968"/>
    <cellStyle name="Calculation 2 4 4 2 2 4" xfId="2969"/>
    <cellStyle name="Calculation 2 4 4 2 2 5" xfId="2970"/>
    <cellStyle name="Calculation 2 4 4 2 2 6" xfId="2971"/>
    <cellStyle name="Calculation 2 4 4 2 2 7" xfId="2972"/>
    <cellStyle name="Calculation 2 4 4 2 2 8" xfId="2973"/>
    <cellStyle name="Calculation 2 4 4 2 3" xfId="2974"/>
    <cellStyle name="Calculation 2 4 4 2 3 2" xfId="2975"/>
    <cellStyle name="Calculation 2 4 4 2 3 3" xfId="2976"/>
    <cellStyle name="Calculation 2 4 4 2 3 4" xfId="2977"/>
    <cellStyle name="Calculation 2 4 4 2 3 5" xfId="2978"/>
    <cellStyle name="Calculation 2 4 4 2 3 6" xfId="2979"/>
    <cellStyle name="Calculation 2 4 4 2 4" xfId="2980"/>
    <cellStyle name="Calculation 2 4 4 2 4 2" xfId="2981"/>
    <cellStyle name="Calculation 2 4 4 2 4 3" xfId="2982"/>
    <cellStyle name="Calculation 2 4 4 2 4 4" xfId="2983"/>
    <cellStyle name="Calculation 2 4 4 2 4 5" xfId="2984"/>
    <cellStyle name="Calculation 2 4 4 2 4 6" xfId="2985"/>
    <cellStyle name="Calculation 2 4 4 2 5" xfId="2986"/>
    <cellStyle name="Calculation 2 4 4 2 6" xfId="2987"/>
    <cellStyle name="Calculation 2 4 4 2 7" xfId="2988"/>
    <cellStyle name="Calculation 2 4 4 2 8" xfId="2989"/>
    <cellStyle name="Calculation 2 4 4 2 9" xfId="2990"/>
    <cellStyle name="Calculation 2 4 4 3" xfId="2991"/>
    <cellStyle name="Calculation 2 4 4 3 2" xfId="2992"/>
    <cellStyle name="Calculation 2 4 4 3 2 2" xfId="2993"/>
    <cellStyle name="Calculation 2 4 4 3 2 3" xfId="2994"/>
    <cellStyle name="Calculation 2 4 4 3 2 4" xfId="2995"/>
    <cellStyle name="Calculation 2 4 4 3 2 5" xfId="2996"/>
    <cellStyle name="Calculation 2 4 4 3 2 6" xfId="2997"/>
    <cellStyle name="Calculation 2 4 4 3 3" xfId="2998"/>
    <cellStyle name="Calculation 2 4 4 3 3 2" xfId="2999"/>
    <cellStyle name="Calculation 2 4 4 3 3 3" xfId="3000"/>
    <cellStyle name="Calculation 2 4 4 3 3 4" xfId="3001"/>
    <cellStyle name="Calculation 2 4 4 3 3 5" xfId="3002"/>
    <cellStyle name="Calculation 2 4 4 3 3 6" xfId="3003"/>
    <cellStyle name="Calculation 2 4 4 3 4" xfId="3004"/>
    <cellStyle name="Calculation 2 4 4 3 5" xfId="3005"/>
    <cellStyle name="Calculation 2 4 4 3 6" xfId="3006"/>
    <cellStyle name="Calculation 2 4 4 3 7" xfId="3007"/>
    <cellStyle name="Calculation 2 4 4 3 8" xfId="3008"/>
    <cellStyle name="Calculation 2 4 4 4" xfId="3009"/>
    <cellStyle name="Calculation 2 4 4 4 2" xfId="3010"/>
    <cellStyle name="Calculation 2 4 4 4 3" xfId="3011"/>
    <cellStyle name="Calculation 2 4 4 4 4" xfId="3012"/>
    <cellStyle name="Calculation 2 4 4 4 5" xfId="3013"/>
    <cellStyle name="Calculation 2 4 4 4 6" xfId="3014"/>
    <cellStyle name="Calculation 2 4 4 5" xfId="3015"/>
    <cellStyle name="Calculation 2 4 4 5 2" xfId="3016"/>
    <cellStyle name="Calculation 2 4 4 5 3" xfId="3017"/>
    <cellStyle name="Calculation 2 4 4 5 4" xfId="3018"/>
    <cellStyle name="Calculation 2 4 4 5 5" xfId="3019"/>
    <cellStyle name="Calculation 2 4 4 5 6" xfId="3020"/>
    <cellStyle name="Calculation 2 4 4 6" xfId="3021"/>
    <cellStyle name="Calculation 2 4 4 7" xfId="3022"/>
    <cellStyle name="Calculation 2 4 4 8" xfId="3023"/>
    <cellStyle name="Calculation 2 4 4 9" xfId="3024"/>
    <cellStyle name="Calculation 2 4 5" xfId="3025"/>
    <cellStyle name="Calculation 2 4 5 2" xfId="3026"/>
    <cellStyle name="Calculation 2 4 5 2 2" xfId="3027"/>
    <cellStyle name="Calculation 2 4 5 2 2 2" xfId="3028"/>
    <cellStyle name="Calculation 2 4 5 2 2 3" xfId="3029"/>
    <cellStyle name="Calculation 2 4 5 2 2 4" xfId="3030"/>
    <cellStyle name="Calculation 2 4 5 2 2 5" xfId="3031"/>
    <cellStyle name="Calculation 2 4 5 2 2 6" xfId="3032"/>
    <cellStyle name="Calculation 2 4 5 2 3" xfId="3033"/>
    <cellStyle name="Calculation 2 4 5 2 3 2" xfId="3034"/>
    <cellStyle name="Calculation 2 4 5 2 3 3" xfId="3035"/>
    <cellStyle name="Calculation 2 4 5 2 3 4" xfId="3036"/>
    <cellStyle name="Calculation 2 4 5 2 3 5" xfId="3037"/>
    <cellStyle name="Calculation 2 4 5 2 3 6" xfId="3038"/>
    <cellStyle name="Calculation 2 4 5 2 4" xfId="3039"/>
    <cellStyle name="Calculation 2 4 5 2 5" xfId="3040"/>
    <cellStyle name="Calculation 2 4 5 2 6" xfId="3041"/>
    <cellStyle name="Calculation 2 4 5 2 7" xfId="3042"/>
    <cellStyle name="Calculation 2 4 5 2 8" xfId="3043"/>
    <cellStyle name="Calculation 2 4 5 3" xfId="3044"/>
    <cellStyle name="Calculation 2 4 5 3 2" xfId="3045"/>
    <cellStyle name="Calculation 2 4 5 3 3" xfId="3046"/>
    <cellStyle name="Calculation 2 4 5 3 4" xfId="3047"/>
    <cellStyle name="Calculation 2 4 5 3 5" xfId="3048"/>
    <cellStyle name="Calculation 2 4 5 3 6" xfId="3049"/>
    <cellStyle name="Calculation 2 4 5 4" xfId="3050"/>
    <cellStyle name="Calculation 2 4 5 4 2" xfId="3051"/>
    <cellStyle name="Calculation 2 4 5 4 3" xfId="3052"/>
    <cellStyle name="Calculation 2 4 5 4 4" xfId="3053"/>
    <cellStyle name="Calculation 2 4 5 4 5" xfId="3054"/>
    <cellStyle name="Calculation 2 4 5 4 6" xfId="3055"/>
    <cellStyle name="Calculation 2 4 5 5" xfId="3056"/>
    <cellStyle name="Calculation 2 4 5 6" xfId="3057"/>
    <cellStyle name="Calculation 2 4 5 7" xfId="3058"/>
    <cellStyle name="Calculation 2 4 5 8" xfId="3059"/>
    <cellStyle name="Calculation 2 4 5 9" xfId="3060"/>
    <cellStyle name="Calculation 2 4 6" xfId="3061"/>
    <cellStyle name="Calculation 2 4 6 2" xfId="3062"/>
    <cellStyle name="Calculation 2 4 6 2 2" xfId="3063"/>
    <cellStyle name="Calculation 2 4 6 2 3" xfId="3064"/>
    <cellStyle name="Calculation 2 4 6 2 4" xfId="3065"/>
    <cellStyle name="Calculation 2 4 6 2 5" xfId="3066"/>
    <cellStyle name="Calculation 2 4 6 2 6" xfId="3067"/>
    <cellStyle name="Calculation 2 4 6 3" xfId="3068"/>
    <cellStyle name="Calculation 2 4 6 3 2" xfId="3069"/>
    <cellStyle name="Calculation 2 4 6 3 3" xfId="3070"/>
    <cellStyle name="Calculation 2 4 6 3 4" xfId="3071"/>
    <cellStyle name="Calculation 2 4 6 3 5" xfId="3072"/>
    <cellStyle name="Calculation 2 4 6 3 6" xfId="3073"/>
    <cellStyle name="Calculation 2 4 6 4" xfId="3074"/>
    <cellStyle name="Calculation 2 4 6 5" xfId="3075"/>
    <cellStyle name="Calculation 2 4 6 6" xfId="3076"/>
    <cellStyle name="Calculation 2 4 6 7" xfId="3077"/>
    <cellStyle name="Calculation 2 4 6 8" xfId="3078"/>
    <cellStyle name="Calculation 2 4 7" xfId="3079"/>
    <cellStyle name="Calculation 2 4 7 2" xfId="3080"/>
    <cellStyle name="Calculation 2 4 7 3" xfId="3081"/>
    <cellStyle name="Calculation 2 4 7 4" xfId="3082"/>
    <cellStyle name="Calculation 2 4 7 5" xfId="3083"/>
    <cellStyle name="Calculation 2 4 7 6" xfId="3084"/>
    <cellStyle name="Calculation 2 4 8" xfId="3085"/>
    <cellStyle name="Calculation 2 4 8 2" xfId="3086"/>
    <cellStyle name="Calculation 2 4 8 3" xfId="3087"/>
    <cellStyle name="Calculation 2 4 8 4" xfId="3088"/>
    <cellStyle name="Calculation 2 4 8 5" xfId="3089"/>
    <cellStyle name="Calculation 2 4 8 6" xfId="3090"/>
    <cellStyle name="Calculation 2 4 9" xfId="3091"/>
    <cellStyle name="Calculation 2 5" xfId="3092"/>
    <cellStyle name="Calculation 2 5 10" xfId="3093"/>
    <cellStyle name="Calculation 2 5 11" xfId="3094"/>
    <cellStyle name="Calculation 2 5 12" xfId="3095"/>
    <cellStyle name="Calculation 2 5 2" xfId="3096"/>
    <cellStyle name="Calculation 2 5 2 10" xfId="3097"/>
    <cellStyle name="Calculation 2 5 2 11" xfId="3098"/>
    <cellStyle name="Calculation 2 5 2 2" xfId="3099"/>
    <cellStyle name="Calculation 2 5 2 2 10" xfId="3100"/>
    <cellStyle name="Calculation 2 5 2 2 2" xfId="3101"/>
    <cellStyle name="Calculation 2 5 2 2 2 2" xfId="3102"/>
    <cellStyle name="Calculation 2 5 2 2 2 2 2" xfId="3103"/>
    <cellStyle name="Calculation 2 5 2 2 2 2 2 2" xfId="3104"/>
    <cellStyle name="Calculation 2 5 2 2 2 2 2 3" xfId="3105"/>
    <cellStyle name="Calculation 2 5 2 2 2 2 2 4" xfId="3106"/>
    <cellStyle name="Calculation 2 5 2 2 2 2 2 5" xfId="3107"/>
    <cellStyle name="Calculation 2 5 2 2 2 2 2 6" xfId="3108"/>
    <cellStyle name="Calculation 2 5 2 2 2 2 3" xfId="3109"/>
    <cellStyle name="Calculation 2 5 2 2 2 2 3 2" xfId="3110"/>
    <cellStyle name="Calculation 2 5 2 2 2 2 3 3" xfId="3111"/>
    <cellStyle name="Calculation 2 5 2 2 2 2 3 4" xfId="3112"/>
    <cellStyle name="Calculation 2 5 2 2 2 2 3 5" xfId="3113"/>
    <cellStyle name="Calculation 2 5 2 2 2 2 3 6" xfId="3114"/>
    <cellStyle name="Calculation 2 5 2 2 2 2 4" xfId="3115"/>
    <cellStyle name="Calculation 2 5 2 2 2 2 5" xfId="3116"/>
    <cellStyle name="Calculation 2 5 2 2 2 2 6" xfId="3117"/>
    <cellStyle name="Calculation 2 5 2 2 2 2 7" xfId="3118"/>
    <cellStyle name="Calculation 2 5 2 2 2 2 8" xfId="3119"/>
    <cellStyle name="Calculation 2 5 2 2 2 3" xfId="3120"/>
    <cellStyle name="Calculation 2 5 2 2 2 3 2" xfId="3121"/>
    <cellStyle name="Calculation 2 5 2 2 2 3 3" xfId="3122"/>
    <cellStyle name="Calculation 2 5 2 2 2 3 4" xfId="3123"/>
    <cellStyle name="Calculation 2 5 2 2 2 3 5" xfId="3124"/>
    <cellStyle name="Calculation 2 5 2 2 2 3 6" xfId="3125"/>
    <cellStyle name="Calculation 2 5 2 2 2 4" xfId="3126"/>
    <cellStyle name="Calculation 2 5 2 2 2 4 2" xfId="3127"/>
    <cellStyle name="Calculation 2 5 2 2 2 4 3" xfId="3128"/>
    <cellStyle name="Calculation 2 5 2 2 2 4 4" xfId="3129"/>
    <cellStyle name="Calculation 2 5 2 2 2 4 5" xfId="3130"/>
    <cellStyle name="Calculation 2 5 2 2 2 4 6" xfId="3131"/>
    <cellStyle name="Calculation 2 5 2 2 2 5" xfId="3132"/>
    <cellStyle name="Calculation 2 5 2 2 2 6" xfId="3133"/>
    <cellStyle name="Calculation 2 5 2 2 2 7" xfId="3134"/>
    <cellStyle name="Calculation 2 5 2 2 2 8" xfId="3135"/>
    <cellStyle name="Calculation 2 5 2 2 2 9" xfId="3136"/>
    <cellStyle name="Calculation 2 5 2 2 3" xfId="3137"/>
    <cellStyle name="Calculation 2 5 2 2 3 2" xfId="3138"/>
    <cellStyle name="Calculation 2 5 2 2 3 2 2" xfId="3139"/>
    <cellStyle name="Calculation 2 5 2 2 3 2 3" xfId="3140"/>
    <cellStyle name="Calculation 2 5 2 2 3 2 4" xfId="3141"/>
    <cellStyle name="Calculation 2 5 2 2 3 2 5" xfId="3142"/>
    <cellStyle name="Calculation 2 5 2 2 3 2 6" xfId="3143"/>
    <cellStyle name="Calculation 2 5 2 2 3 3" xfId="3144"/>
    <cellStyle name="Calculation 2 5 2 2 3 3 2" xfId="3145"/>
    <cellStyle name="Calculation 2 5 2 2 3 3 3" xfId="3146"/>
    <cellStyle name="Calculation 2 5 2 2 3 3 4" xfId="3147"/>
    <cellStyle name="Calculation 2 5 2 2 3 3 5" xfId="3148"/>
    <cellStyle name="Calculation 2 5 2 2 3 3 6" xfId="3149"/>
    <cellStyle name="Calculation 2 5 2 2 3 4" xfId="3150"/>
    <cellStyle name="Calculation 2 5 2 2 3 5" xfId="3151"/>
    <cellStyle name="Calculation 2 5 2 2 3 6" xfId="3152"/>
    <cellStyle name="Calculation 2 5 2 2 3 7" xfId="3153"/>
    <cellStyle name="Calculation 2 5 2 2 3 8" xfId="3154"/>
    <cellStyle name="Calculation 2 5 2 2 4" xfId="3155"/>
    <cellStyle name="Calculation 2 5 2 2 4 2" xfId="3156"/>
    <cellStyle name="Calculation 2 5 2 2 4 3" xfId="3157"/>
    <cellStyle name="Calculation 2 5 2 2 4 4" xfId="3158"/>
    <cellStyle name="Calculation 2 5 2 2 4 5" xfId="3159"/>
    <cellStyle name="Calculation 2 5 2 2 4 6" xfId="3160"/>
    <cellStyle name="Calculation 2 5 2 2 5" xfId="3161"/>
    <cellStyle name="Calculation 2 5 2 2 5 2" xfId="3162"/>
    <cellStyle name="Calculation 2 5 2 2 5 3" xfId="3163"/>
    <cellStyle name="Calculation 2 5 2 2 5 4" xfId="3164"/>
    <cellStyle name="Calculation 2 5 2 2 5 5" xfId="3165"/>
    <cellStyle name="Calculation 2 5 2 2 5 6" xfId="3166"/>
    <cellStyle name="Calculation 2 5 2 2 6" xfId="3167"/>
    <cellStyle name="Calculation 2 5 2 2 7" xfId="3168"/>
    <cellStyle name="Calculation 2 5 2 2 8" xfId="3169"/>
    <cellStyle name="Calculation 2 5 2 2 9" xfId="3170"/>
    <cellStyle name="Calculation 2 5 2 3" xfId="3171"/>
    <cellStyle name="Calculation 2 5 2 3 2" xfId="3172"/>
    <cellStyle name="Calculation 2 5 2 3 2 2" xfId="3173"/>
    <cellStyle name="Calculation 2 5 2 3 2 2 2" xfId="3174"/>
    <cellStyle name="Calculation 2 5 2 3 2 2 3" xfId="3175"/>
    <cellStyle name="Calculation 2 5 2 3 2 2 4" xfId="3176"/>
    <cellStyle name="Calculation 2 5 2 3 2 2 5" xfId="3177"/>
    <cellStyle name="Calculation 2 5 2 3 2 2 6" xfId="3178"/>
    <cellStyle name="Calculation 2 5 2 3 2 3" xfId="3179"/>
    <cellStyle name="Calculation 2 5 2 3 2 3 2" xfId="3180"/>
    <cellStyle name="Calculation 2 5 2 3 2 3 3" xfId="3181"/>
    <cellStyle name="Calculation 2 5 2 3 2 3 4" xfId="3182"/>
    <cellStyle name="Calculation 2 5 2 3 2 3 5" xfId="3183"/>
    <cellStyle name="Calculation 2 5 2 3 2 3 6" xfId="3184"/>
    <cellStyle name="Calculation 2 5 2 3 2 4" xfId="3185"/>
    <cellStyle name="Calculation 2 5 2 3 2 5" xfId="3186"/>
    <cellStyle name="Calculation 2 5 2 3 2 6" xfId="3187"/>
    <cellStyle name="Calculation 2 5 2 3 2 7" xfId="3188"/>
    <cellStyle name="Calculation 2 5 2 3 2 8" xfId="3189"/>
    <cellStyle name="Calculation 2 5 2 3 3" xfId="3190"/>
    <cellStyle name="Calculation 2 5 2 3 3 2" xfId="3191"/>
    <cellStyle name="Calculation 2 5 2 3 3 3" xfId="3192"/>
    <cellStyle name="Calculation 2 5 2 3 3 4" xfId="3193"/>
    <cellStyle name="Calculation 2 5 2 3 3 5" xfId="3194"/>
    <cellStyle name="Calculation 2 5 2 3 3 6" xfId="3195"/>
    <cellStyle name="Calculation 2 5 2 3 4" xfId="3196"/>
    <cellStyle name="Calculation 2 5 2 3 4 2" xfId="3197"/>
    <cellStyle name="Calculation 2 5 2 3 4 3" xfId="3198"/>
    <cellStyle name="Calculation 2 5 2 3 4 4" xfId="3199"/>
    <cellStyle name="Calculation 2 5 2 3 4 5" xfId="3200"/>
    <cellStyle name="Calculation 2 5 2 3 4 6" xfId="3201"/>
    <cellStyle name="Calculation 2 5 2 3 5" xfId="3202"/>
    <cellStyle name="Calculation 2 5 2 3 6" xfId="3203"/>
    <cellStyle name="Calculation 2 5 2 3 7" xfId="3204"/>
    <cellStyle name="Calculation 2 5 2 3 8" xfId="3205"/>
    <cellStyle name="Calculation 2 5 2 3 9" xfId="3206"/>
    <cellStyle name="Calculation 2 5 2 4" xfId="3207"/>
    <cellStyle name="Calculation 2 5 2 4 2" xfId="3208"/>
    <cellStyle name="Calculation 2 5 2 4 2 2" xfId="3209"/>
    <cellStyle name="Calculation 2 5 2 4 2 3" xfId="3210"/>
    <cellStyle name="Calculation 2 5 2 4 2 4" xfId="3211"/>
    <cellStyle name="Calculation 2 5 2 4 2 5" xfId="3212"/>
    <cellStyle name="Calculation 2 5 2 4 2 6" xfId="3213"/>
    <cellStyle name="Calculation 2 5 2 4 3" xfId="3214"/>
    <cellStyle name="Calculation 2 5 2 4 3 2" xfId="3215"/>
    <cellStyle name="Calculation 2 5 2 4 3 3" xfId="3216"/>
    <cellStyle name="Calculation 2 5 2 4 3 4" xfId="3217"/>
    <cellStyle name="Calculation 2 5 2 4 3 5" xfId="3218"/>
    <cellStyle name="Calculation 2 5 2 4 3 6" xfId="3219"/>
    <cellStyle name="Calculation 2 5 2 4 4" xfId="3220"/>
    <cellStyle name="Calculation 2 5 2 4 5" xfId="3221"/>
    <cellStyle name="Calculation 2 5 2 4 6" xfId="3222"/>
    <cellStyle name="Calculation 2 5 2 4 7" xfId="3223"/>
    <cellStyle name="Calculation 2 5 2 4 8" xfId="3224"/>
    <cellStyle name="Calculation 2 5 2 5" xfId="3225"/>
    <cellStyle name="Calculation 2 5 2 5 2" xfId="3226"/>
    <cellStyle name="Calculation 2 5 2 5 3" xfId="3227"/>
    <cellStyle name="Calculation 2 5 2 5 4" xfId="3228"/>
    <cellStyle name="Calculation 2 5 2 5 5" xfId="3229"/>
    <cellStyle name="Calculation 2 5 2 5 6" xfId="3230"/>
    <cellStyle name="Calculation 2 5 2 6" xfId="3231"/>
    <cellStyle name="Calculation 2 5 2 6 2" xfId="3232"/>
    <cellStyle name="Calculation 2 5 2 6 3" xfId="3233"/>
    <cellStyle name="Calculation 2 5 2 6 4" xfId="3234"/>
    <cellStyle name="Calculation 2 5 2 6 5" xfId="3235"/>
    <cellStyle name="Calculation 2 5 2 6 6" xfId="3236"/>
    <cellStyle name="Calculation 2 5 2 7" xfId="3237"/>
    <cellStyle name="Calculation 2 5 2 8" xfId="3238"/>
    <cellStyle name="Calculation 2 5 2 9" xfId="3239"/>
    <cellStyle name="Calculation 2 5 3" xfId="3240"/>
    <cellStyle name="Calculation 2 5 3 10" xfId="3241"/>
    <cellStyle name="Calculation 2 5 3 2" xfId="3242"/>
    <cellStyle name="Calculation 2 5 3 2 2" xfId="3243"/>
    <cellStyle name="Calculation 2 5 3 2 2 2" xfId="3244"/>
    <cellStyle name="Calculation 2 5 3 2 2 2 2" xfId="3245"/>
    <cellStyle name="Calculation 2 5 3 2 2 2 3" xfId="3246"/>
    <cellStyle name="Calculation 2 5 3 2 2 2 4" xfId="3247"/>
    <cellStyle name="Calculation 2 5 3 2 2 2 5" xfId="3248"/>
    <cellStyle name="Calculation 2 5 3 2 2 2 6" xfId="3249"/>
    <cellStyle name="Calculation 2 5 3 2 2 3" xfId="3250"/>
    <cellStyle name="Calculation 2 5 3 2 2 3 2" xfId="3251"/>
    <cellStyle name="Calculation 2 5 3 2 2 3 3" xfId="3252"/>
    <cellStyle name="Calculation 2 5 3 2 2 3 4" xfId="3253"/>
    <cellStyle name="Calculation 2 5 3 2 2 3 5" xfId="3254"/>
    <cellStyle name="Calculation 2 5 3 2 2 3 6" xfId="3255"/>
    <cellStyle name="Calculation 2 5 3 2 2 4" xfId="3256"/>
    <cellStyle name="Calculation 2 5 3 2 2 5" xfId="3257"/>
    <cellStyle name="Calculation 2 5 3 2 2 6" xfId="3258"/>
    <cellStyle name="Calculation 2 5 3 2 2 7" xfId="3259"/>
    <cellStyle name="Calculation 2 5 3 2 2 8" xfId="3260"/>
    <cellStyle name="Calculation 2 5 3 2 3" xfId="3261"/>
    <cellStyle name="Calculation 2 5 3 2 3 2" xfId="3262"/>
    <cellStyle name="Calculation 2 5 3 2 3 3" xfId="3263"/>
    <cellStyle name="Calculation 2 5 3 2 3 4" xfId="3264"/>
    <cellStyle name="Calculation 2 5 3 2 3 5" xfId="3265"/>
    <cellStyle name="Calculation 2 5 3 2 3 6" xfId="3266"/>
    <cellStyle name="Calculation 2 5 3 2 4" xfId="3267"/>
    <cellStyle name="Calculation 2 5 3 2 4 2" xfId="3268"/>
    <cellStyle name="Calculation 2 5 3 2 4 3" xfId="3269"/>
    <cellStyle name="Calculation 2 5 3 2 4 4" xfId="3270"/>
    <cellStyle name="Calculation 2 5 3 2 4 5" xfId="3271"/>
    <cellStyle name="Calculation 2 5 3 2 4 6" xfId="3272"/>
    <cellStyle name="Calculation 2 5 3 2 5" xfId="3273"/>
    <cellStyle name="Calculation 2 5 3 2 6" xfId="3274"/>
    <cellStyle name="Calculation 2 5 3 2 7" xfId="3275"/>
    <cellStyle name="Calculation 2 5 3 2 8" xfId="3276"/>
    <cellStyle name="Calculation 2 5 3 2 9" xfId="3277"/>
    <cellStyle name="Calculation 2 5 3 3" xfId="3278"/>
    <cellStyle name="Calculation 2 5 3 3 2" xfId="3279"/>
    <cellStyle name="Calculation 2 5 3 3 2 2" xfId="3280"/>
    <cellStyle name="Calculation 2 5 3 3 2 3" xfId="3281"/>
    <cellStyle name="Calculation 2 5 3 3 2 4" xfId="3282"/>
    <cellStyle name="Calculation 2 5 3 3 2 5" xfId="3283"/>
    <cellStyle name="Calculation 2 5 3 3 2 6" xfId="3284"/>
    <cellStyle name="Calculation 2 5 3 3 3" xfId="3285"/>
    <cellStyle name="Calculation 2 5 3 3 3 2" xfId="3286"/>
    <cellStyle name="Calculation 2 5 3 3 3 3" xfId="3287"/>
    <cellStyle name="Calculation 2 5 3 3 3 4" xfId="3288"/>
    <cellStyle name="Calculation 2 5 3 3 3 5" xfId="3289"/>
    <cellStyle name="Calculation 2 5 3 3 3 6" xfId="3290"/>
    <cellStyle name="Calculation 2 5 3 3 4" xfId="3291"/>
    <cellStyle name="Calculation 2 5 3 3 5" xfId="3292"/>
    <cellStyle name="Calculation 2 5 3 3 6" xfId="3293"/>
    <cellStyle name="Calculation 2 5 3 3 7" xfId="3294"/>
    <cellStyle name="Calculation 2 5 3 3 8" xfId="3295"/>
    <cellStyle name="Calculation 2 5 3 4" xfId="3296"/>
    <cellStyle name="Calculation 2 5 3 4 2" xfId="3297"/>
    <cellStyle name="Calculation 2 5 3 4 3" xfId="3298"/>
    <cellStyle name="Calculation 2 5 3 4 4" xfId="3299"/>
    <cellStyle name="Calculation 2 5 3 4 5" xfId="3300"/>
    <cellStyle name="Calculation 2 5 3 4 6" xfId="3301"/>
    <cellStyle name="Calculation 2 5 3 5" xfId="3302"/>
    <cellStyle name="Calculation 2 5 3 5 2" xfId="3303"/>
    <cellStyle name="Calculation 2 5 3 5 3" xfId="3304"/>
    <cellStyle name="Calculation 2 5 3 5 4" xfId="3305"/>
    <cellStyle name="Calculation 2 5 3 5 5" xfId="3306"/>
    <cellStyle name="Calculation 2 5 3 5 6" xfId="3307"/>
    <cellStyle name="Calculation 2 5 3 6" xfId="3308"/>
    <cellStyle name="Calculation 2 5 3 7" xfId="3309"/>
    <cellStyle name="Calculation 2 5 3 8" xfId="3310"/>
    <cellStyle name="Calculation 2 5 3 9" xfId="3311"/>
    <cellStyle name="Calculation 2 5 4" xfId="3312"/>
    <cellStyle name="Calculation 2 5 4 2" xfId="3313"/>
    <cellStyle name="Calculation 2 5 4 2 2" xfId="3314"/>
    <cellStyle name="Calculation 2 5 4 2 2 2" xfId="3315"/>
    <cellStyle name="Calculation 2 5 4 2 2 3" xfId="3316"/>
    <cellStyle name="Calculation 2 5 4 2 2 4" xfId="3317"/>
    <cellStyle name="Calculation 2 5 4 2 2 5" xfId="3318"/>
    <cellStyle name="Calculation 2 5 4 2 2 6" xfId="3319"/>
    <cellStyle name="Calculation 2 5 4 2 3" xfId="3320"/>
    <cellStyle name="Calculation 2 5 4 2 3 2" xfId="3321"/>
    <cellStyle name="Calculation 2 5 4 2 3 3" xfId="3322"/>
    <cellStyle name="Calculation 2 5 4 2 3 4" xfId="3323"/>
    <cellStyle name="Calculation 2 5 4 2 3 5" xfId="3324"/>
    <cellStyle name="Calculation 2 5 4 2 3 6" xfId="3325"/>
    <cellStyle name="Calculation 2 5 4 2 4" xfId="3326"/>
    <cellStyle name="Calculation 2 5 4 2 5" xfId="3327"/>
    <cellStyle name="Calculation 2 5 4 2 6" xfId="3328"/>
    <cellStyle name="Calculation 2 5 4 2 7" xfId="3329"/>
    <cellStyle name="Calculation 2 5 4 2 8" xfId="3330"/>
    <cellStyle name="Calculation 2 5 4 3" xfId="3331"/>
    <cellStyle name="Calculation 2 5 4 3 2" xfId="3332"/>
    <cellStyle name="Calculation 2 5 4 3 3" xfId="3333"/>
    <cellStyle name="Calculation 2 5 4 3 4" xfId="3334"/>
    <cellStyle name="Calculation 2 5 4 3 5" xfId="3335"/>
    <cellStyle name="Calculation 2 5 4 3 6" xfId="3336"/>
    <cellStyle name="Calculation 2 5 4 4" xfId="3337"/>
    <cellStyle name="Calculation 2 5 4 4 2" xfId="3338"/>
    <cellStyle name="Calculation 2 5 4 4 3" xfId="3339"/>
    <cellStyle name="Calculation 2 5 4 4 4" xfId="3340"/>
    <cellStyle name="Calculation 2 5 4 4 5" xfId="3341"/>
    <cellStyle name="Calculation 2 5 4 4 6" xfId="3342"/>
    <cellStyle name="Calculation 2 5 4 5" xfId="3343"/>
    <cellStyle name="Calculation 2 5 4 6" xfId="3344"/>
    <cellStyle name="Calculation 2 5 4 7" xfId="3345"/>
    <cellStyle name="Calculation 2 5 4 8" xfId="3346"/>
    <cellStyle name="Calculation 2 5 4 9" xfId="3347"/>
    <cellStyle name="Calculation 2 5 5" xfId="3348"/>
    <cellStyle name="Calculation 2 5 5 2" xfId="3349"/>
    <cellStyle name="Calculation 2 5 5 2 2" xfId="3350"/>
    <cellStyle name="Calculation 2 5 5 2 3" xfId="3351"/>
    <cellStyle name="Calculation 2 5 5 2 4" xfId="3352"/>
    <cellStyle name="Calculation 2 5 5 2 5" xfId="3353"/>
    <cellStyle name="Calculation 2 5 5 2 6" xfId="3354"/>
    <cellStyle name="Calculation 2 5 5 3" xfId="3355"/>
    <cellStyle name="Calculation 2 5 5 3 2" xfId="3356"/>
    <cellStyle name="Calculation 2 5 5 3 3" xfId="3357"/>
    <cellStyle name="Calculation 2 5 5 3 4" xfId="3358"/>
    <cellStyle name="Calculation 2 5 5 3 5" xfId="3359"/>
    <cellStyle name="Calculation 2 5 5 3 6" xfId="3360"/>
    <cellStyle name="Calculation 2 5 5 4" xfId="3361"/>
    <cellStyle name="Calculation 2 5 5 5" xfId="3362"/>
    <cellStyle name="Calculation 2 5 5 6" xfId="3363"/>
    <cellStyle name="Calculation 2 5 5 7" xfId="3364"/>
    <cellStyle name="Calculation 2 5 5 8" xfId="3365"/>
    <cellStyle name="Calculation 2 5 6" xfId="3366"/>
    <cellStyle name="Calculation 2 5 6 2" xfId="3367"/>
    <cellStyle name="Calculation 2 5 6 3" xfId="3368"/>
    <cellStyle name="Calculation 2 5 6 4" xfId="3369"/>
    <cellStyle name="Calculation 2 5 6 5" xfId="3370"/>
    <cellStyle name="Calculation 2 5 6 6" xfId="3371"/>
    <cellStyle name="Calculation 2 5 7" xfId="3372"/>
    <cellStyle name="Calculation 2 5 7 2" xfId="3373"/>
    <cellStyle name="Calculation 2 5 7 3" xfId="3374"/>
    <cellStyle name="Calculation 2 5 7 4" xfId="3375"/>
    <cellStyle name="Calculation 2 5 7 5" xfId="3376"/>
    <cellStyle name="Calculation 2 5 7 6" xfId="3377"/>
    <cellStyle name="Calculation 2 5 8" xfId="3378"/>
    <cellStyle name="Calculation 2 5 9" xfId="3379"/>
    <cellStyle name="Calculation 2 6" xfId="3380"/>
    <cellStyle name="Calculation 2 6 10" xfId="3381"/>
    <cellStyle name="Calculation 2 6 11" xfId="3382"/>
    <cellStyle name="Calculation 2 6 2" xfId="3383"/>
    <cellStyle name="Calculation 2 6 2 10" xfId="3384"/>
    <cellStyle name="Calculation 2 6 2 2" xfId="3385"/>
    <cellStyle name="Calculation 2 6 2 2 2" xfId="3386"/>
    <cellStyle name="Calculation 2 6 2 2 2 2" xfId="3387"/>
    <cellStyle name="Calculation 2 6 2 2 2 2 2" xfId="3388"/>
    <cellStyle name="Calculation 2 6 2 2 2 2 3" xfId="3389"/>
    <cellStyle name="Calculation 2 6 2 2 2 2 4" xfId="3390"/>
    <cellStyle name="Calculation 2 6 2 2 2 2 5" xfId="3391"/>
    <cellStyle name="Calculation 2 6 2 2 2 2 6" xfId="3392"/>
    <cellStyle name="Calculation 2 6 2 2 2 3" xfId="3393"/>
    <cellStyle name="Calculation 2 6 2 2 2 3 2" xfId="3394"/>
    <cellStyle name="Calculation 2 6 2 2 2 3 3" xfId="3395"/>
    <cellStyle name="Calculation 2 6 2 2 2 3 4" xfId="3396"/>
    <cellStyle name="Calculation 2 6 2 2 2 3 5" xfId="3397"/>
    <cellStyle name="Calculation 2 6 2 2 2 3 6" xfId="3398"/>
    <cellStyle name="Calculation 2 6 2 2 2 4" xfId="3399"/>
    <cellStyle name="Calculation 2 6 2 2 2 5" xfId="3400"/>
    <cellStyle name="Calculation 2 6 2 2 2 6" xfId="3401"/>
    <cellStyle name="Calculation 2 6 2 2 2 7" xfId="3402"/>
    <cellStyle name="Calculation 2 6 2 2 2 8" xfId="3403"/>
    <cellStyle name="Calculation 2 6 2 2 3" xfId="3404"/>
    <cellStyle name="Calculation 2 6 2 2 3 2" xfId="3405"/>
    <cellStyle name="Calculation 2 6 2 2 3 3" xfId="3406"/>
    <cellStyle name="Calculation 2 6 2 2 3 4" xfId="3407"/>
    <cellStyle name="Calculation 2 6 2 2 3 5" xfId="3408"/>
    <cellStyle name="Calculation 2 6 2 2 3 6" xfId="3409"/>
    <cellStyle name="Calculation 2 6 2 2 4" xfId="3410"/>
    <cellStyle name="Calculation 2 6 2 2 4 2" xfId="3411"/>
    <cellStyle name="Calculation 2 6 2 2 4 3" xfId="3412"/>
    <cellStyle name="Calculation 2 6 2 2 4 4" xfId="3413"/>
    <cellStyle name="Calculation 2 6 2 2 4 5" xfId="3414"/>
    <cellStyle name="Calculation 2 6 2 2 4 6" xfId="3415"/>
    <cellStyle name="Calculation 2 6 2 2 5" xfId="3416"/>
    <cellStyle name="Calculation 2 6 2 2 6" xfId="3417"/>
    <cellStyle name="Calculation 2 6 2 2 7" xfId="3418"/>
    <cellStyle name="Calculation 2 6 2 2 8" xfId="3419"/>
    <cellStyle name="Calculation 2 6 2 2 9" xfId="3420"/>
    <cellStyle name="Calculation 2 6 2 3" xfId="3421"/>
    <cellStyle name="Calculation 2 6 2 3 2" xfId="3422"/>
    <cellStyle name="Calculation 2 6 2 3 2 2" xfId="3423"/>
    <cellStyle name="Calculation 2 6 2 3 2 3" xfId="3424"/>
    <cellStyle name="Calculation 2 6 2 3 2 4" xfId="3425"/>
    <cellStyle name="Calculation 2 6 2 3 2 5" xfId="3426"/>
    <cellStyle name="Calculation 2 6 2 3 2 6" xfId="3427"/>
    <cellStyle name="Calculation 2 6 2 3 3" xfId="3428"/>
    <cellStyle name="Calculation 2 6 2 3 3 2" xfId="3429"/>
    <cellStyle name="Calculation 2 6 2 3 3 3" xfId="3430"/>
    <cellStyle name="Calculation 2 6 2 3 3 4" xfId="3431"/>
    <cellStyle name="Calculation 2 6 2 3 3 5" xfId="3432"/>
    <cellStyle name="Calculation 2 6 2 3 3 6" xfId="3433"/>
    <cellStyle name="Calculation 2 6 2 3 4" xfId="3434"/>
    <cellStyle name="Calculation 2 6 2 3 5" xfId="3435"/>
    <cellStyle name="Calculation 2 6 2 3 6" xfId="3436"/>
    <cellStyle name="Calculation 2 6 2 3 7" xfId="3437"/>
    <cellStyle name="Calculation 2 6 2 3 8" xfId="3438"/>
    <cellStyle name="Calculation 2 6 2 4" xfId="3439"/>
    <cellStyle name="Calculation 2 6 2 4 2" xfId="3440"/>
    <cellStyle name="Calculation 2 6 2 4 3" xfId="3441"/>
    <cellStyle name="Calculation 2 6 2 4 4" xfId="3442"/>
    <cellStyle name="Calculation 2 6 2 4 5" xfId="3443"/>
    <cellStyle name="Calculation 2 6 2 4 6" xfId="3444"/>
    <cellStyle name="Calculation 2 6 2 5" xfId="3445"/>
    <cellStyle name="Calculation 2 6 2 5 2" xfId="3446"/>
    <cellStyle name="Calculation 2 6 2 5 3" xfId="3447"/>
    <cellStyle name="Calculation 2 6 2 5 4" xfId="3448"/>
    <cellStyle name="Calculation 2 6 2 5 5" xfId="3449"/>
    <cellStyle name="Calculation 2 6 2 5 6" xfId="3450"/>
    <cellStyle name="Calculation 2 6 2 6" xfId="3451"/>
    <cellStyle name="Calculation 2 6 2 7" xfId="3452"/>
    <cellStyle name="Calculation 2 6 2 8" xfId="3453"/>
    <cellStyle name="Calculation 2 6 2 9" xfId="3454"/>
    <cellStyle name="Calculation 2 6 3" xfId="3455"/>
    <cellStyle name="Calculation 2 6 3 2" xfId="3456"/>
    <cellStyle name="Calculation 2 6 3 2 2" xfId="3457"/>
    <cellStyle name="Calculation 2 6 3 2 2 2" xfId="3458"/>
    <cellStyle name="Calculation 2 6 3 2 2 3" xfId="3459"/>
    <cellStyle name="Calculation 2 6 3 2 2 4" xfId="3460"/>
    <cellStyle name="Calculation 2 6 3 2 2 5" xfId="3461"/>
    <cellStyle name="Calculation 2 6 3 2 2 6" xfId="3462"/>
    <cellStyle name="Calculation 2 6 3 2 3" xfId="3463"/>
    <cellStyle name="Calculation 2 6 3 2 3 2" xfId="3464"/>
    <cellStyle name="Calculation 2 6 3 2 3 3" xfId="3465"/>
    <cellStyle name="Calculation 2 6 3 2 3 4" xfId="3466"/>
    <cellStyle name="Calculation 2 6 3 2 3 5" xfId="3467"/>
    <cellStyle name="Calculation 2 6 3 2 3 6" xfId="3468"/>
    <cellStyle name="Calculation 2 6 3 2 4" xfId="3469"/>
    <cellStyle name="Calculation 2 6 3 2 5" xfId="3470"/>
    <cellStyle name="Calculation 2 6 3 2 6" xfId="3471"/>
    <cellStyle name="Calculation 2 6 3 2 7" xfId="3472"/>
    <cellStyle name="Calculation 2 6 3 2 8" xfId="3473"/>
    <cellStyle name="Calculation 2 6 3 3" xfId="3474"/>
    <cellStyle name="Calculation 2 6 3 3 2" xfId="3475"/>
    <cellStyle name="Calculation 2 6 3 3 3" xfId="3476"/>
    <cellStyle name="Calculation 2 6 3 3 4" xfId="3477"/>
    <cellStyle name="Calculation 2 6 3 3 5" xfId="3478"/>
    <cellStyle name="Calculation 2 6 3 3 6" xfId="3479"/>
    <cellStyle name="Calculation 2 6 3 4" xfId="3480"/>
    <cellStyle name="Calculation 2 6 3 4 2" xfId="3481"/>
    <cellStyle name="Calculation 2 6 3 4 3" xfId="3482"/>
    <cellStyle name="Calculation 2 6 3 4 4" xfId="3483"/>
    <cellStyle name="Calculation 2 6 3 4 5" xfId="3484"/>
    <cellStyle name="Calculation 2 6 3 4 6" xfId="3485"/>
    <cellStyle name="Calculation 2 6 3 5" xfId="3486"/>
    <cellStyle name="Calculation 2 6 3 6" xfId="3487"/>
    <cellStyle name="Calculation 2 6 3 7" xfId="3488"/>
    <cellStyle name="Calculation 2 6 3 8" xfId="3489"/>
    <cellStyle name="Calculation 2 6 3 9" xfId="3490"/>
    <cellStyle name="Calculation 2 6 4" xfId="3491"/>
    <cellStyle name="Calculation 2 6 4 2" xfId="3492"/>
    <cellStyle name="Calculation 2 6 4 2 2" xfId="3493"/>
    <cellStyle name="Calculation 2 6 4 2 3" xfId="3494"/>
    <cellStyle name="Calculation 2 6 4 2 4" xfId="3495"/>
    <cellStyle name="Calculation 2 6 4 2 5" xfId="3496"/>
    <cellStyle name="Calculation 2 6 4 2 6" xfId="3497"/>
    <cellStyle name="Calculation 2 6 4 3" xfId="3498"/>
    <cellStyle name="Calculation 2 6 4 3 2" xfId="3499"/>
    <cellStyle name="Calculation 2 6 4 3 3" xfId="3500"/>
    <cellStyle name="Calculation 2 6 4 3 4" xfId="3501"/>
    <cellStyle name="Calculation 2 6 4 3 5" xfId="3502"/>
    <cellStyle name="Calculation 2 6 4 3 6" xfId="3503"/>
    <cellStyle name="Calculation 2 6 4 4" xfId="3504"/>
    <cellStyle name="Calculation 2 6 4 5" xfId="3505"/>
    <cellStyle name="Calculation 2 6 4 6" xfId="3506"/>
    <cellStyle name="Calculation 2 6 4 7" xfId="3507"/>
    <cellStyle name="Calculation 2 6 4 8" xfId="3508"/>
    <cellStyle name="Calculation 2 6 5" xfId="3509"/>
    <cellStyle name="Calculation 2 6 5 2" xfId="3510"/>
    <cellStyle name="Calculation 2 6 5 3" xfId="3511"/>
    <cellStyle name="Calculation 2 6 5 4" xfId="3512"/>
    <cellStyle name="Calculation 2 6 5 5" xfId="3513"/>
    <cellStyle name="Calculation 2 6 5 6" xfId="3514"/>
    <cellStyle name="Calculation 2 6 6" xfId="3515"/>
    <cellStyle name="Calculation 2 6 6 2" xfId="3516"/>
    <cellStyle name="Calculation 2 6 6 3" xfId="3517"/>
    <cellStyle name="Calculation 2 6 6 4" xfId="3518"/>
    <cellStyle name="Calculation 2 6 6 5" xfId="3519"/>
    <cellStyle name="Calculation 2 6 6 6" xfId="3520"/>
    <cellStyle name="Calculation 2 6 7" xfId="3521"/>
    <cellStyle name="Calculation 2 6 8" xfId="3522"/>
    <cellStyle name="Calculation 2 6 9" xfId="3523"/>
    <cellStyle name="Calculation 2 7" xfId="3524"/>
    <cellStyle name="Calculation 2 7 10" xfId="3525"/>
    <cellStyle name="Calculation 2 7 2" xfId="3526"/>
    <cellStyle name="Calculation 2 7 2 2" xfId="3527"/>
    <cellStyle name="Calculation 2 7 2 2 2" xfId="3528"/>
    <cellStyle name="Calculation 2 7 2 2 2 2" xfId="3529"/>
    <cellStyle name="Calculation 2 7 2 2 2 3" xfId="3530"/>
    <cellStyle name="Calculation 2 7 2 2 2 4" xfId="3531"/>
    <cellStyle name="Calculation 2 7 2 2 2 5" xfId="3532"/>
    <cellStyle name="Calculation 2 7 2 2 2 6" xfId="3533"/>
    <cellStyle name="Calculation 2 7 2 2 3" xfId="3534"/>
    <cellStyle name="Calculation 2 7 2 2 3 2" xfId="3535"/>
    <cellStyle name="Calculation 2 7 2 2 3 3" xfId="3536"/>
    <cellStyle name="Calculation 2 7 2 2 3 4" xfId="3537"/>
    <cellStyle name="Calculation 2 7 2 2 3 5" xfId="3538"/>
    <cellStyle name="Calculation 2 7 2 2 3 6" xfId="3539"/>
    <cellStyle name="Calculation 2 7 2 2 4" xfId="3540"/>
    <cellStyle name="Calculation 2 7 2 2 5" xfId="3541"/>
    <cellStyle name="Calculation 2 7 2 2 6" xfId="3542"/>
    <cellStyle name="Calculation 2 7 2 2 7" xfId="3543"/>
    <cellStyle name="Calculation 2 7 2 2 8" xfId="3544"/>
    <cellStyle name="Calculation 2 7 2 3" xfId="3545"/>
    <cellStyle name="Calculation 2 7 2 3 2" xfId="3546"/>
    <cellStyle name="Calculation 2 7 2 3 3" xfId="3547"/>
    <cellStyle name="Calculation 2 7 2 3 4" xfId="3548"/>
    <cellStyle name="Calculation 2 7 2 3 5" xfId="3549"/>
    <cellStyle name="Calculation 2 7 2 3 6" xfId="3550"/>
    <cellStyle name="Calculation 2 7 2 4" xfId="3551"/>
    <cellStyle name="Calculation 2 7 2 4 2" xfId="3552"/>
    <cellStyle name="Calculation 2 7 2 4 3" xfId="3553"/>
    <cellStyle name="Calculation 2 7 2 4 4" xfId="3554"/>
    <cellStyle name="Calculation 2 7 2 4 5" xfId="3555"/>
    <cellStyle name="Calculation 2 7 2 4 6" xfId="3556"/>
    <cellStyle name="Calculation 2 7 2 5" xfId="3557"/>
    <cellStyle name="Calculation 2 7 2 6" xfId="3558"/>
    <cellStyle name="Calculation 2 7 2 7" xfId="3559"/>
    <cellStyle name="Calculation 2 7 2 8" xfId="3560"/>
    <cellStyle name="Calculation 2 7 2 9" xfId="3561"/>
    <cellStyle name="Calculation 2 7 3" xfId="3562"/>
    <cellStyle name="Calculation 2 7 3 2" xfId="3563"/>
    <cellStyle name="Calculation 2 7 3 2 2" xfId="3564"/>
    <cellStyle name="Calculation 2 7 3 2 3" xfId="3565"/>
    <cellStyle name="Calculation 2 7 3 2 4" xfId="3566"/>
    <cellStyle name="Calculation 2 7 3 2 5" xfId="3567"/>
    <cellStyle name="Calculation 2 7 3 2 6" xfId="3568"/>
    <cellStyle name="Calculation 2 7 3 3" xfId="3569"/>
    <cellStyle name="Calculation 2 7 3 3 2" xfId="3570"/>
    <cellStyle name="Calculation 2 7 3 3 3" xfId="3571"/>
    <cellStyle name="Calculation 2 7 3 3 4" xfId="3572"/>
    <cellStyle name="Calculation 2 7 3 3 5" xfId="3573"/>
    <cellStyle name="Calculation 2 7 3 3 6" xfId="3574"/>
    <cellStyle name="Calculation 2 7 3 4" xfId="3575"/>
    <cellStyle name="Calculation 2 7 3 5" xfId="3576"/>
    <cellStyle name="Calculation 2 7 3 6" xfId="3577"/>
    <cellStyle name="Calculation 2 7 3 7" xfId="3578"/>
    <cellStyle name="Calculation 2 7 3 8" xfId="3579"/>
    <cellStyle name="Calculation 2 7 4" xfId="3580"/>
    <cellStyle name="Calculation 2 7 4 2" xfId="3581"/>
    <cellStyle name="Calculation 2 7 4 3" xfId="3582"/>
    <cellStyle name="Calculation 2 7 4 4" xfId="3583"/>
    <cellStyle name="Calculation 2 7 4 5" xfId="3584"/>
    <cellStyle name="Calculation 2 7 4 6" xfId="3585"/>
    <cellStyle name="Calculation 2 7 5" xfId="3586"/>
    <cellStyle name="Calculation 2 7 5 2" xfId="3587"/>
    <cellStyle name="Calculation 2 7 5 3" xfId="3588"/>
    <cellStyle name="Calculation 2 7 5 4" xfId="3589"/>
    <cellStyle name="Calculation 2 7 5 5" xfId="3590"/>
    <cellStyle name="Calculation 2 7 5 6" xfId="3591"/>
    <cellStyle name="Calculation 2 7 6" xfId="3592"/>
    <cellStyle name="Calculation 2 7 7" xfId="3593"/>
    <cellStyle name="Calculation 2 7 8" xfId="3594"/>
    <cellStyle name="Calculation 2 7 9" xfId="3595"/>
    <cellStyle name="Calculation 2 8" xfId="3596"/>
    <cellStyle name="Calculation 2 8 2" xfId="3597"/>
    <cellStyle name="Calculation 2 8 2 2" xfId="3598"/>
    <cellStyle name="Calculation 2 8 2 2 2" xfId="3599"/>
    <cellStyle name="Calculation 2 8 2 2 3" xfId="3600"/>
    <cellStyle name="Calculation 2 8 2 2 4" xfId="3601"/>
    <cellStyle name="Calculation 2 8 2 2 5" xfId="3602"/>
    <cellStyle name="Calculation 2 8 2 2 6" xfId="3603"/>
    <cellStyle name="Calculation 2 8 2 3" xfId="3604"/>
    <cellStyle name="Calculation 2 8 2 3 2" xfId="3605"/>
    <cellStyle name="Calculation 2 8 2 3 3" xfId="3606"/>
    <cellStyle name="Calculation 2 8 2 3 4" xfId="3607"/>
    <cellStyle name="Calculation 2 8 2 3 5" xfId="3608"/>
    <cellStyle name="Calculation 2 8 2 3 6" xfId="3609"/>
    <cellStyle name="Calculation 2 8 2 4" xfId="3610"/>
    <cellStyle name="Calculation 2 8 2 5" xfId="3611"/>
    <cellStyle name="Calculation 2 8 2 6" xfId="3612"/>
    <cellStyle name="Calculation 2 8 2 7" xfId="3613"/>
    <cellStyle name="Calculation 2 8 2 8" xfId="3614"/>
    <cellStyle name="Calculation 2 8 3" xfId="3615"/>
    <cellStyle name="Calculation 2 8 3 2" xfId="3616"/>
    <cellStyle name="Calculation 2 8 3 3" xfId="3617"/>
    <cellStyle name="Calculation 2 8 3 4" xfId="3618"/>
    <cellStyle name="Calculation 2 8 3 5" xfId="3619"/>
    <cellStyle name="Calculation 2 8 3 6" xfId="3620"/>
    <cellStyle name="Calculation 2 8 4" xfId="3621"/>
    <cellStyle name="Calculation 2 8 4 2" xfId="3622"/>
    <cellStyle name="Calculation 2 8 4 3" xfId="3623"/>
    <cellStyle name="Calculation 2 8 4 4" xfId="3624"/>
    <cellStyle name="Calculation 2 8 4 5" xfId="3625"/>
    <cellStyle name="Calculation 2 8 4 6" xfId="3626"/>
    <cellStyle name="Calculation 2 8 5" xfId="3627"/>
    <cellStyle name="Calculation 2 8 6" xfId="3628"/>
    <cellStyle name="Calculation 2 8 7" xfId="3629"/>
    <cellStyle name="Calculation 2 8 8" xfId="3630"/>
    <cellStyle name="Calculation 2 8 9" xfId="3631"/>
    <cellStyle name="Calculation 2 9" xfId="3632"/>
    <cellStyle name="Calculation 2 9 2" xfId="3633"/>
    <cellStyle name="Calculation 2 9 2 2" xfId="3634"/>
    <cellStyle name="Calculation 2 9 2 3" xfId="3635"/>
    <cellStyle name="Calculation 2 9 2 4" xfId="3636"/>
    <cellStyle name="Calculation 2 9 2 5" xfId="3637"/>
    <cellStyle name="Calculation 2 9 2 6" xfId="3638"/>
    <cellStyle name="Calculation 2 9 3" xfId="3639"/>
    <cellStyle name="Calculation 2 9 3 2" xfId="3640"/>
    <cellStyle name="Calculation 2 9 3 3" xfId="3641"/>
    <cellStyle name="Calculation 2 9 3 4" xfId="3642"/>
    <cellStyle name="Calculation 2 9 3 5" xfId="3643"/>
    <cellStyle name="Calculation 2 9 3 6" xfId="3644"/>
    <cellStyle name="Calculation 2 9 4" xfId="3645"/>
    <cellStyle name="Calculation 2 9 5" xfId="3646"/>
    <cellStyle name="Calculation 2 9 6" xfId="3647"/>
    <cellStyle name="Calculation 2 9 7" xfId="3648"/>
    <cellStyle name="Calculation 2 9 8" xfId="3649"/>
    <cellStyle name="Calculation 3" xfId="3650"/>
    <cellStyle name="Calculation 3 2" xfId="3651"/>
    <cellStyle name="Calculation 3 2 10" xfId="3652"/>
    <cellStyle name="Calculation 3 2 11" xfId="3653"/>
    <cellStyle name="Calculation 3 2 12" xfId="3654"/>
    <cellStyle name="Calculation 3 2 13" xfId="3655"/>
    <cellStyle name="Calculation 3 2 14" xfId="3656"/>
    <cellStyle name="Calculation 3 2 2" xfId="3657"/>
    <cellStyle name="Calculation 3 2 2 10" xfId="3658"/>
    <cellStyle name="Calculation 3 2 2 11" xfId="3659"/>
    <cellStyle name="Calculation 3 2 2 12" xfId="3660"/>
    <cellStyle name="Calculation 3 2 2 13" xfId="3661"/>
    <cellStyle name="Calculation 3 2 2 2" xfId="3662"/>
    <cellStyle name="Calculation 3 2 2 2 10" xfId="3663"/>
    <cellStyle name="Calculation 3 2 2 2 11" xfId="3664"/>
    <cellStyle name="Calculation 3 2 2 2 12" xfId="3665"/>
    <cellStyle name="Calculation 3 2 2 2 2" xfId="3666"/>
    <cellStyle name="Calculation 3 2 2 2 2 10" xfId="3667"/>
    <cellStyle name="Calculation 3 2 2 2 2 11" xfId="3668"/>
    <cellStyle name="Calculation 3 2 2 2 2 2" xfId="3669"/>
    <cellStyle name="Calculation 3 2 2 2 2 2 10" xfId="3670"/>
    <cellStyle name="Calculation 3 2 2 2 2 2 2" xfId="3671"/>
    <cellStyle name="Calculation 3 2 2 2 2 2 2 2" xfId="3672"/>
    <cellStyle name="Calculation 3 2 2 2 2 2 2 2 2" xfId="3673"/>
    <cellStyle name="Calculation 3 2 2 2 2 2 2 2 2 2" xfId="3674"/>
    <cellStyle name="Calculation 3 2 2 2 2 2 2 2 2 3" xfId="3675"/>
    <cellStyle name="Calculation 3 2 2 2 2 2 2 2 2 4" xfId="3676"/>
    <cellStyle name="Calculation 3 2 2 2 2 2 2 2 2 5" xfId="3677"/>
    <cellStyle name="Calculation 3 2 2 2 2 2 2 2 2 6" xfId="3678"/>
    <cellStyle name="Calculation 3 2 2 2 2 2 2 2 3" xfId="3679"/>
    <cellStyle name="Calculation 3 2 2 2 2 2 2 2 3 2" xfId="3680"/>
    <cellStyle name="Calculation 3 2 2 2 2 2 2 2 3 3" xfId="3681"/>
    <cellStyle name="Calculation 3 2 2 2 2 2 2 2 3 4" xfId="3682"/>
    <cellStyle name="Calculation 3 2 2 2 2 2 2 2 3 5" xfId="3683"/>
    <cellStyle name="Calculation 3 2 2 2 2 2 2 2 3 6" xfId="3684"/>
    <cellStyle name="Calculation 3 2 2 2 2 2 2 2 4" xfId="3685"/>
    <cellStyle name="Calculation 3 2 2 2 2 2 2 2 5" xfId="3686"/>
    <cellStyle name="Calculation 3 2 2 2 2 2 2 2 6" xfId="3687"/>
    <cellStyle name="Calculation 3 2 2 2 2 2 2 2 7" xfId="3688"/>
    <cellStyle name="Calculation 3 2 2 2 2 2 2 2 8" xfId="3689"/>
    <cellStyle name="Calculation 3 2 2 2 2 2 2 3" xfId="3690"/>
    <cellStyle name="Calculation 3 2 2 2 2 2 2 3 2" xfId="3691"/>
    <cellStyle name="Calculation 3 2 2 2 2 2 2 3 3" xfId="3692"/>
    <cellStyle name="Calculation 3 2 2 2 2 2 2 3 4" xfId="3693"/>
    <cellStyle name="Calculation 3 2 2 2 2 2 2 3 5" xfId="3694"/>
    <cellStyle name="Calculation 3 2 2 2 2 2 2 3 6" xfId="3695"/>
    <cellStyle name="Calculation 3 2 2 2 2 2 2 4" xfId="3696"/>
    <cellStyle name="Calculation 3 2 2 2 2 2 2 4 2" xfId="3697"/>
    <cellStyle name="Calculation 3 2 2 2 2 2 2 4 3" xfId="3698"/>
    <cellStyle name="Calculation 3 2 2 2 2 2 2 4 4" xfId="3699"/>
    <cellStyle name="Calculation 3 2 2 2 2 2 2 4 5" xfId="3700"/>
    <cellStyle name="Calculation 3 2 2 2 2 2 2 4 6" xfId="3701"/>
    <cellStyle name="Calculation 3 2 2 2 2 2 2 5" xfId="3702"/>
    <cellStyle name="Calculation 3 2 2 2 2 2 2 6" xfId="3703"/>
    <cellStyle name="Calculation 3 2 2 2 2 2 2 7" xfId="3704"/>
    <cellStyle name="Calculation 3 2 2 2 2 2 2 8" xfId="3705"/>
    <cellStyle name="Calculation 3 2 2 2 2 2 2 9" xfId="3706"/>
    <cellStyle name="Calculation 3 2 2 2 2 2 3" xfId="3707"/>
    <cellStyle name="Calculation 3 2 2 2 2 2 3 2" xfId="3708"/>
    <cellStyle name="Calculation 3 2 2 2 2 2 3 2 2" xfId="3709"/>
    <cellStyle name="Calculation 3 2 2 2 2 2 3 2 3" xfId="3710"/>
    <cellStyle name="Calculation 3 2 2 2 2 2 3 2 4" xfId="3711"/>
    <cellStyle name="Calculation 3 2 2 2 2 2 3 2 5" xfId="3712"/>
    <cellStyle name="Calculation 3 2 2 2 2 2 3 2 6" xfId="3713"/>
    <cellStyle name="Calculation 3 2 2 2 2 2 3 3" xfId="3714"/>
    <cellStyle name="Calculation 3 2 2 2 2 2 3 3 2" xfId="3715"/>
    <cellStyle name="Calculation 3 2 2 2 2 2 3 3 3" xfId="3716"/>
    <cellStyle name="Calculation 3 2 2 2 2 2 3 3 4" xfId="3717"/>
    <cellStyle name="Calculation 3 2 2 2 2 2 3 3 5" xfId="3718"/>
    <cellStyle name="Calculation 3 2 2 2 2 2 3 3 6" xfId="3719"/>
    <cellStyle name="Calculation 3 2 2 2 2 2 3 4" xfId="3720"/>
    <cellStyle name="Calculation 3 2 2 2 2 2 3 5" xfId="3721"/>
    <cellStyle name="Calculation 3 2 2 2 2 2 3 6" xfId="3722"/>
    <cellStyle name="Calculation 3 2 2 2 2 2 3 7" xfId="3723"/>
    <cellStyle name="Calculation 3 2 2 2 2 2 3 8" xfId="3724"/>
    <cellStyle name="Calculation 3 2 2 2 2 2 4" xfId="3725"/>
    <cellStyle name="Calculation 3 2 2 2 2 2 4 2" xfId="3726"/>
    <cellStyle name="Calculation 3 2 2 2 2 2 4 3" xfId="3727"/>
    <cellStyle name="Calculation 3 2 2 2 2 2 4 4" xfId="3728"/>
    <cellStyle name="Calculation 3 2 2 2 2 2 4 5" xfId="3729"/>
    <cellStyle name="Calculation 3 2 2 2 2 2 4 6" xfId="3730"/>
    <cellStyle name="Calculation 3 2 2 2 2 2 5" xfId="3731"/>
    <cellStyle name="Calculation 3 2 2 2 2 2 5 2" xfId="3732"/>
    <cellStyle name="Calculation 3 2 2 2 2 2 5 3" xfId="3733"/>
    <cellStyle name="Calculation 3 2 2 2 2 2 5 4" xfId="3734"/>
    <cellStyle name="Calculation 3 2 2 2 2 2 5 5" xfId="3735"/>
    <cellStyle name="Calculation 3 2 2 2 2 2 5 6" xfId="3736"/>
    <cellStyle name="Calculation 3 2 2 2 2 2 6" xfId="3737"/>
    <cellStyle name="Calculation 3 2 2 2 2 2 7" xfId="3738"/>
    <cellStyle name="Calculation 3 2 2 2 2 2 8" xfId="3739"/>
    <cellStyle name="Calculation 3 2 2 2 2 2 9" xfId="3740"/>
    <cellStyle name="Calculation 3 2 2 2 2 3" xfId="3741"/>
    <cellStyle name="Calculation 3 2 2 2 2 3 2" xfId="3742"/>
    <cellStyle name="Calculation 3 2 2 2 2 3 2 2" xfId="3743"/>
    <cellStyle name="Calculation 3 2 2 2 2 3 2 2 2" xfId="3744"/>
    <cellStyle name="Calculation 3 2 2 2 2 3 2 2 3" xfId="3745"/>
    <cellStyle name="Calculation 3 2 2 2 2 3 2 2 4" xfId="3746"/>
    <cellStyle name="Calculation 3 2 2 2 2 3 2 2 5" xfId="3747"/>
    <cellStyle name="Calculation 3 2 2 2 2 3 2 2 6" xfId="3748"/>
    <cellStyle name="Calculation 3 2 2 2 2 3 2 3" xfId="3749"/>
    <cellStyle name="Calculation 3 2 2 2 2 3 2 3 2" xfId="3750"/>
    <cellStyle name="Calculation 3 2 2 2 2 3 2 3 3" xfId="3751"/>
    <cellStyle name="Calculation 3 2 2 2 2 3 2 3 4" xfId="3752"/>
    <cellStyle name="Calculation 3 2 2 2 2 3 2 3 5" xfId="3753"/>
    <cellStyle name="Calculation 3 2 2 2 2 3 2 3 6" xfId="3754"/>
    <cellStyle name="Calculation 3 2 2 2 2 3 2 4" xfId="3755"/>
    <cellStyle name="Calculation 3 2 2 2 2 3 2 5" xfId="3756"/>
    <cellStyle name="Calculation 3 2 2 2 2 3 2 6" xfId="3757"/>
    <cellStyle name="Calculation 3 2 2 2 2 3 2 7" xfId="3758"/>
    <cellStyle name="Calculation 3 2 2 2 2 3 2 8" xfId="3759"/>
    <cellStyle name="Calculation 3 2 2 2 2 3 3" xfId="3760"/>
    <cellStyle name="Calculation 3 2 2 2 2 3 3 2" xfId="3761"/>
    <cellStyle name="Calculation 3 2 2 2 2 3 3 3" xfId="3762"/>
    <cellStyle name="Calculation 3 2 2 2 2 3 3 4" xfId="3763"/>
    <cellStyle name="Calculation 3 2 2 2 2 3 3 5" xfId="3764"/>
    <cellStyle name="Calculation 3 2 2 2 2 3 3 6" xfId="3765"/>
    <cellStyle name="Calculation 3 2 2 2 2 3 4" xfId="3766"/>
    <cellStyle name="Calculation 3 2 2 2 2 3 4 2" xfId="3767"/>
    <cellStyle name="Calculation 3 2 2 2 2 3 4 3" xfId="3768"/>
    <cellStyle name="Calculation 3 2 2 2 2 3 4 4" xfId="3769"/>
    <cellStyle name="Calculation 3 2 2 2 2 3 4 5" xfId="3770"/>
    <cellStyle name="Calculation 3 2 2 2 2 3 4 6" xfId="3771"/>
    <cellStyle name="Calculation 3 2 2 2 2 3 5" xfId="3772"/>
    <cellStyle name="Calculation 3 2 2 2 2 3 6" xfId="3773"/>
    <cellStyle name="Calculation 3 2 2 2 2 3 7" xfId="3774"/>
    <cellStyle name="Calculation 3 2 2 2 2 3 8" xfId="3775"/>
    <cellStyle name="Calculation 3 2 2 2 2 3 9" xfId="3776"/>
    <cellStyle name="Calculation 3 2 2 2 2 4" xfId="3777"/>
    <cellStyle name="Calculation 3 2 2 2 2 4 2" xfId="3778"/>
    <cellStyle name="Calculation 3 2 2 2 2 4 2 2" xfId="3779"/>
    <cellStyle name="Calculation 3 2 2 2 2 4 2 3" xfId="3780"/>
    <cellStyle name="Calculation 3 2 2 2 2 4 2 4" xfId="3781"/>
    <cellStyle name="Calculation 3 2 2 2 2 4 2 5" xfId="3782"/>
    <cellStyle name="Calculation 3 2 2 2 2 4 2 6" xfId="3783"/>
    <cellStyle name="Calculation 3 2 2 2 2 4 3" xfId="3784"/>
    <cellStyle name="Calculation 3 2 2 2 2 4 3 2" xfId="3785"/>
    <cellStyle name="Calculation 3 2 2 2 2 4 3 3" xfId="3786"/>
    <cellStyle name="Calculation 3 2 2 2 2 4 3 4" xfId="3787"/>
    <cellStyle name="Calculation 3 2 2 2 2 4 3 5" xfId="3788"/>
    <cellStyle name="Calculation 3 2 2 2 2 4 3 6" xfId="3789"/>
    <cellStyle name="Calculation 3 2 2 2 2 4 4" xfId="3790"/>
    <cellStyle name="Calculation 3 2 2 2 2 4 5" xfId="3791"/>
    <cellStyle name="Calculation 3 2 2 2 2 4 6" xfId="3792"/>
    <cellStyle name="Calculation 3 2 2 2 2 4 7" xfId="3793"/>
    <cellStyle name="Calculation 3 2 2 2 2 4 8" xfId="3794"/>
    <cellStyle name="Calculation 3 2 2 2 2 5" xfId="3795"/>
    <cellStyle name="Calculation 3 2 2 2 2 5 2" xfId="3796"/>
    <cellStyle name="Calculation 3 2 2 2 2 5 3" xfId="3797"/>
    <cellStyle name="Calculation 3 2 2 2 2 5 4" xfId="3798"/>
    <cellStyle name="Calculation 3 2 2 2 2 5 5" xfId="3799"/>
    <cellStyle name="Calculation 3 2 2 2 2 5 6" xfId="3800"/>
    <cellStyle name="Calculation 3 2 2 2 2 6" xfId="3801"/>
    <cellStyle name="Calculation 3 2 2 2 2 6 2" xfId="3802"/>
    <cellStyle name="Calculation 3 2 2 2 2 6 3" xfId="3803"/>
    <cellStyle name="Calculation 3 2 2 2 2 6 4" xfId="3804"/>
    <cellStyle name="Calculation 3 2 2 2 2 6 5" xfId="3805"/>
    <cellStyle name="Calculation 3 2 2 2 2 6 6" xfId="3806"/>
    <cellStyle name="Calculation 3 2 2 2 2 7" xfId="3807"/>
    <cellStyle name="Calculation 3 2 2 2 2 8" xfId="3808"/>
    <cellStyle name="Calculation 3 2 2 2 2 9" xfId="3809"/>
    <cellStyle name="Calculation 3 2 2 2 3" xfId="3810"/>
    <cellStyle name="Calculation 3 2 2 2 3 10" xfId="3811"/>
    <cellStyle name="Calculation 3 2 2 2 3 2" xfId="3812"/>
    <cellStyle name="Calculation 3 2 2 2 3 2 2" xfId="3813"/>
    <cellStyle name="Calculation 3 2 2 2 3 2 2 2" xfId="3814"/>
    <cellStyle name="Calculation 3 2 2 2 3 2 2 2 2" xfId="3815"/>
    <cellStyle name="Calculation 3 2 2 2 3 2 2 2 3" xfId="3816"/>
    <cellStyle name="Calculation 3 2 2 2 3 2 2 2 4" xfId="3817"/>
    <cellStyle name="Calculation 3 2 2 2 3 2 2 2 5" xfId="3818"/>
    <cellStyle name="Calculation 3 2 2 2 3 2 2 2 6" xfId="3819"/>
    <cellStyle name="Calculation 3 2 2 2 3 2 2 3" xfId="3820"/>
    <cellStyle name="Calculation 3 2 2 2 3 2 2 3 2" xfId="3821"/>
    <cellStyle name="Calculation 3 2 2 2 3 2 2 3 3" xfId="3822"/>
    <cellStyle name="Calculation 3 2 2 2 3 2 2 3 4" xfId="3823"/>
    <cellStyle name="Calculation 3 2 2 2 3 2 2 3 5" xfId="3824"/>
    <cellStyle name="Calculation 3 2 2 2 3 2 2 3 6" xfId="3825"/>
    <cellStyle name="Calculation 3 2 2 2 3 2 2 4" xfId="3826"/>
    <cellStyle name="Calculation 3 2 2 2 3 2 2 5" xfId="3827"/>
    <cellStyle name="Calculation 3 2 2 2 3 2 2 6" xfId="3828"/>
    <cellStyle name="Calculation 3 2 2 2 3 2 2 7" xfId="3829"/>
    <cellStyle name="Calculation 3 2 2 2 3 2 2 8" xfId="3830"/>
    <cellStyle name="Calculation 3 2 2 2 3 2 3" xfId="3831"/>
    <cellStyle name="Calculation 3 2 2 2 3 2 3 2" xfId="3832"/>
    <cellStyle name="Calculation 3 2 2 2 3 2 3 3" xfId="3833"/>
    <cellStyle name="Calculation 3 2 2 2 3 2 3 4" xfId="3834"/>
    <cellStyle name="Calculation 3 2 2 2 3 2 3 5" xfId="3835"/>
    <cellStyle name="Calculation 3 2 2 2 3 2 3 6" xfId="3836"/>
    <cellStyle name="Calculation 3 2 2 2 3 2 4" xfId="3837"/>
    <cellStyle name="Calculation 3 2 2 2 3 2 4 2" xfId="3838"/>
    <cellStyle name="Calculation 3 2 2 2 3 2 4 3" xfId="3839"/>
    <cellStyle name="Calculation 3 2 2 2 3 2 4 4" xfId="3840"/>
    <cellStyle name="Calculation 3 2 2 2 3 2 4 5" xfId="3841"/>
    <cellStyle name="Calculation 3 2 2 2 3 2 4 6" xfId="3842"/>
    <cellStyle name="Calculation 3 2 2 2 3 2 5" xfId="3843"/>
    <cellStyle name="Calculation 3 2 2 2 3 2 6" xfId="3844"/>
    <cellStyle name="Calculation 3 2 2 2 3 2 7" xfId="3845"/>
    <cellStyle name="Calculation 3 2 2 2 3 2 8" xfId="3846"/>
    <cellStyle name="Calculation 3 2 2 2 3 2 9" xfId="3847"/>
    <cellStyle name="Calculation 3 2 2 2 3 3" xfId="3848"/>
    <cellStyle name="Calculation 3 2 2 2 3 3 2" xfId="3849"/>
    <cellStyle name="Calculation 3 2 2 2 3 3 2 2" xfId="3850"/>
    <cellStyle name="Calculation 3 2 2 2 3 3 2 3" xfId="3851"/>
    <cellStyle name="Calculation 3 2 2 2 3 3 2 4" xfId="3852"/>
    <cellStyle name="Calculation 3 2 2 2 3 3 2 5" xfId="3853"/>
    <cellStyle name="Calculation 3 2 2 2 3 3 2 6" xfId="3854"/>
    <cellStyle name="Calculation 3 2 2 2 3 3 3" xfId="3855"/>
    <cellStyle name="Calculation 3 2 2 2 3 3 3 2" xfId="3856"/>
    <cellStyle name="Calculation 3 2 2 2 3 3 3 3" xfId="3857"/>
    <cellStyle name="Calculation 3 2 2 2 3 3 3 4" xfId="3858"/>
    <cellStyle name="Calculation 3 2 2 2 3 3 3 5" xfId="3859"/>
    <cellStyle name="Calculation 3 2 2 2 3 3 3 6" xfId="3860"/>
    <cellStyle name="Calculation 3 2 2 2 3 3 4" xfId="3861"/>
    <cellStyle name="Calculation 3 2 2 2 3 3 5" xfId="3862"/>
    <cellStyle name="Calculation 3 2 2 2 3 3 6" xfId="3863"/>
    <cellStyle name="Calculation 3 2 2 2 3 3 7" xfId="3864"/>
    <cellStyle name="Calculation 3 2 2 2 3 3 8" xfId="3865"/>
    <cellStyle name="Calculation 3 2 2 2 3 4" xfId="3866"/>
    <cellStyle name="Calculation 3 2 2 2 3 4 2" xfId="3867"/>
    <cellStyle name="Calculation 3 2 2 2 3 4 3" xfId="3868"/>
    <cellStyle name="Calculation 3 2 2 2 3 4 4" xfId="3869"/>
    <cellStyle name="Calculation 3 2 2 2 3 4 5" xfId="3870"/>
    <cellStyle name="Calculation 3 2 2 2 3 4 6" xfId="3871"/>
    <cellStyle name="Calculation 3 2 2 2 3 5" xfId="3872"/>
    <cellStyle name="Calculation 3 2 2 2 3 5 2" xfId="3873"/>
    <cellStyle name="Calculation 3 2 2 2 3 5 3" xfId="3874"/>
    <cellStyle name="Calculation 3 2 2 2 3 5 4" xfId="3875"/>
    <cellStyle name="Calculation 3 2 2 2 3 5 5" xfId="3876"/>
    <cellStyle name="Calculation 3 2 2 2 3 5 6" xfId="3877"/>
    <cellStyle name="Calculation 3 2 2 2 3 6" xfId="3878"/>
    <cellStyle name="Calculation 3 2 2 2 3 7" xfId="3879"/>
    <cellStyle name="Calculation 3 2 2 2 3 8" xfId="3880"/>
    <cellStyle name="Calculation 3 2 2 2 3 9" xfId="3881"/>
    <cellStyle name="Calculation 3 2 2 2 4" xfId="3882"/>
    <cellStyle name="Calculation 3 2 2 2 4 2" xfId="3883"/>
    <cellStyle name="Calculation 3 2 2 2 4 2 2" xfId="3884"/>
    <cellStyle name="Calculation 3 2 2 2 4 2 2 2" xfId="3885"/>
    <cellStyle name="Calculation 3 2 2 2 4 2 2 3" xfId="3886"/>
    <cellStyle name="Calculation 3 2 2 2 4 2 2 4" xfId="3887"/>
    <cellStyle name="Calculation 3 2 2 2 4 2 2 5" xfId="3888"/>
    <cellStyle name="Calculation 3 2 2 2 4 2 2 6" xfId="3889"/>
    <cellStyle name="Calculation 3 2 2 2 4 2 3" xfId="3890"/>
    <cellStyle name="Calculation 3 2 2 2 4 2 3 2" xfId="3891"/>
    <cellStyle name="Calculation 3 2 2 2 4 2 3 3" xfId="3892"/>
    <cellStyle name="Calculation 3 2 2 2 4 2 3 4" xfId="3893"/>
    <cellStyle name="Calculation 3 2 2 2 4 2 3 5" xfId="3894"/>
    <cellStyle name="Calculation 3 2 2 2 4 2 3 6" xfId="3895"/>
    <cellStyle name="Calculation 3 2 2 2 4 2 4" xfId="3896"/>
    <cellStyle name="Calculation 3 2 2 2 4 2 5" xfId="3897"/>
    <cellStyle name="Calculation 3 2 2 2 4 2 6" xfId="3898"/>
    <cellStyle name="Calculation 3 2 2 2 4 2 7" xfId="3899"/>
    <cellStyle name="Calculation 3 2 2 2 4 2 8" xfId="3900"/>
    <cellStyle name="Calculation 3 2 2 2 4 3" xfId="3901"/>
    <cellStyle name="Calculation 3 2 2 2 4 3 2" xfId="3902"/>
    <cellStyle name="Calculation 3 2 2 2 4 3 3" xfId="3903"/>
    <cellStyle name="Calculation 3 2 2 2 4 3 4" xfId="3904"/>
    <cellStyle name="Calculation 3 2 2 2 4 3 5" xfId="3905"/>
    <cellStyle name="Calculation 3 2 2 2 4 3 6" xfId="3906"/>
    <cellStyle name="Calculation 3 2 2 2 4 4" xfId="3907"/>
    <cellStyle name="Calculation 3 2 2 2 4 4 2" xfId="3908"/>
    <cellStyle name="Calculation 3 2 2 2 4 4 3" xfId="3909"/>
    <cellStyle name="Calculation 3 2 2 2 4 4 4" xfId="3910"/>
    <cellStyle name="Calculation 3 2 2 2 4 4 5" xfId="3911"/>
    <cellStyle name="Calculation 3 2 2 2 4 4 6" xfId="3912"/>
    <cellStyle name="Calculation 3 2 2 2 4 5" xfId="3913"/>
    <cellStyle name="Calculation 3 2 2 2 4 6" xfId="3914"/>
    <cellStyle name="Calculation 3 2 2 2 4 7" xfId="3915"/>
    <cellStyle name="Calculation 3 2 2 2 4 8" xfId="3916"/>
    <cellStyle name="Calculation 3 2 2 2 4 9" xfId="3917"/>
    <cellStyle name="Calculation 3 2 2 2 5" xfId="3918"/>
    <cellStyle name="Calculation 3 2 2 2 5 2" xfId="3919"/>
    <cellStyle name="Calculation 3 2 2 2 5 2 2" xfId="3920"/>
    <cellStyle name="Calculation 3 2 2 2 5 2 3" xfId="3921"/>
    <cellStyle name="Calculation 3 2 2 2 5 2 4" xfId="3922"/>
    <cellStyle name="Calculation 3 2 2 2 5 2 5" xfId="3923"/>
    <cellStyle name="Calculation 3 2 2 2 5 2 6" xfId="3924"/>
    <cellStyle name="Calculation 3 2 2 2 5 3" xfId="3925"/>
    <cellStyle name="Calculation 3 2 2 2 5 3 2" xfId="3926"/>
    <cellStyle name="Calculation 3 2 2 2 5 3 3" xfId="3927"/>
    <cellStyle name="Calculation 3 2 2 2 5 3 4" xfId="3928"/>
    <cellStyle name="Calculation 3 2 2 2 5 3 5" xfId="3929"/>
    <cellStyle name="Calculation 3 2 2 2 5 3 6" xfId="3930"/>
    <cellStyle name="Calculation 3 2 2 2 5 4" xfId="3931"/>
    <cellStyle name="Calculation 3 2 2 2 5 5" xfId="3932"/>
    <cellStyle name="Calculation 3 2 2 2 5 6" xfId="3933"/>
    <cellStyle name="Calculation 3 2 2 2 5 7" xfId="3934"/>
    <cellStyle name="Calculation 3 2 2 2 5 8" xfId="3935"/>
    <cellStyle name="Calculation 3 2 2 2 6" xfId="3936"/>
    <cellStyle name="Calculation 3 2 2 2 6 2" xfId="3937"/>
    <cellStyle name="Calculation 3 2 2 2 6 3" xfId="3938"/>
    <cellStyle name="Calculation 3 2 2 2 6 4" xfId="3939"/>
    <cellStyle name="Calculation 3 2 2 2 6 5" xfId="3940"/>
    <cellStyle name="Calculation 3 2 2 2 6 6" xfId="3941"/>
    <cellStyle name="Calculation 3 2 2 2 7" xfId="3942"/>
    <cellStyle name="Calculation 3 2 2 2 7 2" xfId="3943"/>
    <cellStyle name="Calculation 3 2 2 2 7 3" xfId="3944"/>
    <cellStyle name="Calculation 3 2 2 2 7 4" xfId="3945"/>
    <cellStyle name="Calculation 3 2 2 2 7 5" xfId="3946"/>
    <cellStyle name="Calculation 3 2 2 2 7 6" xfId="3947"/>
    <cellStyle name="Calculation 3 2 2 2 8" xfId="3948"/>
    <cellStyle name="Calculation 3 2 2 2 9" xfId="3949"/>
    <cellStyle name="Calculation 3 2 2 3" xfId="3950"/>
    <cellStyle name="Calculation 3 2 2 3 10" xfId="3951"/>
    <cellStyle name="Calculation 3 2 2 3 11" xfId="3952"/>
    <cellStyle name="Calculation 3 2 2 3 2" xfId="3953"/>
    <cellStyle name="Calculation 3 2 2 3 2 10" xfId="3954"/>
    <cellStyle name="Calculation 3 2 2 3 2 2" xfId="3955"/>
    <cellStyle name="Calculation 3 2 2 3 2 2 2" xfId="3956"/>
    <cellStyle name="Calculation 3 2 2 3 2 2 2 2" xfId="3957"/>
    <cellStyle name="Calculation 3 2 2 3 2 2 2 2 2" xfId="3958"/>
    <cellStyle name="Calculation 3 2 2 3 2 2 2 2 3" xfId="3959"/>
    <cellStyle name="Calculation 3 2 2 3 2 2 2 2 4" xfId="3960"/>
    <cellStyle name="Calculation 3 2 2 3 2 2 2 2 5" xfId="3961"/>
    <cellStyle name="Calculation 3 2 2 3 2 2 2 2 6" xfId="3962"/>
    <cellStyle name="Calculation 3 2 2 3 2 2 2 3" xfId="3963"/>
    <cellStyle name="Calculation 3 2 2 3 2 2 2 3 2" xfId="3964"/>
    <cellStyle name="Calculation 3 2 2 3 2 2 2 3 3" xfId="3965"/>
    <cellStyle name="Calculation 3 2 2 3 2 2 2 3 4" xfId="3966"/>
    <cellStyle name="Calculation 3 2 2 3 2 2 2 3 5" xfId="3967"/>
    <cellStyle name="Calculation 3 2 2 3 2 2 2 3 6" xfId="3968"/>
    <cellStyle name="Calculation 3 2 2 3 2 2 2 4" xfId="3969"/>
    <cellStyle name="Calculation 3 2 2 3 2 2 2 5" xfId="3970"/>
    <cellStyle name="Calculation 3 2 2 3 2 2 2 6" xfId="3971"/>
    <cellStyle name="Calculation 3 2 2 3 2 2 2 7" xfId="3972"/>
    <cellStyle name="Calculation 3 2 2 3 2 2 2 8" xfId="3973"/>
    <cellStyle name="Calculation 3 2 2 3 2 2 3" xfId="3974"/>
    <cellStyle name="Calculation 3 2 2 3 2 2 3 2" xfId="3975"/>
    <cellStyle name="Calculation 3 2 2 3 2 2 3 3" xfId="3976"/>
    <cellStyle name="Calculation 3 2 2 3 2 2 3 4" xfId="3977"/>
    <cellStyle name="Calculation 3 2 2 3 2 2 3 5" xfId="3978"/>
    <cellStyle name="Calculation 3 2 2 3 2 2 3 6" xfId="3979"/>
    <cellStyle name="Calculation 3 2 2 3 2 2 4" xfId="3980"/>
    <cellStyle name="Calculation 3 2 2 3 2 2 4 2" xfId="3981"/>
    <cellStyle name="Calculation 3 2 2 3 2 2 4 3" xfId="3982"/>
    <cellStyle name="Calculation 3 2 2 3 2 2 4 4" xfId="3983"/>
    <cellStyle name="Calculation 3 2 2 3 2 2 4 5" xfId="3984"/>
    <cellStyle name="Calculation 3 2 2 3 2 2 4 6" xfId="3985"/>
    <cellStyle name="Calculation 3 2 2 3 2 2 5" xfId="3986"/>
    <cellStyle name="Calculation 3 2 2 3 2 2 6" xfId="3987"/>
    <cellStyle name="Calculation 3 2 2 3 2 2 7" xfId="3988"/>
    <cellStyle name="Calculation 3 2 2 3 2 2 8" xfId="3989"/>
    <cellStyle name="Calculation 3 2 2 3 2 2 9" xfId="3990"/>
    <cellStyle name="Calculation 3 2 2 3 2 3" xfId="3991"/>
    <cellStyle name="Calculation 3 2 2 3 2 3 2" xfId="3992"/>
    <cellStyle name="Calculation 3 2 2 3 2 3 2 2" xfId="3993"/>
    <cellStyle name="Calculation 3 2 2 3 2 3 2 3" xfId="3994"/>
    <cellStyle name="Calculation 3 2 2 3 2 3 2 4" xfId="3995"/>
    <cellStyle name="Calculation 3 2 2 3 2 3 2 5" xfId="3996"/>
    <cellStyle name="Calculation 3 2 2 3 2 3 2 6" xfId="3997"/>
    <cellStyle name="Calculation 3 2 2 3 2 3 3" xfId="3998"/>
    <cellStyle name="Calculation 3 2 2 3 2 3 3 2" xfId="3999"/>
    <cellStyle name="Calculation 3 2 2 3 2 3 3 3" xfId="4000"/>
    <cellStyle name="Calculation 3 2 2 3 2 3 3 4" xfId="4001"/>
    <cellStyle name="Calculation 3 2 2 3 2 3 3 5" xfId="4002"/>
    <cellStyle name="Calculation 3 2 2 3 2 3 3 6" xfId="4003"/>
    <cellStyle name="Calculation 3 2 2 3 2 3 4" xfId="4004"/>
    <cellStyle name="Calculation 3 2 2 3 2 3 5" xfId="4005"/>
    <cellStyle name="Calculation 3 2 2 3 2 3 6" xfId="4006"/>
    <cellStyle name="Calculation 3 2 2 3 2 3 7" xfId="4007"/>
    <cellStyle name="Calculation 3 2 2 3 2 3 8" xfId="4008"/>
    <cellStyle name="Calculation 3 2 2 3 2 4" xfId="4009"/>
    <cellStyle name="Calculation 3 2 2 3 2 4 2" xfId="4010"/>
    <cellStyle name="Calculation 3 2 2 3 2 4 3" xfId="4011"/>
    <cellStyle name="Calculation 3 2 2 3 2 4 4" xfId="4012"/>
    <cellStyle name="Calculation 3 2 2 3 2 4 5" xfId="4013"/>
    <cellStyle name="Calculation 3 2 2 3 2 4 6" xfId="4014"/>
    <cellStyle name="Calculation 3 2 2 3 2 5" xfId="4015"/>
    <cellStyle name="Calculation 3 2 2 3 2 5 2" xfId="4016"/>
    <cellStyle name="Calculation 3 2 2 3 2 5 3" xfId="4017"/>
    <cellStyle name="Calculation 3 2 2 3 2 5 4" xfId="4018"/>
    <cellStyle name="Calculation 3 2 2 3 2 5 5" xfId="4019"/>
    <cellStyle name="Calculation 3 2 2 3 2 5 6" xfId="4020"/>
    <cellStyle name="Calculation 3 2 2 3 2 6" xfId="4021"/>
    <cellStyle name="Calculation 3 2 2 3 2 7" xfId="4022"/>
    <cellStyle name="Calculation 3 2 2 3 2 8" xfId="4023"/>
    <cellStyle name="Calculation 3 2 2 3 2 9" xfId="4024"/>
    <cellStyle name="Calculation 3 2 2 3 3" xfId="4025"/>
    <cellStyle name="Calculation 3 2 2 3 3 2" xfId="4026"/>
    <cellStyle name="Calculation 3 2 2 3 3 2 2" xfId="4027"/>
    <cellStyle name="Calculation 3 2 2 3 3 2 2 2" xfId="4028"/>
    <cellStyle name="Calculation 3 2 2 3 3 2 2 3" xfId="4029"/>
    <cellStyle name="Calculation 3 2 2 3 3 2 2 4" xfId="4030"/>
    <cellStyle name="Calculation 3 2 2 3 3 2 2 5" xfId="4031"/>
    <cellStyle name="Calculation 3 2 2 3 3 2 2 6" xfId="4032"/>
    <cellStyle name="Calculation 3 2 2 3 3 2 3" xfId="4033"/>
    <cellStyle name="Calculation 3 2 2 3 3 2 3 2" xfId="4034"/>
    <cellStyle name="Calculation 3 2 2 3 3 2 3 3" xfId="4035"/>
    <cellStyle name="Calculation 3 2 2 3 3 2 3 4" xfId="4036"/>
    <cellStyle name="Calculation 3 2 2 3 3 2 3 5" xfId="4037"/>
    <cellStyle name="Calculation 3 2 2 3 3 2 3 6" xfId="4038"/>
    <cellStyle name="Calculation 3 2 2 3 3 2 4" xfId="4039"/>
    <cellStyle name="Calculation 3 2 2 3 3 2 5" xfId="4040"/>
    <cellStyle name="Calculation 3 2 2 3 3 2 6" xfId="4041"/>
    <cellStyle name="Calculation 3 2 2 3 3 2 7" xfId="4042"/>
    <cellStyle name="Calculation 3 2 2 3 3 2 8" xfId="4043"/>
    <cellStyle name="Calculation 3 2 2 3 3 3" xfId="4044"/>
    <cellStyle name="Calculation 3 2 2 3 3 3 2" xfId="4045"/>
    <cellStyle name="Calculation 3 2 2 3 3 3 3" xfId="4046"/>
    <cellStyle name="Calculation 3 2 2 3 3 3 4" xfId="4047"/>
    <cellStyle name="Calculation 3 2 2 3 3 3 5" xfId="4048"/>
    <cellStyle name="Calculation 3 2 2 3 3 3 6" xfId="4049"/>
    <cellStyle name="Calculation 3 2 2 3 3 4" xfId="4050"/>
    <cellStyle name="Calculation 3 2 2 3 3 4 2" xfId="4051"/>
    <cellStyle name="Calculation 3 2 2 3 3 4 3" xfId="4052"/>
    <cellStyle name="Calculation 3 2 2 3 3 4 4" xfId="4053"/>
    <cellStyle name="Calculation 3 2 2 3 3 4 5" xfId="4054"/>
    <cellStyle name="Calculation 3 2 2 3 3 4 6" xfId="4055"/>
    <cellStyle name="Calculation 3 2 2 3 3 5" xfId="4056"/>
    <cellStyle name="Calculation 3 2 2 3 3 6" xfId="4057"/>
    <cellStyle name="Calculation 3 2 2 3 3 7" xfId="4058"/>
    <cellStyle name="Calculation 3 2 2 3 3 8" xfId="4059"/>
    <cellStyle name="Calculation 3 2 2 3 3 9" xfId="4060"/>
    <cellStyle name="Calculation 3 2 2 3 4" xfId="4061"/>
    <cellStyle name="Calculation 3 2 2 3 4 2" xfId="4062"/>
    <cellStyle name="Calculation 3 2 2 3 4 2 2" xfId="4063"/>
    <cellStyle name="Calculation 3 2 2 3 4 2 3" xfId="4064"/>
    <cellStyle name="Calculation 3 2 2 3 4 2 4" xfId="4065"/>
    <cellStyle name="Calculation 3 2 2 3 4 2 5" xfId="4066"/>
    <cellStyle name="Calculation 3 2 2 3 4 2 6" xfId="4067"/>
    <cellStyle name="Calculation 3 2 2 3 4 3" xfId="4068"/>
    <cellStyle name="Calculation 3 2 2 3 4 3 2" xfId="4069"/>
    <cellStyle name="Calculation 3 2 2 3 4 3 3" xfId="4070"/>
    <cellStyle name="Calculation 3 2 2 3 4 3 4" xfId="4071"/>
    <cellStyle name="Calculation 3 2 2 3 4 3 5" xfId="4072"/>
    <cellStyle name="Calculation 3 2 2 3 4 3 6" xfId="4073"/>
    <cellStyle name="Calculation 3 2 2 3 4 4" xfId="4074"/>
    <cellStyle name="Calculation 3 2 2 3 4 5" xfId="4075"/>
    <cellStyle name="Calculation 3 2 2 3 4 6" xfId="4076"/>
    <cellStyle name="Calculation 3 2 2 3 4 7" xfId="4077"/>
    <cellStyle name="Calculation 3 2 2 3 4 8" xfId="4078"/>
    <cellStyle name="Calculation 3 2 2 3 5" xfId="4079"/>
    <cellStyle name="Calculation 3 2 2 3 5 2" xfId="4080"/>
    <cellStyle name="Calculation 3 2 2 3 5 3" xfId="4081"/>
    <cellStyle name="Calculation 3 2 2 3 5 4" xfId="4082"/>
    <cellStyle name="Calculation 3 2 2 3 5 5" xfId="4083"/>
    <cellStyle name="Calculation 3 2 2 3 5 6" xfId="4084"/>
    <cellStyle name="Calculation 3 2 2 3 6" xfId="4085"/>
    <cellStyle name="Calculation 3 2 2 3 6 2" xfId="4086"/>
    <cellStyle name="Calculation 3 2 2 3 6 3" xfId="4087"/>
    <cellStyle name="Calculation 3 2 2 3 6 4" xfId="4088"/>
    <cellStyle name="Calculation 3 2 2 3 6 5" xfId="4089"/>
    <cellStyle name="Calculation 3 2 2 3 6 6" xfId="4090"/>
    <cellStyle name="Calculation 3 2 2 3 7" xfId="4091"/>
    <cellStyle name="Calculation 3 2 2 3 8" xfId="4092"/>
    <cellStyle name="Calculation 3 2 2 3 9" xfId="4093"/>
    <cellStyle name="Calculation 3 2 2 4" xfId="4094"/>
    <cellStyle name="Calculation 3 2 2 4 10" xfId="4095"/>
    <cellStyle name="Calculation 3 2 2 4 2" xfId="4096"/>
    <cellStyle name="Calculation 3 2 2 4 2 2" xfId="4097"/>
    <cellStyle name="Calculation 3 2 2 4 2 2 2" xfId="4098"/>
    <cellStyle name="Calculation 3 2 2 4 2 2 2 2" xfId="4099"/>
    <cellStyle name="Calculation 3 2 2 4 2 2 2 3" xfId="4100"/>
    <cellStyle name="Calculation 3 2 2 4 2 2 2 4" xfId="4101"/>
    <cellStyle name="Calculation 3 2 2 4 2 2 2 5" xfId="4102"/>
    <cellStyle name="Calculation 3 2 2 4 2 2 2 6" xfId="4103"/>
    <cellStyle name="Calculation 3 2 2 4 2 2 3" xfId="4104"/>
    <cellStyle name="Calculation 3 2 2 4 2 2 3 2" xfId="4105"/>
    <cellStyle name="Calculation 3 2 2 4 2 2 3 3" xfId="4106"/>
    <cellStyle name="Calculation 3 2 2 4 2 2 3 4" xfId="4107"/>
    <cellStyle name="Calculation 3 2 2 4 2 2 3 5" xfId="4108"/>
    <cellStyle name="Calculation 3 2 2 4 2 2 3 6" xfId="4109"/>
    <cellStyle name="Calculation 3 2 2 4 2 2 4" xfId="4110"/>
    <cellStyle name="Calculation 3 2 2 4 2 2 5" xfId="4111"/>
    <cellStyle name="Calculation 3 2 2 4 2 2 6" xfId="4112"/>
    <cellStyle name="Calculation 3 2 2 4 2 2 7" xfId="4113"/>
    <cellStyle name="Calculation 3 2 2 4 2 2 8" xfId="4114"/>
    <cellStyle name="Calculation 3 2 2 4 2 3" xfId="4115"/>
    <cellStyle name="Calculation 3 2 2 4 2 3 2" xfId="4116"/>
    <cellStyle name="Calculation 3 2 2 4 2 3 3" xfId="4117"/>
    <cellStyle name="Calculation 3 2 2 4 2 3 4" xfId="4118"/>
    <cellStyle name="Calculation 3 2 2 4 2 3 5" xfId="4119"/>
    <cellStyle name="Calculation 3 2 2 4 2 3 6" xfId="4120"/>
    <cellStyle name="Calculation 3 2 2 4 2 4" xfId="4121"/>
    <cellStyle name="Calculation 3 2 2 4 2 4 2" xfId="4122"/>
    <cellStyle name="Calculation 3 2 2 4 2 4 3" xfId="4123"/>
    <cellStyle name="Calculation 3 2 2 4 2 4 4" xfId="4124"/>
    <cellStyle name="Calculation 3 2 2 4 2 4 5" xfId="4125"/>
    <cellStyle name="Calculation 3 2 2 4 2 4 6" xfId="4126"/>
    <cellStyle name="Calculation 3 2 2 4 2 5" xfId="4127"/>
    <cellStyle name="Calculation 3 2 2 4 2 6" xfId="4128"/>
    <cellStyle name="Calculation 3 2 2 4 2 7" xfId="4129"/>
    <cellStyle name="Calculation 3 2 2 4 2 8" xfId="4130"/>
    <cellStyle name="Calculation 3 2 2 4 2 9" xfId="4131"/>
    <cellStyle name="Calculation 3 2 2 4 3" xfId="4132"/>
    <cellStyle name="Calculation 3 2 2 4 3 2" xfId="4133"/>
    <cellStyle name="Calculation 3 2 2 4 3 2 2" xfId="4134"/>
    <cellStyle name="Calculation 3 2 2 4 3 2 3" xfId="4135"/>
    <cellStyle name="Calculation 3 2 2 4 3 2 4" xfId="4136"/>
    <cellStyle name="Calculation 3 2 2 4 3 2 5" xfId="4137"/>
    <cellStyle name="Calculation 3 2 2 4 3 2 6" xfId="4138"/>
    <cellStyle name="Calculation 3 2 2 4 3 3" xfId="4139"/>
    <cellStyle name="Calculation 3 2 2 4 3 3 2" xfId="4140"/>
    <cellStyle name="Calculation 3 2 2 4 3 3 3" xfId="4141"/>
    <cellStyle name="Calculation 3 2 2 4 3 3 4" xfId="4142"/>
    <cellStyle name="Calculation 3 2 2 4 3 3 5" xfId="4143"/>
    <cellStyle name="Calculation 3 2 2 4 3 3 6" xfId="4144"/>
    <cellStyle name="Calculation 3 2 2 4 3 4" xfId="4145"/>
    <cellStyle name="Calculation 3 2 2 4 3 5" xfId="4146"/>
    <cellStyle name="Calculation 3 2 2 4 3 6" xfId="4147"/>
    <cellStyle name="Calculation 3 2 2 4 3 7" xfId="4148"/>
    <cellStyle name="Calculation 3 2 2 4 3 8" xfId="4149"/>
    <cellStyle name="Calculation 3 2 2 4 4" xfId="4150"/>
    <cellStyle name="Calculation 3 2 2 4 4 2" xfId="4151"/>
    <cellStyle name="Calculation 3 2 2 4 4 3" xfId="4152"/>
    <cellStyle name="Calculation 3 2 2 4 4 4" xfId="4153"/>
    <cellStyle name="Calculation 3 2 2 4 4 5" xfId="4154"/>
    <cellStyle name="Calculation 3 2 2 4 4 6" xfId="4155"/>
    <cellStyle name="Calculation 3 2 2 4 5" xfId="4156"/>
    <cellStyle name="Calculation 3 2 2 4 5 2" xfId="4157"/>
    <cellStyle name="Calculation 3 2 2 4 5 3" xfId="4158"/>
    <cellStyle name="Calculation 3 2 2 4 5 4" xfId="4159"/>
    <cellStyle name="Calculation 3 2 2 4 5 5" xfId="4160"/>
    <cellStyle name="Calculation 3 2 2 4 5 6" xfId="4161"/>
    <cellStyle name="Calculation 3 2 2 4 6" xfId="4162"/>
    <cellStyle name="Calculation 3 2 2 4 7" xfId="4163"/>
    <cellStyle name="Calculation 3 2 2 4 8" xfId="4164"/>
    <cellStyle name="Calculation 3 2 2 4 9" xfId="4165"/>
    <cellStyle name="Calculation 3 2 2 5" xfId="4166"/>
    <cellStyle name="Calculation 3 2 2 5 2" xfId="4167"/>
    <cellStyle name="Calculation 3 2 2 5 2 2" xfId="4168"/>
    <cellStyle name="Calculation 3 2 2 5 2 2 2" xfId="4169"/>
    <cellStyle name="Calculation 3 2 2 5 2 2 3" xfId="4170"/>
    <cellStyle name="Calculation 3 2 2 5 2 2 4" xfId="4171"/>
    <cellStyle name="Calculation 3 2 2 5 2 2 5" xfId="4172"/>
    <cellStyle name="Calculation 3 2 2 5 2 2 6" xfId="4173"/>
    <cellStyle name="Calculation 3 2 2 5 2 3" xfId="4174"/>
    <cellStyle name="Calculation 3 2 2 5 2 3 2" xfId="4175"/>
    <cellStyle name="Calculation 3 2 2 5 2 3 3" xfId="4176"/>
    <cellStyle name="Calculation 3 2 2 5 2 3 4" xfId="4177"/>
    <cellStyle name="Calculation 3 2 2 5 2 3 5" xfId="4178"/>
    <cellStyle name="Calculation 3 2 2 5 2 3 6" xfId="4179"/>
    <cellStyle name="Calculation 3 2 2 5 2 4" xfId="4180"/>
    <cellStyle name="Calculation 3 2 2 5 2 5" xfId="4181"/>
    <cellStyle name="Calculation 3 2 2 5 2 6" xfId="4182"/>
    <cellStyle name="Calculation 3 2 2 5 2 7" xfId="4183"/>
    <cellStyle name="Calculation 3 2 2 5 2 8" xfId="4184"/>
    <cellStyle name="Calculation 3 2 2 5 3" xfId="4185"/>
    <cellStyle name="Calculation 3 2 2 5 3 2" xfId="4186"/>
    <cellStyle name="Calculation 3 2 2 5 3 3" xfId="4187"/>
    <cellStyle name="Calculation 3 2 2 5 3 4" xfId="4188"/>
    <cellStyle name="Calculation 3 2 2 5 3 5" xfId="4189"/>
    <cellStyle name="Calculation 3 2 2 5 3 6" xfId="4190"/>
    <cellStyle name="Calculation 3 2 2 5 4" xfId="4191"/>
    <cellStyle name="Calculation 3 2 2 5 4 2" xfId="4192"/>
    <cellStyle name="Calculation 3 2 2 5 4 3" xfId="4193"/>
    <cellStyle name="Calculation 3 2 2 5 4 4" xfId="4194"/>
    <cellStyle name="Calculation 3 2 2 5 4 5" xfId="4195"/>
    <cellStyle name="Calculation 3 2 2 5 4 6" xfId="4196"/>
    <cellStyle name="Calculation 3 2 2 5 5" xfId="4197"/>
    <cellStyle name="Calculation 3 2 2 5 6" xfId="4198"/>
    <cellStyle name="Calculation 3 2 2 5 7" xfId="4199"/>
    <cellStyle name="Calculation 3 2 2 5 8" xfId="4200"/>
    <cellStyle name="Calculation 3 2 2 5 9" xfId="4201"/>
    <cellStyle name="Calculation 3 2 2 6" xfId="4202"/>
    <cellStyle name="Calculation 3 2 2 6 2" xfId="4203"/>
    <cellStyle name="Calculation 3 2 2 6 2 2" xfId="4204"/>
    <cellStyle name="Calculation 3 2 2 6 2 3" xfId="4205"/>
    <cellStyle name="Calculation 3 2 2 6 2 4" xfId="4206"/>
    <cellStyle name="Calculation 3 2 2 6 2 5" xfId="4207"/>
    <cellStyle name="Calculation 3 2 2 6 2 6" xfId="4208"/>
    <cellStyle name="Calculation 3 2 2 6 3" xfId="4209"/>
    <cellStyle name="Calculation 3 2 2 6 3 2" xfId="4210"/>
    <cellStyle name="Calculation 3 2 2 6 3 3" xfId="4211"/>
    <cellStyle name="Calculation 3 2 2 6 3 4" xfId="4212"/>
    <cellStyle name="Calculation 3 2 2 6 3 5" xfId="4213"/>
    <cellStyle name="Calculation 3 2 2 6 3 6" xfId="4214"/>
    <cellStyle name="Calculation 3 2 2 6 4" xfId="4215"/>
    <cellStyle name="Calculation 3 2 2 6 5" xfId="4216"/>
    <cellStyle name="Calculation 3 2 2 6 6" xfId="4217"/>
    <cellStyle name="Calculation 3 2 2 6 7" xfId="4218"/>
    <cellStyle name="Calculation 3 2 2 6 8" xfId="4219"/>
    <cellStyle name="Calculation 3 2 2 7" xfId="4220"/>
    <cellStyle name="Calculation 3 2 2 7 2" xfId="4221"/>
    <cellStyle name="Calculation 3 2 2 7 3" xfId="4222"/>
    <cellStyle name="Calculation 3 2 2 7 4" xfId="4223"/>
    <cellStyle name="Calculation 3 2 2 7 5" xfId="4224"/>
    <cellStyle name="Calculation 3 2 2 7 6" xfId="4225"/>
    <cellStyle name="Calculation 3 2 2 8" xfId="4226"/>
    <cellStyle name="Calculation 3 2 2 8 2" xfId="4227"/>
    <cellStyle name="Calculation 3 2 2 8 3" xfId="4228"/>
    <cellStyle name="Calculation 3 2 2 8 4" xfId="4229"/>
    <cellStyle name="Calculation 3 2 2 8 5" xfId="4230"/>
    <cellStyle name="Calculation 3 2 2 8 6" xfId="4231"/>
    <cellStyle name="Calculation 3 2 2 9" xfId="4232"/>
    <cellStyle name="Calculation 3 2 3" xfId="4233"/>
    <cellStyle name="Calculation 3 2 3 10" xfId="4234"/>
    <cellStyle name="Calculation 3 2 3 11" xfId="4235"/>
    <cellStyle name="Calculation 3 2 3 12" xfId="4236"/>
    <cellStyle name="Calculation 3 2 3 2" xfId="4237"/>
    <cellStyle name="Calculation 3 2 3 2 10" xfId="4238"/>
    <cellStyle name="Calculation 3 2 3 2 11" xfId="4239"/>
    <cellStyle name="Calculation 3 2 3 2 2" xfId="4240"/>
    <cellStyle name="Calculation 3 2 3 2 2 10" xfId="4241"/>
    <cellStyle name="Calculation 3 2 3 2 2 2" xfId="4242"/>
    <cellStyle name="Calculation 3 2 3 2 2 2 2" xfId="4243"/>
    <cellStyle name="Calculation 3 2 3 2 2 2 2 2" xfId="4244"/>
    <cellStyle name="Calculation 3 2 3 2 2 2 2 2 2" xfId="4245"/>
    <cellStyle name="Calculation 3 2 3 2 2 2 2 2 3" xfId="4246"/>
    <cellStyle name="Calculation 3 2 3 2 2 2 2 2 4" xfId="4247"/>
    <cellStyle name="Calculation 3 2 3 2 2 2 2 2 5" xfId="4248"/>
    <cellStyle name="Calculation 3 2 3 2 2 2 2 2 6" xfId="4249"/>
    <cellStyle name="Calculation 3 2 3 2 2 2 2 3" xfId="4250"/>
    <cellStyle name="Calculation 3 2 3 2 2 2 2 3 2" xfId="4251"/>
    <cellStyle name="Calculation 3 2 3 2 2 2 2 3 3" xfId="4252"/>
    <cellStyle name="Calculation 3 2 3 2 2 2 2 3 4" xfId="4253"/>
    <cellStyle name="Calculation 3 2 3 2 2 2 2 3 5" xfId="4254"/>
    <cellStyle name="Calculation 3 2 3 2 2 2 2 3 6" xfId="4255"/>
    <cellStyle name="Calculation 3 2 3 2 2 2 2 4" xfId="4256"/>
    <cellStyle name="Calculation 3 2 3 2 2 2 2 5" xfId="4257"/>
    <cellStyle name="Calculation 3 2 3 2 2 2 2 6" xfId="4258"/>
    <cellStyle name="Calculation 3 2 3 2 2 2 2 7" xfId="4259"/>
    <cellStyle name="Calculation 3 2 3 2 2 2 2 8" xfId="4260"/>
    <cellStyle name="Calculation 3 2 3 2 2 2 3" xfId="4261"/>
    <cellStyle name="Calculation 3 2 3 2 2 2 3 2" xfId="4262"/>
    <cellStyle name="Calculation 3 2 3 2 2 2 3 3" xfId="4263"/>
    <cellStyle name="Calculation 3 2 3 2 2 2 3 4" xfId="4264"/>
    <cellStyle name="Calculation 3 2 3 2 2 2 3 5" xfId="4265"/>
    <cellStyle name="Calculation 3 2 3 2 2 2 3 6" xfId="4266"/>
    <cellStyle name="Calculation 3 2 3 2 2 2 4" xfId="4267"/>
    <cellStyle name="Calculation 3 2 3 2 2 2 4 2" xfId="4268"/>
    <cellStyle name="Calculation 3 2 3 2 2 2 4 3" xfId="4269"/>
    <cellStyle name="Calculation 3 2 3 2 2 2 4 4" xfId="4270"/>
    <cellStyle name="Calculation 3 2 3 2 2 2 4 5" xfId="4271"/>
    <cellStyle name="Calculation 3 2 3 2 2 2 4 6" xfId="4272"/>
    <cellStyle name="Calculation 3 2 3 2 2 2 5" xfId="4273"/>
    <cellStyle name="Calculation 3 2 3 2 2 2 6" xfId="4274"/>
    <cellStyle name="Calculation 3 2 3 2 2 2 7" xfId="4275"/>
    <cellStyle name="Calculation 3 2 3 2 2 2 8" xfId="4276"/>
    <cellStyle name="Calculation 3 2 3 2 2 2 9" xfId="4277"/>
    <cellStyle name="Calculation 3 2 3 2 2 3" xfId="4278"/>
    <cellStyle name="Calculation 3 2 3 2 2 3 2" xfId="4279"/>
    <cellStyle name="Calculation 3 2 3 2 2 3 2 2" xfId="4280"/>
    <cellStyle name="Calculation 3 2 3 2 2 3 2 3" xfId="4281"/>
    <cellStyle name="Calculation 3 2 3 2 2 3 2 4" xfId="4282"/>
    <cellStyle name="Calculation 3 2 3 2 2 3 2 5" xfId="4283"/>
    <cellStyle name="Calculation 3 2 3 2 2 3 2 6" xfId="4284"/>
    <cellStyle name="Calculation 3 2 3 2 2 3 3" xfId="4285"/>
    <cellStyle name="Calculation 3 2 3 2 2 3 3 2" xfId="4286"/>
    <cellStyle name="Calculation 3 2 3 2 2 3 3 3" xfId="4287"/>
    <cellStyle name="Calculation 3 2 3 2 2 3 3 4" xfId="4288"/>
    <cellStyle name="Calculation 3 2 3 2 2 3 3 5" xfId="4289"/>
    <cellStyle name="Calculation 3 2 3 2 2 3 3 6" xfId="4290"/>
    <cellStyle name="Calculation 3 2 3 2 2 3 4" xfId="4291"/>
    <cellStyle name="Calculation 3 2 3 2 2 3 5" xfId="4292"/>
    <cellStyle name="Calculation 3 2 3 2 2 3 6" xfId="4293"/>
    <cellStyle name="Calculation 3 2 3 2 2 3 7" xfId="4294"/>
    <cellStyle name="Calculation 3 2 3 2 2 3 8" xfId="4295"/>
    <cellStyle name="Calculation 3 2 3 2 2 4" xfId="4296"/>
    <cellStyle name="Calculation 3 2 3 2 2 4 2" xfId="4297"/>
    <cellStyle name="Calculation 3 2 3 2 2 4 3" xfId="4298"/>
    <cellStyle name="Calculation 3 2 3 2 2 4 4" xfId="4299"/>
    <cellStyle name="Calculation 3 2 3 2 2 4 5" xfId="4300"/>
    <cellStyle name="Calculation 3 2 3 2 2 4 6" xfId="4301"/>
    <cellStyle name="Calculation 3 2 3 2 2 5" xfId="4302"/>
    <cellStyle name="Calculation 3 2 3 2 2 5 2" xfId="4303"/>
    <cellStyle name="Calculation 3 2 3 2 2 5 3" xfId="4304"/>
    <cellStyle name="Calculation 3 2 3 2 2 5 4" xfId="4305"/>
    <cellStyle name="Calculation 3 2 3 2 2 5 5" xfId="4306"/>
    <cellStyle name="Calculation 3 2 3 2 2 5 6" xfId="4307"/>
    <cellStyle name="Calculation 3 2 3 2 2 6" xfId="4308"/>
    <cellStyle name="Calculation 3 2 3 2 2 7" xfId="4309"/>
    <cellStyle name="Calculation 3 2 3 2 2 8" xfId="4310"/>
    <cellStyle name="Calculation 3 2 3 2 2 9" xfId="4311"/>
    <cellStyle name="Calculation 3 2 3 2 3" xfId="4312"/>
    <cellStyle name="Calculation 3 2 3 2 3 2" xfId="4313"/>
    <cellStyle name="Calculation 3 2 3 2 3 2 2" xfId="4314"/>
    <cellStyle name="Calculation 3 2 3 2 3 2 2 2" xfId="4315"/>
    <cellStyle name="Calculation 3 2 3 2 3 2 2 3" xfId="4316"/>
    <cellStyle name="Calculation 3 2 3 2 3 2 2 4" xfId="4317"/>
    <cellStyle name="Calculation 3 2 3 2 3 2 2 5" xfId="4318"/>
    <cellStyle name="Calculation 3 2 3 2 3 2 2 6" xfId="4319"/>
    <cellStyle name="Calculation 3 2 3 2 3 2 3" xfId="4320"/>
    <cellStyle name="Calculation 3 2 3 2 3 2 3 2" xfId="4321"/>
    <cellStyle name="Calculation 3 2 3 2 3 2 3 3" xfId="4322"/>
    <cellStyle name="Calculation 3 2 3 2 3 2 3 4" xfId="4323"/>
    <cellStyle name="Calculation 3 2 3 2 3 2 3 5" xfId="4324"/>
    <cellStyle name="Calculation 3 2 3 2 3 2 3 6" xfId="4325"/>
    <cellStyle name="Calculation 3 2 3 2 3 2 4" xfId="4326"/>
    <cellStyle name="Calculation 3 2 3 2 3 2 5" xfId="4327"/>
    <cellStyle name="Calculation 3 2 3 2 3 2 6" xfId="4328"/>
    <cellStyle name="Calculation 3 2 3 2 3 2 7" xfId="4329"/>
    <cellStyle name="Calculation 3 2 3 2 3 2 8" xfId="4330"/>
    <cellStyle name="Calculation 3 2 3 2 3 3" xfId="4331"/>
    <cellStyle name="Calculation 3 2 3 2 3 3 2" xfId="4332"/>
    <cellStyle name="Calculation 3 2 3 2 3 3 3" xfId="4333"/>
    <cellStyle name="Calculation 3 2 3 2 3 3 4" xfId="4334"/>
    <cellStyle name="Calculation 3 2 3 2 3 3 5" xfId="4335"/>
    <cellStyle name="Calculation 3 2 3 2 3 3 6" xfId="4336"/>
    <cellStyle name="Calculation 3 2 3 2 3 4" xfId="4337"/>
    <cellStyle name="Calculation 3 2 3 2 3 4 2" xfId="4338"/>
    <cellStyle name="Calculation 3 2 3 2 3 4 3" xfId="4339"/>
    <cellStyle name="Calculation 3 2 3 2 3 4 4" xfId="4340"/>
    <cellStyle name="Calculation 3 2 3 2 3 4 5" xfId="4341"/>
    <cellStyle name="Calculation 3 2 3 2 3 4 6" xfId="4342"/>
    <cellStyle name="Calculation 3 2 3 2 3 5" xfId="4343"/>
    <cellStyle name="Calculation 3 2 3 2 3 6" xfId="4344"/>
    <cellStyle name="Calculation 3 2 3 2 3 7" xfId="4345"/>
    <cellStyle name="Calculation 3 2 3 2 3 8" xfId="4346"/>
    <cellStyle name="Calculation 3 2 3 2 3 9" xfId="4347"/>
    <cellStyle name="Calculation 3 2 3 2 4" xfId="4348"/>
    <cellStyle name="Calculation 3 2 3 2 4 2" xfId="4349"/>
    <cellStyle name="Calculation 3 2 3 2 4 2 2" xfId="4350"/>
    <cellStyle name="Calculation 3 2 3 2 4 2 3" xfId="4351"/>
    <cellStyle name="Calculation 3 2 3 2 4 2 4" xfId="4352"/>
    <cellStyle name="Calculation 3 2 3 2 4 2 5" xfId="4353"/>
    <cellStyle name="Calculation 3 2 3 2 4 2 6" xfId="4354"/>
    <cellStyle name="Calculation 3 2 3 2 4 3" xfId="4355"/>
    <cellStyle name="Calculation 3 2 3 2 4 3 2" xfId="4356"/>
    <cellStyle name="Calculation 3 2 3 2 4 3 3" xfId="4357"/>
    <cellStyle name="Calculation 3 2 3 2 4 3 4" xfId="4358"/>
    <cellStyle name="Calculation 3 2 3 2 4 3 5" xfId="4359"/>
    <cellStyle name="Calculation 3 2 3 2 4 3 6" xfId="4360"/>
    <cellStyle name="Calculation 3 2 3 2 4 4" xfId="4361"/>
    <cellStyle name="Calculation 3 2 3 2 4 5" xfId="4362"/>
    <cellStyle name="Calculation 3 2 3 2 4 6" xfId="4363"/>
    <cellStyle name="Calculation 3 2 3 2 4 7" xfId="4364"/>
    <cellStyle name="Calculation 3 2 3 2 4 8" xfId="4365"/>
    <cellStyle name="Calculation 3 2 3 2 5" xfId="4366"/>
    <cellStyle name="Calculation 3 2 3 2 5 2" xfId="4367"/>
    <cellStyle name="Calculation 3 2 3 2 5 3" xfId="4368"/>
    <cellStyle name="Calculation 3 2 3 2 5 4" xfId="4369"/>
    <cellStyle name="Calculation 3 2 3 2 5 5" xfId="4370"/>
    <cellStyle name="Calculation 3 2 3 2 5 6" xfId="4371"/>
    <cellStyle name="Calculation 3 2 3 2 6" xfId="4372"/>
    <cellStyle name="Calculation 3 2 3 2 6 2" xfId="4373"/>
    <cellStyle name="Calculation 3 2 3 2 6 3" xfId="4374"/>
    <cellStyle name="Calculation 3 2 3 2 6 4" xfId="4375"/>
    <cellStyle name="Calculation 3 2 3 2 6 5" xfId="4376"/>
    <cellStyle name="Calculation 3 2 3 2 6 6" xfId="4377"/>
    <cellStyle name="Calculation 3 2 3 2 7" xfId="4378"/>
    <cellStyle name="Calculation 3 2 3 2 8" xfId="4379"/>
    <cellStyle name="Calculation 3 2 3 2 9" xfId="4380"/>
    <cellStyle name="Calculation 3 2 3 3" xfId="4381"/>
    <cellStyle name="Calculation 3 2 3 3 10" xfId="4382"/>
    <cellStyle name="Calculation 3 2 3 3 2" xfId="4383"/>
    <cellStyle name="Calculation 3 2 3 3 2 2" xfId="4384"/>
    <cellStyle name="Calculation 3 2 3 3 2 2 2" xfId="4385"/>
    <cellStyle name="Calculation 3 2 3 3 2 2 2 2" xfId="4386"/>
    <cellStyle name="Calculation 3 2 3 3 2 2 2 3" xfId="4387"/>
    <cellStyle name="Calculation 3 2 3 3 2 2 2 4" xfId="4388"/>
    <cellStyle name="Calculation 3 2 3 3 2 2 2 5" xfId="4389"/>
    <cellStyle name="Calculation 3 2 3 3 2 2 2 6" xfId="4390"/>
    <cellStyle name="Calculation 3 2 3 3 2 2 3" xfId="4391"/>
    <cellStyle name="Calculation 3 2 3 3 2 2 3 2" xfId="4392"/>
    <cellStyle name="Calculation 3 2 3 3 2 2 3 3" xfId="4393"/>
    <cellStyle name="Calculation 3 2 3 3 2 2 3 4" xfId="4394"/>
    <cellStyle name="Calculation 3 2 3 3 2 2 3 5" xfId="4395"/>
    <cellStyle name="Calculation 3 2 3 3 2 2 3 6" xfId="4396"/>
    <cellStyle name="Calculation 3 2 3 3 2 2 4" xfId="4397"/>
    <cellStyle name="Calculation 3 2 3 3 2 2 5" xfId="4398"/>
    <cellStyle name="Calculation 3 2 3 3 2 2 6" xfId="4399"/>
    <cellStyle name="Calculation 3 2 3 3 2 2 7" xfId="4400"/>
    <cellStyle name="Calculation 3 2 3 3 2 2 8" xfId="4401"/>
    <cellStyle name="Calculation 3 2 3 3 2 3" xfId="4402"/>
    <cellStyle name="Calculation 3 2 3 3 2 3 2" xfId="4403"/>
    <cellStyle name="Calculation 3 2 3 3 2 3 3" xfId="4404"/>
    <cellStyle name="Calculation 3 2 3 3 2 3 4" xfId="4405"/>
    <cellStyle name="Calculation 3 2 3 3 2 3 5" xfId="4406"/>
    <cellStyle name="Calculation 3 2 3 3 2 3 6" xfId="4407"/>
    <cellStyle name="Calculation 3 2 3 3 2 4" xfId="4408"/>
    <cellStyle name="Calculation 3 2 3 3 2 4 2" xfId="4409"/>
    <cellStyle name="Calculation 3 2 3 3 2 4 3" xfId="4410"/>
    <cellStyle name="Calculation 3 2 3 3 2 4 4" xfId="4411"/>
    <cellStyle name="Calculation 3 2 3 3 2 4 5" xfId="4412"/>
    <cellStyle name="Calculation 3 2 3 3 2 4 6" xfId="4413"/>
    <cellStyle name="Calculation 3 2 3 3 2 5" xfId="4414"/>
    <cellStyle name="Calculation 3 2 3 3 2 6" xfId="4415"/>
    <cellStyle name="Calculation 3 2 3 3 2 7" xfId="4416"/>
    <cellStyle name="Calculation 3 2 3 3 2 8" xfId="4417"/>
    <cellStyle name="Calculation 3 2 3 3 2 9" xfId="4418"/>
    <cellStyle name="Calculation 3 2 3 3 3" xfId="4419"/>
    <cellStyle name="Calculation 3 2 3 3 3 2" xfId="4420"/>
    <cellStyle name="Calculation 3 2 3 3 3 2 2" xfId="4421"/>
    <cellStyle name="Calculation 3 2 3 3 3 2 3" xfId="4422"/>
    <cellStyle name="Calculation 3 2 3 3 3 2 4" xfId="4423"/>
    <cellStyle name="Calculation 3 2 3 3 3 2 5" xfId="4424"/>
    <cellStyle name="Calculation 3 2 3 3 3 2 6" xfId="4425"/>
    <cellStyle name="Calculation 3 2 3 3 3 3" xfId="4426"/>
    <cellStyle name="Calculation 3 2 3 3 3 3 2" xfId="4427"/>
    <cellStyle name="Calculation 3 2 3 3 3 3 3" xfId="4428"/>
    <cellStyle name="Calculation 3 2 3 3 3 3 4" xfId="4429"/>
    <cellStyle name="Calculation 3 2 3 3 3 3 5" xfId="4430"/>
    <cellStyle name="Calculation 3 2 3 3 3 3 6" xfId="4431"/>
    <cellStyle name="Calculation 3 2 3 3 3 4" xfId="4432"/>
    <cellStyle name="Calculation 3 2 3 3 3 5" xfId="4433"/>
    <cellStyle name="Calculation 3 2 3 3 3 6" xfId="4434"/>
    <cellStyle name="Calculation 3 2 3 3 3 7" xfId="4435"/>
    <cellStyle name="Calculation 3 2 3 3 3 8" xfId="4436"/>
    <cellStyle name="Calculation 3 2 3 3 4" xfId="4437"/>
    <cellStyle name="Calculation 3 2 3 3 4 2" xfId="4438"/>
    <cellStyle name="Calculation 3 2 3 3 4 3" xfId="4439"/>
    <cellStyle name="Calculation 3 2 3 3 4 4" xfId="4440"/>
    <cellStyle name="Calculation 3 2 3 3 4 5" xfId="4441"/>
    <cellStyle name="Calculation 3 2 3 3 4 6" xfId="4442"/>
    <cellStyle name="Calculation 3 2 3 3 5" xfId="4443"/>
    <cellStyle name="Calculation 3 2 3 3 5 2" xfId="4444"/>
    <cellStyle name="Calculation 3 2 3 3 5 3" xfId="4445"/>
    <cellStyle name="Calculation 3 2 3 3 5 4" xfId="4446"/>
    <cellStyle name="Calculation 3 2 3 3 5 5" xfId="4447"/>
    <cellStyle name="Calculation 3 2 3 3 5 6" xfId="4448"/>
    <cellStyle name="Calculation 3 2 3 3 6" xfId="4449"/>
    <cellStyle name="Calculation 3 2 3 3 7" xfId="4450"/>
    <cellStyle name="Calculation 3 2 3 3 8" xfId="4451"/>
    <cellStyle name="Calculation 3 2 3 3 9" xfId="4452"/>
    <cellStyle name="Calculation 3 2 3 4" xfId="4453"/>
    <cellStyle name="Calculation 3 2 3 4 2" xfId="4454"/>
    <cellStyle name="Calculation 3 2 3 4 2 2" xfId="4455"/>
    <cellStyle name="Calculation 3 2 3 4 2 2 2" xfId="4456"/>
    <cellStyle name="Calculation 3 2 3 4 2 2 3" xfId="4457"/>
    <cellStyle name="Calculation 3 2 3 4 2 2 4" xfId="4458"/>
    <cellStyle name="Calculation 3 2 3 4 2 2 5" xfId="4459"/>
    <cellStyle name="Calculation 3 2 3 4 2 2 6" xfId="4460"/>
    <cellStyle name="Calculation 3 2 3 4 2 3" xfId="4461"/>
    <cellStyle name="Calculation 3 2 3 4 2 3 2" xfId="4462"/>
    <cellStyle name="Calculation 3 2 3 4 2 3 3" xfId="4463"/>
    <cellStyle name="Calculation 3 2 3 4 2 3 4" xfId="4464"/>
    <cellStyle name="Calculation 3 2 3 4 2 3 5" xfId="4465"/>
    <cellStyle name="Calculation 3 2 3 4 2 3 6" xfId="4466"/>
    <cellStyle name="Calculation 3 2 3 4 2 4" xfId="4467"/>
    <cellStyle name="Calculation 3 2 3 4 2 5" xfId="4468"/>
    <cellStyle name="Calculation 3 2 3 4 2 6" xfId="4469"/>
    <cellStyle name="Calculation 3 2 3 4 2 7" xfId="4470"/>
    <cellStyle name="Calculation 3 2 3 4 2 8" xfId="4471"/>
    <cellStyle name="Calculation 3 2 3 4 3" xfId="4472"/>
    <cellStyle name="Calculation 3 2 3 4 3 2" xfId="4473"/>
    <cellStyle name="Calculation 3 2 3 4 3 3" xfId="4474"/>
    <cellStyle name="Calculation 3 2 3 4 3 4" xfId="4475"/>
    <cellStyle name="Calculation 3 2 3 4 3 5" xfId="4476"/>
    <cellStyle name="Calculation 3 2 3 4 3 6" xfId="4477"/>
    <cellStyle name="Calculation 3 2 3 4 4" xfId="4478"/>
    <cellStyle name="Calculation 3 2 3 4 4 2" xfId="4479"/>
    <cellStyle name="Calculation 3 2 3 4 4 3" xfId="4480"/>
    <cellStyle name="Calculation 3 2 3 4 4 4" xfId="4481"/>
    <cellStyle name="Calculation 3 2 3 4 4 5" xfId="4482"/>
    <cellStyle name="Calculation 3 2 3 4 4 6" xfId="4483"/>
    <cellStyle name="Calculation 3 2 3 4 5" xfId="4484"/>
    <cellStyle name="Calculation 3 2 3 4 6" xfId="4485"/>
    <cellStyle name="Calculation 3 2 3 4 7" xfId="4486"/>
    <cellStyle name="Calculation 3 2 3 4 8" xfId="4487"/>
    <cellStyle name="Calculation 3 2 3 4 9" xfId="4488"/>
    <cellStyle name="Calculation 3 2 3 5" xfId="4489"/>
    <cellStyle name="Calculation 3 2 3 5 2" xfId="4490"/>
    <cellStyle name="Calculation 3 2 3 5 2 2" xfId="4491"/>
    <cellStyle name="Calculation 3 2 3 5 2 3" xfId="4492"/>
    <cellStyle name="Calculation 3 2 3 5 2 4" xfId="4493"/>
    <cellStyle name="Calculation 3 2 3 5 2 5" xfId="4494"/>
    <cellStyle name="Calculation 3 2 3 5 2 6" xfId="4495"/>
    <cellStyle name="Calculation 3 2 3 5 3" xfId="4496"/>
    <cellStyle name="Calculation 3 2 3 5 3 2" xfId="4497"/>
    <cellStyle name="Calculation 3 2 3 5 3 3" xfId="4498"/>
    <cellStyle name="Calculation 3 2 3 5 3 4" xfId="4499"/>
    <cellStyle name="Calculation 3 2 3 5 3 5" xfId="4500"/>
    <cellStyle name="Calculation 3 2 3 5 3 6" xfId="4501"/>
    <cellStyle name="Calculation 3 2 3 5 4" xfId="4502"/>
    <cellStyle name="Calculation 3 2 3 5 5" xfId="4503"/>
    <cellStyle name="Calculation 3 2 3 5 6" xfId="4504"/>
    <cellStyle name="Calculation 3 2 3 5 7" xfId="4505"/>
    <cellStyle name="Calculation 3 2 3 5 8" xfId="4506"/>
    <cellStyle name="Calculation 3 2 3 6" xfId="4507"/>
    <cellStyle name="Calculation 3 2 3 6 2" xfId="4508"/>
    <cellStyle name="Calculation 3 2 3 6 3" xfId="4509"/>
    <cellStyle name="Calculation 3 2 3 6 4" xfId="4510"/>
    <cellStyle name="Calculation 3 2 3 6 5" xfId="4511"/>
    <cellStyle name="Calculation 3 2 3 6 6" xfId="4512"/>
    <cellStyle name="Calculation 3 2 3 7" xfId="4513"/>
    <cellStyle name="Calculation 3 2 3 7 2" xfId="4514"/>
    <cellStyle name="Calculation 3 2 3 7 3" xfId="4515"/>
    <cellStyle name="Calculation 3 2 3 7 4" xfId="4516"/>
    <cellStyle name="Calculation 3 2 3 7 5" xfId="4517"/>
    <cellStyle name="Calculation 3 2 3 7 6" xfId="4518"/>
    <cellStyle name="Calculation 3 2 3 8" xfId="4519"/>
    <cellStyle name="Calculation 3 2 3 9" xfId="4520"/>
    <cellStyle name="Calculation 3 2 4" xfId="4521"/>
    <cellStyle name="Calculation 3 2 4 10" xfId="4522"/>
    <cellStyle name="Calculation 3 2 4 11" xfId="4523"/>
    <cellStyle name="Calculation 3 2 4 2" xfId="4524"/>
    <cellStyle name="Calculation 3 2 4 2 10" xfId="4525"/>
    <cellStyle name="Calculation 3 2 4 2 2" xfId="4526"/>
    <cellStyle name="Calculation 3 2 4 2 2 2" xfId="4527"/>
    <cellStyle name="Calculation 3 2 4 2 2 2 2" xfId="4528"/>
    <cellStyle name="Calculation 3 2 4 2 2 2 2 2" xfId="4529"/>
    <cellStyle name="Calculation 3 2 4 2 2 2 2 3" xfId="4530"/>
    <cellStyle name="Calculation 3 2 4 2 2 2 2 4" xfId="4531"/>
    <cellStyle name="Calculation 3 2 4 2 2 2 2 5" xfId="4532"/>
    <cellStyle name="Calculation 3 2 4 2 2 2 2 6" xfId="4533"/>
    <cellStyle name="Calculation 3 2 4 2 2 2 3" xfId="4534"/>
    <cellStyle name="Calculation 3 2 4 2 2 2 3 2" xfId="4535"/>
    <cellStyle name="Calculation 3 2 4 2 2 2 3 3" xfId="4536"/>
    <cellStyle name="Calculation 3 2 4 2 2 2 3 4" xfId="4537"/>
    <cellStyle name="Calculation 3 2 4 2 2 2 3 5" xfId="4538"/>
    <cellStyle name="Calculation 3 2 4 2 2 2 3 6" xfId="4539"/>
    <cellStyle name="Calculation 3 2 4 2 2 2 4" xfId="4540"/>
    <cellStyle name="Calculation 3 2 4 2 2 2 5" xfId="4541"/>
    <cellStyle name="Calculation 3 2 4 2 2 2 6" xfId="4542"/>
    <cellStyle name="Calculation 3 2 4 2 2 2 7" xfId="4543"/>
    <cellStyle name="Calculation 3 2 4 2 2 2 8" xfId="4544"/>
    <cellStyle name="Calculation 3 2 4 2 2 3" xfId="4545"/>
    <cellStyle name="Calculation 3 2 4 2 2 3 2" xfId="4546"/>
    <cellStyle name="Calculation 3 2 4 2 2 3 3" xfId="4547"/>
    <cellStyle name="Calculation 3 2 4 2 2 3 4" xfId="4548"/>
    <cellStyle name="Calculation 3 2 4 2 2 3 5" xfId="4549"/>
    <cellStyle name="Calculation 3 2 4 2 2 3 6" xfId="4550"/>
    <cellStyle name="Calculation 3 2 4 2 2 4" xfId="4551"/>
    <cellStyle name="Calculation 3 2 4 2 2 4 2" xfId="4552"/>
    <cellStyle name="Calculation 3 2 4 2 2 4 3" xfId="4553"/>
    <cellStyle name="Calculation 3 2 4 2 2 4 4" xfId="4554"/>
    <cellStyle name="Calculation 3 2 4 2 2 4 5" xfId="4555"/>
    <cellStyle name="Calculation 3 2 4 2 2 4 6" xfId="4556"/>
    <cellStyle name="Calculation 3 2 4 2 2 5" xfId="4557"/>
    <cellStyle name="Calculation 3 2 4 2 2 6" xfId="4558"/>
    <cellStyle name="Calculation 3 2 4 2 2 7" xfId="4559"/>
    <cellStyle name="Calculation 3 2 4 2 2 8" xfId="4560"/>
    <cellStyle name="Calculation 3 2 4 2 2 9" xfId="4561"/>
    <cellStyle name="Calculation 3 2 4 2 3" xfId="4562"/>
    <cellStyle name="Calculation 3 2 4 2 3 2" xfId="4563"/>
    <cellStyle name="Calculation 3 2 4 2 3 2 2" xfId="4564"/>
    <cellStyle name="Calculation 3 2 4 2 3 2 3" xfId="4565"/>
    <cellStyle name="Calculation 3 2 4 2 3 2 4" xfId="4566"/>
    <cellStyle name="Calculation 3 2 4 2 3 2 5" xfId="4567"/>
    <cellStyle name="Calculation 3 2 4 2 3 2 6" xfId="4568"/>
    <cellStyle name="Calculation 3 2 4 2 3 3" xfId="4569"/>
    <cellStyle name="Calculation 3 2 4 2 3 3 2" xfId="4570"/>
    <cellStyle name="Calculation 3 2 4 2 3 3 3" xfId="4571"/>
    <cellStyle name="Calculation 3 2 4 2 3 3 4" xfId="4572"/>
    <cellStyle name="Calculation 3 2 4 2 3 3 5" xfId="4573"/>
    <cellStyle name="Calculation 3 2 4 2 3 3 6" xfId="4574"/>
    <cellStyle name="Calculation 3 2 4 2 3 4" xfId="4575"/>
    <cellStyle name="Calculation 3 2 4 2 3 5" xfId="4576"/>
    <cellStyle name="Calculation 3 2 4 2 3 6" xfId="4577"/>
    <cellStyle name="Calculation 3 2 4 2 3 7" xfId="4578"/>
    <cellStyle name="Calculation 3 2 4 2 3 8" xfId="4579"/>
    <cellStyle name="Calculation 3 2 4 2 4" xfId="4580"/>
    <cellStyle name="Calculation 3 2 4 2 4 2" xfId="4581"/>
    <cellStyle name="Calculation 3 2 4 2 4 3" xfId="4582"/>
    <cellStyle name="Calculation 3 2 4 2 4 4" xfId="4583"/>
    <cellStyle name="Calculation 3 2 4 2 4 5" xfId="4584"/>
    <cellStyle name="Calculation 3 2 4 2 4 6" xfId="4585"/>
    <cellStyle name="Calculation 3 2 4 2 5" xfId="4586"/>
    <cellStyle name="Calculation 3 2 4 2 5 2" xfId="4587"/>
    <cellStyle name="Calculation 3 2 4 2 5 3" xfId="4588"/>
    <cellStyle name="Calculation 3 2 4 2 5 4" xfId="4589"/>
    <cellStyle name="Calculation 3 2 4 2 5 5" xfId="4590"/>
    <cellStyle name="Calculation 3 2 4 2 5 6" xfId="4591"/>
    <cellStyle name="Calculation 3 2 4 2 6" xfId="4592"/>
    <cellStyle name="Calculation 3 2 4 2 7" xfId="4593"/>
    <cellStyle name="Calculation 3 2 4 2 8" xfId="4594"/>
    <cellStyle name="Calculation 3 2 4 2 9" xfId="4595"/>
    <cellStyle name="Calculation 3 2 4 3" xfId="4596"/>
    <cellStyle name="Calculation 3 2 4 3 2" xfId="4597"/>
    <cellStyle name="Calculation 3 2 4 3 2 2" xfId="4598"/>
    <cellStyle name="Calculation 3 2 4 3 2 2 2" xfId="4599"/>
    <cellStyle name="Calculation 3 2 4 3 2 2 3" xfId="4600"/>
    <cellStyle name="Calculation 3 2 4 3 2 2 4" xfId="4601"/>
    <cellStyle name="Calculation 3 2 4 3 2 2 5" xfId="4602"/>
    <cellStyle name="Calculation 3 2 4 3 2 2 6" xfId="4603"/>
    <cellStyle name="Calculation 3 2 4 3 2 3" xfId="4604"/>
    <cellStyle name="Calculation 3 2 4 3 2 3 2" xfId="4605"/>
    <cellStyle name="Calculation 3 2 4 3 2 3 3" xfId="4606"/>
    <cellStyle name="Calculation 3 2 4 3 2 3 4" xfId="4607"/>
    <cellStyle name="Calculation 3 2 4 3 2 3 5" xfId="4608"/>
    <cellStyle name="Calculation 3 2 4 3 2 3 6" xfId="4609"/>
    <cellStyle name="Calculation 3 2 4 3 2 4" xfId="4610"/>
    <cellStyle name="Calculation 3 2 4 3 2 5" xfId="4611"/>
    <cellStyle name="Calculation 3 2 4 3 2 6" xfId="4612"/>
    <cellStyle name="Calculation 3 2 4 3 2 7" xfId="4613"/>
    <cellStyle name="Calculation 3 2 4 3 2 8" xfId="4614"/>
    <cellStyle name="Calculation 3 2 4 3 3" xfId="4615"/>
    <cellStyle name="Calculation 3 2 4 3 3 2" xfId="4616"/>
    <cellStyle name="Calculation 3 2 4 3 3 3" xfId="4617"/>
    <cellStyle name="Calculation 3 2 4 3 3 4" xfId="4618"/>
    <cellStyle name="Calculation 3 2 4 3 3 5" xfId="4619"/>
    <cellStyle name="Calculation 3 2 4 3 3 6" xfId="4620"/>
    <cellStyle name="Calculation 3 2 4 3 4" xfId="4621"/>
    <cellStyle name="Calculation 3 2 4 3 4 2" xfId="4622"/>
    <cellStyle name="Calculation 3 2 4 3 4 3" xfId="4623"/>
    <cellStyle name="Calculation 3 2 4 3 4 4" xfId="4624"/>
    <cellStyle name="Calculation 3 2 4 3 4 5" xfId="4625"/>
    <cellStyle name="Calculation 3 2 4 3 4 6" xfId="4626"/>
    <cellStyle name="Calculation 3 2 4 3 5" xfId="4627"/>
    <cellStyle name="Calculation 3 2 4 3 6" xfId="4628"/>
    <cellStyle name="Calculation 3 2 4 3 7" xfId="4629"/>
    <cellStyle name="Calculation 3 2 4 3 8" xfId="4630"/>
    <cellStyle name="Calculation 3 2 4 3 9" xfId="4631"/>
    <cellStyle name="Calculation 3 2 4 4" xfId="4632"/>
    <cellStyle name="Calculation 3 2 4 4 2" xfId="4633"/>
    <cellStyle name="Calculation 3 2 4 4 2 2" xfId="4634"/>
    <cellStyle name="Calculation 3 2 4 4 2 3" xfId="4635"/>
    <cellStyle name="Calculation 3 2 4 4 2 4" xfId="4636"/>
    <cellStyle name="Calculation 3 2 4 4 2 5" xfId="4637"/>
    <cellStyle name="Calculation 3 2 4 4 2 6" xfId="4638"/>
    <cellStyle name="Calculation 3 2 4 4 3" xfId="4639"/>
    <cellStyle name="Calculation 3 2 4 4 3 2" xfId="4640"/>
    <cellStyle name="Calculation 3 2 4 4 3 3" xfId="4641"/>
    <cellStyle name="Calculation 3 2 4 4 3 4" xfId="4642"/>
    <cellStyle name="Calculation 3 2 4 4 3 5" xfId="4643"/>
    <cellStyle name="Calculation 3 2 4 4 3 6" xfId="4644"/>
    <cellStyle name="Calculation 3 2 4 4 4" xfId="4645"/>
    <cellStyle name="Calculation 3 2 4 4 5" xfId="4646"/>
    <cellStyle name="Calculation 3 2 4 4 6" xfId="4647"/>
    <cellStyle name="Calculation 3 2 4 4 7" xfId="4648"/>
    <cellStyle name="Calculation 3 2 4 4 8" xfId="4649"/>
    <cellStyle name="Calculation 3 2 4 5" xfId="4650"/>
    <cellStyle name="Calculation 3 2 4 5 2" xfId="4651"/>
    <cellStyle name="Calculation 3 2 4 5 3" xfId="4652"/>
    <cellStyle name="Calculation 3 2 4 5 4" xfId="4653"/>
    <cellStyle name="Calculation 3 2 4 5 5" xfId="4654"/>
    <cellStyle name="Calculation 3 2 4 5 6" xfId="4655"/>
    <cellStyle name="Calculation 3 2 4 6" xfId="4656"/>
    <cellStyle name="Calculation 3 2 4 6 2" xfId="4657"/>
    <cellStyle name="Calculation 3 2 4 6 3" xfId="4658"/>
    <cellStyle name="Calculation 3 2 4 6 4" xfId="4659"/>
    <cellStyle name="Calculation 3 2 4 6 5" xfId="4660"/>
    <cellStyle name="Calculation 3 2 4 6 6" xfId="4661"/>
    <cellStyle name="Calculation 3 2 4 7" xfId="4662"/>
    <cellStyle name="Calculation 3 2 4 8" xfId="4663"/>
    <cellStyle name="Calculation 3 2 4 9" xfId="4664"/>
    <cellStyle name="Calculation 3 2 5" xfId="4665"/>
    <cellStyle name="Calculation 3 2 5 10" xfId="4666"/>
    <cellStyle name="Calculation 3 2 5 2" xfId="4667"/>
    <cellStyle name="Calculation 3 2 5 2 2" xfId="4668"/>
    <cellStyle name="Calculation 3 2 5 2 2 2" xfId="4669"/>
    <cellStyle name="Calculation 3 2 5 2 2 2 2" xfId="4670"/>
    <cellStyle name="Calculation 3 2 5 2 2 2 3" xfId="4671"/>
    <cellStyle name="Calculation 3 2 5 2 2 2 4" xfId="4672"/>
    <cellStyle name="Calculation 3 2 5 2 2 2 5" xfId="4673"/>
    <cellStyle name="Calculation 3 2 5 2 2 2 6" xfId="4674"/>
    <cellStyle name="Calculation 3 2 5 2 2 3" xfId="4675"/>
    <cellStyle name="Calculation 3 2 5 2 2 3 2" xfId="4676"/>
    <cellStyle name="Calculation 3 2 5 2 2 3 3" xfId="4677"/>
    <cellStyle name="Calculation 3 2 5 2 2 3 4" xfId="4678"/>
    <cellStyle name="Calculation 3 2 5 2 2 3 5" xfId="4679"/>
    <cellStyle name="Calculation 3 2 5 2 2 3 6" xfId="4680"/>
    <cellStyle name="Calculation 3 2 5 2 2 4" xfId="4681"/>
    <cellStyle name="Calculation 3 2 5 2 2 5" xfId="4682"/>
    <cellStyle name="Calculation 3 2 5 2 2 6" xfId="4683"/>
    <cellStyle name="Calculation 3 2 5 2 2 7" xfId="4684"/>
    <cellStyle name="Calculation 3 2 5 2 2 8" xfId="4685"/>
    <cellStyle name="Calculation 3 2 5 2 3" xfId="4686"/>
    <cellStyle name="Calculation 3 2 5 2 3 2" xfId="4687"/>
    <cellStyle name="Calculation 3 2 5 2 3 3" xfId="4688"/>
    <cellStyle name="Calculation 3 2 5 2 3 4" xfId="4689"/>
    <cellStyle name="Calculation 3 2 5 2 3 5" xfId="4690"/>
    <cellStyle name="Calculation 3 2 5 2 3 6" xfId="4691"/>
    <cellStyle name="Calculation 3 2 5 2 4" xfId="4692"/>
    <cellStyle name="Calculation 3 2 5 2 4 2" xfId="4693"/>
    <cellStyle name="Calculation 3 2 5 2 4 3" xfId="4694"/>
    <cellStyle name="Calculation 3 2 5 2 4 4" xfId="4695"/>
    <cellStyle name="Calculation 3 2 5 2 4 5" xfId="4696"/>
    <cellStyle name="Calculation 3 2 5 2 4 6" xfId="4697"/>
    <cellStyle name="Calculation 3 2 5 2 5" xfId="4698"/>
    <cellStyle name="Calculation 3 2 5 2 6" xfId="4699"/>
    <cellStyle name="Calculation 3 2 5 2 7" xfId="4700"/>
    <cellStyle name="Calculation 3 2 5 2 8" xfId="4701"/>
    <cellStyle name="Calculation 3 2 5 2 9" xfId="4702"/>
    <cellStyle name="Calculation 3 2 5 3" xfId="4703"/>
    <cellStyle name="Calculation 3 2 5 3 2" xfId="4704"/>
    <cellStyle name="Calculation 3 2 5 3 2 2" xfId="4705"/>
    <cellStyle name="Calculation 3 2 5 3 2 3" xfId="4706"/>
    <cellStyle name="Calculation 3 2 5 3 2 4" xfId="4707"/>
    <cellStyle name="Calculation 3 2 5 3 2 5" xfId="4708"/>
    <cellStyle name="Calculation 3 2 5 3 2 6" xfId="4709"/>
    <cellStyle name="Calculation 3 2 5 3 3" xfId="4710"/>
    <cellStyle name="Calculation 3 2 5 3 3 2" xfId="4711"/>
    <cellStyle name="Calculation 3 2 5 3 3 3" xfId="4712"/>
    <cellStyle name="Calculation 3 2 5 3 3 4" xfId="4713"/>
    <cellStyle name="Calculation 3 2 5 3 3 5" xfId="4714"/>
    <cellStyle name="Calculation 3 2 5 3 3 6" xfId="4715"/>
    <cellStyle name="Calculation 3 2 5 3 4" xfId="4716"/>
    <cellStyle name="Calculation 3 2 5 3 5" xfId="4717"/>
    <cellStyle name="Calculation 3 2 5 3 6" xfId="4718"/>
    <cellStyle name="Calculation 3 2 5 3 7" xfId="4719"/>
    <cellStyle name="Calculation 3 2 5 3 8" xfId="4720"/>
    <cellStyle name="Calculation 3 2 5 4" xfId="4721"/>
    <cellStyle name="Calculation 3 2 5 4 2" xfId="4722"/>
    <cellStyle name="Calculation 3 2 5 4 3" xfId="4723"/>
    <cellStyle name="Calculation 3 2 5 4 4" xfId="4724"/>
    <cellStyle name="Calculation 3 2 5 4 5" xfId="4725"/>
    <cellStyle name="Calculation 3 2 5 4 6" xfId="4726"/>
    <cellStyle name="Calculation 3 2 5 5" xfId="4727"/>
    <cellStyle name="Calculation 3 2 5 5 2" xfId="4728"/>
    <cellStyle name="Calculation 3 2 5 5 3" xfId="4729"/>
    <cellStyle name="Calculation 3 2 5 5 4" xfId="4730"/>
    <cellStyle name="Calculation 3 2 5 5 5" xfId="4731"/>
    <cellStyle name="Calculation 3 2 5 5 6" xfId="4732"/>
    <cellStyle name="Calculation 3 2 5 6" xfId="4733"/>
    <cellStyle name="Calculation 3 2 5 7" xfId="4734"/>
    <cellStyle name="Calculation 3 2 5 8" xfId="4735"/>
    <cellStyle name="Calculation 3 2 5 9" xfId="4736"/>
    <cellStyle name="Calculation 3 2 6" xfId="4737"/>
    <cellStyle name="Calculation 3 2 6 2" xfId="4738"/>
    <cellStyle name="Calculation 3 2 6 2 2" xfId="4739"/>
    <cellStyle name="Calculation 3 2 6 2 2 2" xfId="4740"/>
    <cellStyle name="Calculation 3 2 6 2 2 3" xfId="4741"/>
    <cellStyle name="Calculation 3 2 6 2 2 4" xfId="4742"/>
    <cellStyle name="Calculation 3 2 6 2 2 5" xfId="4743"/>
    <cellStyle name="Calculation 3 2 6 2 2 6" xfId="4744"/>
    <cellStyle name="Calculation 3 2 6 2 3" xfId="4745"/>
    <cellStyle name="Calculation 3 2 6 2 3 2" xfId="4746"/>
    <cellStyle name="Calculation 3 2 6 2 3 3" xfId="4747"/>
    <cellStyle name="Calculation 3 2 6 2 3 4" xfId="4748"/>
    <cellStyle name="Calculation 3 2 6 2 3 5" xfId="4749"/>
    <cellStyle name="Calculation 3 2 6 2 3 6" xfId="4750"/>
    <cellStyle name="Calculation 3 2 6 2 4" xfId="4751"/>
    <cellStyle name="Calculation 3 2 6 2 5" xfId="4752"/>
    <cellStyle name="Calculation 3 2 6 2 6" xfId="4753"/>
    <cellStyle name="Calculation 3 2 6 2 7" xfId="4754"/>
    <cellStyle name="Calculation 3 2 6 2 8" xfId="4755"/>
    <cellStyle name="Calculation 3 2 6 3" xfId="4756"/>
    <cellStyle name="Calculation 3 2 6 3 2" xfId="4757"/>
    <cellStyle name="Calculation 3 2 6 3 3" xfId="4758"/>
    <cellStyle name="Calculation 3 2 6 3 4" xfId="4759"/>
    <cellStyle name="Calculation 3 2 6 3 5" xfId="4760"/>
    <cellStyle name="Calculation 3 2 6 3 6" xfId="4761"/>
    <cellStyle name="Calculation 3 2 6 4" xfId="4762"/>
    <cellStyle name="Calculation 3 2 6 4 2" xfId="4763"/>
    <cellStyle name="Calculation 3 2 6 4 3" xfId="4764"/>
    <cellStyle name="Calculation 3 2 6 4 4" xfId="4765"/>
    <cellStyle name="Calculation 3 2 6 4 5" xfId="4766"/>
    <cellStyle name="Calculation 3 2 6 4 6" xfId="4767"/>
    <cellStyle name="Calculation 3 2 6 5" xfId="4768"/>
    <cellStyle name="Calculation 3 2 6 6" xfId="4769"/>
    <cellStyle name="Calculation 3 2 6 7" xfId="4770"/>
    <cellStyle name="Calculation 3 2 6 8" xfId="4771"/>
    <cellStyle name="Calculation 3 2 6 9" xfId="4772"/>
    <cellStyle name="Calculation 3 2 7" xfId="4773"/>
    <cellStyle name="Calculation 3 2 7 2" xfId="4774"/>
    <cellStyle name="Calculation 3 2 7 2 2" xfId="4775"/>
    <cellStyle name="Calculation 3 2 7 2 3" xfId="4776"/>
    <cellStyle name="Calculation 3 2 7 2 4" xfId="4777"/>
    <cellStyle name="Calculation 3 2 7 2 5" xfId="4778"/>
    <cellStyle name="Calculation 3 2 7 2 6" xfId="4779"/>
    <cellStyle name="Calculation 3 2 7 3" xfId="4780"/>
    <cellStyle name="Calculation 3 2 7 3 2" xfId="4781"/>
    <cellStyle name="Calculation 3 2 7 3 3" xfId="4782"/>
    <cellStyle name="Calculation 3 2 7 3 4" xfId="4783"/>
    <cellStyle name="Calculation 3 2 7 3 5" xfId="4784"/>
    <cellStyle name="Calculation 3 2 7 3 6" xfId="4785"/>
    <cellStyle name="Calculation 3 2 7 4" xfId="4786"/>
    <cellStyle name="Calculation 3 2 7 5" xfId="4787"/>
    <cellStyle name="Calculation 3 2 7 6" xfId="4788"/>
    <cellStyle name="Calculation 3 2 7 7" xfId="4789"/>
    <cellStyle name="Calculation 3 2 7 8" xfId="4790"/>
    <cellStyle name="Calculation 3 2 8" xfId="4791"/>
    <cellStyle name="Calculation 3 2 8 2" xfId="4792"/>
    <cellStyle name="Calculation 3 2 8 3" xfId="4793"/>
    <cellStyle name="Calculation 3 2 8 4" xfId="4794"/>
    <cellStyle name="Calculation 3 2 8 5" xfId="4795"/>
    <cellStyle name="Calculation 3 2 8 6" xfId="4796"/>
    <cellStyle name="Calculation 3 2 9" xfId="4797"/>
    <cellStyle name="Calculation 3 2 9 2" xfId="4798"/>
    <cellStyle name="Calculation 3 2 9 3" xfId="4799"/>
    <cellStyle name="Calculation 3 2 9 4" xfId="4800"/>
    <cellStyle name="Calculation 3 2 9 5" xfId="4801"/>
    <cellStyle name="Calculation 3 2 9 6" xfId="4802"/>
    <cellStyle name="Calculation 3 3" xfId="4803"/>
    <cellStyle name="Calculation 3 3 10" xfId="4804"/>
    <cellStyle name="Calculation 3 3 11" xfId="4805"/>
    <cellStyle name="Calculation 3 3 12" xfId="4806"/>
    <cellStyle name="Calculation 3 3 13" xfId="4807"/>
    <cellStyle name="Calculation 3 3 14" xfId="4808"/>
    <cellStyle name="Calculation 3 3 2" xfId="4809"/>
    <cellStyle name="Calculation 3 3 2 10" xfId="4810"/>
    <cellStyle name="Calculation 3 3 2 11" xfId="4811"/>
    <cellStyle name="Calculation 3 3 2 12" xfId="4812"/>
    <cellStyle name="Calculation 3 3 2 13" xfId="4813"/>
    <cellStyle name="Calculation 3 3 2 2" xfId="4814"/>
    <cellStyle name="Calculation 3 3 2 2 10" xfId="4815"/>
    <cellStyle name="Calculation 3 3 2 2 11" xfId="4816"/>
    <cellStyle name="Calculation 3 3 2 2 12" xfId="4817"/>
    <cellStyle name="Calculation 3 3 2 2 2" xfId="4818"/>
    <cellStyle name="Calculation 3 3 2 2 2 10" xfId="4819"/>
    <cellStyle name="Calculation 3 3 2 2 2 11" xfId="4820"/>
    <cellStyle name="Calculation 3 3 2 2 2 2" xfId="4821"/>
    <cellStyle name="Calculation 3 3 2 2 2 2 10" xfId="4822"/>
    <cellStyle name="Calculation 3 3 2 2 2 2 2" xfId="4823"/>
    <cellStyle name="Calculation 3 3 2 2 2 2 2 2" xfId="4824"/>
    <cellStyle name="Calculation 3 3 2 2 2 2 2 2 2" xfId="4825"/>
    <cellStyle name="Calculation 3 3 2 2 2 2 2 2 2 2" xfId="4826"/>
    <cellStyle name="Calculation 3 3 2 2 2 2 2 2 2 3" xfId="4827"/>
    <cellStyle name="Calculation 3 3 2 2 2 2 2 2 2 4" xfId="4828"/>
    <cellStyle name="Calculation 3 3 2 2 2 2 2 2 2 5" xfId="4829"/>
    <cellStyle name="Calculation 3 3 2 2 2 2 2 2 2 6" xfId="4830"/>
    <cellStyle name="Calculation 3 3 2 2 2 2 2 2 3" xfId="4831"/>
    <cellStyle name="Calculation 3 3 2 2 2 2 2 2 3 2" xfId="4832"/>
    <cellStyle name="Calculation 3 3 2 2 2 2 2 2 3 3" xfId="4833"/>
    <cellStyle name="Calculation 3 3 2 2 2 2 2 2 3 4" xfId="4834"/>
    <cellStyle name="Calculation 3 3 2 2 2 2 2 2 3 5" xfId="4835"/>
    <cellStyle name="Calculation 3 3 2 2 2 2 2 2 3 6" xfId="4836"/>
    <cellStyle name="Calculation 3 3 2 2 2 2 2 2 4" xfId="4837"/>
    <cellStyle name="Calculation 3 3 2 2 2 2 2 2 5" xfId="4838"/>
    <cellStyle name="Calculation 3 3 2 2 2 2 2 2 6" xfId="4839"/>
    <cellStyle name="Calculation 3 3 2 2 2 2 2 2 7" xfId="4840"/>
    <cellStyle name="Calculation 3 3 2 2 2 2 2 2 8" xfId="4841"/>
    <cellStyle name="Calculation 3 3 2 2 2 2 2 3" xfId="4842"/>
    <cellStyle name="Calculation 3 3 2 2 2 2 2 3 2" xfId="4843"/>
    <cellStyle name="Calculation 3 3 2 2 2 2 2 3 3" xfId="4844"/>
    <cellStyle name="Calculation 3 3 2 2 2 2 2 3 4" xfId="4845"/>
    <cellStyle name="Calculation 3 3 2 2 2 2 2 3 5" xfId="4846"/>
    <cellStyle name="Calculation 3 3 2 2 2 2 2 3 6" xfId="4847"/>
    <cellStyle name="Calculation 3 3 2 2 2 2 2 4" xfId="4848"/>
    <cellStyle name="Calculation 3 3 2 2 2 2 2 4 2" xfId="4849"/>
    <cellStyle name="Calculation 3 3 2 2 2 2 2 4 3" xfId="4850"/>
    <cellStyle name="Calculation 3 3 2 2 2 2 2 4 4" xfId="4851"/>
    <cellStyle name="Calculation 3 3 2 2 2 2 2 4 5" xfId="4852"/>
    <cellStyle name="Calculation 3 3 2 2 2 2 2 4 6" xfId="4853"/>
    <cellStyle name="Calculation 3 3 2 2 2 2 2 5" xfId="4854"/>
    <cellStyle name="Calculation 3 3 2 2 2 2 2 6" xfId="4855"/>
    <cellStyle name="Calculation 3 3 2 2 2 2 2 7" xfId="4856"/>
    <cellStyle name="Calculation 3 3 2 2 2 2 2 8" xfId="4857"/>
    <cellStyle name="Calculation 3 3 2 2 2 2 2 9" xfId="4858"/>
    <cellStyle name="Calculation 3 3 2 2 2 2 3" xfId="4859"/>
    <cellStyle name="Calculation 3 3 2 2 2 2 3 2" xfId="4860"/>
    <cellStyle name="Calculation 3 3 2 2 2 2 3 2 2" xfId="4861"/>
    <cellStyle name="Calculation 3 3 2 2 2 2 3 2 3" xfId="4862"/>
    <cellStyle name="Calculation 3 3 2 2 2 2 3 2 4" xfId="4863"/>
    <cellStyle name="Calculation 3 3 2 2 2 2 3 2 5" xfId="4864"/>
    <cellStyle name="Calculation 3 3 2 2 2 2 3 2 6" xfId="4865"/>
    <cellStyle name="Calculation 3 3 2 2 2 2 3 3" xfId="4866"/>
    <cellStyle name="Calculation 3 3 2 2 2 2 3 3 2" xfId="4867"/>
    <cellStyle name="Calculation 3 3 2 2 2 2 3 3 3" xfId="4868"/>
    <cellStyle name="Calculation 3 3 2 2 2 2 3 3 4" xfId="4869"/>
    <cellStyle name="Calculation 3 3 2 2 2 2 3 3 5" xfId="4870"/>
    <cellStyle name="Calculation 3 3 2 2 2 2 3 3 6" xfId="4871"/>
    <cellStyle name="Calculation 3 3 2 2 2 2 3 4" xfId="4872"/>
    <cellStyle name="Calculation 3 3 2 2 2 2 3 5" xfId="4873"/>
    <cellStyle name="Calculation 3 3 2 2 2 2 3 6" xfId="4874"/>
    <cellStyle name="Calculation 3 3 2 2 2 2 3 7" xfId="4875"/>
    <cellStyle name="Calculation 3 3 2 2 2 2 3 8" xfId="4876"/>
    <cellStyle name="Calculation 3 3 2 2 2 2 4" xfId="4877"/>
    <cellStyle name="Calculation 3 3 2 2 2 2 4 2" xfId="4878"/>
    <cellStyle name="Calculation 3 3 2 2 2 2 4 3" xfId="4879"/>
    <cellStyle name="Calculation 3 3 2 2 2 2 4 4" xfId="4880"/>
    <cellStyle name="Calculation 3 3 2 2 2 2 4 5" xfId="4881"/>
    <cellStyle name="Calculation 3 3 2 2 2 2 4 6" xfId="4882"/>
    <cellStyle name="Calculation 3 3 2 2 2 2 5" xfId="4883"/>
    <cellStyle name="Calculation 3 3 2 2 2 2 5 2" xfId="4884"/>
    <cellStyle name="Calculation 3 3 2 2 2 2 5 3" xfId="4885"/>
    <cellStyle name="Calculation 3 3 2 2 2 2 5 4" xfId="4886"/>
    <cellStyle name="Calculation 3 3 2 2 2 2 5 5" xfId="4887"/>
    <cellStyle name="Calculation 3 3 2 2 2 2 5 6" xfId="4888"/>
    <cellStyle name="Calculation 3 3 2 2 2 2 6" xfId="4889"/>
    <cellStyle name="Calculation 3 3 2 2 2 2 7" xfId="4890"/>
    <cellStyle name="Calculation 3 3 2 2 2 2 8" xfId="4891"/>
    <cellStyle name="Calculation 3 3 2 2 2 2 9" xfId="4892"/>
    <cellStyle name="Calculation 3 3 2 2 2 3" xfId="4893"/>
    <cellStyle name="Calculation 3 3 2 2 2 3 2" xfId="4894"/>
    <cellStyle name="Calculation 3 3 2 2 2 3 2 2" xfId="4895"/>
    <cellStyle name="Calculation 3 3 2 2 2 3 2 2 2" xfId="4896"/>
    <cellStyle name="Calculation 3 3 2 2 2 3 2 2 3" xfId="4897"/>
    <cellStyle name="Calculation 3 3 2 2 2 3 2 2 4" xfId="4898"/>
    <cellStyle name="Calculation 3 3 2 2 2 3 2 2 5" xfId="4899"/>
    <cellStyle name="Calculation 3 3 2 2 2 3 2 2 6" xfId="4900"/>
    <cellStyle name="Calculation 3 3 2 2 2 3 2 3" xfId="4901"/>
    <cellStyle name="Calculation 3 3 2 2 2 3 2 3 2" xfId="4902"/>
    <cellStyle name="Calculation 3 3 2 2 2 3 2 3 3" xfId="4903"/>
    <cellStyle name="Calculation 3 3 2 2 2 3 2 3 4" xfId="4904"/>
    <cellStyle name="Calculation 3 3 2 2 2 3 2 3 5" xfId="4905"/>
    <cellStyle name="Calculation 3 3 2 2 2 3 2 3 6" xfId="4906"/>
    <cellStyle name="Calculation 3 3 2 2 2 3 2 4" xfId="4907"/>
    <cellStyle name="Calculation 3 3 2 2 2 3 2 5" xfId="4908"/>
    <cellStyle name="Calculation 3 3 2 2 2 3 2 6" xfId="4909"/>
    <cellStyle name="Calculation 3 3 2 2 2 3 2 7" xfId="4910"/>
    <cellStyle name="Calculation 3 3 2 2 2 3 2 8" xfId="4911"/>
    <cellStyle name="Calculation 3 3 2 2 2 3 3" xfId="4912"/>
    <cellStyle name="Calculation 3 3 2 2 2 3 3 2" xfId="4913"/>
    <cellStyle name="Calculation 3 3 2 2 2 3 3 3" xfId="4914"/>
    <cellStyle name="Calculation 3 3 2 2 2 3 3 4" xfId="4915"/>
    <cellStyle name="Calculation 3 3 2 2 2 3 3 5" xfId="4916"/>
    <cellStyle name="Calculation 3 3 2 2 2 3 3 6" xfId="4917"/>
    <cellStyle name="Calculation 3 3 2 2 2 3 4" xfId="4918"/>
    <cellStyle name="Calculation 3 3 2 2 2 3 4 2" xfId="4919"/>
    <cellStyle name="Calculation 3 3 2 2 2 3 4 3" xfId="4920"/>
    <cellStyle name="Calculation 3 3 2 2 2 3 4 4" xfId="4921"/>
    <cellStyle name="Calculation 3 3 2 2 2 3 4 5" xfId="4922"/>
    <cellStyle name="Calculation 3 3 2 2 2 3 4 6" xfId="4923"/>
    <cellStyle name="Calculation 3 3 2 2 2 3 5" xfId="4924"/>
    <cellStyle name="Calculation 3 3 2 2 2 3 6" xfId="4925"/>
    <cellStyle name="Calculation 3 3 2 2 2 3 7" xfId="4926"/>
    <cellStyle name="Calculation 3 3 2 2 2 3 8" xfId="4927"/>
    <cellStyle name="Calculation 3 3 2 2 2 3 9" xfId="4928"/>
    <cellStyle name="Calculation 3 3 2 2 2 4" xfId="4929"/>
    <cellStyle name="Calculation 3 3 2 2 2 4 2" xfId="4930"/>
    <cellStyle name="Calculation 3 3 2 2 2 4 2 2" xfId="4931"/>
    <cellStyle name="Calculation 3 3 2 2 2 4 2 3" xfId="4932"/>
    <cellStyle name="Calculation 3 3 2 2 2 4 2 4" xfId="4933"/>
    <cellStyle name="Calculation 3 3 2 2 2 4 2 5" xfId="4934"/>
    <cellStyle name="Calculation 3 3 2 2 2 4 2 6" xfId="4935"/>
    <cellStyle name="Calculation 3 3 2 2 2 4 3" xfId="4936"/>
    <cellStyle name="Calculation 3 3 2 2 2 4 3 2" xfId="4937"/>
    <cellStyle name="Calculation 3 3 2 2 2 4 3 3" xfId="4938"/>
    <cellStyle name="Calculation 3 3 2 2 2 4 3 4" xfId="4939"/>
    <cellStyle name="Calculation 3 3 2 2 2 4 3 5" xfId="4940"/>
    <cellStyle name="Calculation 3 3 2 2 2 4 3 6" xfId="4941"/>
    <cellStyle name="Calculation 3 3 2 2 2 4 4" xfId="4942"/>
    <cellStyle name="Calculation 3 3 2 2 2 4 5" xfId="4943"/>
    <cellStyle name="Calculation 3 3 2 2 2 4 6" xfId="4944"/>
    <cellStyle name="Calculation 3 3 2 2 2 4 7" xfId="4945"/>
    <cellStyle name="Calculation 3 3 2 2 2 4 8" xfId="4946"/>
    <cellStyle name="Calculation 3 3 2 2 2 5" xfId="4947"/>
    <cellStyle name="Calculation 3 3 2 2 2 5 2" xfId="4948"/>
    <cellStyle name="Calculation 3 3 2 2 2 5 3" xfId="4949"/>
    <cellStyle name="Calculation 3 3 2 2 2 5 4" xfId="4950"/>
    <cellStyle name="Calculation 3 3 2 2 2 5 5" xfId="4951"/>
    <cellStyle name="Calculation 3 3 2 2 2 5 6" xfId="4952"/>
    <cellStyle name="Calculation 3 3 2 2 2 6" xfId="4953"/>
    <cellStyle name="Calculation 3 3 2 2 2 6 2" xfId="4954"/>
    <cellStyle name="Calculation 3 3 2 2 2 6 3" xfId="4955"/>
    <cellStyle name="Calculation 3 3 2 2 2 6 4" xfId="4956"/>
    <cellStyle name="Calculation 3 3 2 2 2 6 5" xfId="4957"/>
    <cellStyle name="Calculation 3 3 2 2 2 6 6" xfId="4958"/>
    <cellStyle name="Calculation 3 3 2 2 2 7" xfId="4959"/>
    <cellStyle name="Calculation 3 3 2 2 2 8" xfId="4960"/>
    <cellStyle name="Calculation 3 3 2 2 2 9" xfId="4961"/>
    <cellStyle name="Calculation 3 3 2 2 3" xfId="4962"/>
    <cellStyle name="Calculation 3 3 2 2 3 10" xfId="4963"/>
    <cellStyle name="Calculation 3 3 2 2 3 2" xfId="4964"/>
    <cellStyle name="Calculation 3 3 2 2 3 2 2" xfId="4965"/>
    <cellStyle name="Calculation 3 3 2 2 3 2 2 2" xfId="4966"/>
    <cellStyle name="Calculation 3 3 2 2 3 2 2 2 2" xfId="4967"/>
    <cellStyle name="Calculation 3 3 2 2 3 2 2 2 3" xfId="4968"/>
    <cellStyle name="Calculation 3 3 2 2 3 2 2 2 4" xfId="4969"/>
    <cellStyle name="Calculation 3 3 2 2 3 2 2 2 5" xfId="4970"/>
    <cellStyle name="Calculation 3 3 2 2 3 2 2 2 6" xfId="4971"/>
    <cellStyle name="Calculation 3 3 2 2 3 2 2 3" xfId="4972"/>
    <cellStyle name="Calculation 3 3 2 2 3 2 2 3 2" xfId="4973"/>
    <cellStyle name="Calculation 3 3 2 2 3 2 2 3 3" xfId="4974"/>
    <cellStyle name="Calculation 3 3 2 2 3 2 2 3 4" xfId="4975"/>
    <cellStyle name="Calculation 3 3 2 2 3 2 2 3 5" xfId="4976"/>
    <cellStyle name="Calculation 3 3 2 2 3 2 2 3 6" xfId="4977"/>
    <cellStyle name="Calculation 3 3 2 2 3 2 2 4" xfId="4978"/>
    <cellStyle name="Calculation 3 3 2 2 3 2 2 5" xfId="4979"/>
    <cellStyle name="Calculation 3 3 2 2 3 2 2 6" xfId="4980"/>
    <cellStyle name="Calculation 3 3 2 2 3 2 2 7" xfId="4981"/>
    <cellStyle name="Calculation 3 3 2 2 3 2 2 8" xfId="4982"/>
    <cellStyle name="Calculation 3 3 2 2 3 2 3" xfId="4983"/>
    <cellStyle name="Calculation 3 3 2 2 3 2 3 2" xfId="4984"/>
    <cellStyle name="Calculation 3 3 2 2 3 2 3 3" xfId="4985"/>
    <cellStyle name="Calculation 3 3 2 2 3 2 3 4" xfId="4986"/>
    <cellStyle name="Calculation 3 3 2 2 3 2 3 5" xfId="4987"/>
    <cellStyle name="Calculation 3 3 2 2 3 2 3 6" xfId="4988"/>
    <cellStyle name="Calculation 3 3 2 2 3 2 4" xfId="4989"/>
    <cellStyle name="Calculation 3 3 2 2 3 2 4 2" xfId="4990"/>
    <cellStyle name="Calculation 3 3 2 2 3 2 4 3" xfId="4991"/>
    <cellStyle name="Calculation 3 3 2 2 3 2 4 4" xfId="4992"/>
    <cellStyle name="Calculation 3 3 2 2 3 2 4 5" xfId="4993"/>
    <cellStyle name="Calculation 3 3 2 2 3 2 4 6" xfId="4994"/>
    <cellStyle name="Calculation 3 3 2 2 3 2 5" xfId="4995"/>
    <cellStyle name="Calculation 3 3 2 2 3 2 6" xfId="4996"/>
    <cellStyle name="Calculation 3 3 2 2 3 2 7" xfId="4997"/>
    <cellStyle name="Calculation 3 3 2 2 3 2 8" xfId="4998"/>
    <cellStyle name="Calculation 3 3 2 2 3 2 9" xfId="4999"/>
    <cellStyle name="Calculation 3 3 2 2 3 3" xfId="5000"/>
    <cellStyle name="Calculation 3 3 2 2 3 3 2" xfId="5001"/>
    <cellStyle name="Calculation 3 3 2 2 3 3 2 2" xfId="5002"/>
    <cellStyle name="Calculation 3 3 2 2 3 3 2 3" xfId="5003"/>
    <cellStyle name="Calculation 3 3 2 2 3 3 2 4" xfId="5004"/>
    <cellStyle name="Calculation 3 3 2 2 3 3 2 5" xfId="5005"/>
    <cellStyle name="Calculation 3 3 2 2 3 3 2 6" xfId="5006"/>
    <cellStyle name="Calculation 3 3 2 2 3 3 3" xfId="5007"/>
    <cellStyle name="Calculation 3 3 2 2 3 3 3 2" xfId="5008"/>
    <cellStyle name="Calculation 3 3 2 2 3 3 3 3" xfId="5009"/>
    <cellStyle name="Calculation 3 3 2 2 3 3 3 4" xfId="5010"/>
    <cellStyle name="Calculation 3 3 2 2 3 3 3 5" xfId="5011"/>
    <cellStyle name="Calculation 3 3 2 2 3 3 3 6" xfId="5012"/>
    <cellStyle name="Calculation 3 3 2 2 3 3 4" xfId="5013"/>
    <cellStyle name="Calculation 3 3 2 2 3 3 5" xfId="5014"/>
    <cellStyle name="Calculation 3 3 2 2 3 3 6" xfId="5015"/>
    <cellStyle name="Calculation 3 3 2 2 3 3 7" xfId="5016"/>
    <cellStyle name="Calculation 3 3 2 2 3 3 8" xfId="5017"/>
    <cellStyle name="Calculation 3 3 2 2 3 4" xfId="5018"/>
    <cellStyle name="Calculation 3 3 2 2 3 4 2" xfId="5019"/>
    <cellStyle name="Calculation 3 3 2 2 3 4 3" xfId="5020"/>
    <cellStyle name="Calculation 3 3 2 2 3 4 4" xfId="5021"/>
    <cellStyle name="Calculation 3 3 2 2 3 4 5" xfId="5022"/>
    <cellStyle name="Calculation 3 3 2 2 3 4 6" xfId="5023"/>
    <cellStyle name="Calculation 3 3 2 2 3 5" xfId="5024"/>
    <cellStyle name="Calculation 3 3 2 2 3 5 2" xfId="5025"/>
    <cellStyle name="Calculation 3 3 2 2 3 5 3" xfId="5026"/>
    <cellStyle name="Calculation 3 3 2 2 3 5 4" xfId="5027"/>
    <cellStyle name="Calculation 3 3 2 2 3 5 5" xfId="5028"/>
    <cellStyle name="Calculation 3 3 2 2 3 5 6" xfId="5029"/>
    <cellStyle name="Calculation 3 3 2 2 3 6" xfId="5030"/>
    <cellStyle name="Calculation 3 3 2 2 3 7" xfId="5031"/>
    <cellStyle name="Calculation 3 3 2 2 3 8" xfId="5032"/>
    <cellStyle name="Calculation 3 3 2 2 3 9" xfId="5033"/>
    <cellStyle name="Calculation 3 3 2 2 4" xfId="5034"/>
    <cellStyle name="Calculation 3 3 2 2 4 2" xfId="5035"/>
    <cellStyle name="Calculation 3 3 2 2 4 2 2" xfId="5036"/>
    <cellStyle name="Calculation 3 3 2 2 4 2 2 2" xfId="5037"/>
    <cellStyle name="Calculation 3 3 2 2 4 2 2 3" xfId="5038"/>
    <cellStyle name="Calculation 3 3 2 2 4 2 2 4" xfId="5039"/>
    <cellStyle name="Calculation 3 3 2 2 4 2 2 5" xfId="5040"/>
    <cellStyle name="Calculation 3 3 2 2 4 2 2 6" xfId="5041"/>
    <cellStyle name="Calculation 3 3 2 2 4 2 3" xfId="5042"/>
    <cellStyle name="Calculation 3 3 2 2 4 2 3 2" xfId="5043"/>
    <cellStyle name="Calculation 3 3 2 2 4 2 3 3" xfId="5044"/>
    <cellStyle name="Calculation 3 3 2 2 4 2 3 4" xfId="5045"/>
    <cellStyle name="Calculation 3 3 2 2 4 2 3 5" xfId="5046"/>
    <cellStyle name="Calculation 3 3 2 2 4 2 3 6" xfId="5047"/>
    <cellStyle name="Calculation 3 3 2 2 4 2 4" xfId="5048"/>
    <cellStyle name="Calculation 3 3 2 2 4 2 5" xfId="5049"/>
    <cellStyle name="Calculation 3 3 2 2 4 2 6" xfId="5050"/>
    <cellStyle name="Calculation 3 3 2 2 4 2 7" xfId="5051"/>
    <cellStyle name="Calculation 3 3 2 2 4 2 8" xfId="5052"/>
    <cellStyle name="Calculation 3 3 2 2 4 3" xfId="5053"/>
    <cellStyle name="Calculation 3 3 2 2 4 3 2" xfId="5054"/>
    <cellStyle name="Calculation 3 3 2 2 4 3 3" xfId="5055"/>
    <cellStyle name="Calculation 3 3 2 2 4 3 4" xfId="5056"/>
    <cellStyle name="Calculation 3 3 2 2 4 3 5" xfId="5057"/>
    <cellStyle name="Calculation 3 3 2 2 4 3 6" xfId="5058"/>
    <cellStyle name="Calculation 3 3 2 2 4 4" xfId="5059"/>
    <cellStyle name="Calculation 3 3 2 2 4 4 2" xfId="5060"/>
    <cellStyle name="Calculation 3 3 2 2 4 4 3" xfId="5061"/>
    <cellStyle name="Calculation 3 3 2 2 4 4 4" xfId="5062"/>
    <cellStyle name="Calculation 3 3 2 2 4 4 5" xfId="5063"/>
    <cellStyle name="Calculation 3 3 2 2 4 4 6" xfId="5064"/>
    <cellStyle name="Calculation 3 3 2 2 4 5" xfId="5065"/>
    <cellStyle name="Calculation 3 3 2 2 4 6" xfId="5066"/>
    <cellStyle name="Calculation 3 3 2 2 4 7" xfId="5067"/>
    <cellStyle name="Calculation 3 3 2 2 4 8" xfId="5068"/>
    <cellStyle name="Calculation 3 3 2 2 4 9" xfId="5069"/>
    <cellStyle name="Calculation 3 3 2 2 5" xfId="5070"/>
    <cellStyle name="Calculation 3 3 2 2 5 2" xfId="5071"/>
    <cellStyle name="Calculation 3 3 2 2 5 2 2" xfId="5072"/>
    <cellStyle name="Calculation 3 3 2 2 5 2 3" xfId="5073"/>
    <cellStyle name="Calculation 3 3 2 2 5 2 4" xfId="5074"/>
    <cellStyle name="Calculation 3 3 2 2 5 2 5" xfId="5075"/>
    <cellStyle name="Calculation 3 3 2 2 5 2 6" xfId="5076"/>
    <cellStyle name="Calculation 3 3 2 2 5 3" xfId="5077"/>
    <cellStyle name="Calculation 3 3 2 2 5 3 2" xfId="5078"/>
    <cellStyle name="Calculation 3 3 2 2 5 3 3" xfId="5079"/>
    <cellStyle name="Calculation 3 3 2 2 5 3 4" xfId="5080"/>
    <cellStyle name="Calculation 3 3 2 2 5 3 5" xfId="5081"/>
    <cellStyle name="Calculation 3 3 2 2 5 3 6" xfId="5082"/>
    <cellStyle name="Calculation 3 3 2 2 5 4" xfId="5083"/>
    <cellStyle name="Calculation 3 3 2 2 5 5" xfId="5084"/>
    <cellStyle name="Calculation 3 3 2 2 5 6" xfId="5085"/>
    <cellStyle name="Calculation 3 3 2 2 5 7" xfId="5086"/>
    <cellStyle name="Calculation 3 3 2 2 5 8" xfId="5087"/>
    <cellStyle name="Calculation 3 3 2 2 6" xfId="5088"/>
    <cellStyle name="Calculation 3 3 2 2 6 2" xfId="5089"/>
    <cellStyle name="Calculation 3 3 2 2 6 3" xfId="5090"/>
    <cellStyle name="Calculation 3 3 2 2 6 4" xfId="5091"/>
    <cellStyle name="Calculation 3 3 2 2 6 5" xfId="5092"/>
    <cellStyle name="Calculation 3 3 2 2 6 6" xfId="5093"/>
    <cellStyle name="Calculation 3 3 2 2 7" xfId="5094"/>
    <cellStyle name="Calculation 3 3 2 2 7 2" xfId="5095"/>
    <cellStyle name="Calculation 3 3 2 2 7 3" xfId="5096"/>
    <cellStyle name="Calculation 3 3 2 2 7 4" xfId="5097"/>
    <cellStyle name="Calculation 3 3 2 2 7 5" xfId="5098"/>
    <cellStyle name="Calculation 3 3 2 2 7 6" xfId="5099"/>
    <cellStyle name="Calculation 3 3 2 2 8" xfId="5100"/>
    <cellStyle name="Calculation 3 3 2 2 9" xfId="5101"/>
    <cellStyle name="Calculation 3 3 2 3" xfId="5102"/>
    <cellStyle name="Calculation 3 3 2 3 10" xfId="5103"/>
    <cellStyle name="Calculation 3 3 2 3 11" xfId="5104"/>
    <cellStyle name="Calculation 3 3 2 3 2" xfId="5105"/>
    <cellStyle name="Calculation 3 3 2 3 2 10" xfId="5106"/>
    <cellStyle name="Calculation 3 3 2 3 2 2" xfId="5107"/>
    <cellStyle name="Calculation 3 3 2 3 2 2 2" xfId="5108"/>
    <cellStyle name="Calculation 3 3 2 3 2 2 2 2" xfId="5109"/>
    <cellStyle name="Calculation 3 3 2 3 2 2 2 2 2" xfId="5110"/>
    <cellStyle name="Calculation 3 3 2 3 2 2 2 2 3" xfId="5111"/>
    <cellStyle name="Calculation 3 3 2 3 2 2 2 2 4" xfId="5112"/>
    <cellStyle name="Calculation 3 3 2 3 2 2 2 2 5" xfId="5113"/>
    <cellStyle name="Calculation 3 3 2 3 2 2 2 2 6" xfId="5114"/>
    <cellStyle name="Calculation 3 3 2 3 2 2 2 3" xfId="5115"/>
    <cellStyle name="Calculation 3 3 2 3 2 2 2 3 2" xfId="5116"/>
    <cellStyle name="Calculation 3 3 2 3 2 2 2 3 3" xfId="5117"/>
    <cellStyle name="Calculation 3 3 2 3 2 2 2 3 4" xfId="5118"/>
    <cellStyle name="Calculation 3 3 2 3 2 2 2 3 5" xfId="5119"/>
    <cellStyle name="Calculation 3 3 2 3 2 2 2 3 6" xfId="5120"/>
    <cellStyle name="Calculation 3 3 2 3 2 2 2 4" xfId="5121"/>
    <cellStyle name="Calculation 3 3 2 3 2 2 2 5" xfId="5122"/>
    <cellStyle name="Calculation 3 3 2 3 2 2 2 6" xfId="5123"/>
    <cellStyle name="Calculation 3 3 2 3 2 2 2 7" xfId="5124"/>
    <cellStyle name="Calculation 3 3 2 3 2 2 2 8" xfId="5125"/>
    <cellStyle name="Calculation 3 3 2 3 2 2 3" xfId="5126"/>
    <cellStyle name="Calculation 3 3 2 3 2 2 3 2" xfId="5127"/>
    <cellStyle name="Calculation 3 3 2 3 2 2 3 3" xfId="5128"/>
    <cellStyle name="Calculation 3 3 2 3 2 2 3 4" xfId="5129"/>
    <cellStyle name="Calculation 3 3 2 3 2 2 3 5" xfId="5130"/>
    <cellStyle name="Calculation 3 3 2 3 2 2 3 6" xfId="5131"/>
    <cellStyle name="Calculation 3 3 2 3 2 2 4" xfId="5132"/>
    <cellStyle name="Calculation 3 3 2 3 2 2 4 2" xfId="5133"/>
    <cellStyle name="Calculation 3 3 2 3 2 2 4 3" xfId="5134"/>
    <cellStyle name="Calculation 3 3 2 3 2 2 4 4" xfId="5135"/>
    <cellStyle name="Calculation 3 3 2 3 2 2 4 5" xfId="5136"/>
    <cellStyle name="Calculation 3 3 2 3 2 2 4 6" xfId="5137"/>
    <cellStyle name="Calculation 3 3 2 3 2 2 5" xfId="5138"/>
    <cellStyle name="Calculation 3 3 2 3 2 2 6" xfId="5139"/>
    <cellStyle name="Calculation 3 3 2 3 2 2 7" xfId="5140"/>
    <cellStyle name="Calculation 3 3 2 3 2 2 8" xfId="5141"/>
    <cellStyle name="Calculation 3 3 2 3 2 2 9" xfId="5142"/>
    <cellStyle name="Calculation 3 3 2 3 2 3" xfId="5143"/>
    <cellStyle name="Calculation 3 3 2 3 2 3 2" xfId="5144"/>
    <cellStyle name="Calculation 3 3 2 3 2 3 2 2" xfId="5145"/>
    <cellStyle name="Calculation 3 3 2 3 2 3 2 3" xfId="5146"/>
    <cellStyle name="Calculation 3 3 2 3 2 3 2 4" xfId="5147"/>
    <cellStyle name="Calculation 3 3 2 3 2 3 2 5" xfId="5148"/>
    <cellStyle name="Calculation 3 3 2 3 2 3 2 6" xfId="5149"/>
    <cellStyle name="Calculation 3 3 2 3 2 3 3" xfId="5150"/>
    <cellStyle name="Calculation 3 3 2 3 2 3 3 2" xfId="5151"/>
    <cellStyle name="Calculation 3 3 2 3 2 3 3 3" xfId="5152"/>
    <cellStyle name="Calculation 3 3 2 3 2 3 3 4" xfId="5153"/>
    <cellStyle name="Calculation 3 3 2 3 2 3 3 5" xfId="5154"/>
    <cellStyle name="Calculation 3 3 2 3 2 3 3 6" xfId="5155"/>
    <cellStyle name="Calculation 3 3 2 3 2 3 4" xfId="5156"/>
    <cellStyle name="Calculation 3 3 2 3 2 3 5" xfId="5157"/>
    <cellStyle name="Calculation 3 3 2 3 2 3 6" xfId="5158"/>
    <cellStyle name="Calculation 3 3 2 3 2 3 7" xfId="5159"/>
    <cellStyle name="Calculation 3 3 2 3 2 3 8" xfId="5160"/>
    <cellStyle name="Calculation 3 3 2 3 2 4" xfId="5161"/>
    <cellStyle name="Calculation 3 3 2 3 2 4 2" xfId="5162"/>
    <cellStyle name="Calculation 3 3 2 3 2 4 3" xfId="5163"/>
    <cellStyle name="Calculation 3 3 2 3 2 4 4" xfId="5164"/>
    <cellStyle name="Calculation 3 3 2 3 2 4 5" xfId="5165"/>
    <cellStyle name="Calculation 3 3 2 3 2 4 6" xfId="5166"/>
    <cellStyle name="Calculation 3 3 2 3 2 5" xfId="5167"/>
    <cellStyle name="Calculation 3 3 2 3 2 5 2" xfId="5168"/>
    <cellStyle name="Calculation 3 3 2 3 2 5 3" xfId="5169"/>
    <cellStyle name="Calculation 3 3 2 3 2 5 4" xfId="5170"/>
    <cellStyle name="Calculation 3 3 2 3 2 5 5" xfId="5171"/>
    <cellStyle name="Calculation 3 3 2 3 2 5 6" xfId="5172"/>
    <cellStyle name="Calculation 3 3 2 3 2 6" xfId="5173"/>
    <cellStyle name="Calculation 3 3 2 3 2 7" xfId="5174"/>
    <cellStyle name="Calculation 3 3 2 3 2 8" xfId="5175"/>
    <cellStyle name="Calculation 3 3 2 3 2 9" xfId="5176"/>
    <cellStyle name="Calculation 3 3 2 3 3" xfId="5177"/>
    <cellStyle name="Calculation 3 3 2 3 3 2" xfId="5178"/>
    <cellStyle name="Calculation 3 3 2 3 3 2 2" xfId="5179"/>
    <cellStyle name="Calculation 3 3 2 3 3 2 2 2" xfId="5180"/>
    <cellStyle name="Calculation 3 3 2 3 3 2 2 3" xfId="5181"/>
    <cellStyle name="Calculation 3 3 2 3 3 2 2 4" xfId="5182"/>
    <cellStyle name="Calculation 3 3 2 3 3 2 2 5" xfId="5183"/>
    <cellStyle name="Calculation 3 3 2 3 3 2 2 6" xfId="5184"/>
    <cellStyle name="Calculation 3 3 2 3 3 2 3" xfId="5185"/>
    <cellStyle name="Calculation 3 3 2 3 3 2 3 2" xfId="5186"/>
    <cellStyle name="Calculation 3 3 2 3 3 2 3 3" xfId="5187"/>
    <cellStyle name="Calculation 3 3 2 3 3 2 3 4" xfId="5188"/>
    <cellStyle name="Calculation 3 3 2 3 3 2 3 5" xfId="5189"/>
    <cellStyle name="Calculation 3 3 2 3 3 2 3 6" xfId="5190"/>
    <cellStyle name="Calculation 3 3 2 3 3 2 4" xfId="5191"/>
    <cellStyle name="Calculation 3 3 2 3 3 2 5" xfId="5192"/>
    <cellStyle name="Calculation 3 3 2 3 3 2 6" xfId="5193"/>
    <cellStyle name="Calculation 3 3 2 3 3 2 7" xfId="5194"/>
    <cellStyle name="Calculation 3 3 2 3 3 2 8" xfId="5195"/>
    <cellStyle name="Calculation 3 3 2 3 3 3" xfId="5196"/>
    <cellStyle name="Calculation 3 3 2 3 3 3 2" xfId="5197"/>
    <cellStyle name="Calculation 3 3 2 3 3 3 3" xfId="5198"/>
    <cellStyle name="Calculation 3 3 2 3 3 3 4" xfId="5199"/>
    <cellStyle name="Calculation 3 3 2 3 3 3 5" xfId="5200"/>
    <cellStyle name="Calculation 3 3 2 3 3 3 6" xfId="5201"/>
    <cellStyle name="Calculation 3 3 2 3 3 4" xfId="5202"/>
    <cellStyle name="Calculation 3 3 2 3 3 4 2" xfId="5203"/>
    <cellStyle name="Calculation 3 3 2 3 3 4 3" xfId="5204"/>
    <cellStyle name="Calculation 3 3 2 3 3 4 4" xfId="5205"/>
    <cellStyle name="Calculation 3 3 2 3 3 4 5" xfId="5206"/>
    <cellStyle name="Calculation 3 3 2 3 3 4 6" xfId="5207"/>
    <cellStyle name="Calculation 3 3 2 3 3 5" xfId="5208"/>
    <cellStyle name="Calculation 3 3 2 3 3 6" xfId="5209"/>
    <cellStyle name="Calculation 3 3 2 3 3 7" xfId="5210"/>
    <cellStyle name="Calculation 3 3 2 3 3 8" xfId="5211"/>
    <cellStyle name="Calculation 3 3 2 3 3 9" xfId="5212"/>
    <cellStyle name="Calculation 3 3 2 3 4" xfId="5213"/>
    <cellStyle name="Calculation 3 3 2 3 4 2" xfId="5214"/>
    <cellStyle name="Calculation 3 3 2 3 4 2 2" xfId="5215"/>
    <cellStyle name="Calculation 3 3 2 3 4 2 3" xfId="5216"/>
    <cellStyle name="Calculation 3 3 2 3 4 2 4" xfId="5217"/>
    <cellStyle name="Calculation 3 3 2 3 4 2 5" xfId="5218"/>
    <cellStyle name="Calculation 3 3 2 3 4 2 6" xfId="5219"/>
    <cellStyle name="Calculation 3 3 2 3 4 3" xfId="5220"/>
    <cellStyle name="Calculation 3 3 2 3 4 3 2" xfId="5221"/>
    <cellStyle name="Calculation 3 3 2 3 4 3 3" xfId="5222"/>
    <cellStyle name="Calculation 3 3 2 3 4 3 4" xfId="5223"/>
    <cellStyle name="Calculation 3 3 2 3 4 3 5" xfId="5224"/>
    <cellStyle name="Calculation 3 3 2 3 4 3 6" xfId="5225"/>
    <cellStyle name="Calculation 3 3 2 3 4 4" xfId="5226"/>
    <cellStyle name="Calculation 3 3 2 3 4 5" xfId="5227"/>
    <cellStyle name="Calculation 3 3 2 3 4 6" xfId="5228"/>
    <cellStyle name="Calculation 3 3 2 3 4 7" xfId="5229"/>
    <cellStyle name="Calculation 3 3 2 3 4 8" xfId="5230"/>
    <cellStyle name="Calculation 3 3 2 3 5" xfId="5231"/>
    <cellStyle name="Calculation 3 3 2 3 5 2" xfId="5232"/>
    <cellStyle name="Calculation 3 3 2 3 5 3" xfId="5233"/>
    <cellStyle name="Calculation 3 3 2 3 5 4" xfId="5234"/>
    <cellStyle name="Calculation 3 3 2 3 5 5" xfId="5235"/>
    <cellStyle name="Calculation 3 3 2 3 5 6" xfId="5236"/>
    <cellStyle name="Calculation 3 3 2 3 6" xfId="5237"/>
    <cellStyle name="Calculation 3 3 2 3 6 2" xfId="5238"/>
    <cellStyle name="Calculation 3 3 2 3 6 3" xfId="5239"/>
    <cellStyle name="Calculation 3 3 2 3 6 4" xfId="5240"/>
    <cellStyle name="Calculation 3 3 2 3 6 5" xfId="5241"/>
    <cellStyle name="Calculation 3 3 2 3 6 6" xfId="5242"/>
    <cellStyle name="Calculation 3 3 2 3 7" xfId="5243"/>
    <cellStyle name="Calculation 3 3 2 3 8" xfId="5244"/>
    <cellStyle name="Calculation 3 3 2 3 9" xfId="5245"/>
    <cellStyle name="Calculation 3 3 2 4" xfId="5246"/>
    <cellStyle name="Calculation 3 3 2 4 10" xfId="5247"/>
    <cellStyle name="Calculation 3 3 2 4 2" xfId="5248"/>
    <cellStyle name="Calculation 3 3 2 4 2 2" xfId="5249"/>
    <cellStyle name="Calculation 3 3 2 4 2 2 2" xfId="5250"/>
    <cellStyle name="Calculation 3 3 2 4 2 2 2 2" xfId="5251"/>
    <cellStyle name="Calculation 3 3 2 4 2 2 2 3" xfId="5252"/>
    <cellStyle name="Calculation 3 3 2 4 2 2 2 4" xfId="5253"/>
    <cellStyle name="Calculation 3 3 2 4 2 2 2 5" xfId="5254"/>
    <cellStyle name="Calculation 3 3 2 4 2 2 2 6" xfId="5255"/>
    <cellStyle name="Calculation 3 3 2 4 2 2 3" xfId="5256"/>
    <cellStyle name="Calculation 3 3 2 4 2 2 3 2" xfId="5257"/>
    <cellStyle name="Calculation 3 3 2 4 2 2 3 3" xfId="5258"/>
    <cellStyle name="Calculation 3 3 2 4 2 2 3 4" xfId="5259"/>
    <cellStyle name="Calculation 3 3 2 4 2 2 3 5" xfId="5260"/>
    <cellStyle name="Calculation 3 3 2 4 2 2 3 6" xfId="5261"/>
    <cellStyle name="Calculation 3 3 2 4 2 2 4" xfId="5262"/>
    <cellStyle name="Calculation 3 3 2 4 2 2 5" xfId="5263"/>
    <cellStyle name="Calculation 3 3 2 4 2 2 6" xfId="5264"/>
    <cellStyle name="Calculation 3 3 2 4 2 2 7" xfId="5265"/>
    <cellStyle name="Calculation 3 3 2 4 2 2 8" xfId="5266"/>
    <cellStyle name="Calculation 3 3 2 4 2 3" xfId="5267"/>
    <cellStyle name="Calculation 3 3 2 4 2 3 2" xfId="5268"/>
    <cellStyle name="Calculation 3 3 2 4 2 3 3" xfId="5269"/>
    <cellStyle name="Calculation 3 3 2 4 2 3 4" xfId="5270"/>
    <cellStyle name="Calculation 3 3 2 4 2 3 5" xfId="5271"/>
    <cellStyle name="Calculation 3 3 2 4 2 3 6" xfId="5272"/>
    <cellStyle name="Calculation 3 3 2 4 2 4" xfId="5273"/>
    <cellStyle name="Calculation 3 3 2 4 2 4 2" xfId="5274"/>
    <cellStyle name="Calculation 3 3 2 4 2 4 3" xfId="5275"/>
    <cellStyle name="Calculation 3 3 2 4 2 4 4" xfId="5276"/>
    <cellStyle name="Calculation 3 3 2 4 2 4 5" xfId="5277"/>
    <cellStyle name="Calculation 3 3 2 4 2 4 6" xfId="5278"/>
    <cellStyle name="Calculation 3 3 2 4 2 5" xfId="5279"/>
    <cellStyle name="Calculation 3 3 2 4 2 6" xfId="5280"/>
    <cellStyle name="Calculation 3 3 2 4 2 7" xfId="5281"/>
    <cellStyle name="Calculation 3 3 2 4 2 8" xfId="5282"/>
    <cellStyle name="Calculation 3 3 2 4 2 9" xfId="5283"/>
    <cellStyle name="Calculation 3 3 2 4 3" xfId="5284"/>
    <cellStyle name="Calculation 3 3 2 4 3 2" xfId="5285"/>
    <cellStyle name="Calculation 3 3 2 4 3 2 2" xfId="5286"/>
    <cellStyle name="Calculation 3 3 2 4 3 2 3" xfId="5287"/>
    <cellStyle name="Calculation 3 3 2 4 3 2 4" xfId="5288"/>
    <cellStyle name="Calculation 3 3 2 4 3 2 5" xfId="5289"/>
    <cellStyle name="Calculation 3 3 2 4 3 2 6" xfId="5290"/>
    <cellStyle name="Calculation 3 3 2 4 3 3" xfId="5291"/>
    <cellStyle name="Calculation 3 3 2 4 3 3 2" xfId="5292"/>
    <cellStyle name="Calculation 3 3 2 4 3 3 3" xfId="5293"/>
    <cellStyle name="Calculation 3 3 2 4 3 3 4" xfId="5294"/>
    <cellStyle name="Calculation 3 3 2 4 3 3 5" xfId="5295"/>
    <cellStyle name="Calculation 3 3 2 4 3 3 6" xfId="5296"/>
    <cellStyle name="Calculation 3 3 2 4 3 4" xfId="5297"/>
    <cellStyle name="Calculation 3 3 2 4 3 5" xfId="5298"/>
    <cellStyle name="Calculation 3 3 2 4 3 6" xfId="5299"/>
    <cellStyle name="Calculation 3 3 2 4 3 7" xfId="5300"/>
    <cellStyle name="Calculation 3 3 2 4 3 8" xfId="5301"/>
    <cellStyle name="Calculation 3 3 2 4 4" xfId="5302"/>
    <cellStyle name="Calculation 3 3 2 4 4 2" xfId="5303"/>
    <cellStyle name="Calculation 3 3 2 4 4 3" xfId="5304"/>
    <cellStyle name="Calculation 3 3 2 4 4 4" xfId="5305"/>
    <cellStyle name="Calculation 3 3 2 4 4 5" xfId="5306"/>
    <cellStyle name="Calculation 3 3 2 4 4 6" xfId="5307"/>
    <cellStyle name="Calculation 3 3 2 4 5" xfId="5308"/>
    <cellStyle name="Calculation 3 3 2 4 5 2" xfId="5309"/>
    <cellStyle name="Calculation 3 3 2 4 5 3" xfId="5310"/>
    <cellStyle name="Calculation 3 3 2 4 5 4" xfId="5311"/>
    <cellStyle name="Calculation 3 3 2 4 5 5" xfId="5312"/>
    <cellStyle name="Calculation 3 3 2 4 5 6" xfId="5313"/>
    <cellStyle name="Calculation 3 3 2 4 6" xfId="5314"/>
    <cellStyle name="Calculation 3 3 2 4 7" xfId="5315"/>
    <cellStyle name="Calculation 3 3 2 4 8" xfId="5316"/>
    <cellStyle name="Calculation 3 3 2 4 9" xfId="5317"/>
    <cellStyle name="Calculation 3 3 2 5" xfId="5318"/>
    <cellStyle name="Calculation 3 3 2 5 2" xfId="5319"/>
    <cellStyle name="Calculation 3 3 2 5 2 2" xfId="5320"/>
    <cellStyle name="Calculation 3 3 2 5 2 2 2" xfId="5321"/>
    <cellStyle name="Calculation 3 3 2 5 2 2 3" xfId="5322"/>
    <cellStyle name="Calculation 3 3 2 5 2 2 4" xfId="5323"/>
    <cellStyle name="Calculation 3 3 2 5 2 2 5" xfId="5324"/>
    <cellStyle name="Calculation 3 3 2 5 2 2 6" xfId="5325"/>
    <cellStyle name="Calculation 3 3 2 5 2 3" xfId="5326"/>
    <cellStyle name="Calculation 3 3 2 5 2 3 2" xfId="5327"/>
    <cellStyle name="Calculation 3 3 2 5 2 3 3" xfId="5328"/>
    <cellStyle name="Calculation 3 3 2 5 2 3 4" xfId="5329"/>
    <cellStyle name="Calculation 3 3 2 5 2 3 5" xfId="5330"/>
    <cellStyle name="Calculation 3 3 2 5 2 3 6" xfId="5331"/>
    <cellStyle name="Calculation 3 3 2 5 2 4" xfId="5332"/>
    <cellStyle name="Calculation 3 3 2 5 2 5" xfId="5333"/>
    <cellStyle name="Calculation 3 3 2 5 2 6" xfId="5334"/>
    <cellStyle name="Calculation 3 3 2 5 2 7" xfId="5335"/>
    <cellStyle name="Calculation 3 3 2 5 2 8" xfId="5336"/>
    <cellStyle name="Calculation 3 3 2 5 3" xfId="5337"/>
    <cellStyle name="Calculation 3 3 2 5 3 2" xfId="5338"/>
    <cellStyle name="Calculation 3 3 2 5 3 3" xfId="5339"/>
    <cellStyle name="Calculation 3 3 2 5 3 4" xfId="5340"/>
    <cellStyle name="Calculation 3 3 2 5 3 5" xfId="5341"/>
    <cellStyle name="Calculation 3 3 2 5 3 6" xfId="5342"/>
    <cellStyle name="Calculation 3 3 2 5 4" xfId="5343"/>
    <cellStyle name="Calculation 3 3 2 5 4 2" xfId="5344"/>
    <cellStyle name="Calculation 3 3 2 5 4 3" xfId="5345"/>
    <cellStyle name="Calculation 3 3 2 5 4 4" xfId="5346"/>
    <cellStyle name="Calculation 3 3 2 5 4 5" xfId="5347"/>
    <cellStyle name="Calculation 3 3 2 5 4 6" xfId="5348"/>
    <cellStyle name="Calculation 3 3 2 5 5" xfId="5349"/>
    <cellStyle name="Calculation 3 3 2 5 6" xfId="5350"/>
    <cellStyle name="Calculation 3 3 2 5 7" xfId="5351"/>
    <cellStyle name="Calculation 3 3 2 5 8" xfId="5352"/>
    <cellStyle name="Calculation 3 3 2 5 9" xfId="5353"/>
    <cellStyle name="Calculation 3 3 2 6" xfId="5354"/>
    <cellStyle name="Calculation 3 3 2 6 2" xfId="5355"/>
    <cellStyle name="Calculation 3 3 2 6 2 2" xfId="5356"/>
    <cellStyle name="Calculation 3 3 2 6 2 3" xfId="5357"/>
    <cellStyle name="Calculation 3 3 2 6 2 4" xfId="5358"/>
    <cellStyle name="Calculation 3 3 2 6 2 5" xfId="5359"/>
    <cellStyle name="Calculation 3 3 2 6 2 6" xfId="5360"/>
    <cellStyle name="Calculation 3 3 2 6 3" xfId="5361"/>
    <cellStyle name="Calculation 3 3 2 6 3 2" xfId="5362"/>
    <cellStyle name="Calculation 3 3 2 6 3 3" xfId="5363"/>
    <cellStyle name="Calculation 3 3 2 6 3 4" xfId="5364"/>
    <cellStyle name="Calculation 3 3 2 6 3 5" xfId="5365"/>
    <cellStyle name="Calculation 3 3 2 6 3 6" xfId="5366"/>
    <cellStyle name="Calculation 3 3 2 6 4" xfId="5367"/>
    <cellStyle name="Calculation 3 3 2 6 5" xfId="5368"/>
    <cellStyle name="Calculation 3 3 2 6 6" xfId="5369"/>
    <cellStyle name="Calculation 3 3 2 6 7" xfId="5370"/>
    <cellStyle name="Calculation 3 3 2 6 8" xfId="5371"/>
    <cellStyle name="Calculation 3 3 2 7" xfId="5372"/>
    <cellStyle name="Calculation 3 3 2 7 2" xfId="5373"/>
    <cellStyle name="Calculation 3 3 2 7 3" xfId="5374"/>
    <cellStyle name="Calculation 3 3 2 7 4" xfId="5375"/>
    <cellStyle name="Calculation 3 3 2 7 5" xfId="5376"/>
    <cellStyle name="Calculation 3 3 2 7 6" xfId="5377"/>
    <cellStyle name="Calculation 3 3 2 8" xfId="5378"/>
    <cellStyle name="Calculation 3 3 2 8 2" xfId="5379"/>
    <cellStyle name="Calculation 3 3 2 8 3" xfId="5380"/>
    <cellStyle name="Calculation 3 3 2 8 4" xfId="5381"/>
    <cellStyle name="Calculation 3 3 2 8 5" xfId="5382"/>
    <cellStyle name="Calculation 3 3 2 8 6" xfId="5383"/>
    <cellStyle name="Calculation 3 3 2 9" xfId="5384"/>
    <cellStyle name="Calculation 3 3 3" xfId="5385"/>
    <cellStyle name="Calculation 3 3 3 10" xfId="5386"/>
    <cellStyle name="Calculation 3 3 3 11" xfId="5387"/>
    <cellStyle name="Calculation 3 3 3 12" xfId="5388"/>
    <cellStyle name="Calculation 3 3 3 2" xfId="5389"/>
    <cellStyle name="Calculation 3 3 3 2 10" xfId="5390"/>
    <cellStyle name="Calculation 3 3 3 2 11" xfId="5391"/>
    <cellStyle name="Calculation 3 3 3 2 2" xfId="5392"/>
    <cellStyle name="Calculation 3 3 3 2 2 10" xfId="5393"/>
    <cellStyle name="Calculation 3 3 3 2 2 2" xfId="5394"/>
    <cellStyle name="Calculation 3 3 3 2 2 2 2" xfId="5395"/>
    <cellStyle name="Calculation 3 3 3 2 2 2 2 2" xfId="5396"/>
    <cellStyle name="Calculation 3 3 3 2 2 2 2 2 2" xfId="5397"/>
    <cellStyle name="Calculation 3 3 3 2 2 2 2 2 3" xfId="5398"/>
    <cellStyle name="Calculation 3 3 3 2 2 2 2 2 4" xfId="5399"/>
    <cellStyle name="Calculation 3 3 3 2 2 2 2 2 5" xfId="5400"/>
    <cellStyle name="Calculation 3 3 3 2 2 2 2 2 6" xfId="5401"/>
    <cellStyle name="Calculation 3 3 3 2 2 2 2 3" xfId="5402"/>
    <cellStyle name="Calculation 3 3 3 2 2 2 2 3 2" xfId="5403"/>
    <cellStyle name="Calculation 3 3 3 2 2 2 2 3 3" xfId="5404"/>
    <cellStyle name="Calculation 3 3 3 2 2 2 2 3 4" xfId="5405"/>
    <cellStyle name="Calculation 3 3 3 2 2 2 2 3 5" xfId="5406"/>
    <cellStyle name="Calculation 3 3 3 2 2 2 2 3 6" xfId="5407"/>
    <cellStyle name="Calculation 3 3 3 2 2 2 2 4" xfId="5408"/>
    <cellStyle name="Calculation 3 3 3 2 2 2 2 5" xfId="5409"/>
    <cellStyle name="Calculation 3 3 3 2 2 2 2 6" xfId="5410"/>
    <cellStyle name="Calculation 3 3 3 2 2 2 2 7" xfId="5411"/>
    <cellStyle name="Calculation 3 3 3 2 2 2 2 8" xfId="5412"/>
    <cellStyle name="Calculation 3 3 3 2 2 2 3" xfId="5413"/>
    <cellStyle name="Calculation 3 3 3 2 2 2 3 2" xfId="5414"/>
    <cellStyle name="Calculation 3 3 3 2 2 2 3 3" xfId="5415"/>
    <cellStyle name="Calculation 3 3 3 2 2 2 3 4" xfId="5416"/>
    <cellStyle name="Calculation 3 3 3 2 2 2 3 5" xfId="5417"/>
    <cellStyle name="Calculation 3 3 3 2 2 2 3 6" xfId="5418"/>
    <cellStyle name="Calculation 3 3 3 2 2 2 4" xfId="5419"/>
    <cellStyle name="Calculation 3 3 3 2 2 2 4 2" xfId="5420"/>
    <cellStyle name="Calculation 3 3 3 2 2 2 4 3" xfId="5421"/>
    <cellStyle name="Calculation 3 3 3 2 2 2 4 4" xfId="5422"/>
    <cellStyle name="Calculation 3 3 3 2 2 2 4 5" xfId="5423"/>
    <cellStyle name="Calculation 3 3 3 2 2 2 4 6" xfId="5424"/>
    <cellStyle name="Calculation 3 3 3 2 2 2 5" xfId="5425"/>
    <cellStyle name="Calculation 3 3 3 2 2 2 6" xfId="5426"/>
    <cellStyle name="Calculation 3 3 3 2 2 2 7" xfId="5427"/>
    <cellStyle name="Calculation 3 3 3 2 2 2 8" xfId="5428"/>
    <cellStyle name="Calculation 3 3 3 2 2 2 9" xfId="5429"/>
    <cellStyle name="Calculation 3 3 3 2 2 3" xfId="5430"/>
    <cellStyle name="Calculation 3 3 3 2 2 3 2" xfId="5431"/>
    <cellStyle name="Calculation 3 3 3 2 2 3 2 2" xfId="5432"/>
    <cellStyle name="Calculation 3 3 3 2 2 3 2 3" xfId="5433"/>
    <cellStyle name="Calculation 3 3 3 2 2 3 2 4" xfId="5434"/>
    <cellStyle name="Calculation 3 3 3 2 2 3 2 5" xfId="5435"/>
    <cellStyle name="Calculation 3 3 3 2 2 3 2 6" xfId="5436"/>
    <cellStyle name="Calculation 3 3 3 2 2 3 3" xfId="5437"/>
    <cellStyle name="Calculation 3 3 3 2 2 3 3 2" xfId="5438"/>
    <cellStyle name="Calculation 3 3 3 2 2 3 3 3" xfId="5439"/>
    <cellStyle name="Calculation 3 3 3 2 2 3 3 4" xfId="5440"/>
    <cellStyle name="Calculation 3 3 3 2 2 3 3 5" xfId="5441"/>
    <cellStyle name="Calculation 3 3 3 2 2 3 3 6" xfId="5442"/>
    <cellStyle name="Calculation 3 3 3 2 2 3 4" xfId="5443"/>
    <cellStyle name="Calculation 3 3 3 2 2 3 5" xfId="5444"/>
    <cellStyle name="Calculation 3 3 3 2 2 3 6" xfId="5445"/>
    <cellStyle name="Calculation 3 3 3 2 2 3 7" xfId="5446"/>
    <cellStyle name="Calculation 3 3 3 2 2 3 8" xfId="5447"/>
    <cellStyle name="Calculation 3 3 3 2 2 4" xfId="5448"/>
    <cellStyle name="Calculation 3 3 3 2 2 4 2" xfId="5449"/>
    <cellStyle name="Calculation 3 3 3 2 2 4 3" xfId="5450"/>
    <cellStyle name="Calculation 3 3 3 2 2 4 4" xfId="5451"/>
    <cellStyle name="Calculation 3 3 3 2 2 4 5" xfId="5452"/>
    <cellStyle name="Calculation 3 3 3 2 2 4 6" xfId="5453"/>
    <cellStyle name="Calculation 3 3 3 2 2 5" xfId="5454"/>
    <cellStyle name="Calculation 3 3 3 2 2 5 2" xfId="5455"/>
    <cellStyle name="Calculation 3 3 3 2 2 5 3" xfId="5456"/>
    <cellStyle name="Calculation 3 3 3 2 2 5 4" xfId="5457"/>
    <cellStyle name="Calculation 3 3 3 2 2 5 5" xfId="5458"/>
    <cellStyle name="Calculation 3 3 3 2 2 5 6" xfId="5459"/>
    <cellStyle name="Calculation 3 3 3 2 2 6" xfId="5460"/>
    <cellStyle name="Calculation 3 3 3 2 2 7" xfId="5461"/>
    <cellStyle name="Calculation 3 3 3 2 2 8" xfId="5462"/>
    <cellStyle name="Calculation 3 3 3 2 2 9" xfId="5463"/>
    <cellStyle name="Calculation 3 3 3 2 3" xfId="5464"/>
    <cellStyle name="Calculation 3 3 3 2 3 2" xfId="5465"/>
    <cellStyle name="Calculation 3 3 3 2 3 2 2" xfId="5466"/>
    <cellStyle name="Calculation 3 3 3 2 3 2 2 2" xfId="5467"/>
    <cellStyle name="Calculation 3 3 3 2 3 2 2 3" xfId="5468"/>
    <cellStyle name="Calculation 3 3 3 2 3 2 2 4" xfId="5469"/>
    <cellStyle name="Calculation 3 3 3 2 3 2 2 5" xfId="5470"/>
    <cellStyle name="Calculation 3 3 3 2 3 2 2 6" xfId="5471"/>
    <cellStyle name="Calculation 3 3 3 2 3 2 3" xfId="5472"/>
    <cellStyle name="Calculation 3 3 3 2 3 2 3 2" xfId="5473"/>
    <cellStyle name="Calculation 3 3 3 2 3 2 3 3" xfId="5474"/>
    <cellStyle name="Calculation 3 3 3 2 3 2 3 4" xfId="5475"/>
    <cellStyle name="Calculation 3 3 3 2 3 2 3 5" xfId="5476"/>
    <cellStyle name="Calculation 3 3 3 2 3 2 3 6" xfId="5477"/>
    <cellStyle name="Calculation 3 3 3 2 3 2 4" xfId="5478"/>
    <cellStyle name="Calculation 3 3 3 2 3 2 5" xfId="5479"/>
    <cellStyle name="Calculation 3 3 3 2 3 2 6" xfId="5480"/>
    <cellStyle name="Calculation 3 3 3 2 3 2 7" xfId="5481"/>
    <cellStyle name="Calculation 3 3 3 2 3 2 8" xfId="5482"/>
    <cellStyle name="Calculation 3 3 3 2 3 3" xfId="5483"/>
    <cellStyle name="Calculation 3 3 3 2 3 3 2" xfId="5484"/>
    <cellStyle name="Calculation 3 3 3 2 3 3 3" xfId="5485"/>
    <cellStyle name="Calculation 3 3 3 2 3 3 4" xfId="5486"/>
    <cellStyle name="Calculation 3 3 3 2 3 3 5" xfId="5487"/>
    <cellStyle name="Calculation 3 3 3 2 3 3 6" xfId="5488"/>
    <cellStyle name="Calculation 3 3 3 2 3 4" xfId="5489"/>
    <cellStyle name="Calculation 3 3 3 2 3 4 2" xfId="5490"/>
    <cellStyle name="Calculation 3 3 3 2 3 4 3" xfId="5491"/>
    <cellStyle name="Calculation 3 3 3 2 3 4 4" xfId="5492"/>
    <cellStyle name="Calculation 3 3 3 2 3 4 5" xfId="5493"/>
    <cellStyle name="Calculation 3 3 3 2 3 4 6" xfId="5494"/>
    <cellStyle name="Calculation 3 3 3 2 3 5" xfId="5495"/>
    <cellStyle name="Calculation 3 3 3 2 3 6" xfId="5496"/>
    <cellStyle name="Calculation 3 3 3 2 3 7" xfId="5497"/>
    <cellStyle name="Calculation 3 3 3 2 3 8" xfId="5498"/>
    <cellStyle name="Calculation 3 3 3 2 3 9" xfId="5499"/>
    <cellStyle name="Calculation 3 3 3 2 4" xfId="5500"/>
    <cellStyle name="Calculation 3 3 3 2 4 2" xfId="5501"/>
    <cellStyle name="Calculation 3 3 3 2 4 2 2" xfId="5502"/>
    <cellStyle name="Calculation 3 3 3 2 4 2 3" xfId="5503"/>
    <cellStyle name="Calculation 3 3 3 2 4 2 4" xfId="5504"/>
    <cellStyle name="Calculation 3 3 3 2 4 2 5" xfId="5505"/>
    <cellStyle name="Calculation 3 3 3 2 4 2 6" xfId="5506"/>
    <cellStyle name="Calculation 3 3 3 2 4 3" xfId="5507"/>
    <cellStyle name="Calculation 3 3 3 2 4 3 2" xfId="5508"/>
    <cellStyle name="Calculation 3 3 3 2 4 3 3" xfId="5509"/>
    <cellStyle name="Calculation 3 3 3 2 4 3 4" xfId="5510"/>
    <cellStyle name="Calculation 3 3 3 2 4 3 5" xfId="5511"/>
    <cellStyle name="Calculation 3 3 3 2 4 3 6" xfId="5512"/>
    <cellStyle name="Calculation 3 3 3 2 4 4" xfId="5513"/>
    <cellStyle name="Calculation 3 3 3 2 4 5" xfId="5514"/>
    <cellStyle name="Calculation 3 3 3 2 4 6" xfId="5515"/>
    <cellStyle name="Calculation 3 3 3 2 4 7" xfId="5516"/>
    <cellStyle name="Calculation 3 3 3 2 4 8" xfId="5517"/>
    <cellStyle name="Calculation 3 3 3 2 5" xfId="5518"/>
    <cellStyle name="Calculation 3 3 3 2 5 2" xfId="5519"/>
    <cellStyle name="Calculation 3 3 3 2 5 3" xfId="5520"/>
    <cellStyle name="Calculation 3 3 3 2 5 4" xfId="5521"/>
    <cellStyle name="Calculation 3 3 3 2 5 5" xfId="5522"/>
    <cellStyle name="Calculation 3 3 3 2 5 6" xfId="5523"/>
    <cellStyle name="Calculation 3 3 3 2 6" xfId="5524"/>
    <cellStyle name="Calculation 3 3 3 2 6 2" xfId="5525"/>
    <cellStyle name="Calculation 3 3 3 2 6 3" xfId="5526"/>
    <cellStyle name="Calculation 3 3 3 2 6 4" xfId="5527"/>
    <cellStyle name="Calculation 3 3 3 2 6 5" xfId="5528"/>
    <cellStyle name="Calculation 3 3 3 2 6 6" xfId="5529"/>
    <cellStyle name="Calculation 3 3 3 2 7" xfId="5530"/>
    <cellStyle name="Calculation 3 3 3 2 8" xfId="5531"/>
    <cellStyle name="Calculation 3 3 3 2 9" xfId="5532"/>
    <cellStyle name="Calculation 3 3 3 3" xfId="5533"/>
    <cellStyle name="Calculation 3 3 3 3 10" xfId="5534"/>
    <cellStyle name="Calculation 3 3 3 3 2" xfId="5535"/>
    <cellStyle name="Calculation 3 3 3 3 2 2" xfId="5536"/>
    <cellStyle name="Calculation 3 3 3 3 2 2 2" xfId="5537"/>
    <cellStyle name="Calculation 3 3 3 3 2 2 2 2" xfId="5538"/>
    <cellStyle name="Calculation 3 3 3 3 2 2 2 3" xfId="5539"/>
    <cellStyle name="Calculation 3 3 3 3 2 2 2 4" xfId="5540"/>
    <cellStyle name="Calculation 3 3 3 3 2 2 2 5" xfId="5541"/>
    <cellStyle name="Calculation 3 3 3 3 2 2 2 6" xfId="5542"/>
    <cellStyle name="Calculation 3 3 3 3 2 2 3" xfId="5543"/>
    <cellStyle name="Calculation 3 3 3 3 2 2 3 2" xfId="5544"/>
    <cellStyle name="Calculation 3 3 3 3 2 2 3 3" xfId="5545"/>
    <cellStyle name="Calculation 3 3 3 3 2 2 3 4" xfId="5546"/>
    <cellStyle name="Calculation 3 3 3 3 2 2 3 5" xfId="5547"/>
    <cellStyle name="Calculation 3 3 3 3 2 2 3 6" xfId="5548"/>
    <cellStyle name="Calculation 3 3 3 3 2 2 4" xfId="5549"/>
    <cellStyle name="Calculation 3 3 3 3 2 2 5" xfId="5550"/>
    <cellStyle name="Calculation 3 3 3 3 2 2 6" xfId="5551"/>
    <cellStyle name="Calculation 3 3 3 3 2 2 7" xfId="5552"/>
    <cellStyle name="Calculation 3 3 3 3 2 2 8" xfId="5553"/>
    <cellStyle name="Calculation 3 3 3 3 2 3" xfId="5554"/>
    <cellStyle name="Calculation 3 3 3 3 2 3 2" xfId="5555"/>
    <cellStyle name="Calculation 3 3 3 3 2 3 3" xfId="5556"/>
    <cellStyle name="Calculation 3 3 3 3 2 3 4" xfId="5557"/>
    <cellStyle name="Calculation 3 3 3 3 2 3 5" xfId="5558"/>
    <cellStyle name="Calculation 3 3 3 3 2 3 6" xfId="5559"/>
    <cellStyle name="Calculation 3 3 3 3 2 4" xfId="5560"/>
    <cellStyle name="Calculation 3 3 3 3 2 4 2" xfId="5561"/>
    <cellStyle name="Calculation 3 3 3 3 2 4 3" xfId="5562"/>
    <cellStyle name="Calculation 3 3 3 3 2 4 4" xfId="5563"/>
    <cellStyle name="Calculation 3 3 3 3 2 4 5" xfId="5564"/>
    <cellStyle name="Calculation 3 3 3 3 2 4 6" xfId="5565"/>
    <cellStyle name="Calculation 3 3 3 3 2 5" xfId="5566"/>
    <cellStyle name="Calculation 3 3 3 3 2 6" xfId="5567"/>
    <cellStyle name="Calculation 3 3 3 3 2 7" xfId="5568"/>
    <cellStyle name="Calculation 3 3 3 3 2 8" xfId="5569"/>
    <cellStyle name="Calculation 3 3 3 3 2 9" xfId="5570"/>
    <cellStyle name="Calculation 3 3 3 3 3" xfId="5571"/>
    <cellStyle name="Calculation 3 3 3 3 3 2" xfId="5572"/>
    <cellStyle name="Calculation 3 3 3 3 3 2 2" xfId="5573"/>
    <cellStyle name="Calculation 3 3 3 3 3 2 3" xfId="5574"/>
    <cellStyle name="Calculation 3 3 3 3 3 2 4" xfId="5575"/>
    <cellStyle name="Calculation 3 3 3 3 3 2 5" xfId="5576"/>
    <cellStyle name="Calculation 3 3 3 3 3 2 6" xfId="5577"/>
    <cellStyle name="Calculation 3 3 3 3 3 3" xfId="5578"/>
    <cellStyle name="Calculation 3 3 3 3 3 3 2" xfId="5579"/>
    <cellStyle name="Calculation 3 3 3 3 3 3 3" xfId="5580"/>
    <cellStyle name="Calculation 3 3 3 3 3 3 4" xfId="5581"/>
    <cellStyle name="Calculation 3 3 3 3 3 3 5" xfId="5582"/>
    <cellStyle name="Calculation 3 3 3 3 3 3 6" xfId="5583"/>
    <cellStyle name="Calculation 3 3 3 3 3 4" xfId="5584"/>
    <cellStyle name="Calculation 3 3 3 3 3 5" xfId="5585"/>
    <cellStyle name="Calculation 3 3 3 3 3 6" xfId="5586"/>
    <cellStyle name="Calculation 3 3 3 3 3 7" xfId="5587"/>
    <cellStyle name="Calculation 3 3 3 3 3 8" xfId="5588"/>
    <cellStyle name="Calculation 3 3 3 3 4" xfId="5589"/>
    <cellStyle name="Calculation 3 3 3 3 4 2" xfId="5590"/>
    <cellStyle name="Calculation 3 3 3 3 4 3" xfId="5591"/>
    <cellStyle name="Calculation 3 3 3 3 4 4" xfId="5592"/>
    <cellStyle name="Calculation 3 3 3 3 4 5" xfId="5593"/>
    <cellStyle name="Calculation 3 3 3 3 4 6" xfId="5594"/>
    <cellStyle name="Calculation 3 3 3 3 5" xfId="5595"/>
    <cellStyle name="Calculation 3 3 3 3 5 2" xfId="5596"/>
    <cellStyle name="Calculation 3 3 3 3 5 3" xfId="5597"/>
    <cellStyle name="Calculation 3 3 3 3 5 4" xfId="5598"/>
    <cellStyle name="Calculation 3 3 3 3 5 5" xfId="5599"/>
    <cellStyle name="Calculation 3 3 3 3 5 6" xfId="5600"/>
    <cellStyle name="Calculation 3 3 3 3 6" xfId="5601"/>
    <cellStyle name="Calculation 3 3 3 3 7" xfId="5602"/>
    <cellStyle name="Calculation 3 3 3 3 8" xfId="5603"/>
    <cellStyle name="Calculation 3 3 3 3 9" xfId="5604"/>
    <cellStyle name="Calculation 3 3 3 4" xfId="5605"/>
    <cellStyle name="Calculation 3 3 3 4 2" xfId="5606"/>
    <cellStyle name="Calculation 3 3 3 4 2 2" xfId="5607"/>
    <cellStyle name="Calculation 3 3 3 4 2 2 2" xfId="5608"/>
    <cellStyle name="Calculation 3 3 3 4 2 2 3" xfId="5609"/>
    <cellStyle name="Calculation 3 3 3 4 2 2 4" xfId="5610"/>
    <cellStyle name="Calculation 3 3 3 4 2 2 5" xfId="5611"/>
    <cellStyle name="Calculation 3 3 3 4 2 2 6" xfId="5612"/>
    <cellStyle name="Calculation 3 3 3 4 2 3" xfId="5613"/>
    <cellStyle name="Calculation 3 3 3 4 2 3 2" xfId="5614"/>
    <cellStyle name="Calculation 3 3 3 4 2 3 3" xfId="5615"/>
    <cellStyle name="Calculation 3 3 3 4 2 3 4" xfId="5616"/>
    <cellStyle name="Calculation 3 3 3 4 2 3 5" xfId="5617"/>
    <cellStyle name="Calculation 3 3 3 4 2 3 6" xfId="5618"/>
    <cellStyle name="Calculation 3 3 3 4 2 4" xfId="5619"/>
    <cellStyle name="Calculation 3 3 3 4 2 5" xfId="5620"/>
    <cellStyle name="Calculation 3 3 3 4 2 6" xfId="5621"/>
    <cellStyle name="Calculation 3 3 3 4 2 7" xfId="5622"/>
    <cellStyle name="Calculation 3 3 3 4 2 8" xfId="5623"/>
    <cellStyle name="Calculation 3 3 3 4 3" xfId="5624"/>
    <cellStyle name="Calculation 3 3 3 4 3 2" xfId="5625"/>
    <cellStyle name="Calculation 3 3 3 4 3 3" xfId="5626"/>
    <cellStyle name="Calculation 3 3 3 4 3 4" xfId="5627"/>
    <cellStyle name="Calculation 3 3 3 4 3 5" xfId="5628"/>
    <cellStyle name="Calculation 3 3 3 4 3 6" xfId="5629"/>
    <cellStyle name="Calculation 3 3 3 4 4" xfId="5630"/>
    <cellStyle name="Calculation 3 3 3 4 4 2" xfId="5631"/>
    <cellStyle name="Calculation 3 3 3 4 4 3" xfId="5632"/>
    <cellStyle name="Calculation 3 3 3 4 4 4" xfId="5633"/>
    <cellStyle name="Calculation 3 3 3 4 4 5" xfId="5634"/>
    <cellStyle name="Calculation 3 3 3 4 4 6" xfId="5635"/>
    <cellStyle name="Calculation 3 3 3 4 5" xfId="5636"/>
    <cellStyle name="Calculation 3 3 3 4 6" xfId="5637"/>
    <cellStyle name="Calculation 3 3 3 4 7" xfId="5638"/>
    <cellStyle name="Calculation 3 3 3 4 8" xfId="5639"/>
    <cellStyle name="Calculation 3 3 3 4 9" xfId="5640"/>
    <cellStyle name="Calculation 3 3 3 5" xfId="5641"/>
    <cellStyle name="Calculation 3 3 3 5 2" xfId="5642"/>
    <cellStyle name="Calculation 3 3 3 5 2 2" xfId="5643"/>
    <cellStyle name="Calculation 3 3 3 5 2 3" xfId="5644"/>
    <cellStyle name="Calculation 3 3 3 5 2 4" xfId="5645"/>
    <cellStyle name="Calculation 3 3 3 5 2 5" xfId="5646"/>
    <cellStyle name="Calculation 3 3 3 5 2 6" xfId="5647"/>
    <cellStyle name="Calculation 3 3 3 5 3" xfId="5648"/>
    <cellStyle name="Calculation 3 3 3 5 3 2" xfId="5649"/>
    <cellStyle name="Calculation 3 3 3 5 3 3" xfId="5650"/>
    <cellStyle name="Calculation 3 3 3 5 3 4" xfId="5651"/>
    <cellStyle name="Calculation 3 3 3 5 3 5" xfId="5652"/>
    <cellStyle name="Calculation 3 3 3 5 3 6" xfId="5653"/>
    <cellStyle name="Calculation 3 3 3 5 4" xfId="5654"/>
    <cellStyle name="Calculation 3 3 3 5 5" xfId="5655"/>
    <cellStyle name="Calculation 3 3 3 5 6" xfId="5656"/>
    <cellStyle name="Calculation 3 3 3 5 7" xfId="5657"/>
    <cellStyle name="Calculation 3 3 3 5 8" xfId="5658"/>
    <cellStyle name="Calculation 3 3 3 6" xfId="5659"/>
    <cellStyle name="Calculation 3 3 3 6 2" xfId="5660"/>
    <cellStyle name="Calculation 3 3 3 6 3" xfId="5661"/>
    <cellStyle name="Calculation 3 3 3 6 4" xfId="5662"/>
    <cellStyle name="Calculation 3 3 3 6 5" xfId="5663"/>
    <cellStyle name="Calculation 3 3 3 6 6" xfId="5664"/>
    <cellStyle name="Calculation 3 3 3 7" xfId="5665"/>
    <cellStyle name="Calculation 3 3 3 7 2" xfId="5666"/>
    <cellStyle name="Calculation 3 3 3 7 3" xfId="5667"/>
    <cellStyle name="Calculation 3 3 3 7 4" xfId="5668"/>
    <cellStyle name="Calculation 3 3 3 7 5" xfId="5669"/>
    <cellStyle name="Calculation 3 3 3 7 6" xfId="5670"/>
    <cellStyle name="Calculation 3 3 3 8" xfId="5671"/>
    <cellStyle name="Calculation 3 3 3 9" xfId="5672"/>
    <cellStyle name="Calculation 3 3 4" xfId="5673"/>
    <cellStyle name="Calculation 3 3 4 10" xfId="5674"/>
    <cellStyle name="Calculation 3 3 4 11" xfId="5675"/>
    <cellStyle name="Calculation 3 3 4 2" xfId="5676"/>
    <cellStyle name="Calculation 3 3 4 2 10" xfId="5677"/>
    <cellStyle name="Calculation 3 3 4 2 2" xfId="5678"/>
    <cellStyle name="Calculation 3 3 4 2 2 2" xfId="5679"/>
    <cellStyle name="Calculation 3 3 4 2 2 2 2" xfId="5680"/>
    <cellStyle name="Calculation 3 3 4 2 2 2 2 2" xfId="5681"/>
    <cellStyle name="Calculation 3 3 4 2 2 2 2 3" xfId="5682"/>
    <cellStyle name="Calculation 3 3 4 2 2 2 2 4" xfId="5683"/>
    <cellStyle name="Calculation 3 3 4 2 2 2 2 5" xfId="5684"/>
    <cellStyle name="Calculation 3 3 4 2 2 2 2 6" xfId="5685"/>
    <cellStyle name="Calculation 3 3 4 2 2 2 3" xfId="5686"/>
    <cellStyle name="Calculation 3 3 4 2 2 2 3 2" xfId="5687"/>
    <cellStyle name="Calculation 3 3 4 2 2 2 3 3" xfId="5688"/>
    <cellStyle name="Calculation 3 3 4 2 2 2 3 4" xfId="5689"/>
    <cellStyle name="Calculation 3 3 4 2 2 2 3 5" xfId="5690"/>
    <cellStyle name="Calculation 3 3 4 2 2 2 3 6" xfId="5691"/>
    <cellStyle name="Calculation 3 3 4 2 2 2 4" xfId="5692"/>
    <cellStyle name="Calculation 3 3 4 2 2 2 5" xfId="5693"/>
    <cellStyle name="Calculation 3 3 4 2 2 2 6" xfId="5694"/>
    <cellStyle name="Calculation 3 3 4 2 2 2 7" xfId="5695"/>
    <cellStyle name="Calculation 3 3 4 2 2 2 8" xfId="5696"/>
    <cellStyle name="Calculation 3 3 4 2 2 3" xfId="5697"/>
    <cellStyle name="Calculation 3 3 4 2 2 3 2" xfId="5698"/>
    <cellStyle name="Calculation 3 3 4 2 2 3 3" xfId="5699"/>
    <cellStyle name="Calculation 3 3 4 2 2 3 4" xfId="5700"/>
    <cellStyle name="Calculation 3 3 4 2 2 3 5" xfId="5701"/>
    <cellStyle name="Calculation 3 3 4 2 2 3 6" xfId="5702"/>
    <cellStyle name="Calculation 3 3 4 2 2 4" xfId="5703"/>
    <cellStyle name="Calculation 3 3 4 2 2 4 2" xfId="5704"/>
    <cellStyle name="Calculation 3 3 4 2 2 4 3" xfId="5705"/>
    <cellStyle name="Calculation 3 3 4 2 2 4 4" xfId="5706"/>
    <cellStyle name="Calculation 3 3 4 2 2 4 5" xfId="5707"/>
    <cellStyle name="Calculation 3 3 4 2 2 4 6" xfId="5708"/>
    <cellStyle name="Calculation 3 3 4 2 2 5" xfId="5709"/>
    <cellStyle name="Calculation 3 3 4 2 2 6" xfId="5710"/>
    <cellStyle name="Calculation 3 3 4 2 2 7" xfId="5711"/>
    <cellStyle name="Calculation 3 3 4 2 2 8" xfId="5712"/>
    <cellStyle name="Calculation 3 3 4 2 2 9" xfId="5713"/>
    <cellStyle name="Calculation 3 3 4 2 3" xfId="5714"/>
    <cellStyle name="Calculation 3 3 4 2 3 2" xfId="5715"/>
    <cellStyle name="Calculation 3 3 4 2 3 2 2" xfId="5716"/>
    <cellStyle name="Calculation 3 3 4 2 3 2 3" xfId="5717"/>
    <cellStyle name="Calculation 3 3 4 2 3 2 4" xfId="5718"/>
    <cellStyle name="Calculation 3 3 4 2 3 2 5" xfId="5719"/>
    <cellStyle name="Calculation 3 3 4 2 3 2 6" xfId="5720"/>
    <cellStyle name="Calculation 3 3 4 2 3 3" xfId="5721"/>
    <cellStyle name="Calculation 3 3 4 2 3 3 2" xfId="5722"/>
    <cellStyle name="Calculation 3 3 4 2 3 3 3" xfId="5723"/>
    <cellStyle name="Calculation 3 3 4 2 3 3 4" xfId="5724"/>
    <cellStyle name="Calculation 3 3 4 2 3 3 5" xfId="5725"/>
    <cellStyle name="Calculation 3 3 4 2 3 3 6" xfId="5726"/>
    <cellStyle name="Calculation 3 3 4 2 3 4" xfId="5727"/>
    <cellStyle name="Calculation 3 3 4 2 3 5" xfId="5728"/>
    <cellStyle name="Calculation 3 3 4 2 3 6" xfId="5729"/>
    <cellStyle name="Calculation 3 3 4 2 3 7" xfId="5730"/>
    <cellStyle name="Calculation 3 3 4 2 3 8" xfId="5731"/>
    <cellStyle name="Calculation 3 3 4 2 4" xfId="5732"/>
    <cellStyle name="Calculation 3 3 4 2 4 2" xfId="5733"/>
    <cellStyle name="Calculation 3 3 4 2 4 3" xfId="5734"/>
    <cellStyle name="Calculation 3 3 4 2 4 4" xfId="5735"/>
    <cellStyle name="Calculation 3 3 4 2 4 5" xfId="5736"/>
    <cellStyle name="Calculation 3 3 4 2 4 6" xfId="5737"/>
    <cellStyle name="Calculation 3 3 4 2 5" xfId="5738"/>
    <cellStyle name="Calculation 3 3 4 2 5 2" xfId="5739"/>
    <cellStyle name="Calculation 3 3 4 2 5 3" xfId="5740"/>
    <cellStyle name="Calculation 3 3 4 2 5 4" xfId="5741"/>
    <cellStyle name="Calculation 3 3 4 2 5 5" xfId="5742"/>
    <cellStyle name="Calculation 3 3 4 2 5 6" xfId="5743"/>
    <cellStyle name="Calculation 3 3 4 2 6" xfId="5744"/>
    <cellStyle name="Calculation 3 3 4 2 7" xfId="5745"/>
    <cellStyle name="Calculation 3 3 4 2 8" xfId="5746"/>
    <cellStyle name="Calculation 3 3 4 2 9" xfId="5747"/>
    <cellStyle name="Calculation 3 3 4 3" xfId="5748"/>
    <cellStyle name="Calculation 3 3 4 3 2" xfId="5749"/>
    <cellStyle name="Calculation 3 3 4 3 2 2" xfId="5750"/>
    <cellStyle name="Calculation 3 3 4 3 2 2 2" xfId="5751"/>
    <cellStyle name="Calculation 3 3 4 3 2 2 3" xfId="5752"/>
    <cellStyle name="Calculation 3 3 4 3 2 2 4" xfId="5753"/>
    <cellStyle name="Calculation 3 3 4 3 2 2 5" xfId="5754"/>
    <cellStyle name="Calculation 3 3 4 3 2 2 6" xfId="5755"/>
    <cellStyle name="Calculation 3 3 4 3 2 3" xfId="5756"/>
    <cellStyle name="Calculation 3 3 4 3 2 3 2" xfId="5757"/>
    <cellStyle name="Calculation 3 3 4 3 2 3 3" xfId="5758"/>
    <cellStyle name="Calculation 3 3 4 3 2 3 4" xfId="5759"/>
    <cellStyle name="Calculation 3 3 4 3 2 3 5" xfId="5760"/>
    <cellStyle name="Calculation 3 3 4 3 2 3 6" xfId="5761"/>
    <cellStyle name="Calculation 3 3 4 3 2 4" xfId="5762"/>
    <cellStyle name="Calculation 3 3 4 3 2 5" xfId="5763"/>
    <cellStyle name="Calculation 3 3 4 3 2 6" xfId="5764"/>
    <cellStyle name="Calculation 3 3 4 3 2 7" xfId="5765"/>
    <cellStyle name="Calculation 3 3 4 3 2 8" xfId="5766"/>
    <cellStyle name="Calculation 3 3 4 3 3" xfId="5767"/>
    <cellStyle name="Calculation 3 3 4 3 3 2" xfId="5768"/>
    <cellStyle name="Calculation 3 3 4 3 3 3" xfId="5769"/>
    <cellStyle name="Calculation 3 3 4 3 3 4" xfId="5770"/>
    <cellStyle name="Calculation 3 3 4 3 3 5" xfId="5771"/>
    <cellStyle name="Calculation 3 3 4 3 3 6" xfId="5772"/>
    <cellStyle name="Calculation 3 3 4 3 4" xfId="5773"/>
    <cellStyle name="Calculation 3 3 4 3 4 2" xfId="5774"/>
    <cellStyle name="Calculation 3 3 4 3 4 3" xfId="5775"/>
    <cellStyle name="Calculation 3 3 4 3 4 4" xfId="5776"/>
    <cellStyle name="Calculation 3 3 4 3 4 5" xfId="5777"/>
    <cellStyle name="Calculation 3 3 4 3 4 6" xfId="5778"/>
    <cellStyle name="Calculation 3 3 4 3 5" xfId="5779"/>
    <cellStyle name="Calculation 3 3 4 3 6" xfId="5780"/>
    <cellStyle name="Calculation 3 3 4 3 7" xfId="5781"/>
    <cellStyle name="Calculation 3 3 4 3 8" xfId="5782"/>
    <cellStyle name="Calculation 3 3 4 3 9" xfId="5783"/>
    <cellStyle name="Calculation 3 3 4 4" xfId="5784"/>
    <cellStyle name="Calculation 3 3 4 4 2" xfId="5785"/>
    <cellStyle name="Calculation 3 3 4 4 2 2" xfId="5786"/>
    <cellStyle name="Calculation 3 3 4 4 2 3" xfId="5787"/>
    <cellStyle name="Calculation 3 3 4 4 2 4" xfId="5788"/>
    <cellStyle name="Calculation 3 3 4 4 2 5" xfId="5789"/>
    <cellStyle name="Calculation 3 3 4 4 2 6" xfId="5790"/>
    <cellStyle name="Calculation 3 3 4 4 3" xfId="5791"/>
    <cellStyle name="Calculation 3 3 4 4 3 2" xfId="5792"/>
    <cellStyle name="Calculation 3 3 4 4 3 3" xfId="5793"/>
    <cellStyle name="Calculation 3 3 4 4 3 4" xfId="5794"/>
    <cellStyle name="Calculation 3 3 4 4 3 5" xfId="5795"/>
    <cellStyle name="Calculation 3 3 4 4 3 6" xfId="5796"/>
    <cellStyle name="Calculation 3 3 4 4 4" xfId="5797"/>
    <cellStyle name="Calculation 3 3 4 4 5" xfId="5798"/>
    <cellStyle name="Calculation 3 3 4 4 6" xfId="5799"/>
    <cellStyle name="Calculation 3 3 4 4 7" xfId="5800"/>
    <cellStyle name="Calculation 3 3 4 4 8" xfId="5801"/>
    <cellStyle name="Calculation 3 3 4 5" xfId="5802"/>
    <cellStyle name="Calculation 3 3 4 5 2" xfId="5803"/>
    <cellStyle name="Calculation 3 3 4 5 3" xfId="5804"/>
    <cellStyle name="Calculation 3 3 4 5 4" xfId="5805"/>
    <cellStyle name="Calculation 3 3 4 5 5" xfId="5806"/>
    <cellStyle name="Calculation 3 3 4 5 6" xfId="5807"/>
    <cellStyle name="Calculation 3 3 4 6" xfId="5808"/>
    <cellStyle name="Calculation 3 3 4 6 2" xfId="5809"/>
    <cellStyle name="Calculation 3 3 4 6 3" xfId="5810"/>
    <cellStyle name="Calculation 3 3 4 6 4" xfId="5811"/>
    <cellStyle name="Calculation 3 3 4 6 5" xfId="5812"/>
    <cellStyle name="Calculation 3 3 4 6 6" xfId="5813"/>
    <cellStyle name="Calculation 3 3 4 7" xfId="5814"/>
    <cellStyle name="Calculation 3 3 4 8" xfId="5815"/>
    <cellStyle name="Calculation 3 3 4 9" xfId="5816"/>
    <cellStyle name="Calculation 3 3 5" xfId="5817"/>
    <cellStyle name="Calculation 3 3 5 10" xfId="5818"/>
    <cellStyle name="Calculation 3 3 5 2" xfId="5819"/>
    <cellStyle name="Calculation 3 3 5 2 2" xfId="5820"/>
    <cellStyle name="Calculation 3 3 5 2 2 2" xfId="5821"/>
    <cellStyle name="Calculation 3 3 5 2 2 2 2" xfId="5822"/>
    <cellStyle name="Calculation 3 3 5 2 2 2 3" xfId="5823"/>
    <cellStyle name="Calculation 3 3 5 2 2 2 4" xfId="5824"/>
    <cellStyle name="Calculation 3 3 5 2 2 2 5" xfId="5825"/>
    <cellStyle name="Calculation 3 3 5 2 2 2 6" xfId="5826"/>
    <cellStyle name="Calculation 3 3 5 2 2 3" xfId="5827"/>
    <cellStyle name="Calculation 3 3 5 2 2 3 2" xfId="5828"/>
    <cellStyle name="Calculation 3 3 5 2 2 3 3" xfId="5829"/>
    <cellStyle name="Calculation 3 3 5 2 2 3 4" xfId="5830"/>
    <cellStyle name="Calculation 3 3 5 2 2 3 5" xfId="5831"/>
    <cellStyle name="Calculation 3 3 5 2 2 3 6" xfId="5832"/>
    <cellStyle name="Calculation 3 3 5 2 2 4" xfId="5833"/>
    <cellStyle name="Calculation 3 3 5 2 2 5" xfId="5834"/>
    <cellStyle name="Calculation 3 3 5 2 2 6" xfId="5835"/>
    <cellStyle name="Calculation 3 3 5 2 2 7" xfId="5836"/>
    <cellStyle name="Calculation 3 3 5 2 2 8" xfId="5837"/>
    <cellStyle name="Calculation 3 3 5 2 3" xfId="5838"/>
    <cellStyle name="Calculation 3 3 5 2 3 2" xfId="5839"/>
    <cellStyle name="Calculation 3 3 5 2 3 3" xfId="5840"/>
    <cellStyle name="Calculation 3 3 5 2 3 4" xfId="5841"/>
    <cellStyle name="Calculation 3 3 5 2 3 5" xfId="5842"/>
    <cellStyle name="Calculation 3 3 5 2 3 6" xfId="5843"/>
    <cellStyle name="Calculation 3 3 5 2 4" xfId="5844"/>
    <cellStyle name="Calculation 3 3 5 2 4 2" xfId="5845"/>
    <cellStyle name="Calculation 3 3 5 2 4 3" xfId="5846"/>
    <cellStyle name="Calculation 3 3 5 2 4 4" xfId="5847"/>
    <cellStyle name="Calculation 3 3 5 2 4 5" xfId="5848"/>
    <cellStyle name="Calculation 3 3 5 2 4 6" xfId="5849"/>
    <cellStyle name="Calculation 3 3 5 2 5" xfId="5850"/>
    <cellStyle name="Calculation 3 3 5 2 6" xfId="5851"/>
    <cellStyle name="Calculation 3 3 5 2 7" xfId="5852"/>
    <cellStyle name="Calculation 3 3 5 2 8" xfId="5853"/>
    <cellStyle name="Calculation 3 3 5 2 9" xfId="5854"/>
    <cellStyle name="Calculation 3 3 5 3" xfId="5855"/>
    <cellStyle name="Calculation 3 3 5 3 2" xfId="5856"/>
    <cellStyle name="Calculation 3 3 5 3 2 2" xfId="5857"/>
    <cellStyle name="Calculation 3 3 5 3 2 3" xfId="5858"/>
    <cellStyle name="Calculation 3 3 5 3 2 4" xfId="5859"/>
    <cellStyle name="Calculation 3 3 5 3 2 5" xfId="5860"/>
    <cellStyle name="Calculation 3 3 5 3 2 6" xfId="5861"/>
    <cellStyle name="Calculation 3 3 5 3 3" xfId="5862"/>
    <cellStyle name="Calculation 3 3 5 3 3 2" xfId="5863"/>
    <cellStyle name="Calculation 3 3 5 3 3 3" xfId="5864"/>
    <cellStyle name="Calculation 3 3 5 3 3 4" xfId="5865"/>
    <cellStyle name="Calculation 3 3 5 3 3 5" xfId="5866"/>
    <cellStyle name="Calculation 3 3 5 3 3 6" xfId="5867"/>
    <cellStyle name="Calculation 3 3 5 3 4" xfId="5868"/>
    <cellStyle name="Calculation 3 3 5 3 5" xfId="5869"/>
    <cellStyle name="Calculation 3 3 5 3 6" xfId="5870"/>
    <cellStyle name="Calculation 3 3 5 3 7" xfId="5871"/>
    <cellStyle name="Calculation 3 3 5 3 8" xfId="5872"/>
    <cellStyle name="Calculation 3 3 5 4" xfId="5873"/>
    <cellStyle name="Calculation 3 3 5 4 2" xfId="5874"/>
    <cellStyle name="Calculation 3 3 5 4 3" xfId="5875"/>
    <cellStyle name="Calculation 3 3 5 4 4" xfId="5876"/>
    <cellStyle name="Calculation 3 3 5 4 5" xfId="5877"/>
    <cellStyle name="Calculation 3 3 5 4 6" xfId="5878"/>
    <cellStyle name="Calculation 3 3 5 5" xfId="5879"/>
    <cellStyle name="Calculation 3 3 5 5 2" xfId="5880"/>
    <cellStyle name="Calculation 3 3 5 5 3" xfId="5881"/>
    <cellStyle name="Calculation 3 3 5 5 4" xfId="5882"/>
    <cellStyle name="Calculation 3 3 5 5 5" xfId="5883"/>
    <cellStyle name="Calculation 3 3 5 5 6" xfId="5884"/>
    <cellStyle name="Calculation 3 3 5 6" xfId="5885"/>
    <cellStyle name="Calculation 3 3 5 7" xfId="5886"/>
    <cellStyle name="Calculation 3 3 5 8" xfId="5887"/>
    <cellStyle name="Calculation 3 3 5 9" xfId="5888"/>
    <cellStyle name="Calculation 3 3 6" xfId="5889"/>
    <cellStyle name="Calculation 3 3 6 2" xfId="5890"/>
    <cellStyle name="Calculation 3 3 6 2 2" xfId="5891"/>
    <cellStyle name="Calculation 3 3 6 2 2 2" xfId="5892"/>
    <cellStyle name="Calculation 3 3 6 2 2 3" xfId="5893"/>
    <cellStyle name="Calculation 3 3 6 2 2 4" xfId="5894"/>
    <cellStyle name="Calculation 3 3 6 2 2 5" xfId="5895"/>
    <cellStyle name="Calculation 3 3 6 2 2 6" xfId="5896"/>
    <cellStyle name="Calculation 3 3 6 2 3" xfId="5897"/>
    <cellStyle name="Calculation 3 3 6 2 3 2" xfId="5898"/>
    <cellStyle name="Calculation 3 3 6 2 3 3" xfId="5899"/>
    <cellStyle name="Calculation 3 3 6 2 3 4" xfId="5900"/>
    <cellStyle name="Calculation 3 3 6 2 3 5" xfId="5901"/>
    <cellStyle name="Calculation 3 3 6 2 3 6" xfId="5902"/>
    <cellStyle name="Calculation 3 3 6 2 4" xfId="5903"/>
    <cellStyle name="Calculation 3 3 6 2 5" xfId="5904"/>
    <cellStyle name="Calculation 3 3 6 2 6" xfId="5905"/>
    <cellStyle name="Calculation 3 3 6 2 7" xfId="5906"/>
    <cellStyle name="Calculation 3 3 6 2 8" xfId="5907"/>
    <cellStyle name="Calculation 3 3 6 3" xfId="5908"/>
    <cellStyle name="Calculation 3 3 6 3 2" xfId="5909"/>
    <cellStyle name="Calculation 3 3 6 3 3" xfId="5910"/>
    <cellStyle name="Calculation 3 3 6 3 4" xfId="5911"/>
    <cellStyle name="Calculation 3 3 6 3 5" xfId="5912"/>
    <cellStyle name="Calculation 3 3 6 3 6" xfId="5913"/>
    <cellStyle name="Calculation 3 3 6 4" xfId="5914"/>
    <cellStyle name="Calculation 3 3 6 4 2" xfId="5915"/>
    <cellStyle name="Calculation 3 3 6 4 3" xfId="5916"/>
    <cellStyle name="Calculation 3 3 6 4 4" xfId="5917"/>
    <cellStyle name="Calculation 3 3 6 4 5" xfId="5918"/>
    <cellStyle name="Calculation 3 3 6 4 6" xfId="5919"/>
    <cellStyle name="Calculation 3 3 6 5" xfId="5920"/>
    <cellStyle name="Calculation 3 3 6 6" xfId="5921"/>
    <cellStyle name="Calculation 3 3 6 7" xfId="5922"/>
    <cellStyle name="Calculation 3 3 6 8" xfId="5923"/>
    <cellStyle name="Calculation 3 3 6 9" xfId="5924"/>
    <cellStyle name="Calculation 3 3 7" xfId="5925"/>
    <cellStyle name="Calculation 3 3 7 2" xfId="5926"/>
    <cellStyle name="Calculation 3 3 7 2 2" xfId="5927"/>
    <cellStyle name="Calculation 3 3 7 2 3" xfId="5928"/>
    <cellStyle name="Calculation 3 3 7 2 4" xfId="5929"/>
    <cellStyle name="Calculation 3 3 7 2 5" xfId="5930"/>
    <cellStyle name="Calculation 3 3 7 2 6" xfId="5931"/>
    <cellStyle name="Calculation 3 3 7 3" xfId="5932"/>
    <cellStyle name="Calculation 3 3 7 3 2" xfId="5933"/>
    <cellStyle name="Calculation 3 3 7 3 3" xfId="5934"/>
    <cellStyle name="Calculation 3 3 7 3 4" xfId="5935"/>
    <cellStyle name="Calculation 3 3 7 3 5" xfId="5936"/>
    <cellStyle name="Calculation 3 3 7 3 6" xfId="5937"/>
    <cellStyle name="Calculation 3 3 7 4" xfId="5938"/>
    <cellStyle name="Calculation 3 3 7 5" xfId="5939"/>
    <cellStyle name="Calculation 3 3 7 6" xfId="5940"/>
    <cellStyle name="Calculation 3 3 7 7" xfId="5941"/>
    <cellStyle name="Calculation 3 3 7 8" xfId="5942"/>
    <cellStyle name="Calculation 3 3 8" xfId="5943"/>
    <cellStyle name="Calculation 3 3 8 2" xfId="5944"/>
    <cellStyle name="Calculation 3 3 8 3" xfId="5945"/>
    <cellStyle name="Calculation 3 3 8 4" xfId="5946"/>
    <cellStyle name="Calculation 3 3 8 5" xfId="5947"/>
    <cellStyle name="Calculation 3 3 8 6" xfId="5948"/>
    <cellStyle name="Calculation 3 3 9" xfId="5949"/>
    <cellStyle name="Calculation 3 3 9 2" xfId="5950"/>
    <cellStyle name="Calculation 3 3 9 3" xfId="5951"/>
    <cellStyle name="Calculation 3 3 9 4" xfId="5952"/>
    <cellStyle name="Calculation 3 3 9 5" xfId="5953"/>
    <cellStyle name="Calculation 3 3 9 6" xfId="5954"/>
    <cellStyle name="Calculation 3 4" xfId="5955"/>
    <cellStyle name="Calculation 3 4 10" xfId="5956"/>
    <cellStyle name="Calculation 3 4 2" xfId="5957"/>
    <cellStyle name="Calculation 3 4 2 2" xfId="5958"/>
    <cellStyle name="Calculation 3 4 2 2 2" xfId="5959"/>
    <cellStyle name="Calculation 3 4 2 2 2 2" xfId="5960"/>
    <cellStyle name="Calculation 3 4 2 2 2 3" xfId="5961"/>
    <cellStyle name="Calculation 3 4 2 2 2 4" xfId="5962"/>
    <cellStyle name="Calculation 3 4 2 2 2 5" xfId="5963"/>
    <cellStyle name="Calculation 3 4 2 2 2 6" xfId="5964"/>
    <cellStyle name="Calculation 3 4 2 2 3" xfId="5965"/>
    <cellStyle name="Calculation 3 4 2 2 3 2" xfId="5966"/>
    <cellStyle name="Calculation 3 4 2 2 3 3" xfId="5967"/>
    <cellStyle name="Calculation 3 4 2 2 3 4" xfId="5968"/>
    <cellStyle name="Calculation 3 4 2 2 3 5" xfId="5969"/>
    <cellStyle name="Calculation 3 4 2 2 3 6" xfId="5970"/>
    <cellStyle name="Calculation 3 4 2 2 4" xfId="5971"/>
    <cellStyle name="Calculation 3 4 2 2 5" xfId="5972"/>
    <cellStyle name="Calculation 3 4 2 2 6" xfId="5973"/>
    <cellStyle name="Calculation 3 4 2 2 7" xfId="5974"/>
    <cellStyle name="Calculation 3 4 2 2 8" xfId="5975"/>
    <cellStyle name="Calculation 3 4 2 3" xfId="5976"/>
    <cellStyle name="Calculation 3 4 2 3 2" xfId="5977"/>
    <cellStyle name="Calculation 3 4 2 3 3" xfId="5978"/>
    <cellStyle name="Calculation 3 4 2 3 4" xfId="5979"/>
    <cellStyle name="Calculation 3 4 2 3 5" xfId="5980"/>
    <cellStyle name="Calculation 3 4 2 3 6" xfId="5981"/>
    <cellStyle name="Calculation 3 4 2 4" xfId="5982"/>
    <cellStyle name="Calculation 3 4 2 4 2" xfId="5983"/>
    <cellStyle name="Calculation 3 4 2 4 3" xfId="5984"/>
    <cellStyle name="Calculation 3 4 2 4 4" xfId="5985"/>
    <cellStyle name="Calculation 3 4 2 4 5" xfId="5986"/>
    <cellStyle name="Calculation 3 4 2 4 6" xfId="5987"/>
    <cellStyle name="Calculation 3 4 2 5" xfId="5988"/>
    <cellStyle name="Calculation 3 4 2 6" xfId="5989"/>
    <cellStyle name="Calculation 3 4 2 7" xfId="5990"/>
    <cellStyle name="Calculation 3 4 2 8" xfId="5991"/>
    <cellStyle name="Calculation 3 4 2 9" xfId="5992"/>
    <cellStyle name="Calculation 3 4 3" xfId="5993"/>
    <cellStyle name="Calculation 3 4 3 2" xfId="5994"/>
    <cellStyle name="Calculation 3 4 3 2 2" xfId="5995"/>
    <cellStyle name="Calculation 3 4 3 2 3" xfId="5996"/>
    <cellStyle name="Calculation 3 4 3 2 4" xfId="5997"/>
    <cellStyle name="Calculation 3 4 3 2 5" xfId="5998"/>
    <cellStyle name="Calculation 3 4 3 2 6" xfId="5999"/>
    <cellStyle name="Calculation 3 4 3 3" xfId="6000"/>
    <cellStyle name="Calculation 3 4 3 3 2" xfId="6001"/>
    <cellStyle name="Calculation 3 4 3 3 3" xfId="6002"/>
    <cellStyle name="Calculation 3 4 3 3 4" xfId="6003"/>
    <cellStyle name="Calculation 3 4 3 3 5" xfId="6004"/>
    <cellStyle name="Calculation 3 4 3 3 6" xfId="6005"/>
    <cellStyle name="Calculation 3 4 3 4" xfId="6006"/>
    <cellStyle name="Calculation 3 4 3 5" xfId="6007"/>
    <cellStyle name="Calculation 3 4 3 6" xfId="6008"/>
    <cellStyle name="Calculation 3 4 3 7" xfId="6009"/>
    <cellStyle name="Calculation 3 4 3 8" xfId="6010"/>
    <cellStyle name="Calculation 3 4 4" xfId="6011"/>
    <cellStyle name="Calculation 3 4 4 2" xfId="6012"/>
    <cellStyle name="Calculation 3 4 4 3" xfId="6013"/>
    <cellStyle name="Calculation 3 4 4 4" xfId="6014"/>
    <cellStyle name="Calculation 3 4 4 5" xfId="6015"/>
    <cellStyle name="Calculation 3 4 4 6" xfId="6016"/>
    <cellStyle name="Calculation 3 4 5" xfId="6017"/>
    <cellStyle name="Calculation 3 4 5 2" xfId="6018"/>
    <cellStyle name="Calculation 3 4 5 3" xfId="6019"/>
    <cellStyle name="Calculation 3 4 5 4" xfId="6020"/>
    <cellStyle name="Calculation 3 4 5 5" xfId="6021"/>
    <cellStyle name="Calculation 3 4 5 6" xfId="6022"/>
    <cellStyle name="Calculation 3 4 6" xfId="6023"/>
    <cellStyle name="Calculation 3 4 7" xfId="6024"/>
    <cellStyle name="Calculation 3 4 8" xfId="6025"/>
    <cellStyle name="Calculation 3 4 9" xfId="6026"/>
    <cellStyle name="Calculation 3 5" xfId="6027"/>
    <cellStyle name="Calculation 3 5 2" xfId="6028"/>
    <cellStyle name="Calculation 3 5 2 2" xfId="6029"/>
    <cellStyle name="Calculation 3 5 2 2 2" xfId="6030"/>
    <cellStyle name="Calculation 3 5 2 2 3" xfId="6031"/>
    <cellStyle name="Calculation 3 5 2 2 4" xfId="6032"/>
    <cellStyle name="Calculation 3 5 2 2 5" xfId="6033"/>
    <cellStyle name="Calculation 3 5 2 2 6" xfId="6034"/>
    <cellStyle name="Calculation 3 5 2 3" xfId="6035"/>
    <cellStyle name="Calculation 3 5 2 3 2" xfId="6036"/>
    <cellStyle name="Calculation 3 5 2 3 3" xfId="6037"/>
    <cellStyle name="Calculation 3 5 2 3 4" xfId="6038"/>
    <cellStyle name="Calculation 3 5 2 3 5" xfId="6039"/>
    <cellStyle name="Calculation 3 5 2 3 6" xfId="6040"/>
    <cellStyle name="Calculation 3 5 2 4" xfId="6041"/>
    <cellStyle name="Calculation 3 5 2 5" xfId="6042"/>
    <cellStyle name="Calculation 3 5 2 6" xfId="6043"/>
    <cellStyle name="Calculation 3 5 2 7" xfId="6044"/>
    <cellStyle name="Calculation 3 5 2 8" xfId="6045"/>
    <cellStyle name="Calculation 3 5 3" xfId="6046"/>
    <cellStyle name="Calculation 3 5 3 2" xfId="6047"/>
    <cellStyle name="Calculation 3 5 3 3" xfId="6048"/>
    <cellStyle name="Calculation 3 5 3 4" xfId="6049"/>
    <cellStyle name="Calculation 3 5 3 5" xfId="6050"/>
    <cellStyle name="Calculation 3 5 3 6" xfId="6051"/>
    <cellStyle name="Calculation 3 5 4" xfId="6052"/>
    <cellStyle name="Calculation 3 5 4 2" xfId="6053"/>
    <cellStyle name="Calculation 3 5 4 3" xfId="6054"/>
    <cellStyle name="Calculation 3 5 4 4" xfId="6055"/>
    <cellStyle name="Calculation 3 5 4 5" xfId="6056"/>
    <cellStyle name="Calculation 3 5 4 6" xfId="6057"/>
    <cellStyle name="Calculation 3 5 5" xfId="6058"/>
    <cellStyle name="Calculation 3 5 6" xfId="6059"/>
    <cellStyle name="Calculation 3 5 7" xfId="6060"/>
    <cellStyle name="Calculation 3 5 8" xfId="6061"/>
    <cellStyle name="Calculation 3 5 9" xfId="6062"/>
    <cellStyle name="Calculation 3 6" xfId="6063"/>
    <cellStyle name="Calculation 3 6 2" xfId="6064"/>
    <cellStyle name="Calculation 3 6 3" xfId="6065"/>
    <cellStyle name="Calculation 3 6 4" xfId="6066"/>
    <cellStyle name="Calculation 3 6 5" xfId="6067"/>
    <cellStyle name="Calculation 3 6 6" xfId="6068"/>
    <cellStyle name="Calculation 4" xfId="6069"/>
    <cellStyle name="Calculation 4 10" xfId="6070"/>
    <cellStyle name="Calculation 4 11" xfId="6071"/>
    <cellStyle name="Calculation 4 12" xfId="6072"/>
    <cellStyle name="Calculation 4 13" xfId="6073"/>
    <cellStyle name="Calculation 4 14" xfId="6074"/>
    <cellStyle name="Calculation 4 2" xfId="6075"/>
    <cellStyle name="Calculation 4 2 10" xfId="6076"/>
    <cellStyle name="Calculation 4 2 11" xfId="6077"/>
    <cellStyle name="Calculation 4 2 12" xfId="6078"/>
    <cellStyle name="Calculation 4 2 13" xfId="6079"/>
    <cellStyle name="Calculation 4 2 2" xfId="6080"/>
    <cellStyle name="Calculation 4 2 2 10" xfId="6081"/>
    <cellStyle name="Calculation 4 2 2 11" xfId="6082"/>
    <cellStyle name="Calculation 4 2 2 12" xfId="6083"/>
    <cellStyle name="Calculation 4 2 2 2" xfId="6084"/>
    <cellStyle name="Calculation 4 2 2 2 10" xfId="6085"/>
    <cellStyle name="Calculation 4 2 2 2 11" xfId="6086"/>
    <cellStyle name="Calculation 4 2 2 2 2" xfId="6087"/>
    <cellStyle name="Calculation 4 2 2 2 2 10" xfId="6088"/>
    <cellStyle name="Calculation 4 2 2 2 2 2" xfId="6089"/>
    <cellStyle name="Calculation 4 2 2 2 2 2 2" xfId="6090"/>
    <cellStyle name="Calculation 4 2 2 2 2 2 2 2" xfId="6091"/>
    <cellStyle name="Calculation 4 2 2 2 2 2 2 2 2" xfId="6092"/>
    <cellStyle name="Calculation 4 2 2 2 2 2 2 2 3" xfId="6093"/>
    <cellStyle name="Calculation 4 2 2 2 2 2 2 2 4" xfId="6094"/>
    <cellStyle name="Calculation 4 2 2 2 2 2 2 2 5" xfId="6095"/>
    <cellStyle name="Calculation 4 2 2 2 2 2 2 2 6" xfId="6096"/>
    <cellStyle name="Calculation 4 2 2 2 2 2 2 3" xfId="6097"/>
    <cellStyle name="Calculation 4 2 2 2 2 2 2 3 2" xfId="6098"/>
    <cellStyle name="Calculation 4 2 2 2 2 2 2 3 3" xfId="6099"/>
    <cellStyle name="Calculation 4 2 2 2 2 2 2 3 4" xfId="6100"/>
    <cellStyle name="Calculation 4 2 2 2 2 2 2 3 5" xfId="6101"/>
    <cellStyle name="Calculation 4 2 2 2 2 2 2 3 6" xfId="6102"/>
    <cellStyle name="Calculation 4 2 2 2 2 2 2 4" xfId="6103"/>
    <cellStyle name="Calculation 4 2 2 2 2 2 2 5" xfId="6104"/>
    <cellStyle name="Calculation 4 2 2 2 2 2 2 6" xfId="6105"/>
    <cellStyle name="Calculation 4 2 2 2 2 2 2 7" xfId="6106"/>
    <cellStyle name="Calculation 4 2 2 2 2 2 2 8" xfId="6107"/>
    <cellStyle name="Calculation 4 2 2 2 2 2 3" xfId="6108"/>
    <cellStyle name="Calculation 4 2 2 2 2 2 3 2" xfId="6109"/>
    <cellStyle name="Calculation 4 2 2 2 2 2 3 3" xfId="6110"/>
    <cellStyle name="Calculation 4 2 2 2 2 2 3 4" xfId="6111"/>
    <cellStyle name="Calculation 4 2 2 2 2 2 3 5" xfId="6112"/>
    <cellStyle name="Calculation 4 2 2 2 2 2 3 6" xfId="6113"/>
    <cellStyle name="Calculation 4 2 2 2 2 2 4" xfId="6114"/>
    <cellStyle name="Calculation 4 2 2 2 2 2 4 2" xfId="6115"/>
    <cellStyle name="Calculation 4 2 2 2 2 2 4 3" xfId="6116"/>
    <cellStyle name="Calculation 4 2 2 2 2 2 4 4" xfId="6117"/>
    <cellStyle name="Calculation 4 2 2 2 2 2 4 5" xfId="6118"/>
    <cellStyle name="Calculation 4 2 2 2 2 2 4 6" xfId="6119"/>
    <cellStyle name="Calculation 4 2 2 2 2 2 5" xfId="6120"/>
    <cellStyle name="Calculation 4 2 2 2 2 2 6" xfId="6121"/>
    <cellStyle name="Calculation 4 2 2 2 2 2 7" xfId="6122"/>
    <cellStyle name="Calculation 4 2 2 2 2 2 8" xfId="6123"/>
    <cellStyle name="Calculation 4 2 2 2 2 2 9" xfId="6124"/>
    <cellStyle name="Calculation 4 2 2 2 2 3" xfId="6125"/>
    <cellStyle name="Calculation 4 2 2 2 2 3 2" xfId="6126"/>
    <cellStyle name="Calculation 4 2 2 2 2 3 2 2" xfId="6127"/>
    <cellStyle name="Calculation 4 2 2 2 2 3 2 3" xfId="6128"/>
    <cellStyle name="Calculation 4 2 2 2 2 3 2 4" xfId="6129"/>
    <cellStyle name="Calculation 4 2 2 2 2 3 2 5" xfId="6130"/>
    <cellStyle name="Calculation 4 2 2 2 2 3 2 6" xfId="6131"/>
    <cellStyle name="Calculation 4 2 2 2 2 3 3" xfId="6132"/>
    <cellStyle name="Calculation 4 2 2 2 2 3 3 2" xfId="6133"/>
    <cellStyle name="Calculation 4 2 2 2 2 3 3 3" xfId="6134"/>
    <cellStyle name="Calculation 4 2 2 2 2 3 3 4" xfId="6135"/>
    <cellStyle name="Calculation 4 2 2 2 2 3 3 5" xfId="6136"/>
    <cellStyle name="Calculation 4 2 2 2 2 3 3 6" xfId="6137"/>
    <cellStyle name="Calculation 4 2 2 2 2 3 4" xfId="6138"/>
    <cellStyle name="Calculation 4 2 2 2 2 3 5" xfId="6139"/>
    <cellStyle name="Calculation 4 2 2 2 2 3 6" xfId="6140"/>
    <cellStyle name="Calculation 4 2 2 2 2 3 7" xfId="6141"/>
    <cellStyle name="Calculation 4 2 2 2 2 3 8" xfId="6142"/>
    <cellStyle name="Calculation 4 2 2 2 2 4" xfId="6143"/>
    <cellStyle name="Calculation 4 2 2 2 2 4 2" xfId="6144"/>
    <cellStyle name="Calculation 4 2 2 2 2 4 3" xfId="6145"/>
    <cellStyle name="Calculation 4 2 2 2 2 4 4" xfId="6146"/>
    <cellStyle name="Calculation 4 2 2 2 2 4 5" xfId="6147"/>
    <cellStyle name="Calculation 4 2 2 2 2 4 6" xfId="6148"/>
    <cellStyle name="Calculation 4 2 2 2 2 5" xfId="6149"/>
    <cellStyle name="Calculation 4 2 2 2 2 5 2" xfId="6150"/>
    <cellStyle name="Calculation 4 2 2 2 2 5 3" xfId="6151"/>
    <cellStyle name="Calculation 4 2 2 2 2 5 4" xfId="6152"/>
    <cellStyle name="Calculation 4 2 2 2 2 5 5" xfId="6153"/>
    <cellStyle name="Calculation 4 2 2 2 2 5 6" xfId="6154"/>
    <cellStyle name="Calculation 4 2 2 2 2 6" xfId="6155"/>
    <cellStyle name="Calculation 4 2 2 2 2 7" xfId="6156"/>
    <cellStyle name="Calculation 4 2 2 2 2 8" xfId="6157"/>
    <cellStyle name="Calculation 4 2 2 2 2 9" xfId="6158"/>
    <cellStyle name="Calculation 4 2 2 2 3" xfId="6159"/>
    <cellStyle name="Calculation 4 2 2 2 3 2" xfId="6160"/>
    <cellStyle name="Calculation 4 2 2 2 3 2 2" xfId="6161"/>
    <cellStyle name="Calculation 4 2 2 2 3 2 2 2" xfId="6162"/>
    <cellStyle name="Calculation 4 2 2 2 3 2 2 3" xfId="6163"/>
    <cellStyle name="Calculation 4 2 2 2 3 2 2 4" xfId="6164"/>
    <cellStyle name="Calculation 4 2 2 2 3 2 2 5" xfId="6165"/>
    <cellStyle name="Calculation 4 2 2 2 3 2 2 6" xfId="6166"/>
    <cellStyle name="Calculation 4 2 2 2 3 2 3" xfId="6167"/>
    <cellStyle name="Calculation 4 2 2 2 3 2 3 2" xfId="6168"/>
    <cellStyle name="Calculation 4 2 2 2 3 2 3 3" xfId="6169"/>
    <cellStyle name="Calculation 4 2 2 2 3 2 3 4" xfId="6170"/>
    <cellStyle name="Calculation 4 2 2 2 3 2 3 5" xfId="6171"/>
    <cellStyle name="Calculation 4 2 2 2 3 2 3 6" xfId="6172"/>
    <cellStyle name="Calculation 4 2 2 2 3 2 4" xfId="6173"/>
    <cellStyle name="Calculation 4 2 2 2 3 2 5" xfId="6174"/>
    <cellStyle name="Calculation 4 2 2 2 3 2 6" xfId="6175"/>
    <cellStyle name="Calculation 4 2 2 2 3 2 7" xfId="6176"/>
    <cellStyle name="Calculation 4 2 2 2 3 2 8" xfId="6177"/>
    <cellStyle name="Calculation 4 2 2 2 3 3" xfId="6178"/>
    <cellStyle name="Calculation 4 2 2 2 3 3 2" xfId="6179"/>
    <cellStyle name="Calculation 4 2 2 2 3 3 3" xfId="6180"/>
    <cellStyle name="Calculation 4 2 2 2 3 3 4" xfId="6181"/>
    <cellStyle name="Calculation 4 2 2 2 3 3 5" xfId="6182"/>
    <cellStyle name="Calculation 4 2 2 2 3 3 6" xfId="6183"/>
    <cellStyle name="Calculation 4 2 2 2 3 4" xfId="6184"/>
    <cellStyle name="Calculation 4 2 2 2 3 4 2" xfId="6185"/>
    <cellStyle name="Calculation 4 2 2 2 3 4 3" xfId="6186"/>
    <cellStyle name="Calculation 4 2 2 2 3 4 4" xfId="6187"/>
    <cellStyle name="Calculation 4 2 2 2 3 4 5" xfId="6188"/>
    <cellStyle name="Calculation 4 2 2 2 3 4 6" xfId="6189"/>
    <cellStyle name="Calculation 4 2 2 2 3 5" xfId="6190"/>
    <cellStyle name="Calculation 4 2 2 2 3 6" xfId="6191"/>
    <cellStyle name="Calculation 4 2 2 2 3 7" xfId="6192"/>
    <cellStyle name="Calculation 4 2 2 2 3 8" xfId="6193"/>
    <cellStyle name="Calculation 4 2 2 2 3 9" xfId="6194"/>
    <cellStyle name="Calculation 4 2 2 2 4" xfId="6195"/>
    <cellStyle name="Calculation 4 2 2 2 4 2" xfId="6196"/>
    <cellStyle name="Calculation 4 2 2 2 4 2 2" xfId="6197"/>
    <cellStyle name="Calculation 4 2 2 2 4 2 3" xfId="6198"/>
    <cellStyle name="Calculation 4 2 2 2 4 2 4" xfId="6199"/>
    <cellStyle name="Calculation 4 2 2 2 4 2 5" xfId="6200"/>
    <cellStyle name="Calculation 4 2 2 2 4 2 6" xfId="6201"/>
    <cellStyle name="Calculation 4 2 2 2 4 3" xfId="6202"/>
    <cellStyle name="Calculation 4 2 2 2 4 3 2" xfId="6203"/>
    <cellStyle name="Calculation 4 2 2 2 4 3 3" xfId="6204"/>
    <cellStyle name="Calculation 4 2 2 2 4 3 4" xfId="6205"/>
    <cellStyle name="Calculation 4 2 2 2 4 3 5" xfId="6206"/>
    <cellStyle name="Calculation 4 2 2 2 4 3 6" xfId="6207"/>
    <cellStyle name="Calculation 4 2 2 2 4 4" xfId="6208"/>
    <cellStyle name="Calculation 4 2 2 2 4 5" xfId="6209"/>
    <cellStyle name="Calculation 4 2 2 2 4 6" xfId="6210"/>
    <cellStyle name="Calculation 4 2 2 2 4 7" xfId="6211"/>
    <cellStyle name="Calculation 4 2 2 2 4 8" xfId="6212"/>
    <cellStyle name="Calculation 4 2 2 2 5" xfId="6213"/>
    <cellStyle name="Calculation 4 2 2 2 5 2" xfId="6214"/>
    <cellStyle name="Calculation 4 2 2 2 5 3" xfId="6215"/>
    <cellStyle name="Calculation 4 2 2 2 5 4" xfId="6216"/>
    <cellStyle name="Calculation 4 2 2 2 5 5" xfId="6217"/>
    <cellStyle name="Calculation 4 2 2 2 5 6" xfId="6218"/>
    <cellStyle name="Calculation 4 2 2 2 6" xfId="6219"/>
    <cellStyle name="Calculation 4 2 2 2 6 2" xfId="6220"/>
    <cellStyle name="Calculation 4 2 2 2 6 3" xfId="6221"/>
    <cellStyle name="Calculation 4 2 2 2 6 4" xfId="6222"/>
    <cellStyle name="Calculation 4 2 2 2 6 5" xfId="6223"/>
    <cellStyle name="Calculation 4 2 2 2 6 6" xfId="6224"/>
    <cellStyle name="Calculation 4 2 2 2 7" xfId="6225"/>
    <cellStyle name="Calculation 4 2 2 2 8" xfId="6226"/>
    <cellStyle name="Calculation 4 2 2 2 9" xfId="6227"/>
    <cellStyle name="Calculation 4 2 2 3" xfId="6228"/>
    <cellStyle name="Calculation 4 2 2 3 10" xfId="6229"/>
    <cellStyle name="Calculation 4 2 2 3 2" xfId="6230"/>
    <cellStyle name="Calculation 4 2 2 3 2 2" xfId="6231"/>
    <cellStyle name="Calculation 4 2 2 3 2 2 2" xfId="6232"/>
    <cellStyle name="Calculation 4 2 2 3 2 2 2 2" xfId="6233"/>
    <cellStyle name="Calculation 4 2 2 3 2 2 2 3" xfId="6234"/>
    <cellStyle name="Calculation 4 2 2 3 2 2 2 4" xfId="6235"/>
    <cellStyle name="Calculation 4 2 2 3 2 2 2 5" xfId="6236"/>
    <cellStyle name="Calculation 4 2 2 3 2 2 2 6" xfId="6237"/>
    <cellStyle name="Calculation 4 2 2 3 2 2 3" xfId="6238"/>
    <cellStyle name="Calculation 4 2 2 3 2 2 3 2" xfId="6239"/>
    <cellStyle name="Calculation 4 2 2 3 2 2 3 3" xfId="6240"/>
    <cellStyle name="Calculation 4 2 2 3 2 2 3 4" xfId="6241"/>
    <cellStyle name="Calculation 4 2 2 3 2 2 3 5" xfId="6242"/>
    <cellStyle name="Calculation 4 2 2 3 2 2 3 6" xfId="6243"/>
    <cellStyle name="Calculation 4 2 2 3 2 2 4" xfId="6244"/>
    <cellStyle name="Calculation 4 2 2 3 2 2 5" xfId="6245"/>
    <cellStyle name="Calculation 4 2 2 3 2 2 6" xfId="6246"/>
    <cellStyle name="Calculation 4 2 2 3 2 2 7" xfId="6247"/>
    <cellStyle name="Calculation 4 2 2 3 2 2 8" xfId="6248"/>
    <cellStyle name="Calculation 4 2 2 3 2 3" xfId="6249"/>
    <cellStyle name="Calculation 4 2 2 3 2 3 2" xfId="6250"/>
    <cellStyle name="Calculation 4 2 2 3 2 3 3" xfId="6251"/>
    <cellStyle name="Calculation 4 2 2 3 2 3 4" xfId="6252"/>
    <cellStyle name="Calculation 4 2 2 3 2 3 5" xfId="6253"/>
    <cellStyle name="Calculation 4 2 2 3 2 3 6" xfId="6254"/>
    <cellStyle name="Calculation 4 2 2 3 2 4" xfId="6255"/>
    <cellStyle name="Calculation 4 2 2 3 2 4 2" xfId="6256"/>
    <cellStyle name="Calculation 4 2 2 3 2 4 3" xfId="6257"/>
    <cellStyle name="Calculation 4 2 2 3 2 4 4" xfId="6258"/>
    <cellStyle name="Calculation 4 2 2 3 2 4 5" xfId="6259"/>
    <cellStyle name="Calculation 4 2 2 3 2 4 6" xfId="6260"/>
    <cellStyle name="Calculation 4 2 2 3 2 5" xfId="6261"/>
    <cellStyle name="Calculation 4 2 2 3 2 6" xfId="6262"/>
    <cellStyle name="Calculation 4 2 2 3 2 7" xfId="6263"/>
    <cellStyle name="Calculation 4 2 2 3 2 8" xfId="6264"/>
    <cellStyle name="Calculation 4 2 2 3 2 9" xfId="6265"/>
    <cellStyle name="Calculation 4 2 2 3 3" xfId="6266"/>
    <cellStyle name="Calculation 4 2 2 3 3 2" xfId="6267"/>
    <cellStyle name="Calculation 4 2 2 3 3 2 2" xfId="6268"/>
    <cellStyle name="Calculation 4 2 2 3 3 2 3" xfId="6269"/>
    <cellStyle name="Calculation 4 2 2 3 3 2 4" xfId="6270"/>
    <cellStyle name="Calculation 4 2 2 3 3 2 5" xfId="6271"/>
    <cellStyle name="Calculation 4 2 2 3 3 2 6" xfId="6272"/>
    <cellStyle name="Calculation 4 2 2 3 3 3" xfId="6273"/>
    <cellStyle name="Calculation 4 2 2 3 3 3 2" xfId="6274"/>
    <cellStyle name="Calculation 4 2 2 3 3 3 3" xfId="6275"/>
    <cellStyle name="Calculation 4 2 2 3 3 3 4" xfId="6276"/>
    <cellStyle name="Calculation 4 2 2 3 3 3 5" xfId="6277"/>
    <cellStyle name="Calculation 4 2 2 3 3 3 6" xfId="6278"/>
    <cellStyle name="Calculation 4 2 2 3 3 4" xfId="6279"/>
    <cellStyle name="Calculation 4 2 2 3 3 5" xfId="6280"/>
    <cellStyle name="Calculation 4 2 2 3 3 6" xfId="6281"/>
    <cellStyle name="Calculation 4 2 2 3 3 7" xfId="6282"/>
    <cellStyle name="Calculation 4 2 2 3 3 8" xfId="6283"/>
    <cellStyle name="Calculation 4 2 2 3 4" xfId="6284"/>
    <cellStyle name="Calculation 4 2 2 3 4 2" xfId="6285"/>
    <cellStyle name="Calculation 4 2 2 3 4 3" xfId="6286"/>
    <cellStyle name="Calculation 4 2 2 3 4 4" xfId="6287"/>
    <cellStyle name="Calculation 4 2 2 3 4 5" xfId="6288"/>
    <cellStyle name="Calculation 4 2 2 3 4 6" xfId="6289"/>
    <cellStyle name="Calculation 4 2 2 3 5" xfId="6290"/>
    <cellStyle name="Calculation 4 2 2 3 5 2" xfId="6291"/>
    <cellStyle name="Calculation 4 2 2 3 5 3" xfId="6292"/>
    <cellStyle name="Calculation 4 2 2 3 5 4" xfId="6293"/>
    <cellStyle name="Calculation 4 2 2 3 5 5" xfId="6294"/>
    <cellStyle name="Calculation 4 2 2 3 5 6" xfId="6295"/>
    <cellStyle name="Calculation 4 2 2 3 6" xfId="6296"/>
    <cellStyle name="Calculation 4 2 2 3 7" xfId="6297"/>
    <cellStyle name="Calculation 4 2 2 3 8" xfId="6298"/>
    <cellStyle name="Calculation 4 2 2 3 9" xfId="6299"/>
    <cellStyle name="Calculation 4 2 2 4" xfId="6300"/>
    <cellStyle name="Calculation 4 2 2 4 2" xfId="6301"/>
    <cellStyle name="Calculation 4 2 2 4 2 2" xfId="6302"/>
    <cellStyle name="Calculation 4 2 2 4 2 2 2" xfId="6303"/>
    <cellStyle name="Calculation 4 2 2 4 2 2 3" xfId="6304"/>
    <cellStyle name="Calculation 4 2 2 4 2 2 4" xfId="6305"/>
    <cellStyle name="Calculation 4 2 2 4 2 2 5" xfId="6306"/>
    <cellStyle name="Calculation 4 2 2 4 2 2 6" xfId="6307"/>
    <cellStyle name="Calculation 4 2 2 4 2 3" xfId="6308"/>
    <cellStyle name="Calculation 4 2 2 4 2 3 2" xfId="6309"/>
    <cellStyle name="Calculation 4 2 2 4 2 3 3" xfId="6310"/>
    <cellStyle name="Calculation 4 2 2 4 2 3 4" xfId="6311"/>
    <cellStyle name="Calculation 4 2 2 4 2 3 5" xfId="6312"/>
    <cellStyle name="Calculation 4 2 2 4 2 3 6" xfId="6313"/>
    <cellStyle name="Calculation 4 2 2 4 2 4" xfId="6314"/>
    <cellStyle name="Calculation 4 2 2 4 2 5" xfId="6315"/>
    <cellStyle name="Calculation 4 2 2 4 2 6" xfId="6316"/>
    <cellStyle name="Calculation 4 2 2 4 2 7" xfId="6317"/>
    <cellStyle name="Calculation 4 2 2 4 2 8" xfId="6318"/>
    <cellStyle name="Calculation 4 2 2 4 3" xfId="6319"/>
    <cellStyle name="Calculation 4 2 2 4 3 2" xfId="6320"/>
    <cellStyle name="Calculation 4 2 2 4 3 3" xfId="6321"/>
    <cellStyle name="Calculation 4 2 2 4 3 4" xfId="6322"/>
    <cellStyle name="Calculation 4 2 2 4 3 5" xfId="6323"/>
    <cellStyle name="Calculation 4 2 2 4 3 6" xfId="6324"/>
    <cellStyle name="Calculation 4 2 2 4 4" xfId="6325"/>
    <cellStyle name="Calculation 4 2 2 4 4 2" xfId="6326"/>
    <cellStyle name="Calculation 4 2 2 4 4 3" xfId="6327"/>
    <cellStyle name="Calculation 4 2 2 4 4 4" xfId="6328"/>
    <cellStyle name="Calculation 4 2 2 4 4 5" xfId="6329"/>
    <cellStyle name="Calculation 4 2 2 4 4 6" xfId="6330"/>
    <cellStyle name="Calculation 4 2 2 4 5" xfId="6331"/>
    <cellStyle name="Calculation 4 2 2 4 6" xfId="6332"/>
    <cellStyle name="Calculation 4 2 2 4 7" xfId="6333"/>
    <cellStyle name="Calculation 4 2 2 4 8" xfId="6334"/>
    <cellStyle name="Calculation 4 2 2 4 9" xfId="6335"/>
    <cellStyle name="Calculation 4 2 2 5" xfId="6336"/>
    <cellStyle name="Calculation 4 2 2 5 2" xfId="6337"/>
    <cellStyle name="Calculation 4 2 2 5 2 2" xfId="6338"/>
    <cellStyle name="Calculation 4 2 2 5 2 3" xfId="6339"/>
    <cellStyle name="Calculation 4 2 2 5 2 4" xfId="6340"/>
    <cellStyle name="Calculation 4 2 2 5 2 5" xfId="6341"/>
    <cellStyle name="Calculation 4 2 2 5 2 6" xfId="6342"/>
    <cellStyle name="Calculation 4 2 2 5 3" xfId="6343"/>
    <cellStyle name="Calculation 4 2 2 5 3 2" xfId="6344"/>
    <cellStyle name="Calculation 4 2 2 5 3 3" xfId="6345"/>
    <cellStyle name="Calculation 4 2 2 5 3 4" xfId="6346"/>
    <cellStyle name="Calculation 4 2 2 5 3 5" xfId="6347"/>
    <cellStyle name="Calculation 4 2 2 5 3 6" xfId="6348"/>
    <cellStyle name="Calculation 4 2 2 5 4" xfId="6349"/>
    <cellStyle name="Calculation 4 2 2 5 5" xfId="6350"/>
    <cellStyle name="Calculation 4 2 2 5 6" xfId="6351"/>
    <cellStyle name="Calculation 4 2 2 5 7" xfId="6352"/>
    <cellStyle name="Calculation 4 2 2 5 8" xfId="6353"/>
    <cellStyle name="Calculation 4 2 2 6" xfId="6354"/>
    <cellStyle name="Calculation 4 2 2 6 2" xfId="6355"/>
    <cellStyle name="Calculation 4 2 2 6 3" xfId="6356"/>
    <cellStyle name="Calculation 4 2 2 6 4" xfId="6357"/>
    <cellStyle name="Calculation 4 2 2 6 5" xfId="6358"/>
    <cellStyle name="Calculation 4 2 2 6 6" xfId="6359"/>
    <cellStyle name="Calculation 4 2 2 7" xfId="6360"/>
    <cellStyle name="Calculation 4 2 2 7 2" xfId="6361"/>
    <cellStyle name="Calculation 4 2 2 7 3" xfId="6362"/>
    <cellStyle name="Calculation 4 2 2 7 4" xfId="6363"/>
    <cellStyle name="Calculation 4 2 2 7 5" xfId="6364"/>
    <cellStyle name="Calculation 4 2 2 7 6" xfId="6365"/>
    <cellStyle name="Calculation 4 2 2 8" xfId="6366"/>
    <cellStyle name="Calculation 4 2 2 9" xfId="6367"/>
    <cellStyle name="Calculation 4 2 3" xfId="6368"/>
    <cellStyle name="Calculation 4 2 3 10" xfId="6369"/>
    <cellStyle name="Calculation 4 2 3 11" xfId="6370"/>
    <cellStyle name="Calculation 4 2 3 2" xfId="6371"/>
    <cellStyle name="Calculation 4 2 3 2 10" xfId="6372"/>
    <cellStyle name="Calculation 4 2 3 2 2" xfId="6373"/>
    <cellStyle name="Calculation 4 2 3 2 2 2" xfId="6374"/>
    <cellStyle name="Calculation 4 2 3 2 2 2 2" xfId="6375"/>
    <cellStyle name="Calculation 4 2 3 2 2 2 2 2" xfId="6376"/>
    <cellStyle name="Calculation 4 2 3 2 2 2 2 3" xfId="6377"/>
    <cellStyle name="Calculation 4 2 3 2 2 2 2 4" xfId="6378"/>
    <cellStyle name="Calculation 4 2 3 2 2 2 2 5" xfId="6379"/>
    <cellStyle name="Calculation 4 2 3 2 2 2 2 6" xfId="6380"/>
    <cellStyle name="Calculation 4 2 3 2 2 2 3" xfId="6381"/>
    <cellStyle name="Calculation 4 2 3 2 2 2 3 2" xfId="6382"/>
    <cellStyle name="Calculation 4 2 3 2 2 2 3 3" xfId="6383"/>
    <cellStyle name="Calculation 4 2 3 2 2 2 3 4" xfId="6384"/>
    <cellStyle name="Calculation 4 2 3 2 2 2 3 5" xfId="6385"/>
    <cellStyle name="Calculation 4 2 3 2 2 2 3 6" xfId="6386"/>
    <cellStyle name="Calculation 4 2 3 2 2 2 4" xfId="6387"/>
    <cellStyle name="Calculation 4 2 3 2 2 2 5" xfId="6388"/>
    <cellStyle name="Calculation 4 2 3 2 2 2 6" xfId="6389"/>
    <cellStyle name="Calculation 4 2 3 2 2 2 7" xfId="6390"/>
    <cellStyle name="Calculation 4 2 3 2 2 2 8" xfId="6391"/>
    <cellStyle name="Calculation 4 2 3 2 2 3" xfId="6392"/>
    <cellStyle name="Calculation 4 2 3 2 2 3 2" xfId="6393"/>
    <cellStyle name="Calculation 4 2 3 2 2 3 3" xfId="6394"/>
    <cellStyle name="Calculation 4 2 3 2 2 3 4" xfId="6395"/>
    <cellStyle name="Calculation 4 2 3 2 2 3 5" xfId="6396"/>
    <cellStyle name="Calculation 4 2 3 2 2 3 6" xfId="6397"/>
    <cellStyle name="Calculation 4 2 3 2 2 4" xfId="6398"/>
    <cellStyle name="Calculation 4 2 3 2 2 4 2" xfId="6399"/>
    <cellStyle name="Calculation 4 2 3 2 2 4 3" xfId="6400"/>
    <cellStyle name="Calculation 4 2 3 2 2 4 4" xfId="6401"/>
    <cellStyle name="Calculation 4 2 3 2 2 4 5" xfId="6402"/>
    <cellStyle name="Calculation 4 2 3 2 2 4 6" xfId="6403"/>
    <cellStyle name="Calculation 4 2 3 2 2 5" xfId="6404"/>
    <cellStyle name="Calculation 4 2 3 2 2 6" xfId="6405"/>
    <cellStyle name="Calculation 4 2 3 2 2 7" xfId="6406"/>
    <cellStyle name="Calculation 4 2 3 2 2 8" xfId="6407"/>
    <cellStyle name="Calculation 4 2 3 2 2 9" xfId="6408"/>
    <cellStyle name="Calculation 4 2 3 2 3" xfId="6409"/>
    <cellStyle name="Calculation 4 2 3 2 3 2" xfId="6410"/>
    <cellStyle name="Calculation 4 2 3 2 3 2 2" xfId="6411"/>
    <cellStyle name="Calculation 4 2 3 2 3 2 3" xfId="6412"/>
    <cellStyle name="Calculation 4 2 3 2 3 2 4" xfId="6413"/>
    <cellStyle name="Calculation 4 2 3 2 3 2 5" xfId="6414"/>
    <cellStyle name="Calculation 4 2 3 2 3 2 6" xfId="6415"/>
    <cellStyle name="Calculation 4 2 3 2 3 3" xfId="6416"/>
    <cellStyle name="Calculation 4 2 3 2 3 3 2" xfId="6417"/>
    <cellStyle name="Calculation 4 2 3 2 3 3 3" xfId="6418"/>
    <cellStyle name="Calculation 4 2 3 2 3 3 4" xfId="6419"/>
    <cellStyle name="Calculation 4 2 3 2 3 3 5" xfId="6420"/>
    <cellStyle name="Calculation 4 2 3 2 3 3 6" xfId="6421"/>
    <cellStyle name="Calculation 4 2 3 2 3 4" xfId="6422"/>
    <cellStyle name="Calculation 4 2 3 2 3 5" xfId="6423"/>
    <cellStyle name="Calculation 4 2 3 2 3 6" xfId="6424"/>
    <cellStyle name="Calculation 4 2 3 2 3 7" xfId="6425"/>
    <cellStyle name="Calculation 4 2 3 2 3 8" xfId="6426"/>
    <cellStyle name="Calculation 4 2 3 2 4" xfId="6427"/>
    <cellStyle name="Calculation 4 2 3 2 4 2" xfId="6428"/>
    <cellStyle name="Calculation 4 2 3 2 4 3" xfId="6429"/>
    <cellStyle name="Calculation 4 2 3 2 4 4" xfId="6430"/>
    <cellStyle name="Calculation 4 2 3 2 4 5" xfId="6431"/>
    <cellStyle name="Calculation 4 2 3 2 4 6" xfId="6432"/>
    <cellStyle name="Calculation 4 2 3 2 5" xfId="6433"/>
    <cellStyle name="Calculation 4 2 3 2 5 2" xfId="6434"/>
    <cellStyle name="Calculation 4 2 3 2 5 3" xfId="6435"/>
    <cellStyle name="Calculation 4 2 3 2 5 4" xfId="6436"/>
    <cellStyle name="Calculation 4 2 3 2 5 5" xfId="6437"/>
    <cellStyle name="Calculation 4 2 3 2 5 6" xfId="6438"/>
    <cellStyle name="Calculation 4 2 3 2 6" xfId="6439"/>
    <cellStyle name="Calculation 4 2 3 2 7" xfId="6440"/>
    <cellStyle name="Calculation 4 2 3 2 8" xfId="6441"/>
    <cellStyle name="Calculation 4 2 3 2 9" xfId="6442"/>
    <cellStyle name="Calculation 4 2 3 3" xfId="6443"/>
    <cellStyle name="Calculation 4 2 3 3 2" xfId="6444"/>
    <cellStyle name="Calculation 4 2 3 3 2 2" xfId="6445"/>
    <cellStyle name="Calculation 4 2 3 3 2 2 2" xfId="6446"/>
    <cellStyle name="Calculation 4 2 3 3 2 2 3" xfId="6447"/>
    <cellStyle name="Calculation 4 2 3 3 2 2 4" xfId="6448"/>
    <cellStyle name="Calculation 4 2 3 3 2 2 5" xfId="6449"/>
    <cellStyle name="Calculation 4 2 3 3 2 2 6" xfId="6450"/>
    <cellStyle name="Calculation 4 2 3 3 2 3" xfId="6451"/>
    <cellStyle name="Calculation 4 2 3 3 2 3 2" xfId="6452"/>
    <cellStyle name="Calculation 4 2 3 3 2 3 3" xfId="6453"/>
    <cellStyle name="Calculation 4 2 3 3 2 3 4" xfId="6454"/>
    <cellStyle name="Calculation 4 2 3 3 2 3 5" xfId="6455"/>
    <cellStyle name="Calculation 4 2 3 3 2 3 6" xfId="6456"/>
    <cellStyle name="Calculation 4 2 3 3 2 4" xfId="6457"/>
    <cellStyle name="Calculation 4 2 3 3 2 5" xfId="6458"/>
    <cellStyle name="Calculation 4 2 3 3 2 6" xfId="6459"/>
    <cellStyle name="Calculation 4 2 3 3 2 7" xfId="6460"/>
    <cellStyle name="Calculation 4 2 3 3 2 8" xfId="6461"/>
    <cellStyle name="Calculation 4 2 3 3 3" xfId="6462"/>
    <cellStyle name="Calculation 4 2 3 3 3 2" xfId="6463"/>
    <cellStyle name="Calculation 4 2 3 3 3 3" xfId="6464"/>
    <cellStyle name="Calculation 4 2 3 3 3 4" xfId="6465"/>
    <cellStyle name="Calculation 4 2 3 3 3 5" xfId="6466"/>
    <cellStyle name="Calculation 4 2 3 3 3 6" xfId="6467"/>
    <cellStyle name="Calculation 4 2 3 3 4" xfId="6468"/>
    <cellStyle name="Calculation 4 2 3 3 4 2" xfId="6469"/>
    <cellStyle name="Calculation 4 2 3 3 4 3" xfId="6470"/>
    <cellStyle name="Calculation 4 2 3 3 4 4" xfId="6471"/>
    <cellStyle name="Calculation 4 2 3 3 4 5" xfId="6472"/>
    <cellStyle name="Calculation 4 2 3 3 4 6" xfId="6473"/>
    <cellStyle name="Calculation 4 2 3 3 5" xfId="6474"/>
    <cellStyle name="Calculation 4 2 3 3 6" xfId="6475"/>
    <cellStyle name="Calculation 4 2 3 3 7" xfId="6476"/>
    <cellStyle name="Calculation 4 2 3 3 8" xfId="6477"/>
    <cellStyle name="Calculation 4 2 3 3 9" xfId="6478"/>
    <cellStyle name="Calculation 4 2 3 4" xfId="6479"/>
    <cellStyle name="Calculation 4 2 3 4 2" xfId="6480"/>
    <cellStyle name="Calculation 4 2 3 4 2 2" xfId="6481"/>
    <cellStyle name="Calculation 4 2 3 4 2 3" xfId="6482"/>
    <cellStyle name="Calculation 4 2 3 4 2 4" xfId="6483"/>
    <cellStyle name="Calculation 4 2 3 4 2 5" xfId="6484"/>
    <cellStyle name="Calculation 4 2 3 4 2 6" xfId="6485"/>
    <cellStyle name="Calculation 4 2 3 4 3" xfId="6486"/>
    <cellStyle name="Calculation 4 2 3 4 3 2" xfId="6487"/>
    <cellStyle name="Calculation 4 2 3 4 3 3" xfId="6488"/>
    <cellStyle name="Calculation 4 2 3 4 3 4" xfId="6489"/>
    <cellStyle name="Calculation 4 2 3 4 3 5" xfId="6490"/>
    <cellStyle name="Calculation 4 2 3 4 3 6" xfId="6491"/>
    <cellStyle name="Calculation 4 2 3 4 4" xfId="6492"/>
    <cellStyle name="Calculation 4 2 3 4 5" xfId="6493"/>
    <cellStyle name="Calculation 4 2 3 4 6" xfId="6494"/>
    <cellStyle name="Calculation 4 2 3 4 7" xfId="6495"/>
    <cellStyle name="Calculation 4 2 3 4 8" xfId="6496"/>
    <cellStyle name="Calculation 4 2 3 5" xfId="6497"/>
    <cellStyle name="Calculation 4 2 3 5 2" xfId="6498"/>
    <cellStyle name="Calculation 4 2 3 5 3" xfId="6499"/>
    <cellStyle name="Calculation 4 2 3 5 4" xfId="6500"/>
    <cellStyle name="Calculation 4 2 3 5 5" xfId="6501"/>
    <cellStyle name="Calculation 4 2 3 5 6" xfId="6502"/>
    <cellStyle name="Calculation 4 2 3 6" xfId="6503"/>
    <cellStyle name="Calculation 4 2 3 6 2" xfId="6504"/>
    <cellStyle name="Calculation 4 2 3 6 3" xfId="6505"/>
    <cellStyle name="Calculation 4 2 3 6 4" xfId="6506"/>
    <cellStyle name="Calculation 4 2 3 6 5" xfId="6507"/>
    <cellStyle name="Calculation 4 2 3 6 6" xfId="6508"/>
    <cellStyle name="Calculation 4 2 3 7" xfId="6509"/>
    <cellStyle name="Calculation 4 2 3 8" xfId="6510"/>
    <cellStyle name="Calculation 4 2 3 9" xfId="6511"/>
    <cellStyle name="Calculation 4 2 4" xfId="6512"/>
    <cellStyle name="Calculation 4 2 4 10" xfId="6513"/>
    <cellStyle name="Calculation 4 2 4 2" xfId="6514"/>
    <cellStyle name="Calculation 4 2 4 2 2" xfId="6515"/>
    <cellStyle name="Calculation 4 2 4 2 2 2" xfId="6516"/>
    <cellStyle name="Calculation 4 2 4 2 2 2 2" xfId="6517"/>
    <cellStyle name="Calculation 4 2 4 2 2 2 3" xfId="6518"/>
    <cellStyle name="Calculation 4 2 4 2 2 2 4" xfId="6519"/>
    <cellStyle name="Calculation 4 2 4 2 2 2 5" xfId="6520"/>
    <cellStyle name="Calculation 4 2 4 2 2 2 6" xfId="6521"/>
    <cellStyle name="Calculation 4 2 4 2 2 3" xfId="6522"/>
    <cellStyle name="Calculation 4 2 4 2 2 3 2" xfId="6523"/>
    <cellStyle name="Calculation 4 2 4 2 2 3 3" xfId="6524"/>
    <cellStyle name="Calculation 4 2 4 2 2 3 4" xfId="6525"/>
    <cellStyle name="Calculation 4 2 4 2 2 3 5" xfId="6526"/>
    <cellStyle name="Calculation 4 2 4 2 2 3 6" xfId="6527"/>
    <cellStyle name="Calculation 4 2 4 2 2 4" xfId="6528"/>
    <cellStyle name="Calculation 4 2 4 2 2 5" xfId="6529"/>
    <cellStyle name="Calculation 4 2 4 2 2 6" xfId="6530"/>
    <cellStyle name="Calculation 4 2 4 2 2 7" xfId="6531"/>
    <cellStyle name="Calculation 4 2 4 2 2 8" xfId="6532"/>
    <cellStyle name="Calculation 4 2 4 2 3" xfId="6533"/>
    <cellStyle name="Calculation 4 2 4 2 3 2" xfId="6534"/>
    <cellStyle name="Calculation 4 2 4 2 3 3" xfId="6535"/>
    <cellStyle name="Calculation 4 2 4 2 3 4" xfId="6536"/>
    <cellStyle name="Calculation 4 2 4 2 3 5" xfId="6537"/>
    <cellStyle name="Calculation 4 2 4 2 3 6" xfId="6538"/>
    <cellStyle name="Calculation 4 2 4 2 4" xfId="6539"/>
    <cellStyle name="Calculation 4 2 4 2 4 2" xfId="6540"/>
    <cellStyle name="Calculation 4 2 4 2 4 3" xfId="6541"/>
    <cellStyle name="Calculation 4 2 4 2 4 4" xfId="6542"/>
    <cellStyle name="Calculation 4 2 4 2 4 5" xfId="6543"/>
    <cellStyle name="Calculation 4 2 4 2 4 6" xfId="6544"/>
    <cellStyle name="Calculation 4 2 4 2 5" xfId="6545"/>
    <cellStyle name="Calculation 4 2 4 2 6" xfId="6546"/>
    <cellStyle name="Calculation 4 2 4 2 7" xfId="6547"/>
    <cellStyle name="Calculation 4 2 4 2 8" xfId="6548"/>
    <cellStyle name="Calculation 4 2 4 2 9" xfId="6549"/>
    <cellStyle name="Calculation 4 2 4 3" xfId="6550"/>
    <cellStyle name="Calculation 4 2 4 3 2" xfId="6551"/>
    <cellStyle name="Calculation 4 2 4 3 2 2" xfId="6552"/>
    <cellStyle name="Calculation 4 2 4 3 2 3" xfId="6553"/>
    <cellStyle name="Calculation 4 2 4 3 2 4" xfId="6554"/>
    <cellStyle name="Calculation 4 2 4 3 2 5" xfId="6555"/>
    <cellStyle name="Calculation 4 2 4 3 2 6" xfId="6556"/>
    <cellStyle name="Calculation 4 2 4 3 3" xfId="6557"/>
    <cellStyle name="Calculation 4 2 4 3 3 2" xfId="6558"/>
    <cellStyle name="Calculation 4 2 4 3 3 3" xfId="6559"/>
    <cellStyle name="Calculation 4 2 4 3 3 4" xfId="6560"/>
    <cellStyle name="Calculation 4 2 4 3 3 5" xfId="6561"/>
    <cellStyle name="Calculation 4 2 4 3 3 6" xfId="6562"/>
    <cellStyle name="Calculation 4 2 4 3 4" xfId="6563"/>
    <cellStyle name="Calculation 4 2 4 3 5" xfId="6564"/>
    <cellStyle name="Calculation 4 2 4 3 6" xfId="6565"/>
    <cellStyle name="Calculation 4 2 4 3 7" xfId="6566"/>
    <cellStyle name="Calculation 4 2 4 3 8" xfId="6567"/>
    <cellStyle name="Calculation 4 2 4 4" xfId="6568"/>
    <cellStyle name="Calculation 4 2 4 4 2" xfId="6569"/>
    <cellStyle name="Calculation 4 2 4 4 3" xfId="6570"/>
    <cellStyle name="Calculation 4 2 4 4 4" xfId="6571"/>
    <cellStyle name="Calculation 4 2 4 4 5" xfId="6572"/>
    <cellStyle name="Calculation 4 2 4 4 6" xfId="6573"/>
    <cellStyle name="Calculation 4 2 4 5" xfId="6574"/>
    <cellStyle name="Calculation 4 2 4 5 2" xfId="6575"/>
    <cellStyle name="Calculation 4 2 4 5 3" xfId="6576"/>
    <cellStyle name="Calculation 4 2 4 5 4" xfId="6577"/>
    <cellStyle name="Calculation 4 2 4 5 5" xfId="6578"/>
    <cellStyle name="Calculation 4 2 4 5 6" xfId="6579"/>
    <cellStyle name="Calculation 4 2 4 6" xfId="6580"/>
    <cellStyle name="Calculation 4 2 4 7" xfId="6581"/>
    <cellStyle name="Calculation 4 2 4 8" xfId="6582"/>
    <cellStyle name="Calculation 4 2 4 9" xfId="6583"/>
    <cellStyle name="Calculation 4 2 5" xfId="6584"/>
    <cellStyle name="Calculation 4 2 5 2" xfId="6585"/>
    <cellStyle name="Calculation 4 2 5 2 2" xfId="6586"/>
    <cellStyle name="Calculation 4 2 5 2 2 2" xfId="6587"/>
    <cellStyle name="Calculation 4 2 5 2 2 3" xfId="6588"/>
    <cellStyle name="Calculation 4 2 5 2 2 4" xfId="6589"/>
    <cellStyle name="Calculation 4 2 5 2 2 5" xfId="6590"/>
    <cellStyle name="Calculation 4 2 5 2 2 6" xfId="6591"/>
    <cellStyle name="Calculation 4 2 5 2 3" xfId="6592"/>
    <cellStyle name="Calculation 4 2 5 2 3 2" xfId="6593"/>
    <cellStyle name="Calculation 4 2 5 2 3 3" xfId="6594"/>
    <cellStyle name="Calculation 4 2 5 2 3 4" xfId="6595"/>
    <cellStyle name="Calculation 4 2 5 2 3 5" xfId="6596"/>
    <cellStyle name="Calculation 4 2 5 2 3 6" xfId="6597"/>
    <cellStyle name="Calculation 4 2 5 2 4" xfId="6598"/>
    <cellStyle name="Calculation 4 2 5 2 5" xfId="6599"/>
    <cellStyle name="Calculation 4 2 5 2 6" xfId="6600"/>
    <cellStyle name="Calculation 4 2 5 2 7" xfId="6601"/>
    <cellStyle name="Calculation 4 2 5 2 8" xfId="6602"/>
    <cellStyle name="Calculation 4 2 5 3" xfId="6603"/>
    <cellStyle name="Calculation 4 2 5 3 2" xfId="6604"/>
    <cellStyle name="Calculation 4 2 5 3 3" xfId="6605"/>
    <cellStyle name="Calculation 4 2 5 3 4" xfId="6606"/>
    <cellStyle name="Calculation 4 2 5 3 5" xfId="6607"/>
    <cellStyle name="Calculation 4 2 5 3 6" xfId="6608"/>
    <cellStyle name="Calculation 4 2 5 4" xfId="6609"/>
    <cellStyle name="Calculation 4 2 5 4 2" xfId="6610"/>
    <cellStyle name="Calculation 4 2 5 4 3" xfId="6611"/>
    <cellStyle name="Calculation 4 2 5 4 4" xfId="6612"/>
    <cellStyle name="Calculation 4 2 5 4 5" xfId="6613"/>
    <cellStyle name="Calculation 4 2 5 4 6" xfId="6614"/>
    <cellStyle name="Calculation 4 2 5 5" xfId="6615"/>
    <cellStyle name="Calculation 4 2 5 6" xfId="6616"/>
    <cellStyle name="Calculation 4 2 5 7" xfId="6617"/>
    <cellStyle name="Calculation 4 2 5 8" xfId="6618"/>
    <cellStyle name="Calculation 4 2 5 9" xfId="6619"/>
    <cellStyle name="Calculation 4 2 6" xfId="6620"/>
    <cellStyle name="Calculation 4 2 6 2" xfId="6621"/>
    <cellStyle name="Calculation 4 2 6 2 2" xfId="6622"/>
    <cellStyle name="Calculation 4 2 6 2 3" xfId="6623"/>
    <cellStyle name="Calculation 4 2 6 2 4" xfId="6624"/>
    <cellStyle name="Calculation 4 2 6 2 5" xfId="6625"/>
    <cellStyle name="Calculation 4 2 6 2 6" xfId="6626"/>
    <cellStyle name="Calculation 4 2 6 3" xfId="6627"/>
    <cellStyle name="Calculation 4 2 6 3 2" xfId="6628"/>
    <cellStyle name="Calculation 4 2 6 3 3" xfId="6629"/>
    <cellStyle name="Calculation 4 2 6 3 4" xfId="6630"/>
    <cellStyle name="Calculation 4 2 6 3 5" xfId="6631"/>
    <cellStyle name="Calculation 4 2 6 3 6" xfId="6632"/>
    <cellStyle name="Calculation 4 2 6 4" xfId="6633"/>
    <cellStyle name="Calculation 4 2 6 5" xfId="6634"/>
    <cellStyle name="Calculation 4 2 6 6" xfId="6635"/>
    <cellStyle name="Calculation 4 2 6 7" xfId="6636"/>
    <cellStyle name="Calculation 4 2 6 8" xfId="6637"/>
    <cellStyle name="Calculation 4 2 7" xfId="6638"/>
    <cellStyle name="Calculation 4 2 7 2" xfId="6639"/>
    <cellStyle name="Calculation 4 2 7 3" xfId="6640"/>
    <cellStyle name="Calculation 4 2 7 4" xfId="6641"/>
    <cellStyle name="Calculation 4 2 7 5" xfId="6642"/>
    <cellStyle name="Calculation 4 2 7 6" xfId="6643"/>
    <cellStyle name="Calculation 4 2 8" xfId="6644"/>
    <cellStyle name="Calculation 4 2 8 2" xfId="6645"/>
    <cellStyle name="Calculation 4 2 8 3" xfId="6646"/>
    <cellStyle name="Calculation 4 2 8 4" xfId="6647"/>
    <cellStyle name="Calculation 4 2 8 5" xfId="6648"/>
    <cellStyle name="Calculation 4 2 8 6" xfId="6649"/>
    <cellStyle name="Calculation 4 2 9" xfId="6650"/>
    <cellStyle name="Calculation 4 3" xfId="6651"/>
    <cellStyle name="Calculation 4 3 10" xfId="6652"/>
    <cellStyle name="Calculation 4 3 11" xfId="6653"/>
    <cellStyle name="Calculation 4 3 12" xfId="6654"/>
    <cellStyle name="Calculation 4 3 2" xfId="6655"/>
    <cellStyle name="Calculation 4 3 2 10" xfId="6656"/>
    <cellStyle name="Calculation 4 3 2 11" xfId="6657"/>
    <cellStyle name="Calculation 4 3 2 2" xfId="6658"/>
    <cellStyle name="Calculation 4 3 2 2 10" xfId="6659"/>
    <cellStyle name="Calculation 4 3 2 2 2" xfId="6660"/>
    <cellStyle name="Calculation 4 3 2 2 2 2" xfId="6661"/>
    <cellStyle name="Calculation 4 3 2 2 2 2 2" xfId="6662"/>
    <cellStyle name="Calculation 4 3 2 2 2 2 2 2" xfId="6663"/>
    <cellStyle name="Calculation 4 3 2 2 2 2 2 3" xfId="6664"/>
    <cellStyle name="Calculation 4 3 2 2 2 2 2 4" xfId="6665"/>
    <cellStyle name="Calculation 4 3 2 2 2 2 2 5" xfId="6666"/>
    <cellStyle name="Calculation 4 3 2 2 2 2 2 6" xfId="6667"/>
    <cellStyle name="Calculation 4 3 2 2 2 2 3" xfId="6668"/>
    <cellStyle name="Calculation 4 3 2 2 2 2 3 2" xfId="6669"/>
    <cellStyle name="Calculation 4 3 2 2 2 2 3 3" xfId="6670"/>
    <cellStyle name="Calculation 4 3 2 2 2 2 3 4" xfId="6671"/>
    <cellStyle name="Calculation 4 3 2 2 2 2 3 5" xfId="6672"/>
    <cellStyle name="Calculation 4 3 2 2 2 2 3 6" xfId="6673"/>
    <cellStyle name="Calculation 4 3 2 2 2 2 4" xfId="6674"/>
    <cellStyle name="Calculation 4 3 2 2 2 2 5" xfId="6675"/>
    <cellStyle name="Calculation 4 3 2 2 2 2 6" xfId="6676"/>
    <cellStyle name="Calculation 4 3 2 2 2 2 7" xfId="6677"/>
    <cellStyle name="Calculation 4 3 2 2 2 2 8" xfId="6678"/>
    <cellStyle name="Calculation 4 3 2 2 2 3" xfId="6679"/>
    <cellStyle name="Calculation 4 3 2 2 2 3 2" xfId="6680"/>
    <cellStyle name="Calculation 4 3 2 2 2 3 3" xfId="6681"/>
    <cellStyle name="Calculation 4 3 2 2 2 3 4" xfId="6682"/>
    <cellStyle name="Calculation 4 3 2 2 2 3 5" xfId="6683"/>
    <cellStyle name="Calculation 4 3 2 2 2 3 6" xfId="6684"/>
    <cellStyle name="Calculation 4 3 2 2 2 4" xfId="6685"/>
    <cellStyle name="Calculation 4 3 2 2 2 4 2" xfId="6686"/>
    <cellStyle name="Calculation 4 3 2 2 2 4 3" xfId="6687"/>
    <cellStyle name="Calculation 4 3 2 2 2 4 4" xfId="6688"/>
    <cellStyle name="Calculation 4 3 2 2 2 4 5" xfId="6689"/>
    <cellStyle name="Calculation 4 3 2 2 2 4 6" xfId="6690"/>
    <cellStyle name="Calculation 4 3 2 2 2 5" xfId="6691"/>
    <cellStyle name="Calculation 4 3 2 2 2 6" xfId="6692"/>
    <cellStyle name="Calculation 4 3 2 2 2 7" xfId="6693"/>
    <cellStyle name="Calculation 4 3 2 2 2 8" xfId="6694"/>
    <cellStyle name="Calculation 4 3 2 2 2 9" xfId="6695"/>
    <cellStyle name="Calculation 4 3 2 2 3" xfId="6696"/>
    <cellStyle name="Calculation 4 3 2 2 3 2" xfId="6697"/>
    <cellStyle name="Calculation 4 3 2 2 3 2 2" xfId="6698"/>
    <cellStyle name="Calculation 4 3 2 2 3 2 3" xfId="6699"/>
    <cellStyle name="Calculation 4 3 2 2 3 2 4" xfId="6700"/>
    <cellStyle name="Calculation 4 3 2 2 3 2 5" xfId="6701"/>
    <cellStyle name="Calculation 4 3 2 2 3 2 6" xfId="6702"/>
    <cellStyle name="Calculation 4 3 2 2 3 3" xfId="6703"/>
    <cellStyle name="Calculation 4 3 2 2 3 3 2" xfId="6704"/>
    <cellStyle name="Calculation 4 3 2 2 3 3 3" xfId="6705"/>
    <cellStyle name="Calculation 4 3 2 2 3 3 4" xfId="6706"/>
    <cellStyle name="Calculation 4 3 2 2 3 3 5" xfId="6707"/>
    <cellStyle name="Calculation 4 3 2 2 3 3 6" xfId="6708"/>
    <cellStyle name="Calculation 4 3 2 2 3 4" xfId="6709"/>
    <cellStyle name="Calculation 4 3 2 2 3 5" xfId="6710"/>
    <cellStyle name="Calculation 4 3 2 2 3 6" xfId="6711"/>
    <cellStyle name="Calculation 4 3 2 2 3 7" xfId="6712"/>
    <cellStyle name="Calculation 4 3 2 2 3 8" xfId="6713"/>
    <cellStyle name="Calculation 4 3 2 2 4" xfId="6714"/>
    <cellStyle name="Calculation 4 3 2 2 4 2" xfId="6715"/>
    <cellStyle name="Calculation 4 3 2 2 4 3" xfId="6716"/>
    <cellStyle name="Calculation 4 3 2 2 4 4" xfId="6717"/>
    <cellStyle name="Calculation 4 3 2 2 4 5" xfId="6718"/>
    <cellStyle name="Calculation 4 3 2 2 4 6" xfId="6719"/>
    <cellStyle name="Calculation 4 3 2 2 5" xfId="6720"/>
    <cellStyle name="Calculation 4 3 2 2 5 2" xfId="6721"/>
    <cellStyle name="Calculation 4 3 2 2 5 3" xfId="6722"/>
    <cellStyle name="Calculation 4 3 2 2 5 4" xfId="6723"/>
    <cellStyle name="Calculation 4 3 2 2 5 5" xfId="6724"/>
    <cellStyle name="Calculation 4 3 2 2 5 6" xfId="6725"/>
    <cellStyle name="Calculation 4 3 2 2 6" xfId="6726"/>
    <cellStyle name="Calculation 4 3 2 2 7" xfId="6727"/>
    <cellStyle name="Calculation 4 3 2 2 8" xfId="6728"/>
    <cellStyle name="Calculation 4 3 2 2 9" xfId="6729"/>
    <cellStyle name="Calculation 4 3 2 3" xfId="6730"/>
    <cellStyle name="Calculation 4 3 2 3 2" xfId="6731"/>
    <cellStyle name="Calculation 4 3 2 3 2 2" xfId="6732"/>
    <cellStyle name="Calculation 4 3 2 3 2 2 2" xfId="6733"/>
    <cellStyle name="Calculation 4 3 2 3 2 2 3" xfId="6734"/>
    <cellStyle name="Calculation 4 3 2 3 2 2 4" xfId="6735"/>
    <cellStyle name="Calculation 4 3 2 3 2 2 5" xfId="6736"/>
    <cellStyle name="Calculation 4 3 2 3 2 2 6" xfId="6737"/>
    <cellStyle name="Calculation 4 3 2 3 2 3" xfId="6738"/>
    <cellStyle name="Calculation 4 3 2 3 2 3 2" xfId="6739"/>
    <cellStyle name="Calculation 4 3 2 3 2 3 3" xfId="6740"/>
    <cellStyle name="Calculation 4 3 2 3 2 3 4" xfId="6741"/>
    <cellStyle name="Calculation 4 3 2 3 2 3 5" xfId="6742"/>
    <cellStyle name="Calculation 4 3 2 3 2 3 6" xfId="6743"/>
    <cellStyle name="Calculation 4 3 2 3 2 4" xfId="6744"/>
    <cellStyle name="Calculation 4 3 2 3 2 5" xfId="6745"/>
    <cellStyle name="Calculation 4 3 2 3 2 6" xfId="6746"/>
    <cellStyle name="Calculation 4 3 2 3 2 7" xfId="6747"/>
    <cellStyle name="Calculation 4 3 2 3 2 8" xfId="6748"/>
    <cellStyle name="Calculation 4 3 2 3 3" xfId="6749"/>
    <cellStyle name="Calculation 4 3 2 3 3 2" xfId="6750"/>
    <cellStyle name="Calculation 4 3 2 3 3 3" xfId="6751"/>
    <cellStyle name="Calculation 4 3 2 3 3 4" xfId="6752"/>
    <cellStyle name="Calculation 4 3 2 3 3 5" xfId="6753"/>
    <cellStyle name="Calculation 4 3 2 3 3 6" xfId="6754"/>
    <cellStyle name="Calculation 4 3 2 3 4" xfId="6755"/>
    <cellStyle name="Calculation 4 3 2 3 4 2" xfId="6756"/>
    <cellStyle name="Calculation 4 3 2 3 4 3" xfId="6757"/>
    <cellStyle name="Calculation 4 3 2 3 4 4" xfId="6758"/>
    <cellStyle name="Calculation 4 3 2 3 4 5" xfId="6759"/>
    <cellStyle name="Calculation 4 3 2 3 4 6" xfId="6760"/>
    <cellStyle name="Calculation 4 3 2 3 5" xfId="6761"/>
    <cellStyle name="Calculation 4 3 2 3 6" xfId="6762"/>
    <cellStyle name="Calculation 4 3 2 3 7" xfId="6763"/>
    <cellStyle name="Calculation 4 3 2 3 8" xfId="6764"/>
    <cellStyle name="Calculation 4 3 2 3 9" xfId="6765"/>
    <cellStyle name="Calculation 4 3 2 4" xfId="6766"/>
    <cellStyle name="Calculation 4 3 2 4 2" xfId="6767"/>
    <cellStyle name="Calculation 4 3 2 4 2 2" xfId="6768"/>
    <cellStyle name="Calculation 4 3 2 4 2 3" xfId="6769"/>
    <cellStyle name="Calculation 4 3 2 4 2 4" xfId="6770"/>
    <cellStyle name="Calculation 4 3 2 4 2 5" xfId="6771"/>
    <cellStyle name="Calculation 4 3 2 4 2 6" xfId="6772"/>
    <cellStyle name="Calculation 4 3 2 4 3" xfId="6773"/>
    <cellStyle name="Calculation 4 3 2 4 3 2" xfId="6774"/>
    <cellStyle name="Calculation 4 3 2 4 3 3" xfId="6775"/>
    <cellStyle name="Calculation 4 3 2 4 3 4" xfId="6776"/>
    <cellStyle name="Calculation 4 3 2 4 3 5" xfId="6777"/>
    <cellStyle name="Calculation 4 3 2 4 3 6" xfId="6778"/>
    <cellStyle name="Calculation 4 3 2 4 4" xfId="6779"/>
    <cellStyle name="Calculation 4 3 2 4 5" xfId="6780"/>
    <cellStyle name="Calculation 4 3 2 4 6" xfId="6781"/>
    <cellStyle name="Calculation 4 3 2 4 7" xfId="6782"/>
    <cellStyle name="Calculation 4 3 2 4 8" xfId="6783"/>
    <cellStyle name="Calculation 4 3 2 5" xfId="6784"/>
    <cellStyle name="Calculation 4 3 2 5 2" xfId="6785"/>
    <cellStyle name="Calculation 4 3 2 5 3" xfId="6786"/>
    <cellStyle name="Calculation 4 3 2 5 4" xfId="6787"/>
    <cellStyle name="Calculation 4 3 2 5 5" xfId="6788"/>
    <cellStyle name="Calculation 4 3 2 5 6" xfId="6789"/>
    <cellStyle name="Calculation 4 3 2 6" xfId="6790"/>
    <cellStyle name="Calculation 4 3 2 6 2" xfId="6791"/>
    <cellStyle name="Calculation 4 3 2 6 3" xfId="6792"/>
    <cellStyle name="Calculation 4 3 2 6 4" xfId="6793"/>
    <cellStyle name="Calculation 4 3 2 6 5" xfId="6794"/>
    <cellStyle name="Calculation 4 3 2 6 6" xfId="6795"/>
    <cellStyle name="Calculation 4 3 2 7" xfId="6796"/>
    <cellStyle name="Calculation 4 3 2 8" xfId="6797"/>
    <cellStyle name="Calculation 4 3 2 9" xfId="6798"/>
    <cellStyle name="Calculation 4 3 3" xfId="6799"/>
    <cellStyle name="Calculation 4 3 3 10" xfId="6800"/>
    <cellStyle name="Calculation 4 3 3 2" xfId="6801"/>
    <cellStyle name="Calculation 4 3 3 2 2" xfId="6802"/>
    <cellStyle name="Calculation 4 3 3 2 2 2" xfId="6803"/>
    <cellStyle name="Calculation 4 3 3 2 2 2 2" xfId="6804"/>
    <cellStyle name="Calculation 4 3 3 2 2 2 3" xfId="6805"/>
    <cellStyle name="Calculation 4 3 3 2 2 2 4" xfId="6806"/>
    <cellStyle name="Calculation 4 3 3 2 2 2 5" xfId="6807"/>
    <cellStyle name="Calculation 4 3 3 2 2 2 6" xfId="6808"/>
    <cellStyle name="Calculation 4 3 3 2 2 3" xfId="6809"/>
    <cellStyle name="Calculation 4 3 3 2 2 3 2" xfId="6810"/>
    <cellStyle name="Calculation 4 3 3 2 2 3 3" xfId="6811"/>
    <cellStyle name="Calculation 4 3 3 2 2 3 4" xfId="6812"/>
    <cellStyle name="Calculation 4 3 3 2 2 3 5" xfId="6813"/>
    <cellStyle name="Calculation 4 3 3 2 2 3 6" xfId="6814"/>
    <cellStyle name="Calculation 4 3 3 2 2 4" xfId="6815"/>
    <cellStyle name="Calculation 4 3 3 2 2 5" xfId="6816"/>
    <cellStyle name="Calculation 4 3 3 2 2 6" xfId="6817"/>
    <cellStyle name="Calculation 4 3 3 2 2 7" xfId="6818"/>
    <cellStyle name="Calculation 4 3 3 2 2 8" xfId="6819"/>
    <cellStyle name="Calculation 4 3 3 2 3" xfId="6820"/>
    <cellStyle name="Calculation 4 3 3 2 3 2" xfId="6821"/>
    <cellStyle name="Calculation 4 3 3 2 3 3" xfId="6822"/>
    <cellStyle name="Calculation 4 3 3 2 3 4" xfId="6823"/>
    <cellStyle name="Calculation 4 3 3 2 3 5" xfId="6824"/>
    <cellStyle name="Calculation 4 3 3 2 3 6" xfId="6825"/>
    <cellStyle name="Calculation 4 3 3 2 4" xfId="6826"/>
    <cellStyle name="Calculation 4 3 3 2 4 2" xfId="6827"/>
    <cellStyle name="Calculation 4 3 3 2 4 3" xfId="6828"/>
    <cellStyle name="Calculation 4 3 3 2 4 4" xfId="6829"/>
    <cellStyle name="Calculation 4 3 3 2 4 5" xfId="6830"/>
    <cellStyle name="Calculation 4 3 3 2 4 6" xfId="6831"/>
    <cellStyle name="Calculation 4 3 3 2 5" xfId="6832"/>
    <cellStyle name="Calculation 4 3 3 2 6" xfId="6833"/>
    <cellStyle name="Calculation 4 3 3 2 7" xfId="6834"/>
    <cellStyle name="Calculation 4 3 3 2 8" xfId="6835"/>
    <cellStyle name="Calculation 4 3 3 2 9" xfId="6836"/>
    <cellStyle name="Calculation 4 3 3 3" xfId="6837"/>
    <cellStyle name="Calculation 4 3 3 3 2" xfId="6838"/>
    <cellStyle name="Calculation 4 3 3 3 2 2" xfId="6839"/>
    <cellStyle name="Calculation 4 3 3 3 2 3" xfId="6840"/>
    <cellStyle name="Calculation 4 3 3 3 2 4" xfId="6841"/>
    <cellStyle name="Calculation 4 3 3 3 2 5" xfId="6842"/>
    <cellStyle name="Calculation 4 3 3 3 2 6" xfId="6843"/>
    <cellStyle name="Calculation 4 3 3 3 3" xfId="6844"/>
    <cellStyle name="Calculation 4 3 3 3 3 2" xfId="6845"/>
    <cellStyle name="Calculation 4 3 3 3 3 3" xfId="6846"/>
    <cellStyle name="Calculation 4 3 3 3 3 4" xfId="6847"/>
    <cellStyle name="Calculation 4 3 3 3 3 5" xfId="6848"/>
    <cellStyle name="Calculation 4 3 3 3 3 6" xfId="6849"/>
    <cellStyle name="Calculation 4 3 3 3 4" xfId="6850"/>
    <cellStyle name="Calculation 4 3 3 3 5" xfId="6851"/>
    <cellStyle name="Calculation 4 3 3 3 6" xfId="6852"/>
    <cellStyle name="Calculation 4 3 3 3 7" xfId="6853"/>
    <cellStyle name="Calculation 4 3 3 3 8" xfId="6854"/>
    <cellStyle name="Calculation 4 3 3 4" xfId="6855"/>
    <cellStyle name="Calculation 4 3 3 4 2" xfId="6856"/>
    <cellStyle name="Calculation 4 3 3 4 3" xfId="6857"/>
    <cellStyle name="Calculation 4 3 3 4 4" xfId="6858"/>
    <cellStyle name="Calculation 4 3 3 4 5" xfId="6859"/>
    <cellStyle name="Calculation 4 3 3 4 6" xfId="6860"/>
    <cellStyle name="Calculation 4 3 3 5" xfId="6861"/>
    <cellStyle name="Calculation 4 3 3 5 2" xfId="6862"/>
    <cellStyle name="Calculation 4 3 3 5 3" xfId="6863"/>
    <cellStyle name="Calculation 4 3 3 5 4" xfId="6864"/>
    <cellStyle name="Calculation 4 3 3 5 5" xfId="6865"/>
    <cellStyle name="Calculation 4 3 3 5 6" xfId="6866"/>
    <cellStyle name="Calculation 4 3 3 6" xfId="6867"/>
    <cellStyle name="Calculation 4 3 3 7" xfId="6868"/>
    <cellStyle name="Calculation 4 3 3 8" xfId="6869"/>
    <cellStyle name="Calculation 4 3 3 9" xfId="6870"/>
    <cellStyle name="Calculation 4 3 4" xfId="6871"/>
    <cellStyle name="Calculation 4 3 4 2" xfId="6872"/>
    <cellStyle name="Calculation 4 3 4 2 2" xfId="6873"/>
    <cellStyle name="Calculation 4 3 4 2 2 2" xfId="6874"/>
    <cellStyle name="Calculation 4 3 4 2 2 3" xfId="6875"/>
    <cellStyle name="Calculation 4 3 4 2 2 4" xfId="6876"/>
    <cellStyle name="Calculation 4 3 4 2 2 5" xfId="6877"/>
    <cellStyle name="Calculation 4 3 4 2 2 6" xfId="6878"/>
    <cellStyle name="Calculation 4 3 4 2 3" xfId="6879"/>
    <cellStyle name="Calculation 4 3 4 2 3 2" xfId="6880"/>
    <cellStyle name="Calculation 4 3 4 2 3 3" xfId="6881"/>
    <cellStyle name="Calculation 4 3 4 2 3 4" xfId="6882"/>
    <cellStyle name="Calculation 4 3 4 2 3 5" xfId="6883"/>
    <cellStyle name="Calculation 4 3 4 2 3 6" xfId="6884"/>
    <cellStyle name="Calculation 4 3 4 2 4" xfId="6885"/>
    <cellStyle name="Calculation 4 3 4 2 5" xfId="6886"/>
    <cellStyle name="Calculation 4 3 4 2 6" xfId="6887"/>
    <cellStyle name="Calculation 4 3 4 2 7" xfId="6888"/>
    <cellStyle name="Calculation 4 3 4 2 8" xfId="6889"/>
    <cellStyle name="Calculation 4 3 4 3" xfId="6890"/>
    <cellStyle name="Calculation 4 3 4 3 2" xfId="6891"/>
    <cellStyle name="Calculation 4 3 4 3 3" xfId="6892"/>
    <cellStyle name="Calculation 4 3 4 3 4" xfId="6893"/>
    <cellStyle name="Calculation 4 3 4 3 5" xfId="6894"/>
    <cellStyle name="Calculation 4 3 4 3 6" xfId="6895"/>
    <cellStyle name="Calculation 4 3 4 4" xfId="6896"/>
    <cellStyle name="Calculation 4 3 4 4 2" xfId="6897"/>
    <cellStyle name="Calculation 4 3 4 4 3" xfId="6898"/>
    <cellStyle name="Calculation 4 3 4 4 4" xfId="6899"/>
    <cellStyle name="Calculation 4 3 4 4 5" xfId="6900"/>
    <cellStyle name="Calculation 4 3 4 4 6" xfId="6901"/>
    <cellStyle name="Calculation 4 3 4 5" xfId="6902"/>
    <cellStyle name="Calculation 4 3 4 6" xfId="6903"/>
    <cellStyle name="Calculation 4 3 4 7" xfId="6904"/>
    <cellStyle name="Calculation 4 3 4 8" xfId="6905"/>
    <cellStyle name="Calculation 4 3 4 9" xfId="6906"/>
    <cellStyle name="Calculation 4 3 5" xfId="6907"/>
    <cellStyle name="Calculation 4 3 5 2" xfId="6908"/>
    <cellStyle name="Calculation 4 3 5 2 2" xfId="6909"/>
    <cellStyle name="Calculation 4 3 5 2 3" xfId="6910"/>
    <cellStyle name="Calculation 4 3 5 2 4" xfId="6911"/>
    <cellStyle name="Calculation 4 3 5 2 5" xfId="6912"/>
    <cellStyle name="Calculation 4 3 5 2 6" xfId="6913"/>
    <cellStyle name="Calculation 4 3 5 3" xfId="6914"/>
    <cellStyle name="Calculation 4 3 5 3 2" xfId="6915"/>
    <cellStyle name="Calculation 4 3 5 3 3" xfId="6916"/>
    <cellStyle name="Calculation 4 3 5 3 4" xfId="6917"/>
    <cellStyle name="Calculation 4 3 5 3 5" xfId="6918"/>
    <cellStyle name="Calculation 4 3 5 3 6" xfId="6919"/>
    <cellStyle name="Calculation 4 3 5 4" xfId="6920"/>
    <cellStyle name="Calculation 4 3 5 5" xfId="6921"/>
    <cellStyle name="Calculation 4 3 5 6" xfId="6922"/>
    <cellStyle name="Calculation 4 3 5 7" xfId="6923"/>
    <cellStyle name="Calculation 4 3 5 8" xfId="6924"/>
    <cellStyle name="Calculation 4 3 6" xfId="6925"/>
    <cellStyle name="Calculation 4 3 6 2" xfId="6926"/>
    <cellStyle name="Calculation 4 3 6 3" xfId="6927"/>
    <cellStyle name="Calculation 4 3 6 4" xfId="6928"/>
    <cellStyle name="Calculation 4 3 6 5" xfId="6929"/>
    <cellStyle name="Calculation 4 3 6 6" xfId="6930"/>
    <cellStyle name="Calculation 4 3 7" xfId="6931"/>
    <cellStyle name="Calculation 4 3 7 2" xfId="6932"/>
    <cellStyle name="Calculation 4 3 7 3" xfId="6933"/>
    <cellStyle name="Calculation 4 3 7 4" xfId="6934"/>
    <cellStyle name="Calculation 4 3 7 5" xfId="6935"/>
    <cellStyle name="Calculation 4 3 7 6" xfId="6936"/>
    <cellStyle name="Calculation 4 3 8" xfId="6937"/>
    <cellStyle name="Calculation 4 3 9" xfId="6938"/>
    <cellStyle name="Calculation 4 4" xfId="6939"/>
    <cellStyle name="Calculation 4 4 10" xfId="6940"/>
    <cellStyle name="Calculation 4 4 11" xfId="6941"/>
    <cellStyle name="Calculation 4 4 2" xfId="6942"/>
    <cellStyle name="Calculation 4 4 2 10" xfId="6943"/>
    <cellStyle name="Calculation 4 4 2 2" xfId="6944"/>
    <cellStyle name="Calculation 4 4 2 2 2" xfId="6945"/>
    <cellStyle name="Calculation 4 4 2 2 2 2" xfId="6946"/>
    <cellStyle name="Calculation 4 4 2 2 2 2 2" xfId="6947"/>
    <cellStyle name="Calculation 4 4 2 2 2 2 3" xfId="6948"/>
    <cellStyle name="Calculation 4 4 2 2 2 2 4" xfId="6949"/>
    <cellStyle name="Calculation 4 4 2 2 2 2 5" xfId="6950"/>
    <cellStyle name="Calculation 4 4 2 2 2 2 6" xfId="6951"/>
    <cellStyle name="Calculation 4 4 2 2 2 3" xfId="6952"/>
    <cellStyle name="Calculation 4 4 2 2 2 3 2" xfId="6953"/>
    <cellStyle name="Calculation 4 4 2 2 2 3 3" xfId="6954"/>
    <cellStyle name="Calculation 4 4 2 2 2 3 4" xfId="6955"/>
    <cellStyle name="Calculation 4 4 2 2 2 3 5" xfId="6956"/>
    <cellStyle name="Calculation 4 4 2 2 2 3 6" xfId="6957"/>
    <cellStyle name="Calculation 4 4 2 2 2 4" xfId="6958"/>
    <cellStyle name="Calculation 4 4 2 2 2 5" xfId="6959"/>
    <cellStyle name="Calculation 4 4 2 2 2 6" xfId="6960"/>
    <cellStyle name="Calculation 4 4 2 2 2 7" xfId="6961"/>
    <cellStyle name="Calculation 4 4 2 2 2 8" xfId="6962"/>
    <cellStyle name="Calculation 4 4 2 2 3" xfId="6963"/>
    <cellStyle name="Calculation 4 4 2 2 3 2" xfId="6964"/>
    <cellStyle name="Calculation 4 4 2 2 3 3" xfId="6965"/>
    <cellStyle name="Calculation 4 4 2 2 3 4" xfId="6966"/>
    <cellStyle name="Calculation 4 4 2 2 3 5" xfId="6967"/>
    <cellStyle name="Calculation 4 4 2 2 3 6" xfId="6968"/>
    <cellStyle name="Calculation 4 4 2 2 4" xfId="6969"/>
    <cellStyle name="Calculation 4 4 2 2 4 2" xfId="6970"/>
    <cellStyle name="Calculation 4 4 2 2 4 3" xfId="6971"/>
    <cellStyle name="Calculation 4 4 2 2 4 4" xfId="6972"/>
    <cellStyle name="Calculation 4 4 2 2 4 5" xfId="6973"/>
    <cellStyle name="Calculation 4 4 2 2 4 6" xfId="6974"/>
    <cellStyle name="Calculation 4 4 2 2 5" xfId="6975"/>
    <cellStyle name="Calculation 4 4 2 2 6" xfId="6976"/>
    <cellStyle name="Calculation 4 4 2 2 7" xfId="6977"/>
    <cellStyle name="Calculation 4 4 2 2 8" xfId="6978"/>
    <cellStyle name="Calculation 4 4 2 2 9" xfId="6979"/>
    <cellStyle name="Calculation 4 4 2 3" xfId="6980"/>
    <cellStyle name="Calculation 4 4 2 3 2" xfId="6981"/>
    <cellStyle name="Calculation 4 4 2 3 2 2" xfId="6982"/>
    <cellStyle name="Calculation 4 4 2 3 2 3" xfId="6983"/>
    <cellStyle name="Calculation 4 4 2 3 2 4" xfId="6984"/>
    <cellStyle name="Calculation 4 4 2 3 2 5" xfId="6985"/>
    <cellStyle name="Calculation 4 4 2 3 2 6" xfId="6986"/>
    <cellStyle name="Calculation 4 4 2 3 3" xfId="6987"/>
    <cellStyle name="Calculation 4 4 2 3 3 2" xfId="6988"/>
    <cellStyle name="Calculation 4 4 2 3 3 3" xfId="6989"/>
    <cellStyle name="Calculation 4 4 2 3 3 4" xfId="6990"/>
    <cellStyle name="Calculation 4 4 2 3 3 5" xfId="6991"/>
    <cellStyle name="Calculation 4 4 2 3 3 6" xfId="6992"/>
    <cellStyle name="Calculation 4 4 2 3 4" xfId="6993"/>
    <cellStyle name="Calculation 4 4 2 3 5" xfId="6994"/>
    <cellStyle name="Calculation 4 4 2 3 6" xfId="6995"/>
    <cellStyle name="Calculation 4 4 2 3 7" xfId="6996"/>
    <cellStyle name="Calculation 4 4 2 3 8" xfId="6997"/>
    <cellStyle name="Calculation 4 4 2 4" xfId="6998"/>
    <cellStyle name="Calculation 4 4 2 4 2" xfId="6999"/>
    <cellStyle name="Calculation 4 4 2 4 3" xfId="7000"/>
    <cellStyle name="Calculation 4 4 2 4 4" xfId="7001"/>
    <cellStyle name="Calculation 4 4 2 4 5" xfId="7002"/>
    <cellStyle name="Calculation 4 4 2 4 6" xfId="7003"/>
    <cellStyle name="Calculation 4 4 2 5" xfId="7004"/>
    <cellStyle name="Calculation 4 4 2 5 2" xfId="7005"/>
    <cellStyle name="Calculation 4 4 2 5 3" xfId="7006"/>
    <cellStyle name="Calculation 4 4 2 5 4" xfId="7007"/>
    <cellStyle name="Calculation 4 4 2 5 5" xfId="7008"/>
    <cellStyle name="Calculation 4 4 2 5 6" xfId="7009"/>
    <cellStyle name="Calculation 4 4 2 6" xfId="7010"/>
    <cellStyle name="Calculation 4 4 2 7" xfId="7011"/>
    <cellStyle name="Calculation 4 4 2 8" xfId="7012"/>
    <cellStyle name="Calculation 4 4 2 9" xfId="7013"/>
    <cellStyle name="Calculation 4 4 3" xfId="7014"/>
    <cellStyle name="Calculation 4 4 3 2" xfId="7015"/>
    <cellStyle name="Calculation 4 4 3 2 2" xfId="7016"/>
    <cellStyle name="Calculation 4 4 3 2 2 2" xfId="7017"/>
    <cellStyle name="Calculation 4 4 3 2 2 3" xfId="7018"/>
    <cellStyle name="Calculation 4 4 3 2 2 4" xfId="7019"/>
    <cellStyle name="Calculation 4 4 3 2 2 5" xfId="7020"/>
    <cellStyle name="Calculation 4 4 3 2 2 6" xfId="7021"/>
    <cellStyle name="Calculation 4 4 3 2 3" xfId="7022"/>
    <cellStyle name="Calculation 4 4 3 2 3 2" xfId="7023"/>
    <cellStyle name="Calculation 4 4 3 2 3 3" xfId="7024"/>
    <cellStyle name="Calculation 4 4 3 2 3 4" xfId="7025"/>
    <cellStyle name="Calculation 4 4 3 2 3 5" xfId="7026"/>
    <cellStyle name="Calculation 4 4 3 2 3 6" xfId="7027"/>
    <cellStyle name="Calculation 4 4 3 2 4" xfId="7028"/>
    <cellStyle name="Calculation 4 4 3 2 5" xfId="7029"/>
    <cellStyle name="Calculation 4 4 3 2 6" xfId="7030"/>
    <cellStyle name="Calculation 4 4 3 2 7" xfId="7031"/>
    <cellStyle name="Calculation 4 4 3 2 8" xfId="7032"/>
    <cellStyle name="Calculation 4 4 3 3" xfId="7033"/>
    <cellStyle name="Calculation 4 4 3 3 2" xfId="7034"/>
    <cellStyle name="Calculation 4 4 3 3 3" xfId="7035"/>
    <cellStyle name="Calculation 4 4 3 3 4" xfId="7036"/>
    <cellStyle name="Calculation 4 4 3 3 5" xfId="7037"/>
    <cellStyle name="Calculation 4 4 3 3 6" xfId="7038"/>
    <cellStyle name="Calculation 4 4 3 4" xfId="7039"/>
    <cellStyle name="Calculation 4 4 3 4 2" xfId="7040"/>
    <cellStyle name="Calculation 4 4 3 4 3" xfId="7041"/>
    <cellStyle name="Calculation 4 4 3 4 4" xfId="7042"/>
    <cellStyle name="Calculation 4 4 3 4 5" xfId="7043"/>
    <cellStyle name="Calculation 4 4 3 4 6" xfId="7044"/>
    <cellStyle name="Calculation 4 4 3 5" xfId="7045"/>
    <cellStyle name="Calculation 4 4 3 6" xfId="7046"/>
    <cellStyle name="Calculation 4 4 3 7" xfId="7047"/>
    <cellStyle name="Calculation 4 4 3 8" xfId="7048"/>
    <cellStyle name="Calculation 4 4 3 9" xfId="7049"/>
    <cellStyle name="Calculation 4 4 4" xfId="7050"/>
    <cellStyle name="Calculation 4 4 4 2" xfId="7051"/>
    <cellStyle name="Calculation 4 4 4 2 2" xfId="7052"/>
    <cellStyle name="Calculation 4 4 4 2 3" xfId="7053"/>
    <cellStyle name="Calculation 4 4 4 2 4" xfId="7054"/>
    <cellStyle name="Calculation 4 4 4 2 5" xfId="7055"/>
    <cellStyle name="Calculation 4 4 4 2 6" xfId="7056"/>
    <cellStyle name="Calculation 4 4 4 3" xfId="7057"/>
    <cellStyle name="Calculation 4 4 4 3 2" xfId="7058"/>
    <cellStyle name="Calculation 4 4 4 3 3" xfId="7059"/>
    <cellStyle name="Calculation 4 4 4 3 4" xfId="7060"/>
    <cellStyle name="Calculation 4 4 4 3 5" xfId="7061"/>
    <cellStyle name="Calculation 4 4 4 3 6" xfId="7062"/>
    <cellStyle name="Calculation 4 4 4 4" xfId="7063"/>
    <cellStyle name="Calculation 4 4 4 5" xfId="7064"/>
    <cellStyle name="Calculation 4 4 4 6" xfId="7065"/>
    <cellStyle name="Calculation 4 4 4 7" xfId="7066"/>
    <cellStyle name="Calculation 4 4 4 8" xfId="7067"/>
    <cellStyle name="Calculation 4 4 5" xfId="7068"/>
    <cellStyle name="Calculation 4 4 5 2" xfId="7069"/>
    <cellStyle name="Calculation 4 4 5 3" xfId="7070"/>
    <cellStyle name="Calculation 4 4 5 4" xfId="7071"/>
    <cellStyle name="Calculation 4 4 5 5" xfId="7072"/>
    <cellStyle name="Calculation 4 4 5 6" xfId="7073"/>
    <cellStyle name="Calculation 4 4 6" xfId="7074"/>
    <cellStyle name="Calculation 4 4 6 2" xfId="7075"/>
    <cellStyle name="Calculation 4 4 6 3" xfId="7076"/>
    <cellStyle name="Calculation 4 4 6 4" xfId="7077"/>
    <cellStyle name="Calculation 4 4 6 5" xfId="7078"/>
    <cellStyle name="Calculation 4 4 6 6" xfId="7079"/>
    <cellStyle name="Calculation 4 4 7" xfId="7080"/>
    <cellStyle name="Calculation 4 4 8" xfId="7081"/>
    <cellStyle name="Calculation 4 4 9" xfId="7082"/>
    <cellStyle name="Calculation 4 5" xfId="7083"/>
    <cellStyle name="Calculation 4 5 10" xfId="7084"/>
    <cellStyle name="Calculation 4 5 2" xfId="7085"/>
    <cellStyle name="Calculation 4 5 2 2" xfId="7086"/>
    <cellStyle name="Calculation 4 5 2 2 2" xfId="7087"/>
    <cellStyle name="Calculation 4 5 2 2 2 2" xfId="7088"/>
    <cellStyle name="Calculation 4 5 2 2 2 3" xfId="7089"/>
    <cellStyle name="Calculation 4 5 2 2 2 4" xfId="7090"/>
    <cellStyle name="Calculation 4 5 2 2 2 5" xfId="7091"/>
    <cellStyle name="Calculation 4 5 2 2 2 6" xfId="7092"/>
    <cellStyle name="Calculation 4 5 2 2 3" xfId="7093"/>
    <cellStyle name="Calculation 4 5 2 2 3 2" xfId="7094"/>
    <cellStyle name="Calculation 4 5 2 2 3 3" xfId="7095"/>
    <cellStyle name="Calculation 4 5 2 2 3 4" xfId="7096"/>
    <cellStyle name="Calculation 4 5 2 2 3 5" xfId="7097"/>
    <cellStyle name="Calculation 4 5 2 2 3 6" xfId="7098"/>
    <cellStyle name="Calculation 4 5 2 2 4" xfId="7099"/>
    <cellStyle name="Calculation 4 5 2 2 5" xfId="7100"/>
    <cellStyle name="Calculation 4 5 2 2 6" xfId="7101"/>
    <cellStyle name="Calculation 4 5 2 2 7" xfId="7102"/>
    <cellStyle name="Calculation 4 5 2 2 8" xfId="7103"/>
    <cellStyle name="Calculation 4 5 2 3" xfId="7104"/>
    <cellStyle name="Calculation 4 5 2 3 2" xfId="7105"/>
    <cellStyle name="Calculation 4 5 2 3 3" xfId="7106"/>
    <cellStyle name="Calculation 4 5 2 3 4" xfId="7107"/>
    <cellStyle name="Calculation 4 5 2 3 5" xfId="7108"/>
    <cellStyle name="Calculation 4 5 2 3 6" xfId="7109"/>
    <cellStyle name="Calculation 4 5 2 4" xfId="7110"/>
    <cellStyle name="Calculation 4 5 2 4 2" xfId="7111"/>
    <cellStyle name="Calculation 4 5 2 4 3" xfId="7112"/>
    <cellStyle name="Calculation 4 5 2 4 4" xfId="7113"/>
    <cellStyle name="Calculation 4 5 2 4 5" xfId="7114"/>
    <cellStyle name="Calculation 4 5 2 4 6" xfId="7115"/>
    <cellStyle name="Calculation 4 5 2 5" xfId="7116"/>
    <cellStyle name="Calculation 4 5 2 6" xfId="7117"/>
    <cellStyle name="Calculation 4 5 2 7" xfId="7118"/>
    <cellStyle name="Calculation 4 5 2 8" xfId="7119"/>
    <cellStyle name="Calculation 4 5 2 9" xfId="7120"/>
    <cellStyle name="Calculation 4 5 3" xfId="7121"/>
    <cellStyle name="Calculation 4 5 3 2" xfId="7122"/>
    <cellStyle name="Calculation 4 5 3 2 2" xfId="7123"/>
    <cellStyle name="Calculation 4 5 3 2 3" xfId="7124"/>
    <cellStyle name="Calculation 4 5 3 2 4" xfId="7125"/>
    <cellStyle name="Calculation 4 5 3 2 5" xfId="7126"/>
    <cellStyle name="Calculation 4 5 3 2 6" xfId="7127"/>
    <cellStyle name="Calculation 4 5 3 3" xfId="7128"/>
    <cellStyle name="Calculation 4 5 3 3 2" xfId="7129"/>
    <cellStyle name="Calculation 4 5 3 3 3" xfId="7130"/>
    <cellStyle name="Calculation 4 5 3 3 4" xfId="7131"/>
    <cellStyle name="Calculation 4 5 3 3 5" xfId="7132"/>
    <cellStyle name="Calculation 4 5 3 3 6" xfId="7133"/>
    <cellStyle name="Calculation 4 5 3 4" xfId="7134"/>
    <cellStyle name="Calculation 4 5 3 5" xfId="7135"/>
    <cellStyle name="Calculation 4 5 3 6" xfId="7136"/>
    <cellStyle name="Calculation 4 5 3 7" xfId="7137"/>
    <cellStyle name="Calculation 4 5 3 8" xfId="7138"/>
    <cellStyle name="Calculation 4 5 4" xfId="7139"/>
    <cellStyle name="Calculation 4 5 4 2" xfId="7140"/>
    <cellStyle name="Calculation 4 5 4 3" xfId="7141"/>
    <cellStyle name="Calculation 4 5 4 4" xfId="7142"/>
    <cellStyle name="Calculation 4 5 4 5" xfId="7143"/>
    <cellStyle name="Calculation 4 5 4 6" xfId="7144"/>
    <cellStyle name="Calculation 4 5 5" xfId="7145"/>
    <cellStyle name="Calculation 4 5 5 2" xfId="7146"/>
    <cellStyle name="Calculation 4 5 5 3" xfId="7147"/>
    <cellStyle name="Calculation 4 5 5 4" xfId="7148"/>
    <cellStyle name="Calculation 4 5 5 5" xfId="7149"/>
    <cellStyle name="Calculation 4 5 5 6" xfId="7150"/>
    <cellStyle name="Calculation 4 5 6" xfId="7151"/>
    <cellStyle name="Calculation 4 5 7" xfId="7152"/>
    <cellStyle name="Calculation 4 5 8" xfId="7153"/>
    <cellStyle name="Calculation 4 5 9" xfId="7154"/>
    <cellStyle name="Calculation 4 6" xfId="7155"/>
    <cellStyle name="Calculation 4 6 2" xfId="7156"/>
    <cellStyle name="Calculation 4 6 2 2" xfId="7157"/>
    <cellStyle name="Calculation 4 6 2 2 2" xfId="7158"/>
    <cellStyle name="Calculation 4 6 2 2 3" xfId="7159"/>
    <cellStyle name="Calculation 4 6 2 2 4" xfId="7160"/>
    <cellStyle name="Calculation 4 6 2 2 5" xfId="7161"/>
    <cellStyle name="Calculation 4 6 2 2 6" xfId="7162"/>
    <cellStyle name="Calculation 4 6 2 3" xfId="7163"/>
    <cellStyle name="Calculation 4 6 2 3 2" xfId="7164"/>
    <cellStyle name="Calculation 4 6 2 3 3" xfId="7165"/>
    <cellStyle name="Calculation 4 6 2 3 4" xfId="7166"/>
    <cellStyle name="Calculation 4 6 2 3 5" xfId="7167"/>
    <cellStyle name="Calculation 4 6 2 3 6" xfId="7168"/>
    <cellStyle name="Calculation 4 6 2 4" xfId="7169"/>
    <cellStyle name="Calculation 4 6 2 5" xfId="7170"/>
    <cellStyle name="Calculation 4 6 2 6" xfId="7171"/>
    <cellStyle name="Calculation 4 6 2 7" xfId="7172"/>
    <cellStyle name="Calculation 4 6 2 8" xfId="7173"/>
    <cellStyle name="Calculation 4 6 3" xfId="7174"/>
    <cellStyle name="Calculation 4 6 3 2" xfId="7175"/>
    <cellStyle name="Calculation 4 6 3 3" xfId="7176"/>
    <cellStyle name="Calculation 4 6 3 4" xfId="7177"/>
    <cellStyle name="Calculation 4 6 3 5" xfId="7178"/>
    <cellStyle name="Calculation 4 6 3 6" xfId="7179"/>
    <cellStyle name="Calculation 4 6 4" xfId="7180"/>
    <cellStyle name="Calculation 4 6 4 2" xfId="7181"/>
    <cellStyle name="Calculation 4 6 4 3" xfId="7182"/>
    <cellStyle name="Calculation 4 6 4 4" xfId="7183"/>
    <cellStyle name="Calculation 4 6 4 5" xfId="7184"/>
    <cellStyle name="Calculation 4 6 4 6" xfId="7185"/>
    <cellStyle name="Calculation 4 6 5" xfId="7186"/>
    <cellStyle name="Calculation 4 6 6" xfId="7187"/>
    <cellStyle name="Calculation 4 6 7" xfId="7188"/>
    <cellStyle name="Calculation 4 6 8" xfId="7189"/>
    <cellStyle name="Calculation 4 6 9" xfId="7190"/>
    <cellStyle name="Calculation 4 7" xfId="7191"/>
    <cellStyle name="Calculation 4 7 2" xfId="7192"/>
    <cellStyle name="Calculation 4 7 2 2" xfId="7193"/>
    <cellStyle name="Calculation 4 7 2 3" xfId="7194"/>
    <cellStyle name="Calculation 4 7 2 4" xfId="7195"/>
    <cellStyle name="Calculation 4 7 2 5" xfId="7196"/>
    <cellStyle name="Calculation 4 7 2 6" xfId="7197"/>
    <cellStyle name="Calculation 4 7 3" xfId="7198"/>
    <cellStyle name="Calculation 4 7 3 2" xfId="7199"/>
    <cellStyle name="Calculation 4 7 3 3" xfId="7200"/>
    <cellStyle name="Calculation 4 7 3 4" xfId="7201"/>
    <cellStyle name="Calculation 4 7 3 5" xfId="7202"/>
    <cellStyle name="Calculation 4 7 3 6" xfId="7203"/>
    <cellStyle name="Calculation 4 7 4" xfId="7204"/>
    <cellStyle name="Calculation 4 7 5" xfId="7205"/>
    <cellStyle name="Calculation 4 7 6" xfId="7206"/>
    <cellStyle name="Calculation 4 7 7" xfId="7207"/>
    <cellStyle name="Calculation 4 7 8" xfId="7208"/>
    <cellStyle name="Calculation 4 8" xfId="7209"/>
    <cellStyle name="Calculation 4 8 2" xfId="7210"/>
    <cellStyle name="Calculation 4 8 3" xfId="7211"/>
    <cellStyle name="Calculation 4 8 4" xfId="7212"/>
    <cellStyle name="Calculation 4 8 5" xfId="7213"/>
    <cellStyle name="Calculation 4 8 6" xfId="7214"/>
    <cellStyle name="Calculation 4 9" xfId="7215"/>
    <cellStyle name="Calculation 4 9 2" xfId="7216"/>
    <cellStyle name="Calculation 4 9 3" xfId="7217"/>
    <cellStyle name="Calculation 4 9 4" xfId="7218"/>
    <cellStyle name="Calculation 4 9 5" xfId="7219"/>
    <cellStyle name="Calculation 4 9 6" xfId="7220"/>
    <cellStyle name="Calculation 5" xfId="7221"/>
    <cellStyle name="Calculation 5 10" xfId="7222"/>
    <cellStyle name="Calculation 5 11" xfId="7223"/>
    <cellStyle name="Calculation 5 12" xfId="7224"/>
    <cellStyle name="Calculation 5 13" xfId="7225"/>
    <cellStyle name="Calculation 5 2" xfId="7226"/>
    <cellStyle name="Calculation 5 2 10" xfId="7227"/>
    <cellStyle name="Calculation 5 2 11" xfId="7228"/>
    <cellStyle name="Calculation 5 2 12" xfId="7229"/>
    <cellStyle name="Calculation 5 2 2" xfId="7230"/>
    <cellStyle name="Calculation 5 2 2 10" xfId="7231"/>
    <cellStyle name="Calculation 5 2 2 11" xfId="7232"/>
    <cellStyle name="Calculation 5 2 2 2" xfId="7233"/>
    <cellStyle name="Calculation 5 2 2 2 10" xfId="7234"/>
    <cellStyle name="Calculation 5 2 2 2 2" xfId="7235"/>
    <cellStyle name="Calculation 5 2 2 2 2 2" xfId="7236"/>
    <cellStyle name="Calculation 5 2 2 2 2 2 2" xfId="7237"/>
    <cellStyle name="Calculation 5 2 2 2 2 2 2 2" xfId="7238"/>
    <cellStyle name="Calculation 5 2 2 2 2 2 2 3" xfId="7239"/>
    <cellStyle name="Calculation 5 2 2 2 2 2 2 4" xfId="7240"/>
    <cellStyle name="Calculation 5 2 2 2 2 2 2 5" xfId="7241"/>
    <cellStyle name="Calculation 5 2 2 2 2 2 2 6" xfId="7242"/>
    <cellStyle name="Calculation 5 2 2 2 2 2 3" xfId="7243"/>
    <cellStyle name="Calculation 5 2 2 2 2 2 3 2" xfId="7244"/>
    <cellStyle name="Calculation 5 2 2 2 2 2 3 3" xfId="7245"/>
    <cellStyle name="Calculation 5 2 2 2 2 2 3 4" xfId="7246"/>
    <cellStyle name="Calculation 5 2 2 2 2 2 3 5" xfId="7247"/>
    <cellStyle name="Calculation 5 2 2 2 2 2 3 6" xfId="7248"/>
    <cellStyle name="Calculation 5 2 2 2 2 2 4" xfId="7249"/>
    <cellStyle name="Calculation 5 2 2 2 2 2 5" xfId="7250"/>
    <cellStyle name="Calculation 5 2 2 2 2 2 6" xfId="7251"/>
    <cellStyle name="Calculation 5 2 2 2 2 2 7" xfId="7252"/>
    <cellStyle name="Calculation 5 2 2 2 2 2 8" xfId="7253"/>
    <cellStyle name="Calculation 5 2 2 2 2 3" xfId="7254"/>
    <cellStyle name="Calculation 5 2 2 2 2 3 2" xfId="7255"/>
    <cellStyle name="Calculation 5 2 2 2 2 3 3" xfId="7256"/>
    <cellStyle name="Calculation 5 2 2 2 2 3 4" xfId="7257"/>
    <cellStyle name="Calculation 5 2 2 2 2 3 5" xfId="7258"/>
    <cellStyle name="Calculation 5 2 2 2 2 3 6" xfId="7259"/>
    <cellStyle name="Calculation 5 2 2 2 2 4" xfId="7260"/>
    <cellStyle name="Calculation 5 2 2 2 2 4 2" xfId="7261"/>
    <cellStyle name="Calculation 5 2 2 2 2 4 3" xfId="7262"/>
    <cellStyle name="Calculation 5 2 2 2 2 4 4" xfId="7263"/>
    <cellStyle name="Calculation 5 2 2 2 2 4 5" xfId="7264"/>
    <cellStyle name="Calculation 5 2 2 2 2 4 6" xfId="7265"/>
    <cellStyle name="Calculation 5 2 2 2 2 5" xfId="7266"/>
    <cellStyle name="Calculation 5 2 2 2 2 6" xfId="7267"/>
    <cellStyle name="Calculation 5 2 2 2 2 7" xfId="7268"/>
    <cellStyle name="Calculation 5 2 2 2 2 8" xfId="7269"/>
    <cellStyle name="Calculation 5 2 2 2 2 9" xfId="7270"/>
    <cellStyle name="Calculation 5 2 2 2 3" xfId="7271"/>
    <cellStyle name="Calculation 5 2 2 2 3 2" xfId="7272"/>
    <cellStyle name="Calculation 5 2 2 2 3 2 2" xfId="7273"/>
    <cellStyle name="Calculation 5 2 2 2 3 2 3" xfId="7274"/>
    <cellStyle name="Calculation 5 2 2 2 3 2 4" xfId="7275"/>
    <cellStyle name="Calculation 5 2 2 2 3 2 5" xfId="7276"/>
    <cellStyle name="Calculation 5 2 2 2 3 2 6" xfId="7277"/>
    <cellStyle name="Calculation 5 2 2 2 3 3" xfId="7278"/>
    <cellStyle name="Calculation 5 2 2 2 3 3 2" xfId="7279"/>
    <cellStyle name="Calculation 5 2 2 2 3 3 3" xfId="7280"/>
    <cellStyle name="Calculation 5 2 2 2 3 3 4" xfId="7281"/>
    <cellStyle name="Calculation 5 2 2 2 3 3 5" xfId="7282"/>
    <cellStyle name="Calculation 5 2 2 2 3 3 6" xfId="7283"/>
    <cellStyle name="Calculation 5 2 2 2 3 4" xfId="7284"/>
    <cellStyle name="Calculation 5 2 2 2 3 5" xfId="7285"/>
    <cellStyle name="Calculation 5 2 2 2 3 6" xfId="7286"/>
    <cellStyle name="Calculation 5 2 2 2 3 7" xfId="7287"/>
    <cellStyle name="Calculation 5 2 2 2 3 8" xfId="7288"/>
    <cellStyle name="Calculation 5 2 2 2 4" xfId="7289"/>
    <cellStyle name="Calculation 5 2 2 2 4 2" xfId="7290"/>
    <cellStyle name="Calculation 5 2 2 2 4 3" xfId="7291"/>
    <cellStyle name="Calculation 5 2 2 2 4 4" xfId="7292"/>
    <cellStyle name="Calculation 5 2 2 2 4 5" xfId="7293"/>
    <cellStyle name="Calculation 5 2 2 2 4 6" xfId="7294"/>
    <cellStyle name="Calculation 5 2 2 2 5" xfId="7295"/>
    <cellStyle name="Calculation 5 2 2 2 5 2" xfId="7296"/>
    <cellStyle name="Calculation 5 2 2 2 5 3" xfId="7297"/>
    <cellStyle name="Calculation 5 2 2 2 5 4" xfId="7298"/>
    <cellStyle name="Calculation 5 2 2 2 5 5" xfId="7299"/>
    <cellStyle name="Calculation 5 2 2 2 5 6" xfId="7300"/>
    <cellStyle name="Calculation 5 2 2 2 6" xfId="7301"/>
    <cellStyle name="Calculation 5 2 2 2 7" xfId="7302"/>
    <cellStyle name="Calculation 5 2 2 2 8" xfId="7303"/>
    <cellStyle name="Calculation 5 2 2 2 9" xfId="7304"/>
    <cellStyle name="Calculation 5 2 2 3" xfId="7305"/>
    <cellStyle name="Calculation 5 2 2 3 2" xfId="7306"/>
    <cellStyle name="Calculation 5 2 2 3 2 2" xfId="7307"/>
    <cellStyle name="Calculation 5 2 2 3 2 2 2" xfId="7308"/>
    <cellStyle name="Calculation 5 2 2 3 2 2 3" xfId="7309"/>
    <cellStyle name="Calculation 5 2 2 3 2 2 4" xfId="7310"/>
    <cellStyle name="Calculation 5 2 2 3 2 2 5" xfId="7311"/>
    <cellStyle name="Calculation 5 2 2 3 2 2 6" xfId="7312"/>
    <cellStyle name="Calculation 5 2 2 3 2 3" xfId="7313"/>
    <cellStyle name="Calculation 5 2 2 3 2 3 2" xfId="7314"/>
    <cellStyle name="Calculation 5 2 2 3 2 3 3" xfId="7315"/>
    <cellStyle name="Calculation 5 2 2 3 2 3 4" xfId="7316"/>
    <cellStyle name="Calculation 5 2 2 3 2 3 5" xfId="7317"/>
    <cellStyle name="Calculation 5 2 2 3 2 3 6" xfId="7318"/>
    <cellStyle name="Calculation 5 2 2 3 2 4" xfId="7319"/>
    <cellStyle name="Calculation 5 2 2 3 2 5" xfId="7320"/>
    <cellStyle name="Calculation 5 2 2 3 2 6" xfId="7321"/>
    <cellStyle name="Calculation 5 2 2 3 2 7" xfId="7322"/>
    <cellStyle name="Calculation 5 2 2 3 2 8" xfId="7323"/>
    <cellStyle name="Calculation 5 2 2 3 3" xfId="7324"/>
    <cellStyle name="Calculation 5 2 2 3 3 2" xfId="7325"/>
    <cellStyle name="Calculation 5 2 2 3 3 3" xfId="7326"/>
    <cellStyle name="Calculation 5 2 2 3 3 4" xfId="7327"/>
    <cellStyle name="Calculation 5 2 2 3 3 5" xfId="7328"/>
    <cellStyle name="Calculation 5 2 2 3 3 6" xfId="7329"/>
    <cellStyle name="Calculation 5 2 2 3 4" xfId="7330"/>
    <cellStyle name="Calculation 5 2 2 3 4 2" xfId="7331"/>
    <cellStyle name="Calculation 5 2 2 3 4 3" xfId="7332"/>
    <cellStyle name="Calculation 5 2 2 3 4 4" xfId="7333"/>
    <cellStyle name="Calculation 5 2 2 3 4 5" xfId="7334"/>
    <cellStyle name="Calculation 5 2 2 3 4 6" xfId="7335"/>
    <cellStyle name="Calculation 5 2 2 3 5" xfId="7336"/>
    <cellStyle name="Calculation 5 2 2 3 6" xfId="7337"/>
    <cellStyle name="Calculation 5 2 2 3 7" xfId="7338"/>
    <cellStyle name="Calculation 5 2 2 3 8" xfId="7339"/>
    <cellStyle name="Calculation 5 2 2 3 9" xfId="7340"/>
    <cellStyle name="Calculation 5 2 2 4" xfId="7341"/>
    <cellStyle name="Calculation 5 2 2 4 2" xfId="7342"/>
    <cellStyle name="Calculation 5 2 2 4 2 2" xfId="7343"/>
    <cellStyle name="Calculation 5 2 2 4 2 3" xfId="7344"/>
    <cellStyle name="Calculation 5 2 2 4 2 4" xfId="7345"/>
    <cellStyle name="Calculation 5 2 2 4 2 5" xfId="7346"/>
    <cellStyle name="Calculation 5 2 2 4 2 6" xfId="7347"/>
    <cellStyle name="Calculation 5 2 2 4 3" xfId="7348"/>
    <cellStyle name="Calculation 5 2 2 4 3 2" xfId="7349"/>
    <cellStyle name="Calculation 5 2 2 4 3 3" xfId="7350"/>
    <cellStyle name="Calculation 5 2 2 4 3 4" xfId="7351"/>
    <cellStyle name="Calculation 5 2 2 4 3 5" xfId="7352"/>
    <cellStyle name="Calculation 5 2 2 4 3 6" xfId="7353"/>
    <cellStyle name="Calculation 5 2 2 4 4" xfId="7354"/>
    <cellStyle name="Calculation 5 2 2 4 5" xfId="7355"/>
    <cellStyle name="Calculation 5 2 2 4 6" xfId="7356"/>
    <cellStyle name="Calculation 5 2 2 4 7" xfId="7357"/>
    <cellStyle name="Calculation 5 2 2 4 8" xfId="7358"/>
    <cellStyle name="Calculation 5 2 2 5" xfId="7359"/>
    <cellStyle name="Calculation 5 2 2 5 2" xfId="7360"/>
    <cellStyle name="Calculation 5 2 2 5 3" xfId="7361"/>
    <cellStyle name="Calculation 5 2 2 5 4" xfId="7362"/>
    <cellStyle name="Calculation 5 2 2 5 5" xfId="7363"/>
    <cellStyle name="Calculation 5 2 2 5 6" xfId="7364"/>
    <cellStyle name="Calculation 5 2 2 6" xfId="7365"/>
    <cellStyle name="Calculation 5 2 2 6 2" xfId="7366"/>
    <cellStyle name="Calculation 5 2 2 6 3" xfId="7367"/>
    <cellStyle name="Calculation 5 2 2 6 4" xfId="7368"/>
    <cellStyle name="Calculation 5 2 2 6 5" xfId="7369"/>
    <cellStyle name="Calculation 5 2 2 6 6" xfId="7370"/>
    <cellStyle name="Calculation 5 2 2 7" xfId="7371"/>
    <cellStyle name="Calculation 5 2 2 8" xfId="7372"/>
    <cellStyle name="Calculation 5 2 2 9" xfId="7373"/>
    <cellStyle name="Calculation 5 2 3" xfId="7374"/>
    <cellStyle name="Calculation 5 2 3 10" xfId="7375"/>
    <cellStyle name="Calculation 5 2 3 2" xfId="7376"/>
    <cellStyle name="Calculation 5 2 3 2 2" xfId="7377"/>
    <cellStyle name="Calculation 5 2 3 2 2 2" xfId="7378"/>
    <cellStyle name="Calculation 5 2 3 2 2 2 2" xfId="7379"/>
    <cellStyle name="Calculation 5 2 3 2 2 2 3" xfId="7380"/>
    <cellStyle name="Calculation 5 2 3 2 2 2 4" xfId="7381"/>
    <cellStyle name="Calculation 5 2 3 2 2 2 5" xfId="7382"/>
    <cellStyle name="Calculation 5 2 3 2 2 2 6" xfId="7383"/>
    <cellStyle name="Calculation 5 2 3 2 2 3" xfId="7384"/>
    <cellStyle name="Calculation 5 2 3 2 2 3 2" xfId="7385"/>
    <cellStyle name="Calculation 5 2 3 2 2 3 3" xfId="7386"/>
    <cellStyle name="Calculation 5 2 3 2 2 3 4" xfId="7387"/>
    <cellStyle name="Calculation 5 2 3 2 2 3 5" xfId="7388"/>
    <cellStyle name="Calculation 5 2 3 2 2 3 6" xfId="7389"/>
    <cellStyle name="Calculation 5 2 3 2 2 4" xfId="7390"/>
    <cellStyle name="Calculation 5 2 3 2 2 5" xfId="7391"/>
    <cellStyle name="Calculation 5 2 3 2 2 6" xfId="7392"/>
    <cellStyle name="Calculation 5 2 3 2 2 7" xfId="7393"/>
    <cellStyle name="Calculation 5 2 3 2 2 8" xfId="7394"/>
    <cellStyle name="Calculation 5 2 3 2 3" xfId="7395"/>
    <cellStyle name="Calculation 5 2 3 2 3 2" xfId="7396"/>
    <cellStyle name="Calculation 5 2 3 2 3 3" xfId="7397"/>
    <cellStyle name="Calculation 5 2 3 2 3 4" xfId="7398"/>
    <cellStyle name="Calculation 5 2 3 2 3 5" xfId="7399"/>
    <cellStyle name="Calculation 5 2 3 2 3 6" xfId="7400"/>
    <cellStyle name="Calculation 5 2 3 2 4" xfId="7401"/>
    <cellStyle name="Calculation 5 2 3 2 4 2" xfId="7402"/>
    <cellStyle name="Calculation 5 2 3 2 4 3" xfId="7403"/>
    <cellStyle name="Calculation 5 2 3 2 4 4" xfId="7404"/>
    <cellStyle name="Calculation 5 2 3 2 4 5" xfId="7405"/>
    <cellStyle name="Calculation 5 2 3 2 4 6" xfId="7406"/>
    <cellStyle name="Calculation 5 2 3 2 5" xfId="7407"/>
    <cellStyle name="Calculation 5 2 3 2 6" xfId="7408"/>
    <cellStyle name="Calculation 5 2 3 2 7" xfId="7409"/>
    <cellStyle name="Calculation 5 2 3 2 8" xfId="7410"/>
    <cellStyle name="Calculation 5 2 3 2 9" xfId="7411"/>
    <cellStyle name="Calculation 5 2 3 3" xfId="7412"/>
    <cellStyle name="Calculation 5 2 3 3 2" xfId="7413"/>
    <cellStyle name="Calculation 5 2 3 3 2 2" xfId="7414"/>
    <cellStyle name="Calculation 5 2 3 3 2 3" xfId="7415"/>
    <cellStyle name="Calculation 5 2 3 3 2 4" xfId="7416"/>
    <cellStyle name="Calculation 5 2 3 3 2 5" xfId="7417"/>
    <cellStyle name="Calculation 5 2 3 3 2 6" xfId="7418"/>
    <cellStyle name="Calculation 5 2 3 3 3" xfId="7419"/>
    <cellStyle name="Calculation 5 2 3 3 3 2" xfId="7420"/>
    <cellStyle name="Calculation 5 2 3 3 3 3" xfId="7421"/>
    <cellStyle name="Calculation 5 2 3 3 3 4" xfId="7422"/>
    <cellStyle name="Calculation 5 2 3 3 3 5" xfId="7423"/>
    <cellStyle name="Calculation 5 2 3 3 3 6" xfId="7424"/>
    <cellStyle name="Calculation 5 2 3 3 4" xfId="7425"/>
    <cellStyle name="Calculation 5 2 3 3 5" xfId="7426"/>
    <cellStyle name="Calculation 5 2 3 3 6" xfId="7427"/>
    <cellStyle name="Calculation 5 2 3 3 7" xfId="7428"/>
    <cellStyle name="Calculation 5 2 3 3 8" xfId="7429"/>
    <cellStyle name="Calculation 5 2 3 4" xfId="7430"/>
    <cellStyle name="Calculation 5 2 3 4 2" xfId="7431"/>
    <cellStyle name="Calculation 5 2 3 4 3" xfId="7432"/>
    <cellStyle name="Calculation 5 2 3 4 4" xfId="7433"/>
    <cellStyle name="Calculation 5 2 3 4 5" xfId="7434"/>
    <cellStyle name="Calculation 5 2 3 4 6" xfId="7435"/>
    <cellStyle name="Calculation 5 2 3 5" xfId="7436"/>
    <cellStyle name="Calculation 5 2 3 5 2" xfId="7437"/>
    <cellStyle name="Calculation 5 2 3 5 3" xfId="7438"/>
    <cellStyle name="Calculation 5 2 3 5 4" xfId="7439"/>
    <cellStyle name="Calculation 5 2 3 5 5" xfId="7440"/>
    <cellStyle name="Calculation 5 2 3 5 6" xfId="7441"/>
    <cellStyle name="Calculation 5 2 3 6" xfId="7442"/>
    <cellStyle name="Calculation 5 2 3 7" xfId="7443"/>
    <cellStyle name="Calculation 5 2 3 8" xfId="7444"/>
    <cellStyle name="Calculation 5 2 3 9" xfId="7445"/>
    <cellStyle name="Calculation 5 2 4" xfId="7446"/>
    <cellStyle name="Calculation 5 2 4 2" xfId="7447"/>
    <cellStyle name="Calculation 5 2 4 2 2" xfId="7448"/>
    <cellStyle name="Calculation 5 2 4 2 2 2" xfId="7449"/>
    <cellStyle name="Calculation 5 2 4 2 2 3" xfId="7450"/>
    <cellStyle name="Calculation 5 2 4 2 2 4" xfId="7451"/>
    <cellStyle name="Calculation 5 2 4 2 2 5" xfId="7452"/>
    <cellStyle name="Calculation 5 2 4 2 2 6" xfId="7453"/>
    <cellStyle name="Calculation 5 2 4 2 3" xfId="7454"/>
    <cellStyle name="Calculation 5 2 4 2 3 2" xfId="7455"/>
    <cellStyle name="Calculation 5 2 4 2 3 3" xfId="7456"/>
    <cellStyle name="Calculation 5 2 4 2 3 4" xfId="7457"/>
    <cellStyle name="Calculation 5 2 4 2 3 5" xfId="7458"/>
    <cellStyle name="Calculation 5 2 4 2 3 6" xfId="7459"/>
    <cellStyle name="Calculation 5 2 4 2 4" xfId="7460"/>
    <cellStyle name="Calculation 5 2 4 2 5" xfId="7461"/>
    <cellStyle name="Calculation 5 2 4 2 6" xfId="7462"/>
    <cellStyle name="Calculation 5 2 4 2 7" xfId="7463"/>
    <cellStyle name="Calculation 5 2 4 2 8" xfId="7464"/>
    <cellStyle name="Calculation 5 2 4 3" xfId="7465"/>
    <cellStyle name="Calculation 5 2 4 3 2" xfId="7466"/>
    <cellStyle name="Calculation 5 2 4 3 3" xfId="7467"/>
    <cellStyle name="Calculation 5 2 4 3 4" xfId="7468"/>
    <cellStyle name="Calculation 5 2 4 3 5" xfId="7469"/>
    <cellStyle name="Calculation 5 2 4 3 6" xfId="7470"/>
    <cellStyle name="Calculation 5 2 4 4" xfId="7471"/>
    <cellStyle name="Calculation 5 2 4 4 2" xfId="7472"/>
    <cellStyle name="Calculation 5 2 4 4 3" xfId="7473"/>
    <cellStyle name="Calculation 5 2 4 4 4" xfId="7474"/>
    <cellStyle name="Calculation 5 2 4 4 5" xfId="7475"/>
    <cellStyle name="Calculation 5 2 4 4 6" xfId="7476"/>
    <cellStyle name="Calculation 5 2 4 5" xfId="7477"/>
    <cellStyle name="Calculation 5 2 4 6" xfId="7478"/>
    <cellStyle name="Calculation 5 2 4 7" xfId="7479"/>
    <cellStyle name="Calculation 5 2 4 8" xfId="7480"/>
    <cellStyle name="Calculation 5 2 4 9" xfId="7481"/>
    <cellStyle name="Calculation 5 2 5" xfId="7482"/>
    <cellStyle name="Calculation 5 2 5 2" xfId="7483"/>
    <cellStyle name="Calculation 5 2 5 2 2" xfId="7484"/>
    <cellStyle name="Calculation 5 2 5 2 3" xfId="7485"/>
    <cellStyle name="Calculation 5 2 5 2 4" xfId="7486"/>
    <cellStyle name="Calculation 5 2 5 2 5" xfId="7487"/>
    <cellStyle name="Calculation 5 2 5 2 6" xfId="7488"/>
    <cellStyle name="Calculation 5 2 5 3" xfId="7489"/>
    <cellStyle name="Calculation 5 2 5 3 2" xfId="7490"/>
    <cellStyle name="Calculation 5 2 5 3 3" xfId="7491"/>
    <cellStyle name="Calculation 5 2 5 3 4" xfId="7492"/>
    <cellStyle name="Calculation 5 2 5 3 5" xfId="7493"/>
    <cellStyle name="Calculation 5 2 5 3 6" xfId="7494"/>
    <cellStyle name="Calculation 5 2 5 4" xfId="7495"/>
    <cellStyle name="Calculation 5 2 5 5" xfId="7496"/>
    <cellStyle name="Calculation 5 2 5 6" xfId="7497"/>
    <cellStyle name="Calculation 5 2 5 7" xfId="7498"/>
    <cellStyle name="Calculation 5 2 5 8" xfId="7499"/>
    <cellStyle name="Calculation 5 2 6" xfId="7500"/>
    <cellStyle name="Calculation 5 2 6 2" xfId="7501"/>
    <cellStyle name="Calculation 5 2 6 3" xfId="7502"/>
    <cellStyle name="Calculation 5 2 6 4" xfId="7503"/>
    <cellStyle name="Calculation 5 2 6 5" xfId="7504"/>
    <cellStyle name="Calculation 5 2 6 6" xfId="7505"/>
    <cellStyle name="Calculation 5 2 7" xfId="7506"/>
    <cellStyle name="Calculation 5 2 7 2" xfId="7507"/>
    <cellStyle name="Calculation 5 2 7 3" xfId="7508"/>
    <cellStyle name="Calculation 5 2 7 4" xfId="7509"/>
    <cellStyle name="Calculation 5 2 7 5" xfId="7510"/>
    <cellStyle name="Calculation 5 2 7 6" xfId="7511"/>
    <cellStyle name="Calculation 5 2 8" xfId="7512"/>
    <cellStyle name="Calculation 5 2 9" xfId="7513"/>
    <cellStyle name="Calculation 5 3" xfId="7514"/>
    <cellStyle name="Calculation 5 3 10" xfId="7515"/>
    <cellStyle name="Calculation 5 3 11" xfId="7516"/>
    <cellStyle name="Calculation 5 3 2" xfId="7517"/>
    <cellStyle name="Calculation 5 3 2 10" xfId="7518"/>
    <cellStyle name="Calculation 5 3 2 2" xfId="7519"/>
    <cellStyle name="Calculation 5 3 2 2 2" xfId="7520"/>
    <cellStyle name="Calculation 5 3 2 2 2 2" xfId="7521"/>
    <cellStyle name="Calculation 5 3 2 2 2 2 2" xfId="7522"/>
    <cellStyle name="Calculation 5 3 2 2 2 2 3" xfId="7523"/>
    <cellStyle name="Calculation 5 3 2 2 2 2 4" xfId="7524"/>
    <cellStyle name="Calculation 5 3 2 2 2 2 5" xfId="7525"/>
    <cellStyle name="Calculation 5 3 2 2 2 2 6" xfId="7526"/>
    <cellStyle name="Calculation 5 3 2 2 2 3" xfId="7527"/>
    <cellStyle name="Calculation 5 3 2 2 2 3 2" xfId="7528"/>
    <cellStyle name="Calculation 5 3 2 2 2 3 3" xfId="7529"/>
    <cellStyle name="Calculation 5 3 2 2 2 3 4" xfId="7530"/>
    <cellStyle name="Calculation 5 3 2 2 2 3 5" xfId="7531"/>
    <cellStyle name="Calculation 5 3 2 2 2 3 6" xfId="7532"/>
    <cellStyle name="Calculation 5 3 2 2 2 4" xfId="7533"/>
    <cellStyle name="Calculation 5 3 2 2 2 5" xfId="7534"/>
    <cellStyle name="Calculation 5 3 2 2 2 6" xfId="7535"/>
    <cellStyle name="Calculation 5 3 2 2 2 7" xfId="7536"/>
    <cellStyle name="Calculation 5 3 2 2 2 8" xfId="7537"/>
    <cellStyle name="Calculation 5 3 2 2 3" xfId="7538"/>
    <cellStyle name="Calculation 5 3 2 2 3 2" xfId="7539"/>
    <cellStyle name="Calculation 5 3 2 2 3 3" xfId="7540"/>
    <cellStyle name="Calculation 5 3 2 2 3 4" xfId="7541"/>
    <cellStyle name="Calculation 5 3 2 2 3 5" xfId="7542"/>
    <cellStyle name="Calculation 5 3 2 2 3 6" xfId="7543"/>
    <cellStyle name="Calculation 5 3 2 2 4" xfId="7544"/>
    <cellStyle name="Calculation 5 3 2 2 4 2" xfId="7545"/>
    <cellStyle name="Calculation 5 3 2 2 4 3" xfId="7546"/>
    <cellStyle name="Calculation 5 3 2 2 4 4" xfId="7547"/>
    <cellStyle name="Calculation 5 3 2 2 4 5" xfId="7548"/>
    <cellStyle name="Calculation 5 3 2 2 4 6" xfId="7549"/>
    <cellStyle name="Calculation 5 3 2 2 5" xfId="7550"/>
    <cellStyle name="Calculation 5 3 2 2 6" xfId="7551"/>
    <cellStyle name="Calculation 5 3 2 2 7" xfId="7552"/>
    <cellStyle name="Calculation 5 3 2 2 8" xfId="7553"/>
    <cellStyle name="Calculation 5 3 2 2 9" xfId="7554"/>
    <cellStyle name="Calculation 5 3 2 3" xfId="7555"/>
    <cellStyle name="Calculation 5 3 2 3 2" xfId="7556"/>
    <cellStyle name="Calculation 5 3 2 3 2 2" xfId="7557"/>
    <cellStyle name="Calculation 5 3 2 3 2 3" xfId="7558"/>
    <cellStyle name="Calculation 5 3 2 3 2 4" xfId="7559"/>
    <cellStyle name="Calculation 5 3 2 3 2 5" xfId="7560"/>
    <cellStyle name="Calculation 5 3 2 3 2 6" xfId="7561"/>
    <cellStyle name="Calculation 5 3 2 3 3" xfId="7562"/>
    <cellStyle name="Calculation 5 3 2 3 3 2" xfId="7563"/>
    <cellStyle name="Calculation 5 3 2 3 3 3" xfId="7564"/>
    <cellStyle name="Calculation 5 3 2 3 3 4" xfId="7565"/>
    <cellStyle name="Calculation 5 3 2 3 3 5" xfId="7566"/>
    <cellStyle name="Calculation 5 3 2 3 3 6" xfId="7567"/>
    <cellStyle name="Calculation 5 3 2 3 4" xfId="7568"/>
    <cellStyle name="Calculation 5 3 2 3 5" xfId="7569"/>
    <cellStyle name="Calculation 5 3 2 3 6" xfId="7570"/>
    <cellStyle name="Calculation 5 3 2 3 7" xfId="7571"/>
    <cellStyle name="Calculation 5 3 2 3 8" xfId="7572"/>
    <cellStyle name="Calculation 5 3 2 4" xfId="7573"/>
    <cellStyle name="Calculation 5 3 2 4 2" xfId="7574"/>
    <cellStyle name="Calculation 5 3 2 4 3" xfId="7575"/>
    <cellStyle name="Calculation 5 3 2 4 4" xfId="7576"/>
    <cellStyle name="Calculation 5 3 2 4 5" xfId="7577"/>
    <cellStyle name="Calculation 5 3 2 4 6" xfId="7578"/>
    <cellStyle name="Calculation 5 3 2 5" xfId="7579"/>
    <cellStyle name="Calculation 5 3 2 5 2" xfId="7580"/>
    <cellStyle name="Calculation 5 3 2 5 3" xfId="7581"/>
    <cellStyle name="Calculation 5 3 2 5 4" xfId="7582"/>
    <cellStyle name="Calculation 5 3 2 5 5" xfId="7583"/>
    <cellStyle name="Calculation 5 3 2 5 6" xfId="7584"/>
    <cellStyle name="Calculation 5 3 2 6" xfId="7585"/>
    <cellStyle name="Calculation 5 3 2 7" xfId="7586"/>
    <cellStyle name="Calculation 5 3 2 8" xfId="7587"/>
    <cellStyle name="Calculation 5 3 2 9" xfId="7588"/>
    <cellStyle name="Calculation 5 3 3" xfId="7589"/>
    <cellStyle name="Calculation 5 3 3 2" xfId="7590"/>
    <cellStyle name="Calculation 5 3 3 2 2" xfId="7591"/>
    <cellStyle name="Calculation 5 3 3 2 2 2" xfId="7592"/>
    <cellStyle name="Calculation 5 3 3 2 2 3" xfId="7593"/>
    <cellStyle name="Calculation 5 3 3 2 2 4" xfId="7594"/>
    <cellStyle name="Calculation 5 3 3 2 2 5" xfId="7595"/>
    <cellStyle name="Calculation 5 3 3 2 2 6" xfId="7596"/>
    <cellStyle name="Calculation 5 3 3 2 3" xfId="7597"/>
    <cellStyle name="Calculation 5 3 3 2 3 2" xfId="7598"/>
    <cellStyle name="Calculation 5 3 3 2 3 3" xfId="7599"/>
    <cellStyle name="Calculation 5 3 3 2 3 4" xfId="7600"/>
    <cellStyle name="Calculation 5 3 3 2 3 5" xfId="7601"/>
    <cellStyle name="Calculation 5 3 3 2 3 6" xfId="7602"/>
    <cellStyle name="Calculation 5 3 3 2 4" xfId="7603"/>
    <cellStyle name="Calculation 5 3 3 2 5" xfId="7604"/>
    <cellStyle name="Calculation 5 3 3 2 6" xfId="7605"/>
    <cellStyle name="Calculation 5 3 3 2 7" xfId="7606"/>
    <cellStyle name="Calculation 5 3 3 2 8" xfId="7607"/>
    <cellStyle name="Calculation 5 3 3 3" xfId="7608"/>
    <cellStyle name="Calculation 5 3 3 3 2" xfId="7609"/>
    <cellStyle name="Calculation 5 3 3 3 3" xfId="7610"/>
    <cellStyle name="Calculation 5 3 3 3 4" xfId="7611"/>
    <cellStyle name="Calculation 5 3 3 3 5" xfId="7612"/>
    <cellStyle name="Calculation 5 3 3 3 6" xfId="7613"/>
    <cellStyle name="Calculation 5 3 3 4" xfId="7614"/>
    <cellStyle name="Calculation 5 3 3 4 2" xfId="7615"/>
    <cellStyle name="Calculation 5 3 3 4 3" xfId="7616"/>
    <cellStyle name="Calculation 5 3 3 4 4" xfId="7617"/>
    <cellStyle name="Calculation 5 3 3 4 5" xfId="7618"/>
    <cellStyle name="Calculation 5 3 3 4 6" xfId="7619"/>
    <cellStyle name="Calculation 5 3 3 5" xfId="7620"/>
    <cellStyle name="Calculation 5 3 3 6" xfId="7621"/>
    <cellStyle name="Calculation 5 3 3 7" xfId="7622"/>
    <cellStyle name="Calculation 5 3 3 8" xfId="7623"/>
    <cellStyle name="Calculation 5 3 3 9" xfId="7624"/>
    <cellStyle name="Calculation 5 3 4" xfId="7625"/>
    <cellStyle name="Calculation 5 3 4 2" xfId="7626"/>
    <cellStyle name="Calculation 5 3 4 2 2" xfId="7627"/>
    <cellStyle name="Calculation 5 3 4 2 3" xfId="7628"/>
    <cellStyle name="Calculation 5 3 4 2 4" xfId="7629"/>
    <cellStyle name="Calculation 5 3 4 2 5" xfId="7630"/>
    <cellStyle name="Calculation 5 3 4 2 6" xfId="7631"/>
    <cellStyle name="Calculation 5 3 4 3" xfId="7632"/>
    <cellStyle name="Calculation 5 3 4 3 2" xfId="7633"/>
    <cellStyle name="Calculation 5 3 4 3 3" xfId="7634"/>
    <cellStyle name="Calculation 5 3 4 3 4" xfId="7635"/>
    <cellStyle name="Calculation 5 3 4 3 5" xfId="7636"/>
    <cellStyle name="Calculation 5 3 4 3 6" xfId="7637"/>
    <cellStyle name="Calculation 5 3 4 4" xfId="7638"/>
    <cellStyle name="Calculation 5 3 4 5" xfId="7639"/>
    <cellStyle name="Calculation 5 3 4 6" xfId="7640"/>
    <cellStyle name="Calculation 5 3 4 7" xfId="7641"/>
    <cellStyle name="Calculation 5 3 4 8" xfId="7642"/>
    <cellStyle name="Calculation 5 3 5" xfId="7643"/>
    <cellStyle name="Calculation 5 3 5 2" xfId="7644"/>
    <cellStyle name="Calculation 5 3 5 3" xfId="7645"/>
    <cellStyle name="Calculation 5 3 5 4" xfId="7646"/>
    <cellStyle name="Calculation 5 3 5 5" xfId="7647"/>
    <cellStyle name="Calculation 5 3 5 6" xfId="7648"/>
    <cellStyle name="Calculation 5 3 6" xfId="7649"/>
    <cellStyle name="Calculation 5 3 6 2" xfId="7650"/>
    <cellStyle name="Calculation 5 3 6 3" xfId="7651"/>
    <cellStyle name="Calculation 5 3 6 4" xfId="7652"/>
    <cellStyle name="Calculation 5 3 6 5" xfId="7653"/>
    <cellStyle name="Calculation 5 3 6 6" xfId="7654"/>
    <cellStyle name="Calculation 5 3 7" xfId="7655"/>
    <cellStyle name="Calculation 5 3 8" xfId="7656"/>
    <cellStyle name="Calculation 5 3 9" xfId="7657"/>
    <cellStyle name="Calculation 5 4" xfId="7658"/>
    <cellStyle name="Calculation 5 4 10" xfId="7659"/>
    <cellStyle name="Calculation 5 4 2" xfId="7660"/>
    <cellStyle name="Calculation 5 4 2 2" xfId="7661"/>
    <cellStyle name="Calculation 5 4 2 2 2" xfId="7662"/>
    <cellStyle name="Calculation 5 4 2 2 2 2" xfId="7663"/>
    <cellStyle name="Calculation 5 4 2 2 2 3" xfId="7664"/>
    <cellStyle name="Calculation 5 4 2 2 2 4" xfId="7665"/>
    <cellStyle name="Calculation 5 4 2 2 2 5" xfId="7666"/>
    <cellStyle name="Calculation 5 4 2 2 2 6" xfId="7667"/>
    <cellStyle name="Calculation 5 4 2 2 3" xfId="7668"/>
    <cellStyle name="Calculation 5 4 2 2 3 2" xfId="7669"/>
    <cellStyle name="Calculation 5 4 2 2 3 3" xfId="7670"/>
    <cellStyle name="Calculation 5 4 2 2 3 4" xfId="7671"/>
    <cellStyle name="Calculation 5 4 2 2 3 5" xfId="7672"/>
    <cellStyle name="Calculation 5 4 2 2 3 6" xfId="7673"/>
    <cellStyle name="Calculation 5 4 2 2 4" xfId="7674"/>
    <cellStyle name="Calculation 5 4 2 2 5" xfId="7675"/>
    <cellStyle name="Calculation 5 4 2 2 6" xfId="7676"/>
    <cellStyle name="Calculation 5 4 2 2 7" xfId="7677"/>
    <cellStyle name="Calculation 5 4 2 2 8" xfId="7678"/>
    <cellStyle name="Calculation 5 4 2 3" xfId="7679"/>
    <cellStyle name="Calculation 5 4 2 3 2" xfId="7680"/>
    <cellStyle name="Calculation 5 4 2 3 3" xfId="7681"/>
    <cellStyle name="Calculation 5 4 2 3 4" xfId="7682"/>
    <cellStyle name="Calculation 5 4 2 3 5" xfId="7683"/>
    <cellStyle name="Calculation 5 4 2 3 6" xfId="7684"/>
    <cellStyle name="Calculation 5 4 2 4" xfId="7685"/>
    <cellStyle name="Calculation 5 4 2 4 2" xfId="7686"/>
    <cellStyle name="Calculation 5 4 2 4 3" xfId="7687"/>
    <cellStyle name="Calculation 5 4 2 4 4" xfId="7688"/>
    <cellStyle name="Calculation 5 4 2 4 5" xfId="7689"/>
    <cellStyle name="Calculation 5 4 2 4 6" xfId="7690"/>
    <cellStyle name="Calculation 5 4 2 5" xfId="7691"/>
    <cellStyle name="Calculation 5 4 2 6" xfId="7692"/>
    <cellStyle name="Calculation 5 4 2 7" xfId="7693"/>
    <cellStyle name="Calculation 5 4 2 8" xfId="7694"/>
    <cellStyle name="Calculation 5 4 2 9" xfId="7695"/>
    <cellStyle name="Calculation 5 4 3" xfId="7696"/>
    <cellStyle name="Calculation 5 4 3 2" xfId="7697"/>
    <cellStyle name="Calculation 5 4 3 2 2" xfId="7698"/>
    <cellStyle name="Calculation 5 4 3 2 3" xfId="7699"/>
    <cellStyle name="Calculation 5 4 3 2 4" xfId="7700"/>
    <cellStyle name="Calculation 5 4 3 2 5" xfId="7701"/>
    <cellStyle name="Calculation 5 4 3 2 6" xfId="7702"/>
    <cellStyle name="Calculation 5 4 3 3" xfId="7703"/>
    <cellStyle name="Calculation 5 4 3 3 2" xfId="7704"/>
    <cellStyle name="Calculation 5 4 3 3 3" xfId="7705"/>
    <cellStyle name="Calculation 5 4 3 3 4" xfId="7706"/>
    <cellStyle name="Calculation 5 4 3 3 5" xfId="7707"/>
    <cellStyle name="Calculation 5 4 3 3 6" xfId="7708"/>
    <cellStyle name="Calculation 5 4 3 4" xfId="7709"/>
    <cellStyle name="Calculation 5 4 3 5" xfId="7710"/>
    <cellStyle name="Calculation 5 4 3 6" xfId="7711"/>
    <cellStyle name="Calculation 5 4 3 7" xfId="7712"/>
    <cellStyle name="Calculation 5 4 3 8" xfId="7713"/>
    <cellStyle name="Calculation 5 4 4" xfId="7714"/>
    <cellStyle name="Calculation 5 4 4 2" xfId="7715"/>
    <cellStyle name="Calculation 5 4 4 3" xfId="7716"/>
    <cellStyle name="Calculation 5 4 4 4" xfId="7717"/>
    <cellStyle name="Calculation 5 4 4 5" xfId="7718"/>
    <cellStyle name="Calculation 5 4 4 6" xfId="7719"/>
    <cellStyle name="Calculation 5 4 5" xfId="7720"/>
    <cellStyle name="Calculation 5 4 5 2" xfId="7721"/>
    <cellStyle name="Calculation 5 4 5 3" xfId="7722"/>
    <cellStyle name="Calculation 5 4 5 4" xfId="7723"/>
    <cellStyle name="Calculation 5 4 5 5" xfId="7724"/>
    <cellStyle name="Calculation 5 4 5 6" xfId="7725"/>
    <cellStyle name="Calculation 5 4 6" xfId="7726"/>
    <cellStyle name="Calculation 5 4 7" xfId="7727"/>
    <cellStyle name="Calculation 5 4 8" xfId="7728"/>
    <cellStyle name="Calculation 5 4 9" xfId="7729"/>
    <cellStyle name="Calculation 5 5" xfId="7730"/>
    <cellStyle name="Calculation 5 5 2" xfId="7731"/>
    <cellStyle name="Calculation 5 5 2 2" xfId="7732"/>
    <cellStyle name="Calculation 5 5 2 2 2" xfId="7733"/>
    <cellStyle name="Calculation 5 5 2 2 3" xfId="7734"/>
    <cellStyle name="Calculation 5 5 2 2 4" xfId="7735"/>
    <cellStyle name="Calculation 5 5 2 2 5" xfId="7736"/>
    <cellStyle name="Calculation 5 5 2 2 6" xfId="7737"/>
    <cellStyle name="Calculation 5 5 2 3" xfId="7738"/>
    <cellStyle name="Calculation 5 5 2 3 2" xfId="7739"/>
    <cellStyle name="Calculation 5 5 2 3 3" xfId="7740"/>
    <cellStyle name="Calculation 5 5 2 3 4" xfId="7741"/>
    <cellStyle name="Calculation 5 5 2 3 5" xfId="7742"/>
    <cellStyle name="Calculation 5 5 2 3 6" xfId="7743"/>
    <cellStyle name="Calculation 5 5 2 4" xfId="7744"/>
    <cellStyle name="Calculation 5 5 2 5" xfId="7745"/>
    <cellStyle name="Calculation 5 5 2 6" xfId="7746"/>
    <cellStyle name="Calculation 5 5 2 7" xfId="7747"/>
    <cellStyle name="Calculation 5 5 2 8" xfId="7748"/>
    <cellStyle name="Calculation 5 5 3" xfId="7749"/>
    <cellStyle name="Calculation 5 5 3 2" xfId="7750"/>
    <cellStyle name="Calculation 5 5 3 3" xfId="7751"/>
    <cellStyle name="Calculation 5 5 3 4" xfId="7752"/>
    <cellStyle name="Calculation 5 5 3 5" xfId="7753"/>
    <cellStyle name="Calculation 5 5 3 6" xfId="7754"/>
    <cellStyle name="Calculation 5 5 4" xfId="7755"/>
    <cellStyle name="Calculation 5 5 4 2" xfId="7756"/>
    <cellStyle name="Calculation 5 5 4 3" xfId="7757"/>
    <cellStyle name="Calculation 5 5 4 4" xfId="7758"/>
    <cellStyle name="Calculation 5 5 4 5" xfId="7759"/>
    <cellStyle name="Calculation 5 5 4 6" xfId="7760"/>
    <cellStyle name="Calculation 5 5 5" xfId="7761"/>
    <cellStyle name="Calculation 5 5 6" xfId="7762"/>
    <cellStyle name="Calculation 5 5 7" xfId="7763"/>
    <cellStyle name="Calculation 5 5 8" xfId="7764"/>
    <cellStyle name="Calculation 5 5 9" xfId="7765"/>
    <cellStyle name="Calculation 5 6" xfId="7766"/>
    <cellStyle name="Calculation 5 6 2" xfId="7767"/>
    <cellStyle name="Calculation 5 6 2 2" xfId="7768"/>
    <cellStyle name="Calculation 5 6 2 3" xfId="7769"/>
    <cellStyle name="Calculation 5 6 2 4" xfId="7770"/>
    <cellStyle name="Calculation 5 6 2 5" xfId="7771"/>
    <cellStyle name="Calculation 5 6 2 6" xfId="7772"/>
    <cellStyle name="Calculation 5 6 3" xfId="7773"/>
    <cellStyle name="Calculation 5 6 3 2" xfId="7774"/>
    <cellStyle name="Calculation 5 6 3 3" xfId="7775"/>
    <cellStyle name="Calculation 5 6 3 4" xfId="7776"/>
    <cellStyle name="Calculation 5 6 3 5" xfId="7777"/>
    <cellStyle name="Calculation 5 6 3 6" xfId="7778"/>
    <cellStyle name="Calculation 5 6 4" xfId="7779"/>
    <cellStyle name="Calculation 5 6 5" xfId="7780"/>
    <cellStyle name="Calculation 5 6 6" xfId="7781"/>
    <cellStyle name="Calculation 5 6 7" xfId="7782"/>
    <cellStyle name="Calculation 5 6 8" xfId="7783"/>
    <cellStyle name="Calculation 5 7" xfId="7784"/>
    <cellStyle name="Calculation 5 7 2" xfId="7785"/>
    <cellStyle name="Calculation 5 7 3" xfId="7786"/>
    <cellStyle name="Calculation 5 7 4" xfId="7787"/>
    <cellStyle name="Calculation 5 7 5" xfId="7788"/>
    <cellStyle name="Calculation 5 7 6" xfId="7789"/>
    <cellStyle name="Calculation 5 8" xfId="7790"/>
    <cellStyle name="Calculation 5 8 2" xfId="7791"/>
    <cellStyle name="Calculation 5 8 3" xfId="7792"/>
    <cellStyle name="Calculation 5 8 4" xfId="7793"/>
    <cellStyle name="Calculation 5 8 5" xfId="7794"/>
    <cellStyle name="Calculation 5 8 6" xfId="7795"/>
    <cellStyle name="Calculation 5 9" xfId="7796"/>
    <cellStyle name="Calculation 6" xfId="7797"/>
    <cellStyle name="Calculation 6 2" xfId="7798"/>
    <cellStyle name="Calculation 6 2 2" xfId="7799"/>
    <cellStyle name="Calculation 6 2 3" xfId="7800"/>
    <cellStyle name="Calculation 6 2 4" xfId="7801"/>
    <cellStyle name="Calculation 6 2 5" xfId="7802"/>
    <cellStyle name="Calculation 6 2 6" xfId="7803"/>
    <cellStyle name="Calculation 6 3" xfId="7804"/>
    <cellStyle name="Calculation 6 4" xfId="7805"/>
    <cellStyle name="Calculation 6 5" xfId="7806"/>
    <cellStyle name="Calculation 6 6" xfId="7807"/>
    <cellStyle name="Calculation 6 7" xfId="7808"/>
    <cellStyle name="Calculation 7" xfId="7809"/>
    <cellStyle name="Calculation 7 2" xfId="7810"/>
    <cellStyle name="Calculation 7 2 2" xfId="7811"/>
    <cellStyle name="Calculation 7 2 3" xfId="7812"/>
    <cellStyle name="Calculation 7 2 4" xfId="7813"/>
    <cellStyle name="Calculation 7 2 5" xfId="7814"/>
    <cellStyle name="Calculation 7 2 6" xfId="7815"/>
    <cellStyle name="Calculation 7 3" xfId="7816"/>
    <cellStyle name="Calculation 7 4" xfId="7817"/>
    <cellStyle name="Calculation 7 5" xfId="7818"/>
    <cellStyle name="Calculation 7 6" xfId="7819"/>
    <cellStyle name="Calculation 7 7" xfId="7820"/>
    <cellStyle name="Calculation 8" xfId="7821"/>
    <cellStyle name="Calculation 8 2" xfId="7822"/>
    <cellStyle name="Calculation 8 2 2" xfId="7823"/>
    <cellStyle name="Calculation 8 2 3" xfId="7824"/>
    <cellStyle name="Calculation 8 2 4" xfId="7825"/>
    <cellStyle name="Calculation 8 2 5" xfId="7826"/>
    <cellStyle name="Calculation 8 2 6" xfId="7827"/>
    <cellStyle name="Calculation 8 3" xfId="7828"/>
    <cellStyle name="Calculation 8 4" xfId="7829"/>
    <cellStyle name="Calculation 8 5" xfId="7830"/>
    <cellStyle name="Calculation 8 6" xfId="7831"/>
    <cellStyle name="Calculation 8 7" xfId="7832"/>
    <cellStyle name="Calculation 9" xfId="7833"/>
    <cellStyle name="Calculation 9 2" xfId="7834"/>
    <cellStyle name="Calculation 9 2 2" xfId="7835"/>
    <cellStyle name="Calculation 9 2 3" xfId="7836"/>
    <cellStyle name="Calculation 9 2 4" xfId="7837"/>
    <cellStyle name="Calculation 9 2 5" xfId="7838"/>
    <cellStyle name="Calculation 9 2 6" xfId="7839"/>
    <cellStyle name="Calculation 9 3" xfId="7840"/>
    <cellStyle name="Calculation 9 4" xfId="7841"/>
    <cellStyle name="Calculation 9 5" xfId="7842"/>
    <cellStyle name="Calculation 9 6" xfId="7843"/>
    <cellStyle name="Calculation 9 7" xfId="7844"/>
    <cellStyle name="Check Cell 2" xfId="7845"/>
    <cellStyle name="Check Cell 2 2" xfId="7846"/>
    <cellStyle name="Check Cell 2 3" xfId="7847"/>
    <cellStyle name="Check Cell 2 4" xfId="7848"/>
    <cellStyle name="Check Cell 2 5" xfId="7849"/>
    <cellStyle name="Check Cell 2 6" xfId="7850"/>
    <cellStyle name="Check Cell 2 7" xfId="7851"/>
    <cellStyle name="Check Cell 2 8" xfId="7852"/>
    <cellStyle name="Check Cell 3" xfId="7853"/>
    <cellStyle name="Check Cell 4" xfId="7854"/>
    <cellStyle name="Check Cell 5" xfId="7855"/>
    <cellStyle name="Check Cell 6" xfId="7856"/>
    <cellStyle name="Comma" xfId="41443" builtinId="3"/>
    <cellStyle name="Comma 2" xfId="3"/>
    <cellStyle name="Comma 2 2" xfId="7857"/>
    <cellStyle name="Comma 2 2 2" xfId="7858"/>
    <cellStyle name="Comma 2 2 3" xfId="7859"/>
    <cellStyle name="Comma 2 3" xfId="7860"/>
    <cellStyle name="Comma 2 4" xfId="41431"/>
    <cellStyle name="Comma 3" xfId="7861"/>
    <cellStyle name="Comma 3 2" xfId="41438"/>
    <cellStyle name="Comma 4" xfId="11"/>
    <cellStyle name="Comma 4 2" xfId="7862"/>
    <cellStyle name="Comma 5" xfId="7863"/>
    <cellStyle name="Comma 5 2" xfId="7864"/>
    <cellStyle name="Comma 6" xfId="7865"/>
    <cellStyle name="Explanatory Text 2" xfId="7866"/>
    <cellStyle name="Explanatory Text 2 2" xfId="7867"/>
    <cellStyle name="Explanatory Text 2 3" xfId="7868"/>
    <cellStyle name="Explanatory Text 3" xfId="7869"/>
    <cellStyle name="Explanatory Text 4" xfId="7870"/>
    <cellStyle name="Explanatory Text 5" xfId="7871"/>
    <cellStyle name="Explanatory Text 6" xfId="7872"/>
    <cellStyle name="Good 2" xfId="7873"/>
    <cellStyle name="Good 2 2" xfId="7874"/>
    <cellStyle name="Good 2 3" xfId="7875"/>
    <cellStyle name="Good 3" xfId="7876"/>
    <cellStyle name="Good 4" xfId="7877"/>
    <cellStyle name="Good 5" xfId="7878"/>
    <cellStyle name="Good 6" xfId="7879"/>
    <cellStyle name="Heading" xfId="7880"/>
    <cellStyle name="Heading 1 2" xfId="7881"/>
    <cellStyle name="Heading 1 3" xfId="7882"/>
    <cellStyle name="Heading 1 4" xfId="7883"/>
    <cellStyle name="Heading 1 5" xfId="7884"/>
    <cellStyle name="Heading 2 2" xfId="7885"/>
    <cellStyle name="Heading 2 3" xfId="7886"/>
    <cellStyle name="Heading 2 4" xfId="7887"/>
    <cellStyle name="Heading 2 5" xfId="7888"/>
    <cellStyle name="Heading 3 2" xfId="7889"/>
    <cellStyle name="Heading 3 2 2" xfId="7890"/>
    <cellStyle name="Heading 3 3" xfId="7891"/>
    <cellStyle name="Heading 3 4" xfId="7892"/>
    <cellStyle name="Heading 3 5" xfId="7893"/>
    <cellStyle name="Heading 4 2" xfId="7894"/>
    <cellStyle name="Heading 4 3" xfId="7895"/>
    <cellStyle name="Heading 4 4" xfId="7896"/>
    <cellStyle name="Heading 4 5" xfId="7897"/>
    <cellStyle name="Hyperlink" xfId="9" builtinId="8"/>
    <cellStyle name="Hyperlink 2" xfId="10"/>
    <cellStyle name="Hyperlink 2 2" xfId="41434"/>
    <cellStyle name="Hyperlink 3" xfId="7898"/>
    <cellStyle name="Hyperlink_gatb05(1)" xfId="41436"/>
    <cellStyle name="Input 10" xfId="7899"/>
    <cellStyle name="Input 11" xfId="7900"/>
    <cellStyle name="Input 12" xfId="7901"/>
    <cellStyle name="Input 2" xfId="7902"/>
    <cellStyle name="Input 2 10" xfId="7903"/>
    <cellStyle name="Input 2 10 2" xfId="7904"/>
    <cellStyle name="Input 2 10 3" xfId="7905"/>
    <cellStyle name="Input 2 10 4" xfId="7906"/>
    <cellStyle name="Input 2 10 5" xfId="7907"/>
    <cellStyle name="Input 2 10 6" xfId="7908"/>
    <cellStyle name="Input 2 11" xfId="7909"/>
    <cellStyle name="Input 2 11 2" xfId="7910"/>
    <cellStyle name="Input 2 11 3" xfId="7911"/>
    <cellStyle name="Input 2 11 4" xfId="7912"/>
    <cellStyle name="Input 2 11 5" xfId="7913"/>
    <cellStyle name="Input 2 11 6" xfId="7914"/>
    <cellStyle name="Input 2 12" xfId="7915"/>
    <cellStyle name="Input 2 13" xfId="7916"/>
    <cellStyle name="Input 2 14" xfId="7917"/>
    <cellStyle name="Input 2 15" xfId="7918"/>
    <cellStyle name="Input 2 16" xfId="7919"/>
    <cellStyle name="Input 2 2" xfId="7920"/>
    <cellStyle name="Input 2 2 10" xfId="7921"/>
    <cellStyle name="Input 2 2 11" xfId="7922"/>
    <cellStyle name="Input 2 2 12" xfId="7923"/>
    <cellStyle name="Input 2 2 13" xfId="7924"/>
    <cellStyle name="Input 2 2 14" xfId="7925"/>
    <cellStyle name="Input 2 2 2" xfId="7926"/>
    <cellStyle name="Input 2 2 2 10" xfId="7927"/>
    <cellStyle name="Input 2 2 2 11" xfId="7928"/>
    <cellStyle name="Input 2 2 2 12" xfId="7929"/>
    <cellStyle name="Input 2 2 2 13" xfId="7930"/>
    <cellStyle name="Input 2 2 2 2" xfId="7931"/>
    <cellStyle name="Input 2 2 2 2 10" xfId="7932"/>
    <cellStyle name="Input 2 2 2 2 11" xfId="7933"/>
    <cellStyle name="Input 2 2 2 2 12" xfId="7934"/>
    <cellStyle name="Input 2 2 2 2 2" xfId="7935"/>
    <cellStyle name="Input 2 2 2 2 2 10" xfId="7936"/>
    <cellStyle name="Input 2 2 2 2 2 11" xfId="7937"/>
    <cellStyle name="Input 2 2 2 2 2 2" xfId="7938"/>
    <cellStyle name="Input 2 2 2 2 2 2 10" xfId="7939"/>
    <cellStyle name="Input 2 2 2 2 2 2 2" xfId="7940"/>
    <cellStyle name="Input 2 2 2 2 2 2 2 2" xfId="7941"/>
    <cellStyle name="Input 2 2 2 2 2 2 2 2 2" xfId="7942"/>
    <cellStyle name="Input 2 2 2 2 2 2 2 2 2 2" xfId="7943"/>
    <cellStyle name="Input 2 2 2 2 2 2 2 2 2 3" xfId="7944"/>
    <cellStyle name="Input 2 2 2 2 2 2 2 2 2 4" xfId="7945"/>
    <cellStyle name="Input 2 2 2 2 2 2 2 2 2 5" xfId="7946"/>
    <cellStyle name="Input 2 2 2 2 2 2 2 2 2 6" xfId="7947"/>
    <cellStyle name="Input 2 2 2 2 2 2 2 2 3" xfId="7948"/>
    <cellStyle name="Input 2 2 2 2 2 2 2 2 3 2" xfId="7949"/>
    <cellStyle name="Input 2 2 2 2 2 2 2 2 3 3" xfId="7950"/>
    <cellStyle name="Input 2 2 2 2 2 2 2 2 3 4" xfId="7951"/>
    <cellStyle name="Input 2 2 2 2 2 2 2 2 3 5" xfId="7952"/>
    <cellStyle name="Input 2 2 2 2 2 2 2 2 3 6" xfId="7953"/>
    <cellStyle name="Input 2 2 2 2 2 2 2 2 4" xfId="7954"/>
    <cellStyle name="Input 2 2 2 2 2 2 2 2 5" xfId="7955"/>
    <cellStyle name="Input 2 2 2 2 2 2 2 2 6" xfId="7956"/>
    <cellStyle name="Input 2 2 2 2 2 2 2 2 7" xfId="7957"/>
    <cellStyle name="Input 2 2 2 2 2 2 2 2 8" xfId="7958"/>
    <cellStyle name="Input 2 2 2 2 2 2 2 3" xfId="7959"/>
    <cellStyle name="Input 2 2 2 2 2 2 2 3 2" xfId="7960"/>
    <cellStyle name="Input 2 2 2 2 2 2 2 3 3" xfId="7961"/>
    <cellStyle name="Input 2 2 2 2 2 2 2 3 4" xfId="7962"/>
    <cellStyle name="Input 2 2 2 2 2 2 2 3 5" xfId="7963"/>
    <cellStyle name="Input 2 2 2 2 2 2 2 3 6" xfId="7964"/>
    <cellStyle name="Input 2 2 2 2 2 2 2 4" xfId="7965"/>
    <cellStyle name="Input 2 2 2 2 2 2 2 4 2" xfId="7966"/>
    <cellStyle name="Input 2 2 2 2 2 2 2 4 3" xfId="7967"/>
    <cellStyle name="Input 2 2 2 2 2 2 2 4 4" xfId="7968"/>
    <cellStyle name="Input 2 2 2 2 2 2 2 4 5" xfId="7969"/>
    <cellStyle name="Input 2 2 2 2 2 2 2 4 6" xfId="7970"/>
    <cellStyle name="Input 2 2 2 2 2 2 2 5" xfId="7971"/>
    <cellStyle name="Input 2 2 2 2 2 2 2 6" xfId="7972"/>
    <cellStyle name="Input 2 2 2 2 2 2 2 7" xfId="7973"/>
    <cellStyle name="Input 2 2 2 2 2 2 2 8" xfId="7974"/>
    <cellStyle name="Input 2 2 2 2 2 2 2 9" xfId="7975"/>
    <cellStyle name="Input 2 2 2 2 2 2 3" xfId="7976"/>
    <cellStyle name="Input 2 2 2 2 2 2 3 2" xfId="7977"/>
    <cellStyle name="Input 2 2 2 2 2 2 3 2 2" xfId="7978"/>
    <cellStyle name="Input 2 2 2 2 2 2 3 2 3" xfId="7979"/>
    <cellStyle name="Input 2 2 2 2 2 2 3 2 4" xfId="7980"/>
    <cellStyle name="Input 2 2 2 2 2 2 3 2 5" xfId="7981"/>
    <cellStyle name="Input 2 2 2 2 2 2 3 2 6" xfId="7982"/>
    <cellStyle name="Input 2 2 2 2 2 2 3 3" xfId="7983"/>
    <cellStyle name="Input 2 2 2 2 2 2 3 3 2" xfId="7984"/>
    <cellStyle name="Input 2 2 2 2 2 2 3 3 3" xfId="7985"/>
    <cellStyle name="Input 2 2 2 2 2 2 3 3 4" xfId="7986"/>
    <cellStyle name="Input 2 2 2 2 2 2 3 3 5" xfId="7987"/>
    <cellStyle name="Input 2 2 2 2 2 2 3 3 6" xfId="7988"/>
    <cellStyle name="Input 2 2 2 2 2 2 3 4" xfId="7989"/>
    <cellStyle name="Input 2 2 2 2 2 2 3 5" xfId="7990"/>
    <cellStyle name="Input 2 2 2 2 2 2 3 6" xfId="7991"/>
    <cellStyle name="Input 2 2 2 2 2 2 3 7" xfId="7992"/>
    <cellStyle name="Input 2 2 2 2 2 2 3 8" xfId="7993"/>
    <cellStyle name="Input 2 2 2 2 2 2 4" xfId="7994"/>
    <cellStyle name="Input 2 2 2 2 2 2 4 2" xfId="7995"/>
    <cellStyle name="Input 2 2 2 2 2 2 4 3" xfId="7996"/>
    <cellStyle name="Input 2 2 2 2 2 2 4 4" xfId="7997"/>
    <cellStyle name="Input 2 2 2 2 2 2 4 5" xfId="7998"/>
    <cellStyle name="Input 2 2 2 2 2 2 4 6" xfId="7999"/>
    <cellStyle name="Input 2 2 2 2 2 2 5" xfId="8000"/>
    <cellStyle name="Input 2 2 2 2 2 2 5 2" xfId="8001"/>
    <cellStyle name="Input 2 2 2 2 2 2 5 3" xfId="8002"/>
    <cellStyle name="Input 2 2 2 2 2 2 5 4" xfId="8003"/>
    <cellStyle name="Input 2 2 2 2 2 2 5 5" xfId="8004"/>
    <cellStyle name="Input 2 2 2 2 2 2 5 6" xfId="8005"/>
    <cellStyle name="Input 2 2 2 2 2 2 6" xfId="8006"/>
    <cellStyle name="Input 2 2 2 2 2 2 7" xfId="8007"/>
    <cellStyle name="Input 2 2 2 2 2 2 8" xfId="8008"/>
    <cellStyle name="Input 2 2 2 2 2 2 9" xfId="8009"/>
    <cellStyle name="Input 2 2 2 2 2 3" xfId="8010"/>
    <cellStyle name="Input 2 2 2 2 2 3 2" xfId="8011"/>
    <cellStyle name="Input 2 2 2 2 2 3 2 2" xfId="8012"/>
    <cellStyle name="Input 2 2 2 2 2 3 2 2 2" xfId="8013"/>
    <cellStyle name="Input 2 2 2 2 2 3 2 2 3" xfId="8014"/>
    <cellStyle name="Input 2 2 2 2 2 3 2 2 4" xfId="8015"/>
    <cellStyle name="Input 2 2 2 2 2 3 2 2 5" xfId="8016"/>
    <cellStyle name="Input 2 2 2 2 2 3 2 2 6" xfId="8017"/>
    <cellStyle name="Input 2 2 2 2 2 3 2 3" xfId="8018"/>
    <cellStyle name="Input 2 2 2 2 2 3 2 3 2" xfId="8019"/>
    <cellStyle name="Input 2 2 2 2 2 3 2 3 3" xfId="8020"/>
    <cellStyle name="Input 2 2 2 2 2 3 2 3 4" xfId="8021"/>
    <cellStyle name="Input 2 2 2 2 2 3 2 3 5" xfId="8022"/>
    <cellStyle name="Input 2 2 2 2 2 3 2 3 6" xfId="8023"/>
    <cellStyle name="Input 2 2 2 2 2 3 2 4" xfId="8024"/>
    <cellStyle name="Input 2 2 2 2 2 3 2 5" xfId="8025"/>
    <cellStyle name="Input 2 2 2 2 2 3 2 6" xfId="8026"/>
    <cellStyle name="Input 2 2 2 2 2 3 2 7" xfId="8027"/>
    <cellStyle name="Input 2 2 2 2 2 3 2 8" xfId="8028"/>
    <cellStyle name="Input 2 2 2 2 2 3 3" xfId="8029"/>
    <cellStyle name="Input 2 2 2 2 2 3 3 2" xfId="8030"/>
    <cellStyle name="Input 2 2 2 2 2 3 3 3" xfId="8031"/>
    <cellStyle name="Input 2 2 2 2 2 3 3 4" xfId="8032"/>
    <cellStyle name="Input 2 2 2 2 2 3 3 5" xfId="8033"/>
    <cellStyle name="Input 2 2 2 2 2 3 3 6" xfId="8034"/>
    <cellStyle name="Input 2 2 2 2 2 3 4" xfId="8035"/>
    <cellStyle name="Input 2 2 2 2 2 3 4 2" xfId="8036"/>
    <cellStyle name="Input 2 2 2 2 2 3 4 3" xfId="8037"/>
    <cellStyle name="Input 2 2 2 2 2 3 4 4" xfId="8038"/>
    <cellStyle name="Input 2 2 2 2 2 3 4 5" xfId="8039"/>
    <cellStyle name="Input 2 2 2 2 2 3 4 6" xfId="8040"/>
    <cellStyle name="Input 2 2 2 2 2 3 5" xfId="8041"/>
    <cellStyle name="Input 2 2 2 2 2 3 6" xfId="8042"/>
    <cellStyle name="Input 2 2 2 2 2 3 7" xfId="8043"/>
    <cellStyle name="Input 2 2 2 2 2 3 8" xfId="8044"/>
    <cellStyle name="Input 2 2 2 2 2 3 9" xfId="8045"/>
    <cellStyle name="Input 2 2 2 2 2 4" xfId="8046"/>
    <cellStyle name="Input 2 2 2 2 2 4 2" xfId="8047"/>
    <cellStyle name="Input 2 2 2 2 2 4 2 2" xfId="8048"/>
    <cellStyle name="Input 2 2 2 2 2 4 2 3" xfId="8049"/>
    <cellStyle name="Input 2 2 2 2 2 4 2 4" xfId="8050"/>
    <cellStyle name="Input 2 2 2 2 2 4 2 5" xfId="8051"/>
    <cellStyle name="Input 2 2 2 2 2 4 2 6" xfId="8052"/>
    <cellStyle name="Input 2 2 2 2 2 4 3" xfId="8053"/>
    <cellStyle name="Input 2 2 2 2 2 4 3 2" xfId="8054"/>
    <cellStyle name="Input 2 2 2 2 2 4 3 3" xfId="8055"/>
    <cellStyle name="Input 2 2 2 2 2 4 3 4" xfId="8056"/>
    <cellStyle name="Input 2 2 2 2 2 4 3 5" xfId="8057"/>
    <cellStyle name="Input 2 2 2 2 2 4 3 6" xfId="8058"/>
    <cellStyle name="Input 2 2 2 2 2 4 4" xfId="8059"/>
    <cellStyle name="Input 2 2 2 2 2 4 5" xfId="8060"/>
    <cellStyle name="Input 2 2 2 2 2 4 6" xfId="8061"/>
    <cellStyle name="Input 2 2 2 2 2 4 7" xfId="8062"/>
    <cellStyle name="Input 2 2 2 2 2 4 8" xfId="8063"/>
    <cellStyle name="Input 2 2 2 2 2 5" xfId="8064"/>
    <cellStyle name="Input 2 2 2 2 2 5 2" xfId="8065"/>
    <cellStyle name="Input 2 2 2 2 2 5 3" xfId="8066"/>
    <cellStyle name="Input 2 2 2 2 2 5 4" xfId="8067"/>
    <cellStyle name="Input 2 2 2 2 2 5 5" xfId="8068"/>
    <cellStyle name="Input 2 2 2 2 2 5 6" xfId="8069"/>
    <cellStyle name="Input 2 2 2 2 2 6" xfId="8070"/>
    <cellStyle name="Input 2 2 2 2 2 6 2" xfId="8071"/>
    <cellStyle name="Input 2 2 2 2 2 6 3" xfId="8072"/>
    <cellStyle name="Input 2 2 2 2 2 6 4" xfId="8073"/>
    <cellStyle name="Input 2 2 2 2 2 6 5" xfId="8074"/>
    <cellStyle name="Input 2 2 2 2 2 6 6" xfId="8075"/>
    <cellStyle name="Input 2 2 2 2 2 7" xfId="8076"/>
    <cellStyle name="Input 2 2 2 2 2 8" xfId="8077"/>
    <cellStyle name="Input 2 2 2 2 2 9" xfId="8078"/>
    <cellStyle name="Input 2 2 2 2 3" xfId="8079"/>
    <cellStyle name="Input 2 2 2 2 3 10" xfId="8080"/>
    <cellStyle name="Input 2 2 2 2 3 2" xfId="8081"/>
    <cellStyle name="Input 2 2 2 2 3 2 2" xfId="8082"/>
    <cellStyle name="Input 2 2 2 2 3 2 2 2" xfId="8083"/>
    <cellStyle name="Input 2 2 2 2 3 2 2 2 2" xfId="8084"/>
    <cellStyle name="Input 2 2 2 2 3 2 2 2 3" xfId="8085"/>
    <cellStyle name="Input 2 2 2 2 3 2 2 2 4" xfId="8086"/>
    <cellStyle name="Input 2 2 2 2 3 2 2 2 5" xfId="8087"/>
    <cellStyle name="Input 2 2 2 2 3 2 2 2 6" xfId="8088"/>
    <cellStyle name="Input 2 2 2 2 3 2 2 3" xfId="8089"/>
    <cellStyle name="Input 2 2 2 2 3 2 2 3 2" xfId="8090"/>
    <cellStyle name="Input 2 2 2 2 3 2 2 3 3" xfId="8091"/>
    <cellStyle name="Input 2 2 2 2 3 2 2 3 4" xfId="8092"/>
    <cellStyle name="Input 2 2 2 2 3 2 2 3 5" xfId="8093"/>
    <cellStyle name="Input 2 2 2 2 3 2 2 3 6" xfId="8094"/>
    <cellStyle name="Input 2 2 2 2 3 2 2 4" xfId="8095"/>
    <cellStyle name="Input 2 2 2 2 3 2 2 5" xfId="8096"/>
    <cellStyle name="Input 2 2 2 2 3 2 2 6" xfId="8097"/>
    <cellStyle name="Input 2 2 2 2 3 2 2 7" xfId="8098"/>
    <cellStyle name="Input 2 2 2 2 3 2 2 8" xfId="8099"/>
    <cellStyle name="Input 2 2 2 2 3 2 3" xfId="8100"/>
    <cellStyle name="Input 2 2 2 2 3 2 3 2" xfId="8101"/>
    <cellStyle name="Input 2 2 2 2 3 2 3 3" xfId="8102"/>
    <cellStyle name="Input 2 2 2 2 3 2 3 4" xfId="8103"/>
    <cellStyle name="Input 2 2 2 2 3 2 3 5" xfId="8104"/>
    <cellStyle name="Input 2 2 2 2 3 2 3 6" xfId="8105"/>
    <cellStyle name="Input 2 2 2 2 3 2 4" xfId="8106"/>
    <cellStyle name="Input 2 2 2 2 3 2 4 2" xfId="8107"/>
    <cellStyle name="Input 2 2 2 2 3 2 4 3" xfId="8108"/>
    <cellStyle name="Input 2 2 2 2 3 2 4 4" xfId="8109"/>
    <cellStyle name="Input 2 2 2 2 3 2 4 5" xfId="8110"/>
    <cellStyle name="Input 2 2 2 2 3 2 4 6" xfId="8111"/>
    <cellStyle name="Input 2 2 2 2 3 2 5" xfId="8112"/>
    <cellStyle name="Input 2 2 2 2 3 2 6" xfId="8113"/>
    <cellStyle name="Input 2 2 2 2 3 2 7" xfId="8114"/>
    <cellStyle name="Input 2 2 2 2 3 2 8" xfId="8115"/>
    <cellStyle name="Input 2 2 2 2 3 2 9" xfId="8116"/>
    <cellStyle name="Input 2 2 2 2 3 3" xfId="8117"/>
    <cellStyle name="Input 2 2 2 2 3 3 2" xfId="8118"/>
    <cellStyle name="Input 2 2 2 2 3 3 2 2" xfId="8119"/>
    <cellStyle name="Input 2 2 2 2 3 3 2 3" xfId="8120"/>
    <cellStyle name="Input 2 2 2 2 3 3 2 4" xfId="8121"/>
    <cellStyle name="Input 2 2 2 2 3 3 2 5" xfId="8122"/>
    <cellStyle name="Input 2 2 2 2 3 3 2 6" xfId="8123"/>
    <cellStyle name="Input 2 2 2 2 3 3 3" xfId="8124"/>
    <cellStyle name="Input 2 2 2 2 3 3 3 2" xfId="8125"/>
    <cellStyle name="Input 2 2 2 2 3 3 3 3" xfId="8126"/>
    <cellStyle name="Input 2 2 2 2 3 3 3 4" xfId="8127"/>
    <cellStyle name="Input 2 2 2 2 3 3 3 5" xfId="8128"/>
    <cellStyle name="Input 2 2 2 2 3 3 3 6" xfId="8129"/>
    <cellStyle name="Input 2 2 2 2 3 3 4" xfId="8130"/>
    <cellStyle name="Input 2 2 2 2 3 3 5" xfId="8131"/>
    <cellStyle name="Input 2 2 2 2 3 3 6" xfId="8132"/>
    <cellStyle name="Input 2 2 2 2 3 3 7" xfId="8133"/>
    <cellStyle name="Input 2 2 2 2 3 3 8" xfId="8134"/>
    <cellStyle name="Input 2 2 2 2 3 4" xfId="8135"/>
    <cellStyle name="Input 2 2 2 2 3 4 2" xfId="8136"/>
    <cellStyle name="Input 2 2 2 2 3 4 3" xfId="8137"/>
    <cellStyle name="Input 2 2 2 2 3 4 4" xfId="8138"/>
    <cellStyle name="Input 2 2 2 2 3 4 5" xfId="8139"/>
    <cellStyle name="Input 2 2 2 2 3 4 6" xfId="8140"/>
    <cellStyle name="Input 2 2 2 2 3 5" xfId="8141"/>
    <cellStyle name="Input 2 2 2 2 3 5 2" xfId="8142"/>
    <cellStyle name="Input 2 2 2 2 3 5 3" xfId="8143"/>
    <cellStyle name="Input 2 2 2 2 3 5 4" xfId="8144"/>
    <cellStyle name="Input 2 2 2 2 3 5 5" xfId="8145"/>
    <cellStyle name="Input 2 2 2 2 3 5 6" xfId="8146"/>
    <cellStyle name="Input 2 2 2 2 3 6" xfId="8147"/>
    <cellStyle name="Input 2 2 2 2 3 7" xfId="8148"/>
    <cellStyle name="Input 2 2 2 2 3 8" xfId="8149"/>
    <cellStyle name="Input 2 2 2 2 3 9" xfId="8150"/>
    <cellStyle name="Input 2 2 2 2 4" xfId="8151"/>
    <cellStyle name="Input 2 2 2 2 4 2" xfId="8152"/>
    <cellStyle name="Input 2 2 2 2 4 2 2" xfId="8153"/>
    <cellStyle name="Input 2 2 2 2 4 2 2 2" xfId="8154"/>
    <cellStyle name="Input 2 2 2 2 4 2 2 3" xfId="8155"/>
    <cellStyle name="Input 2 2 2 2 4 2 2 4" xfId="8156"/>
    <cellStyle name="Input 2 2 2 2 4 2 2 5" xfId="8157"/>
    <cellStyle name="Input 2 2 2 2 4 2 2 6" xfId="8158"/>
    <cellStyle name="Input 2 2 2 2 4 2 3" xfId="8159"/>
    <cellStyle name="Input 2 2 2 2 4 2 3 2" xfId="8160"/>
    <cellStyle name="Input 2 2 2 2 4 2 3 3" xfId="8161"/>
    <cellStyle name="Input 2 2 2 2 4 2 3 4" xfId="8162"/>
    <cellStyle name="Input 2 2 2 2 4 2 3 5" xfId="8163"/>
    <cellStyle name="Input 2 2 2 2 4 2 3 6" xfId="8164"/>
    <cellStyle name="Input 2 2 2 2 4 2 4" xfId="8165"/>
    <cellStyle name="Input 2 2 2 2 4 2 5" xfId="8166"/>
    <cellStyle name="Input 2 2 2 2 4 2 6" xfId="8167"/>
    <cellStyle name="Input 2 2 2 2 4 2 7" xfId="8168"/>
    <cellStyle name="Input 2 2 2 2 4 2 8" xfId="8169"/>
    <cellStyle name="Input 2 2 2 2 4 3" xfId="8170"/>
    <cellStyle name="Input 2 2 2 2 4 3 2" xfId="8171"/>
    <cellStyle name="Input 2 2 2 2 4 3 3" xfId="8172"/>
    <cellStyle name="Input 2 2 2 2 4 3 4" xfId="8173"/>
    <cellStyle name="Input 2 2 2 2 4 3 5" xfId="8174"/>
    <cellStyle name="Input 2 2 2 2 4 3 6" xfId="8175"/>
    <cellStyle name="Input 2 2 2 2 4 4" xfId="8176"/>
    <cellStyle name="Input 2 2 2 2 4 4 2" xfId="8177"/>
    <cellStyle name="Input 2 2 2 2 4 4 3" xfId="8178"/>
    <cellStyle name="Input 2 2 2 2 4 4 4" xfId="8179"/>
    <cellStyle name="Input 2 2 2 2 4 4 5" xfId="8180"/>
    <cellStyle name="Input 2 2 2 2 4 4 6" xfId="8181"/>
    <cellStyle name="Input 2 2 2 2 4 5" xfId="8182"/>
    <cellStyle name="Input 2 2 2 2 4 6" xfId="8183"/>
    <cellStyle name="Input 2 2 2 2 4 7" xfId="8184"/>
    <cellStyle name="Input 2 2 2 2 4 8" xfId="8185"/>
    <cellStyle name="Input 2 2 2 2 4 9" xfId="8186"/>
    <cellStyle name="Input 2 2 2 2 5" xfId="8187"/>
    <cellStyle name="Input 2 2 2 2 5 2" xfId="8188"/>
    <cellStyle name="Input 2 2 2 2 5 2 2" xfId="8189"/>
    <cellStyle name="Input 2 2 2 2 5 2 3" xfId="8190"/>
    <cellStyle name="Input 2 2 2 2 5 2 4" xfId="8191"/>
    <cellStyle name="Input 2 2 2 2 5 2 5" xfId="8192"/>
    <cellStyle name="Input 2 2 2 2 5 2 6" xfId="8193"/>
    <cellStyle name="Input 2 2 2 2 5 3" xfId="8194"/>
    <cellStyle name="Input 2 2 2 2 5 3 2" xfId="8195"/>
    <cellStyle name="Input 2 2 2 2 5 3 3" xfId="8196"/>
    <cellStyle name="Input 2 2 2 2 5 3 4" xfId="8197"/>
    <cellStyle name="Input 2 2 2 2 5 3 5" xfId="8198"/>
    <cellStyle name="Input 2 2 2 2 5 3 6" xfId="8199"/>
    <cellStyle name="Input 2 2 2 2 5 4" xfId="8200"/>
    <cellStyle name="Input 2 2 2 2 5 5" xfId="8201"/>
    <cellStyle name="Input 2 2 2 2 5 6" xfId="8202"/>
    <cellStyle name="Input 2 2 2 2 5 7" xfId="8203"/>
    <cellStyle name="Input 2 2 2 2 5 8" xfId="8204"/>
    <cellStyle name="Input 2 2 2 2 6" xfId="8205"/>
    <cellStyle name="Input 2 2 2 2 6 2" xfId="8206"/>
    <cellStyle name="Input 2 2 2 2 6 3" xfId="8207"/>
    <cellStyle name="Input 2 2 2 2 6 4" xfId="8208"/>
    <cellStyle name="Input 2 2 2 2 6 5" xfId="8209"/>
    <cellStyle name="Input 2 2 2 2 6 6" xfId="8210"/>
    <cellStyle name="Input 2 2 2 2 7" xfId="8211"/>
    <cellStyle name="Input 2 2 2 2 7 2" xfId="8212"/>
    <cellStyle name="Input 2 2 2 2 7 3" xfId="8213"/>
    <cellStyle name="Input 2 2 2 2 7 4" xfId="8214"/>
    <cellStyle name="Input 2 2 2 2 7 5" xfId="8215"/>
    <cellStyle name="Input 2 2 2 2 7 6" xfId="8216"/>
    <cellStyle name="Input 2 2 2 2 8" xfId="8217"/>
    <cellStyle name="Input 2 2 2 2 9" xfId="8218"/>
    <cellStyle name="Input 2 2 2 3" xfId="8219"/>
    <cellStyle name="Input 2 2 2 3 10" xfId="8220"/>
    <cellStyle name="Input 2 2 2 3 11" xfId="8221"/>
    <cellStyle name="Input 2 2 2 3 2" xfId="8222"/>
    <cellStyle name="Input 2 2 2 3 2 10" xfId="8223"/>
    <cellStyle name="Input 2 2 2 3 2 2" xfId="8224"/>
    <cellStyle name="Input 2 2 2 3 2 2 2" xfId="8225"/>
    <cellStyle name="Input 2 2 2 3 2 2 2 2" xfId="8226"/>
    <cellStyle name="Input 2 2 2 3 2 2 2 2 2" xfId="8227"/>
    <cellStyle name="Input 2 2 2 3 2 2 2 2 3" xfId="8228"/>
    <cellStyle name="Input 2 2 2 3 2 2 2 2 4" xfId="8229"/>
    <cellStyle name="Input 2 2 2 3 2 2 2 2 5" xfId="8230"/>
    <cellStyle name="Input 2 2 2 3 2 2 2 2 6" xfId="8231"/>
    <cellStyle name="Input 2 2 2 3 2 2 2 3" xfId="8232"/>
    <cellStyle name="Input 2 2 2 3 2 2 2 3 2" xfId="8233"/>
    <cellStyle name="Input 2 2 2 3 2 2 2 3 3" xfId="8234"/>
    <cellStyle name="Input 2 2 2 3 2 2 2 3 4" xfId="8235"/>
    <cellStyle name="Input 2 2 2 3 2 2 2 3 5" xfId="8236"/>
    <cellStyle name="Input 2 2 2 3 2 2 2 3 6" xfId="8237"/>
    <cellStyle name="Input 2 2 2 3 2 2 2 4" xfId="8238"/>
    <cellStyle name="Input 2 2 2 3 2 2 2 5" xfId="8239"/>
    <cellStyle name="Input 2 2 2 3 2 2 2 6" xfId="8240"/>
    <cellStyle name="Input 2 2 2 3 2 2 2 7" xfId="8241"/>
    <cellStyle name="Input 2 2 2 3 2 2 2 8" xfId="8242"/>
    <cellStyle name="Input 2 2 2 3 2 2 3" xfId="8243"/>
    <cellStyle name="Input 2 2 2 3 2 2 3 2" xfId="8244"/>
    <cellStyle name="Input 2 2 2 3 2 2 3 3" xfId="8245"/>
    <cellStyle name="Input 2 2 2 3 2 2 3 4" xfId="8246"/>
    <cellStyle name="Input 2 2 2 3 2 2 3 5" xfId="8247"/>
    <cellStyle name="Input 2 2 2 3 2 2 3 6" xfId="8248"/>
    <cellStyle name="Input 2 2 2 3 2 2 4" xfId="8249"/>
    <cellStyle name="Input 2 2 2 3 2 2 4 2" xfId="8250"/>
    <cellStyle name="Input 2 2 2 3 2 2 4 3" xfId="8251"/>
    <cellStyle name="Input 2 2 2 3 2 2 4 4" xfId="8252"/>
    <cellStyle name="Input 2 2 2 3 2 2 4 5" xfId="8253"/>
    <cellStyle name="Input 2 2 2 3 2 2 4 6" xfId="8254"/>
    <cellStyle name="Input 2 2 2 3 2 2 5" xfId="8255"/>
    <cellStyle name="Input 2 2 2 3 2 2 6" xfId="8256"/>
    <cellStyle name="Input 2 2 2 3 2 2 7" xfId="8257"/>
    <cellStyle name="Input 2 2 2 3 2 2 8" xfId="8258"/>
    <cellStyle name="Input 2 2 2 3 2 2 9" xfId="8259"/>
    <cellStyle name="Input 2 2 2 3 2 3" xfId="8260"/>
    <cellStyle name="Input 2 2 2 3 2 3 2" xfId="8261"/>
    <cellStyle name="Input 2 2 2 3 2 3 2 2" xfId="8262"/>
    <cellStyle name="Input 2 2 2 3 2 3 2 3" xfId="8263"/>
    <cellStyle name="Input 2 2 2 3 2 3 2 4" xfId="8264"/>
    <cellStyle name="Input 2 2 2 3 2 3 2 5" xfId="8265"/>
    <cellStyle name="Input 2 2 2 3 2 3 2 6" xfId="8266"/>
    <cellStyle name="Input 2 2 2 3 2 3 3" xfId="8267"/>
    <cellStyle name="Input 2 2 2 3 2 3 3 2" xfId="8268"/>
    <cellStyle name="Input 2 2 2 3 2 3 3 3" xfId="8269"/>
    <cellStyle name="Input 2 2 2 3 2 3 3 4" xfId="8270"/>
    <cellStyle name="Input 2 2 2 3 2 3 3 5" xfId="8271"/>
    <cellStyle name="Input 2 2 2 3 2 3 3 6" xfId="8272"/>
    <cellStyle name="Input 2 2 2 3 2 3 4" xfId="8273"/>
    <cellStyle name="Input 2 2 2 3 2 3 5" xfId="8274"/>
    <cellStyle name="Input 2 2 2 3 2 3 6" xfId="8275"/>
    <cellStyle name="Input 2 2 2 3 2 3 7" xfId="8276"/>
    <cellStyle name="Input 2 2 2 3 2 3 8" xfId="8277"/>
    <cellStyle name="Input 2 2 2 3 2 4" xfId="8278"/>
    <cellStyle name="Input 2 2 2 3 2 4 2" xfId="8279"/>
    <cellStyle name="Input 2 2 2 3 2 4 3" xfId="8280"/>
    <cellStyle name="Input 2 2 2 3 2 4 4" xfId="8281"/>
    <cellStyle name="Input 2 2 2 3 2 4 5" xfId="8282"/>
    <cellStyle name="Input 2 2 2 3 2 4 6" xfId="8283"/>
    <cellStyle name="Input 2 2 2 3 2 5" xfId="8284"/>
    <cellStyle name="Input 2 2 2 3 2 5 2" xfId="8285"/>
    <cellStyle name="Input 2 2 2 3 2 5 3" xfId="8286"/>
    <cellStyle name="Input 2 2 2 3 2 5 4" xfId="8287"/>
    <cellStyle name="Input 2 2 2 3 2 5 5" xfId="8288"/>
    <cellStyle name="Input 2 2 2 3 2 5 6" xfId="8289"/>
    <cellStyle name="Input 2 2 2 3 2 6" xfId="8290"/>
    <cellStyle name="Input 2 2 2 3 2 7" xfId="8291"/>
    <cellStyle name="Input 2 2 2 3 2 8" xfId="8292"/>
    <cellStyle name="Input 2 2 2 3 2 9" xfId="8293"/>
    <cellStyle name="Input 2 2 2 3 3" xfId="8294"/>
    <cellStyle name="Input 2 2 2 3 3 2" xfId="8295"/>
    <cellStyle name="Input 2 2 2 3 3 2 2" xfId="8296"/>
    <cellStyle name="Input 2 2 2 3 3 2 2 2" xfId="8297"/>
    <cellStyle name="Input 2 2 2 3 3 2 2 3" xfId="8298"/>
    <cellStyle name="Input 2 2 2 3 3 2 2 4" xfId="8299"/>
    <cellStyle name="Input 2 2 2 3 3 2 2 5" xfId="8300"/>
    <cellStyle name="Input 2 2 2 3 3 2 2 6" xfId="8301"/>
    <cellStyle name="Input 2 2 2 3 3 2 3" xfId="8302"/>
    <cellStyle name="Input 2 2 2 3 3 2 3 2" xfId="8303"/>
    <cellStyle name="Input 2 2 2 3 3 2 3 3" xfId="8304"/>
    <cellStyle name="Input 2 2 2 3 3 2 3 4" xfId="8305"/>
    <cellStyle name="Input 2 2 2 3 3 2 3 5" xfId="8306"/>
    <cellStyle name="Input 2 2 2 3 3 2 3 6" xfId="8307"/>
    <cellStyle name="Input 2 2 2 3 3 2 4" xfId="8308"/>
    <cellStyle name="Input 2 2 2 3 3 2 5" xfId="8309"/>
    <cellStyle name="Input 2 2 2 3 3 2 6" xfId="8310"/>
    <cellStyle name="Input 2 2 2 3 3 2 7" xfId="8311"/>
    <cellStyle name="Input 2 2 2 3 3 2 8" xfId="8312"/>
    <cellStyle name="Input 2 2 2 3 3 3" xfId="8313"/>
    <cellStyle name="Input 2 2 2 3 3 3 2" xfId="8314"/>
    <cellStyle name="Input 2 2 2 3 3 3 3" xfId="8315"/>
    <cellStyle name="Input 2 2 2 3 3 3 4" xfId="8316"/>
    <cellStyle name="Input 2 2 2 3 3 3 5" xfId="8317"/>
    <cellStyle name="Input 2 2 2 3 3 3 6" xfId="8318"/>
    <cellStyle name="Input 2 2 2 3 3 4" xfId="8319"/>
    <cellStyle name="Input 2 2 2 3 3 4 2" xfId="8320"/>
    <cellStyle name="Input 2 2 2 3 3 4 3" xfId="8321"/>
    <cellStyle name="Input 2 2 2 3 3 4 4" xfId="8322"/>
    <cellStyle name="Input 2 2 2 3 3 4 5" xfId="8323"/>
    <cellStyle name="Input 2 2 2 3 3 4 6" xfId="8324"/>
    <cellStyle name="Input 2 2 2 3 3 5" xfId="8325"/>
    <cellStyle name="Input 2 2 2 3 3 6" xfId="8326"/>
    <cellStyle name="Input 2 2 2 3 3 7" xfId="8327"/>
    <cellStyle name="Input 2 2 2 3 3 8" xfId="8328"/>
    <cellStyle name="Input 2 2 2 3 3 9" xfId="8329"/>
    <cellStyle name="Input 2 2 2 3 4" xfId="8330"/>
    <cellStyle name="Input 2 2 2 3 4 2" xfId="8331"/>
    <cellStyle name="Input 2 2 2 3 4 2 2" xfId="8332"/>
    <cellStyle name="Input 2 2 2 3 4 2 3" xfId="8333"/>
    <cellStyle name="Input 2 2 2 3 4 2 4" xfId="8334"/>
    <cellStyle name="Input 2 2 2 3 4 2 5" xfId="8335"/>
    <cellStyle name="Input 2 2 2 3 4 2 6" xfId="8336"/>
    <cellStyle name="Input 2 2 2 3 4 3" xfId="8337"/>
    <cellStyle name="Input 2 2 2 3 4 3 2" xfId="8338"/>
    <cellStyle name="Input 2 2 2 3 4 3 3" xfId="8339"/>
    <cellStyle name="Input 2 2 2 3 4 3 4" xfId="8340"/>
    <cellStyle name="Input 2 2 2 3 4 3 5" xfId="8341"/>
    <cellStyle name="Input 2 2 2 3 4 3 6" xfId="8342"/>
    <cellStyle name="Input 2 2 2 3 4 4" xfId="8343"/>
    <cellStyle name="Input 2 2 2 3 4 5" xfId="8344"/>
    <cellStyle name="Input 2 2 2 3 4 6" xfId="8345"/>
    <cellStyle name="Input 2 2 2 3 4 7" xfId="8346"/>
    <cellStyle name="Input 2 2 2 3 4 8" xfId="8347"/>
    <cellStyle name="Input 2 2 2 3 5" xfId="8348"/>
    <cellStyle name="Input 2 2 2 3 5 2" xfId="8349"/>
    <cellStyle name="Input 2 2 2 3 5 3" xfId="8350"/>
    <cellStyle name="Input 2 2 2 3 5 4" xfId="8351"/>
    <cellStyle name="Input 2 2 2 3 5 5" xfId="8352"/>
    <cellStyle name="Input 2 2 2 3 5 6" xfId="8353"/>
    <cellStyle name="Input 2 2 2 3 6" xfId="8354"/>
    <cellStyle name="Input 2 2 2 3 6 2" xfId="8355"/>
    <cellStyle name="Input 2 2 2 3 6 3" xfId="8356"/>
    <cellStyle name="Input 2 2 2 3 6 4" xfId="8357"/>
    <cellStyle name="Input 2 2 2 3 6 5" xfId="8358"/>
    <cellStyle name="Input 2 2 2 3 6 6" xfId="8359"/>
    <cellStyle name="Input 2 2 2 3 7" xfId="8360"/>
    <cellStyle name="Input 2 2 2 3 8" xfId="8361"/>
    <cellStyle name="Input 2 2 2 3 9" xfId="8362"/>
    <cellStyle name="Input 2 2 2 4" xfId="8363"/>
    <cellStyle name="Input 2 2 2 4 10" xfId="8364"/>
    <cellStyle name="Input 2 2 2 4 2" xfId="8365"/>
    <cellStyle name="Input 2 2 2 4 2 2" xfId="8366"/>
    <cellStyle name="Input 2 2 2 4 2 2 2" xfId="8367"/>
    <cellStyle name="Input 2 2 2 4 2 2 2 2" xfId="8368"/>
    <cellStyle name="Input 2 2 2 4 2 2 2 3" xfId="8369"/>
    <cellStyle name="Input 2 2 2 4 2 2 2 4" xfId="8370"/>
    <cellStyle name="Input 2 2 2 4 2 2 2 5" xfId="8371"/>
    <cellStyle name="Input 2 2 2 4 2 2 2 6" xfId="8372"/>
    <cellStyle name="Input 2 2 2 4 2 2 3" xfId="8373"/>
    <cellStyle name="Input 2 2 2 4 2 2 3 2" xfId="8374"/>
    <cellStyle name="Input 2 2 2 4 2 2 3 3" xfId="8375"/>
    <cellStyle name="Input 2 2 2 4 2 2 3 4" xfId="8376"/>
    <cellStyle name="Input 2 2 2 4 2 2 3 5" xfId="8377"/>
    <cellStyle name="Input 2 2 2 4 2 2 3 6" xfId="8378"/>
    <cellStyle name="Input 2 2 2 4 2 2 4" xfId="8379"/>
    <cellStyle name="Input 2 2 2 4 2 2 5" xfId="8380"/>
    <cellStyle name="Input 2 2 2 4 2 2 6" xfId="8381"/>
    <cellStyle name="Input 2 2 2 4 2 2 7" xfId="8382"/>
    <cellStyle name="Input 2 2 2 4 2 2 8" xfId="8383"/>
    <cellStyle name="Input 2 2 2 4 2 3" xfId="8384"/>
    <cellStyle name="Input 2 2 2 4 2 3 2" xfId="8385"/>
    <cellStyle name="Input 2 2 2 4 2 3 3" xfId="8386"/>
    <cellStyle name="Input 2 2 2 4 2 3 4" xfId="8387"/>
    <cellStyle name="Input 2 2 2 4 2 3 5" xfId="8388"/>
    <cellStyle name="Input 2 2 2 4 2 3 6" xfId="8389"/>
    <cellStyle name="Input 2 2 2 4 2 4" xfId="8390"/>
    <cellStyle name="Input 2 2 2 4 2 4 2" xfId="8391"/>
    <cellStyle name="Input 2 2 2 4 2 4 3" xfId="8392"/>
    <cellStyle name="Input 2 2 2 4 2 4 4" xfId="8393"/>
    <cellStyle name="Input 2 2 2 4 2 4 5" xfId="8394"/>
    <cellStyle name="Input 2 2 2 4 2 4 6" xfId="8395"/>
    <cellStyle name="Input 2 2 2 4 2 5" xfId="8396"/>
    <cellStyle name="Input 2 2 2 4 2 6" xfId="8397"/>
    <cellStyle name="Input 2 2 2 4 2 7" xfId="8398"/>
    <cellStyle name="Input 2 2 2 4 2 8" xfId="8399"/>
    <cellStyle name="Input 2 2 2 4 2 9" xfId="8400"/>
    <cellStyle name="Input 2 2 2 4 3" xfId="8401"/>
    <cellStyle name="Input 2 2 2 4 3 2" xfId="8402"/>
    <cellStyle name="Input 2 2 2 4 3 2 2" xfId="8403"/>
    <cellStyle name="Input 2 2 2 4 3 2 3" xfId="8404"/>
    <cellStyle name="Input 2 2 2 4 3 2 4" xfId="8405"/>
    <cellStyle name="Input 2 2 2 4 3 2 5" xfId="8406"/>
    <cellStyle name="Input 2 2 2 4 3 2 6" xfId="8407"/>
    <cellStyle name="Input 2 2 2 4 3 3" xfId="8408"/>
    <cellStyle name="Input 2 2 2 4 3 3 2" xfId="8409"/>
    <cellStyle name="Input 2 2 2 4 3 3 3" xfId="8410"/>
    <cellStyle name="Input 2 2 2 4 3 3 4" xfId="8411"/>
    <cellStyle name="Input 2 2 2 4 3 3 5" xfId="8412"/>
    <cellStyle name="Input 2 2 2 4 3 3 6" xfId="8413"/>
    <cellStyle name="Input 2 2 2 4 3 4" xfId="8414"/>
    <cellStyle name="Input 2 2 2 4 3 5" xfId="8415"/>
    <cellStyle name="Input 2 2 2 4 3 6" xfId="8416"/>
    <cellStyle name="Input 2 2 2 4 3 7" xfId="8417"/>
    <cellStyle name="Input 2 2 2 4 3 8" xfId="8418"/>
    <cellStyle name="Input 2 2 2 4 4" xfId="8419"/>
    <cellStyle name="Input 2 2 2 4 4 2" xfId="8420"/>
    <cellStyle name="Input 2 2 2 4 4 3" xfId="8421"/>
    <cellStyle name="Input 2 2 2 4 4 4" xfId="8422"/>
    <cellStyle name="Input 2 2 2 4 4 5" xfId="8423"/>
    <cellStyle name="Input 2 2 2 4 4 6" xfId="8424"/>
    <cellStyle name="Input 2 2 2 4 5" xfId="8425"/>
    <cellStyle name="Input 2 2 2 4 5 2" xfId="8426"/>
    <cellStyle name="Input 2 2 2 4 5 3" xfId="8427"/>
    <cellStyle name="Input 2 2 2 4 5 4" xfId="8428"/>
    <cellStyle name="Input 2 2 2 4 5 5" xfId="8429"/>
    <cellStyle name="Input 2 2 2 4 5 6" xfId="8430"/>
    <cellStyle name="Input 2 2 2 4 6" xfId="8431"/>
    <cellStyle name="Input 2 2 2 4 7" xfId="8432"/>
    <cellStyle name="Input 2 2 2 4 8" xfId="8433"/>
    <cellStyle name="Input 2 2 2 4 9" xfId="8434"/>
    <cellStyle name="Input 2 2 2 5" xfId="8435"/>
    <cellStyle name="Input 2 2 2 5 2" xfId="8436"/>
    <cellStyle name="Input 2 2 2 5 2 2" xfId="8437"/>
    <cellStyle name="Input 2 2 2 5 2 2 2" xfId="8438"/>
    <cellStyle name="Input 2 2 2 5 2 2 3" xfId="8439"/>
    <cellStyle name="Input 2 2 2 5 2 2 4" xfId="8440"/>
    <cellStyle name="Input 2 2 2 5 2 2 5" xfId="8441"/>
    <cellStyle name="Input 2 2 2 5 2 2 6" xfId="8442"/>
    <cellStyle name="Input 2 2 2 5 2 3" xfId="8443"/>
    <cellStyle name="Input 2 2 2 5 2 3 2" xfId="8444"/>
    <cellStyle name="Input 2 2 2 5 2 3 3" xfId="8445"/>
    <cellStyle name="Input 2 2 2 5 2 3 4" xfId="8446"/>
    <cellStyle name="Input 2 2 2 5 2 3 5" xfId="8447"/>
    <cellStyle name="Input 2 2 2 5 2 3 6" xfId="8448"/>
    <cellStyle name="Input 2 2 2 5 2 4" xfId="8449"/>
    <cellStyle name="Input 2 2 2 5 2 5" xfId="8450"/>
    <cellStyle name="Input 2 2 2 5 2 6" xfId="8451"/>
    <cellStyle name="Input 2 2 2 5 2 7" xfId="8452"/>
    <cellStyle name="Input 2 2 2 5 2 8" xfId="8453"/>
    <cellStyle name="Input 2 2 2 5 3" xfId="8454"/>
    <cellStyle name="Input 2 2 2 5 3 2" xfId="8455"/>
    <cellStyle name="Input 2 2 2 5 3 3" xfId="8456"/>
    <cellStyle name="Input 2 2 2 5 3 4" xfId="8457"/>
    <cellStyle name="Input 2 2 2 5 3 5" xfId="8458"/>
    <cellStyle name="Input 2 2 2 5 3 6" xfId="8459"/>
    <cellStyle name="Input 2 2 2 5 4" xfId="8460"/>
    <cellStyle name="Input 2 2 2 5 4 2" xfId="8461"/>
    <cellStyle name="Input 2 2 2 5 4 3" xfId="8462"/>
    <cellStyle name="Input 2 2 2 5 4 4" xfId="8463"/>
    <cellStyle name="Input 2 2 2 5 4 5" xfId="8464"/>
    <cellStyle name="Input 2 2 2 5 4 6" xfId="8465"/>
    <cellStyle name="Input 2 2 2 5 5" xfId="8466"/>
    <cellStyle name="Input 2 2 2 5 6" xfId="8467"/>
    <cellStyle name="Input 2 2 2 5 7" xfId="8468"/>
    <cellStyle name="Input 2 2 2 5 8" xfId="8469"/>
    <cellStyle name="Input 2 2 2 5 9" xfId="8470"/>
    <cellStyle name="Input 2 2 2 6" xfId="8471"/>
    <cellStyle name="Input 2 2 2 6 2" xfId="8472"/>
    <cellStyle name="Input 2 2 2 6 2 2" xfId="8473"/>
    <cellStyle name="Input 2 2 2 6 2 3" xfId="8474"/>
    <cellStyle name="Input 2 2 2 6 2 4" xfId="8475"/>
    <cellStyle name="Input 2 2 2 6 2 5" xfId="8476"/>
    <cellStyle name="Input 2 2 2 6 2 6" xfId="8477"/>
    <cellStyle name="Input 2 2 2 6 3" xfId="8478"/>
    <cellStyle name="Input 2 2 2 6 3 2" xfId="8479"/>
    <cellStyle name="Input 2 2 2 6 3 3" xfId="8480"/>
    <cellStyle name="Input 2 2 2 6 3 4" xfId="8481"/>
    <cellStyle name="Input 2 2 2 6 3 5" xfId="8482"/>
    <cellStyle name="Input 2 2 2 6 3 6" xfId="8483"/>
    <cellStyle name="Input 2 2 2 6 4" xfId="8484"/>
    <cellStyle name="Input 2 2 2 6 5" xfId="8485"/>
    <cellStyle name="Input 2 2 2 6 6" xfId="8486"/>
    <cellStyle name="Input 2 2 2 6 7" xfId="8487"/>
    <cellStyle name="Input 2 2 2 6 8" xfId="8488"/>
    <cellStyle name="Input 2 2 2 7" xfId="8489"/>
    <cellStyle name="Input 2 2 2 7 2" xfId="8490"/>
    <cellStyle name="Input 2 2 2 7 3" xfId="8491"/>
    <cellStyle name="Input 2 2 2 7 4" xfId="8492"/>
    <cellStyle name="Input 2 2 2 7 5" xfId="8493"/>
    <cellStyle name="Input 2 2 2 7 6" xfId="8494"/>
    <cellStyle name="Input 2 2 2 8" xfId="8495"/>
    <cellStyle name="Input 2 2 2 8 2" xfId="8496"/>
    <cellStyle name="Input 2 2 2 8 3" xfId="8497"/>
    <cellStyle name="Input 2 2 2 8 4" xfId="8498"/>
    <cellStyle name="Input 2 2 2 8 5" xfId="8499"/>
    <cellStyle name="Input 2 2 2 8 6" xfId="8500"/>
    <cellStyle name="Input 2 2 2 9" xfId="8501"/>
    <cellStyle name="Input 2 2 3" xfId="8502"/>
    <cellStyle name="Input 2 2 3 10" xfId="8503"/>
    <cellStyle name="Input 2 2 3 11" xfId="8504"/>
    <cellStyle name="Input 2 2 3 12" xfId="8505"/>
    <cellStyle name="Input 2 2 3 2" xfId="8506"/>
    <cellStyle name="Input 2 2 3 2 10" xfId="8507"/>
    <cellStyle name="Input 2 2 3 2 11" xfId="8508"/>
    <cellStyle name="Input 2 2 3 2 2" xfId="8509"/>
    <cellStyle name="Input 2 2 3 2 2 10" xfId="8510"/>
    <cellStyle name="Input 2 2 3 2 2 2" xfId="8511"/>
    <cellStyle name="Input 2 2 3 2 2 2 2" xfId="8512"/>
    <cellStyle name="Input 2 2 3 2 2 2 2 2" xfId="8513"/>
    <cellStyle name="Input 2 2 3 2 2 2 2 2 2" xfId="8514"/>
    <cellStyle name="Input 2 2 3 2 2 2 2 2 3" xfId="8515"/>
    <cellStyle name="Input 2 2 3 2 2 2 2 2 4" xfId="8516"/>
    <cellStyle name="Input 2 2 3 2 2 2 2 2 5" xfId="8517"/>
    <cellStyle name="Input 2 2 3 2 2 2 2 2 6" xfId="8518"/>
    <cellStyle name="Input 2 2 3 2 2 2 2 3" xfId="8519"/>
    <cellStyle name="Input 2 2 3 2 2 2 2 3 2" xfId="8520"/>
    <cellStyle name="Input 2 2 3 2 2 2 2 3 3" xfId="8521"/>
    <cellStyle name="Input 2 2 3 2 2 2 2 3 4" xfId="8522"/>
    <cellStyle name="Input 2 2 3 2 2 2 2 3 5" xfId="8523"/>
    <cellStyle name="Input 2 2 3 2 2 2 2 3 6" xfId="8524"/>
    <cellStyle name="Input 2 2 3 2 2 2 2 4" xfId="8525"/>
    <cellStyle name="Input 2 2 3 2 2 2 2 5" xfId="8526"/>
    <cellStyle name="Input 2 2 3 2 2 2 2 6" xfId="8527"/>
    <cellStyle name="Input 2 2 3 2 2 2 2 7" xfId="8528"/>
    <cellStyle name="Input 2 2 3 2 2 2 2 8" xfId="8529"/>
    <cellStyle name="Input 2 2 3 2 2 2 3" xfId="8530"/>
    <cellStyle name="Input 2 2 3 2 2 2 3 2" xfId="8531"/>
    <cellStyle name="Input 2 2 3 2 2 2 3 3" xfId="8532"/>
    <cellStyle name="Input 2 2 3 2 2 2 3 4" xfId="8533"/>
    <cellStyle name="Input 2 2 3 2 2 2 3 5" xfId="8534"/>
    <cellStyle name="Input 2 2 3 2 2 2 3 6" xfId="8535"/>
    <cellStyle name="Input 2 2 3 2 2 2 4" xfId="8536"/>
    <cellStyle name="Input 2 2 3 2 2 2 4 2" xfId="8537"/>
    <cellStyle name="Input 2 2 3 2 2 2 4 3" xfId="8538"/>
    <cellStyle name="Input 2 2 3 2 2 2 4 4" xfId="8539"/>
    <cellStyle name="Input 2 2 3 2 2 2 4 5" xfId="8540"/>
    <cellStyle name="Input 2 2 3 2 2 2 4 6" xfId="8541"/>
    <cellStyle name="Input 2 2 3 2 2 2 5" xfId="8542"/>
    <cellStyle name="Input 2 2 3 2 2 2 6" xfId="8543"/>
    <cellStyle name="Input 2 2 3 2 2 2 7" xfId="8544"/>
    <cellStyle name="Input 2 2 3 2 2 2 8" xfId="8545"/>
    <cellStyle name="Input 2 2 3 2 2 2 9" xfId="8546"/>
    <cellStyle name="Input 2 2 3 2 2 3" xfId="8547"/>
    <cellStyle name="Input 2 2 3 2 2 3 2" xfId="8548"/>
    <cellStyle name="Input 2 2 3 2 2 3 2 2" xfId="8549"/>
    <cellStyle name="Input 2 2 3 2 2 3 2 3" xfId="8550"/>
    <cellStyle name="Input 2 2 3 2 2 3 2 4" xfId="8551"/>
    <cellStyle name="Input 2 2 3 2 2 3 2 5" xfId="8552"/>
    <cellStyle name="Input 2 2 3 2 2 3 2 6" xfId="8553"/>
    <cellStyle name="Input 2 2 3 2 2 3 3" xfId="8554"/>
    <cellStyle name="Input 2 2 3 2 2 3 3 2" xfId="8555"/>
    <cellStyle name="Input 2 2 3 2 2 3 3 3" xfId="8556"/>
    <cellStyle name="Input 2 2 3 2 2 3 3 4" xfId="8557"/>
    <cellStyle name="Input 2 2 3 2 2 3 3 5" xfId="8558"/>
    <cellStyle name="Input 2 2 3 2 2 3 3 6" xfId="8559"/>
    <cellStyle name="Input 2 2 3 2 2 3 4" xfId="8560"/>
    <cellStyle name="Input 2 2 3 2 2 3 5" xfId="8561"/>
    <cellStyle name="Input 2 2 3 2 2 3 6" xfId="8562"/>
    <cellStyle name="Input 2 2 3 2 2 3 7" xfId="8563"/>
    <cellStyle name="Input 2 2 3 2 2 3 8" xfId="8564"/>
    <cellStyle name="Input 2 2 3 2 2 4" xfId="8565"/>
    <cellStyle name="Input 2 2 3 2 2 4 2" xfId="8566"/>
    <cellStyle name="Input 2 2 3 2 2 4 3" xfId="8567"/>
    <cellStyle name="Input 2 2 3 2 2 4 4" xfId="8568"/>
    <cellStyle name="Input 2 2 3 2 2 4 5" xfId="8569"/>
    <cellStyle name="Input 2 2 3 2 2 4 6" xfId="8570"/>
    <cellStyle name="Input 2 2 3 2 2 5" xfId="8571"/>
    <cellStyle name="Input 2 2 3 2 2 5 2" xfId="8572"/>
    <cellStyle name="Input 2 2 3 2 2 5 3" xfId="8573"/>
    <cellStyle name="Input 2 2 3 2 2 5 4" xfId="8574"/>
    <cellStyle name="Input 2 2 3 2 2 5 5" xfId="8575"/>
    <cellStyle name="Input 2 2 3 2 2 5 6" xfId="8576"/>
    <cellStyle name="Input 2 2 3 2 2 6" xfId="8577"/>
    <cellStyle name="Input 2 2 3 2 2 7" xfId="8578"/>
    <cellStyle name="Input 2 2 3 2 2 8" xfId="8579"/>
    <cellStyle name="Input 2 2 3 2 2 9" xfId="8580"/>
    <cellStyle name="Input 2 2 3 2 3" xfId="8581"/>
    <cellStyle name="Input 2 2 3 2 3 2" xfId="8582"/>
    <cellStyle name="Input 2 2 3 2 3 2 2" xfId="8583"/>
    <cellStyle name="Input 2 2 3 2 3 2 2 2" xfId="8584"/>
    <cellStyle name="Input 2 2 3 2 3 2 2 3" xfId="8585"/>
    <cellStyle name="Input 2 2 3 2 3 2 2 4" xfId="8586"/>
    <cellStyle name="Input 2 2 3 2 3 2 2 5" xfId="8587"/>
    <cellStyle name="Input 2 2 3 2 3 2 2 6" xfId="8588"/>
    <cellStyle name="Input 2 2 3 2 3 2 3" xfId="8589"/>
    <cellStyle name="Input 2 2 3 2 3 2 3 2" xfId="8590"/>
    <cellStyle name="Input 2 2 3 2 3 2 3 3" xfId="8591"/>
    <cellStyle name="Input 2 2 3 2 3 2 3 4" xfId="8592"/>
    <cellStyle name="Input 2 2 3 2 3 2 3 5" xfId="8593"/>
    <cellStyle name="Input 2 2 3 2 3 2 3 6" xfId="8594"/>
    <cellStyle name="Input 2 2 3 2 3 2 4" xfId="8595"/>
    <cellStyle name="Input 2 2 3 2 3 2 5" xfId="8596"/>
    <cellStyle name="Input 2 2 3 2 3 2 6" xfId="8597"/>
    <cellStyle name="Input 2 2 3 2 3 2 7" xfId="8598"/>
    <cellStyle name="Input 2 2 3 2 3 2 8" xfId="8599"/>
    <cellStyle name="Input 2 2 3 2 3 3" xfId="8600"/>
    <cellStyle name="Input 2 2 3 2 3 3 2" xfId="8601"/>
    <cellStyle name="Input 2 2 3 2 3 3 3" xfId="8602"/>
    <cellStyle name="Input 2 2 3 2 3 3 4" xfId="8603"/>
    <cellStyle name="Input 2 2 3 2 3 3 5" xfId="8604"/>
    <cellStyle name="Input 2 2 3 2 3 3 6" xfId="8605"/>
    <cellStyle name="Input 2 2 3 2 3 4" xfId="8606"/>
    <cellStyle name="Input 2 2 3 2 3 4 2" xfId="8607"/>
    <cellStyle name="Input 2 2 3 2 3 4 3" xfId="8608"/>
    <cellStyle name="Input 2 2 3 2 3 4 4" xfId="8609"/>
    <cellStyle name="Input 2 2 3 2 3 4 5" xfId="8610"/>
    <cellStyle name="Input 2 2 3 2 3 4 6" xfId="8611"/>
    <cellStyle name="Input 2 2 3 2 3 5" xfId="8612"/>
    <cellStyle name="Input 2 2 3 2 3 6" xfId="8613"/>
    <cellStyle name="Input 2 2 3 2 3 7" xfId="8614"/>
    <cellStyle name="Input 2 2 3 2 3 8" xfId="8615"/>
    <cellStyle name="Input 2 2 3 2 3 9" xfId="8616"/>
    <cellStyle name="Input 2 2 3 2 4" xfId="8617"/>
    <cellStyle name="Input 2 2 3 2 4 2" xfId="8618"/>
    <cellStyle name="Input 2 2 3 2 4 2 2" xfId="8619"/>
    <cellStyle name="Input 2 2 3 2 4 2 3" xfId="8620"/>
    <cellStyle name="Input 2 2 3 2 4 2 4" xfId="8621"/>
    <cellStyle name="Input 2 2 3 2 4 2 5" xfId="8622"/>
    <cellStyle name="Input 2 2 3 2 4 2 6" xfId="8623"/>
    <cellStyle name="Input 2 2 3 2 4 3" xfId="8624"/>
    <cellStyle name="Input 2 2 3 2 4 3 2" xfId="8625"/>
    <cellStyle name="Input 2 2 3 2 4 3 3" xfId="8626"/>
    <cellStyle name="Input 2 2 3 2 4 3 4" xfId="8627"/>
    <cellStyle name="Input 2 2 3 2 4 3 5" xfId="8628"/>
    <cellStyle name="Input 2 2 3 2 4 3 6" xfId="8629"/>
    <cellStyle name="Input 2 2 3 2 4 4" xfId="8630"/>
    <cellStyle name="Input 2 2 3 2 4 5" xfId="8631"/>
    <cellStyle name="Input 2 2 3 2 4 6" xfId="8632"/>
    <cellStyle name="Input 2 2 3 2 4 7" xfId="8633"/>
    <cellStyle name="Input 2 2 3 2 4 8" xfId="8634"/>
    <cellStyle name="Input 2 2 3 2 5" xfId="8635"/>
    <cellStyle name="Input 2 2 3 2 5 2" xfId="8636"/>
    <cellStyle name="Input 2 2 3 2 5 3" xfId="8637"/>
    <cellStyle name="Input 2 2 3 2 5 4" xfId="8638"/>
    <cellStyle name="Input 2 2 3 2 5 5" xfId="8639"/>
    <cellStyle name="Input 2 2 3 2 5 6" xfId="8640"/>
    <cellStyle name="Input 2 2 3 2 6" xfId="8641"/>
    <cellStyle name="Input 2 2 3 2 6 2" xfId="8642"/>
    <cellStyle name="Input 2 2 3 2 6 3" xfId="8643"/>
    <cellStyle name="Input 2 2 3 2 6 4" xfId="8644"/>
    <cellStyle name="Input 2 2 3 2 6 5" xfId="8645"/>
    <cellStyle name="Input 2 2 3 2 6 6" xfId="8646"/>
    <cellStyle name="Input 2 2 3 2 7" xfId="8647"/>
    <cellStyle name="Input 2 2 3 2 8" xfId="8648"/>
    <cellStyle name="Input 2 2 3 2 9" xfId="8649"/>
    <cellStyle name="Input 2 2 3 3" xfId="8650"/>
    <cellStyle name="Input 2 2 3 3 10" xfId="8651"/>
    <cellStyle name="Input 2 2 3 3 2" xfId="8652"/>
    <cellStyle name="Input 2 2 3 3 2 2" xfId="8653"/>
    <cellStyle name="Input 2 2 3 3 2 2 2" xfId="8654"/>
    <cellStyle name="Input 2 2 3 3 2 2 2 2" xfId="8655"/>
    <cellStyle name="Input 2 2 3 3 2 2 2 3" xfId="8656"/>
    <cellStyle name="Input 2 2 3 3 2 2 2 4" xfId="8657"/>
    <cellStyle name="Input 2 2 3 3 2 2 2 5" xfId="8658"/>
    <cellStyle name="Input 2 2 3 3 2 2 2 6" xfId="8659"/>
    <cellStyle name="Input 2 2 3 3 2 2 3" xfId="8660"/>
    <cellStyle name="Input 2 2 3 3 2 2 3 2" xfId="8661"/>
    <cellStyle name="Input 2 2 3 3 2 2 3 3" xfId="8662"/>
    <cellStyle name="Input 2 2 3 3 2 2 3 4" xfId="8663"/>
    <cellStyle name="Input 2 2 3 3 2 2 3 5" xfId="8664"/>
    <cellStyle name="Input 2 2 3 3 2 2 3 6" xfId="8665"/>
    <cellStyle name="Input 2 2 3 3 2 2 4" xfId="8666"/>
    <cellStyle name="Input 2 2 3 3 2 2 5" xfId="8667"/>
    <cellStyle name="Input 2 2 3 3 2 2 6" xfId="8668"/>
    <cellStyle name="Input 2 2 3 3 2 2 7" xfId="8669"/>
    <cellStyle name="Input 2 2 3 3 2 2 8" xfId="8670"/>
    <cellStyle name="Input 2 2 3 3 2 3" xfId="8671"/>
    <cellStyle name="Input 2 2 3 3 2 3 2" xfId="8672"/>
    <cellStyle name="Input 2 2 3 3 2 3 3" xfId="8673"/>
    <cellStyle name="Input 2 2 3 3 2 3 4" xfId="8674"/>
    <cellStyle name="Input 2 2 3 3 2 3 5" xfId="8675"/>
    <cellStyle name="Input 2 2 3 3 2 3 6" xfId="8676"/>
    <cellStyle name="Input 2 2 3 3 2 4" xfId="8677"/>
    <cellStyle name="Input 2 2 3 3 2 4 2" xfId="8678"/>
    <cellStyle name="Input 2 2 3 3 2 4 3" xfId="8679"/>
    <cellStyle name="Input 2 2 3 3 2 4 4" xfId="8680"/>
    <cellStyle name="Input 2 2 3 3 2 4 5" xfId="8681"/>
    <cellStyle name="Input 2 2 3 3 2 4 6" xfId="8682"/>
    <cellStyle name="Input 2 2 3 3 2 5" xfId="8683"/>
    <cellStyle name="Input 2 2 3 3 2 6" xfId="8684"/>
    <cellStyle name="Input 2 2 3 3 2 7" xfId="8685"/>
    <cellStyle name="Input 2 2 3 3 2 8" xfId="8686"/>
    <cellStyle name="Input 2 2 3 3 2 9" xfId="8687"/>
    <cellStyle name="Input 2 2 3 3 3" xfId="8688"/>
    <cellStyle name="Input 2 2 3 3 3 2" xfId="8689"/>
    <cellStyle name="Input 2 2 3 3 3 2 2" xfId="8690"/>
    <cellStyle name="Input 2 2 3 3 3 2 3" xfId="8691"/>
    <cellStyle name="Input 2 2 3 3 3 2 4" xfId="8692"/>
    <cellStyle name="Input 2 2 3 3 3 2 5" xfId="8693"/>
    <cellStyle name="Input 2 2 3 3 3 2 6" xfId="8694"/>
    <cellStyle name="Input 2 2 3 3 3 3" xfId="8695"/>
    <cellStyle name="Input 2 2 3 3 3 3 2" xfId="8696"/>
    <cellStyle name="Input 2 2 3 3 3 3 3" xfId="8697"/>
    <cellStyle name="Input 2 2 3 3 3 3 4" xfId="8698"/>
    <cellStyle name="Input 2 2 3 3 3 3 5" xfId="8699"/>
    <cellStyle name="Input 2 2 3 3 3 3 6" xfId="8700"/>
    <cellStyle name="Input 2 2 3 3 3 4" xfId="8701"/>
    <cellStyle name="Input 2 2 3 3 3 5" xfId="8702"/>
    <cellStyle name="Input 2 2 3 3 3 6" xfId="8703"/>
    <cellStyle name="Input 2 2 3 3 3 7" xfId="8704"/>
    <cellStyle name="Input 2 2 3 3 3 8" xfId="8705"/>
    <cellStyle name="Input 2 2 3 3 4" xfId="8706"/>
    <cellStyle name="Input 2 2 3 3 4 2" xfId="8707"/>
    <cellStyle name="Input 2 2 3 3 4 3" xfId="8708"/>
    <cellStyle name="Input 2 2 3 3 4 4" xfId="8709"/>
    <cellStyle name="Input 2 2 3 3 4 5" xfId="8710"/>
    <cellStyle name="Input 2 2 3 3 4 6" xfId="8711"/>
    <cellStyle name="Input 2 2 3 3 5" xfId="8712"/>
    <cellStyle name="Input 2 2 3 3 5 2" xfId="8713"/>
    <cellStyle name="Input 2 2 3 3 5 3" xfId="8714"/>
    <cellStyle name="Input 2 2 3 3 5 4" xfId="8715"/>
    <cellStyle name="Input 2 2 3 3 5 5" xfId="8716"/>
    <cellStyle name="Input 2 2 3 3 5 6" xfId="8717"/>
    <cellStyle name="Input 2 2 3 3 6" xfId="8718"/>
    <cellStyle name="Input 2 2 3 3 7" xfId="8719"/>
    <cellStyle name="Input 2 2 3 3 8" xfId="8720"/>
    <cellStyle name="Input 2 2 3 3 9" xfId="8721"/>
    <cellStyle name="Input 2 2 3 4" xfId="8722"/>
    <cellStyle name="Input 2 2 3 4 2" xfId="8723"/>
    <cellStyle name="Input 2 2 3 4 2 2" xfId="8724"/>
    <cellStyle name="Input 2 2 3 4 2 2 2" xfId="8725"/>
    <cellStyle name="Input 2 2 3 4 2 2 3" xfId="8726"/>
    <cellStyle name="Input 2 2 3 4 2 2 4" xfId="8727"/>
    <cellStyle name="Input 2 2 3 4 2 2 5" xfId="8728"/>
    <cellStyle name="Input 2 2 3 4 2 2 6" xfId="8729"/>
    <cellStyle name="Input 2 2 3 4 2 3" xfId="8730"/>
    <cellStyle name="Input 2 2 3 4 2 3 2" xfId="8731"/>
    <cellStyle name="Input 2 2 3 4 2 3 3" xfId="8732"/>
    <cellStyle name="Input 2 2 3 4 2 3 4" xfId="8733"/>
    <cellStyle name="Input 2 2 3 4 2 3 5" xfId="8734"/>
    <cellStyle name="Input 2 2 3 4 2 3 6" xfId="8735"/>
    <cellStyle name="Input 2 2 3 4 2 4" xfId="8736"/>
    <cellStyle name="Input 2 2 3 4 2 5" xfId="8737"/>
    <cellStyle name="Input 2 2 3 4 2 6" xfId="8738"/>
    <cellStyle name="Input 2 2 3 4 2 7" xfId="8739"/>
    <cellStyle name="Input 2 2 3 4 2 8" xfId="8740"/>
    <cellStyle name="Input 2 2 3 4 3" xfId="8741"/>
    <cellStyle name="Input 2 2 3 4 3 2" xfId="8742"/>
    <cellStyle name="Input 2 2 3 4 3 3" xfId="8743"/>
    <cellStyle name="Input 2 2 3 4 3 4" xfId="8744"/>
    <cellStyle name="Input 2 2 3 4 3 5" xfId="8745"/>
    <cellStyle name="Input 2 2 3 4 3 6" xfId="8746"/>
    <cellStyle name="Input 2 2 3 4 4" xfId="8747"/>
    <cellStyle name="Input 2 2 3 4 4 2" xfId="8748"/>
    <cellStyle name="Input 2 2 3 4 4 3" xfId="8749"/>
    <cellStyle name="Input 2 2 3 4 4 4" xfId="8750"/>
    <cellStyle name="Input 2 2 3 4 4 5" xfId="8751"/>
    <cellStyle name="Input 2 2 3 4 4 6" xfId="8752"/>
    <cellStyle name="Input 2 2 3 4 5" xfId="8753"/>
    <cellStyle name="Input 2 2 3 4 6" xfId="8754"/>
    <cellStyle name="Input 2 2 3 4 7" xfId="8755"/>
    <cellStyle name="Input 2 2 3 4 8" xfId="8756"/>
    <cellStyle name="Input 2 2 3 4 9" xfId="8757"/>
    <cellStyle name="Input 2 2 3 5" xfId="8758"/>
    <cellStyle name="Input 2 2 3 5 2" xfId="8759"/>
    <cellStyle name="Input 2 2 3 5 2 2" xfId="8760"/>
    <cellStyle name="Input 2 2 3 5 2 3" xfId="8761"/>
    <cellStyle name="Input 2 2 3 5 2 4" xfId="8762"/>
    <cellStyle name="Input 2 2 3 5 2 5" xfId="8763"/>
    <cellStyle name="Input 2 2 3 5 2 6" xfId="8764"/>
    <cellStyle name="Input 2 2 3 5 3" xfId="8765"/>
    <cellStyle name="Input 2 2 3 5 3 2" xfId="8766"/>
    <cellStyle name="Input 2 2 3 5 3 3" xfId="8767"/>
    <cellStyle name="Input 2 2 3 5 3 4" xfId="8768"/>
    <cellStyle name="Input 2 2 3 5 3 5" xfId="8769"/>
    <cellStyle name="Input 2 2 3 5 3 6" xfId="8770"/>
    <cellStyle name="Input 2 2 3 5 4" xfId="8771"/>
    <cellStyle name="Input 2 2 3 5 5" xfId="8772"/>
    <cellStyle name="Input 2 2 3 5 6" xfId="8773"/>
    <cellStyle name="Input 2 2 3 5 7" xfId="8774"/>
    <cellStyle name="Input 2 2 3 5 8" xfId="8775"/>
    <cellStyle name="Input 2 2 3 6" xfId="8776"/>
    <cellStyle name="Input 2 2 3 6 2" xfId="8777"/>
    <cellStyle name="Input 2 2 3 6 3" xfId="8778"/>
    <cellStyle name="Input 2 2 3 6 4" xfId="8779"/>
    <cellStyle name="Input 2 2 3 6 5" xfId="8780"/>
    <cellStyle name="Input 2 2 3 6 6" xfId="8781"/>
    <cellStyle name="Input 2 2 3 7" xfId="8782"/>
    <cellStyle name="Input 2 2 3 7 2" xfId="8783"/>
    <cellStyle name="Input 2 2 3 7 3" xfId="8784"/>
    <cellStyle name="Input 2 2 3 7 4" xfId="8785"/>
    <cellStyle name="Input 2 2 3 7 5" xfId="8786"/>
    <cellStyle name="Input 2 2 3 7 6" xfId="8787"/>
    <cellStyle name="Input 2 2 3 8" xfId="8788"/>
    <cellStyle name="Input 2 2 3 9" xfId="8789"/>
    <cellStyle name="Input 2 2 4" xfId="8790"/>
    <cellStyle name="Input 2 2 4 10" xfId="8791"/>
    <cellStyle name="Input 2 2 4 11" xfId="8792"/>
    <cellStyle name="Input 2 2 4 2" xfId="8793"/>
    <cellStyle name="Input 2 2 4 2 10" xfId="8794"/>
    <cellStyle name="Input 2 2 4 2 2" xfId="8795"/>
    <cellStyle name="Input 2 2 4 2 2 2" xfId="8796"/>
    <cellStyle name="Input 2 2 4 2 2 2 2" xfId="8797"/>
    <cellStyle name="Input 2 2 4 2 2 2 2 2" xfId="8798"/>
    <cellStyle name="Input 2 2 4 2 2 2 2 3" xfId="8799"/>
    <cellStyle name="Input 2 2 4 2 2 2 2 4" xfId="8800"/>
    <cellStyle name="Input 2 2 4 2 2 2 2 5" xfId="8801"/>
    <cellStyle name="Input 2 2 4 2 2 2 2 6" xfId="8802"/>
    <cellStyle name="Input 2 2 4 2 2 2 3" xfId="8803"/>
    <cellStyle name="Input 2 2 4 2 2 2 3 2" xfId="8804"/>
    <cellStyle name="Input 2 2 4 2 2 2 3 3" xfId="8805"/>
    <cellStyle name="Input 2 2 4 2 2 2 3 4" xfId="8806"/>
    <cellStyle name="Input 2 2 4 2 2 2 3 5" xfId="8807"/>
    <cellStyle name="Input 2 2 4 2 2 2 3 6" xfId="8808"/>
    <cellStyle name="Input 2 2 4 2 2 2 4" xfId="8809"/>
    <cellStyle name="Input 2 2 4 2 2 2 5" xfId="8810"/>
    <cellStyle name="Input 2 2 4 2 2 2 6" xfId="8811"/>
    <cellStyle name="Input 2 2 4 2 2 2 7" xfId="8812"/>
    <cellStyle name="Input 2 2 4 2 2 2 8" xfId="8813"/>
    <cellStyle name="Input 2 2 4 2 2 3" xfId="8814"/>
    <cellStyle name="Input 2 2 4 2 2 3 2" xfId="8815"/>
    <cellStyle name="Input 2 2 4 2 2 3 3" xfId="8816"/>
    <cellStyle name="Input 2 2 4 2 2 3 4" xfId="8817"/>
    <cellStyle name="Input 2 2 4 2 2 3 5" xfId="8818"/>
    <cellStyle name="Input 2 2 4 2 2 3 6" xfId="8819"/>
    <cellStyle name="Input 2 2 4 2 2 4" xfId="8820"/>
    <cellStyle name="Input 2 2 4 2 2 4 2" xfId="8821"/>
    <cellStyle name="Input 2 2 4 2 2 4 3" xfId="8822"/>
    <cellStyle name="Input 2 2 4 2 2 4 4" xfId="8823"/>
    <cellStyle name="Input 2 2 4 2 2 4 5" xfId="8824"/>
    <cellStyle name="Input 2 2 4 2 2 4 6" xfId="8825"/>
    <cellStyle name="Input 2 2 4 2 2 5" xfId="8826"/>
    <cellStyle name="Input 2 2 4 2 2 6" xfId="8827"/>
    <cellStyle name="Input 2 2 4 2 2 7" xfId="8828"/>
    <cellStyle name="Input 2 2 4 2 2 8" xfId="8829"/>
    <cellStyle name="Input 2 2 4 2 2 9" xfId="8830"/>
    <cellStyle name="Input 2 2 4 2 3" xfId="8831"/>
    <cellStyle name="Input 2 2 4 2 3 2" xfId="8832"/>
    <cellStyle name="Input 2 2 4 2 3 2 2" xfId="8833"/>
    <cellStyle name="Input 2 2 4 2 3 2 3" xfId="8834"/>
    <cellStyle name="Input 2 2 4 2 3 2 4" xfId="8835"/>
    <cellStyle name="Input 2 2 4 2 3 2 5" xfId="8836"/>
    <cellStyle name="Input 2 2 4 2 3 2 6" xfId="8837"/>
    <cellStyle name="Input 2 2 4 2 3 3" xfId="8838"/>
    <cellStyle name="Input 2 2 4 2 3 3 2" xfId="8839"/>
    <cellStyle name="Input 2 2 4 2 3 3 3" xfId="8840"/>
    <cellStyle name="Input 2 2 4 2 3 3 4" xfId="8841"/>
    <cellStyle name="Input 2 2 4 2 3 3 5" xfId="8842"/>
    <cellStyle name="Input 2 2 4 2 3 3 6" xfId="8843"/>
    <cellStyle name="Input 2 2 4 2 3 4" xfId="8844"/>
    <cellStyle name="Input 2 2 4 2 3 5" xfId="8845"/>
    <cellStyle name="Input 2 2 4 2 3 6" xfId="8846"/>
    <cellStyle name="Input 2 2 4 2 3 7" xfId="8847"/>
    <cellStyle name="Input 2 2 4 2 3 8" xfId="8848"/>
    <cellStyle name="Input 2 2 4 2 4" xfId="8849"/>
    <cellStyle name="Input 2 2 4 2 4 2" xfId="8850"/>
    <cellStyle name="Input 2 2 4 2 4 3" xfId="8851"/>
    <cellStyle name="Input 2 2 4 2 4 4" xfId="8852"/>
    <cellStyle name="Input 2 2 4 2 4 5" xfId="8853"/>
    <cellStyle name="Input 2 2 4 2 4 6" xfId="8854"/>
    <cellStyle name="Input 2 2 4 2 5" xfId="8855"/>
    <cellStyle name="Input 2 2 4 2 5 2" xfId="8856"/>
    <cellStyle name="Input 2 2 4 2 5 3" xfId="8857"/>
    <cellStyle name="Input 2 2 4 2 5 4" xfId="8858"/>
    <cellStyle name="Input 2 2 4 2 5 5" xfId="8859"/>
    <cellStyle name="Input 2 2 4 2 5 6" xfId="8860"/>
    <cellStyle name="Input 2 2 4 2 6" xfId="8861"/>
    <cellStyle name="Input 2 2 4 2 7" xfId="8862"/>
    <cellStyle name="Input 2 2 4 2 8" xfId="8863"/>
    <cellStyle name="Input 2 2 4 2 9" xfId="8864"/>
    <cellStyle name="Input 2 2 4 3" xfId="8865"/>
    <cellStyle name="Input 2 2 4 3 2" xfId="8866"/>
    <cellStyle name="Input 2 2 4 3 2 2" xfId="8867"/>
    <cellStyle name="Input 2 2 4 3 2 2 2" xfId="8868"/>
    <cellStyle name="Input 2 2 4 3 2 2 3" xfId="8869"/>
    <cellStyle name="Input 2 2 4 3 2 2 4" xfId="8870"/>
    <cellStyle name="Input 2 2 4 3 2 2 5" xfId="8871"/>
    <cellStyle name="Input 2 2 4 3 2 2 6" xfId="8872"/>
    <cellStyle name="Input 2 2 4 3 2 3" xfId="8873"/>
    <cellStyle name="Input 2 2 4 3 2 3 2" xfId="8874"/>
    <cellStyle name="Input 2 2 4 3 2 3 3" xfId="8875"/>
    <cellStyle name="Input 2 2 4 3 2 3 4" xfId="8876"/>
    <cellStyle name="Input 2 2 4 3 2 3 5" xfId="8877"/>
    <cellStyle name="Input 2 2 4 3 2 3 6" xfId="8878"/>
    <cellStyle name="Input 2 2 4 3 2 4" xfId="8879"/>
    <cellStyle name="Input 2 2 4 3 2 5" xfId="8880"/>
    <cellStyle name="Input 2 2 4 3 2 6" xfId="8881"/>
    <cellStyle name="Input 2 2 4 3 2 7" xfId="8882"/>
    <cellStyle name="Input 2 2 4 3 2 8" xfId="8883"/>
    <cellStyle name="Input 2 2 4 3 3" xfId="8884"/>
    <cellStyle name="Input 2 2 4 3 3 2" xfId="8885"/>
    <cellStyle name="Input 2 2 4 3 3 3" xfId="8886"/>
    <cellStyle name="Input 2 2 4 3 3 4" xfId="8887"/>
    <cellStyle name="Input 2 2 4 3 3 5" xfId="8888"/>
    <cellStyle name="Input 2 2 4 3 3 6" xfId="8889"/>
    <cellStyle name="Input 2 2 4 3 4" xfId="8890"/>
    <cellStyle name="Input 2 2 4 3 4 2" xfId="8891"/>
    <cellStyle name="Input 2 2 4 3 4 3" xfId="8892"/>
    <cellStyle name="Input 2 2 4 3 4 4" xfId="8893"/>
    <cellStyle name="Input 2 2 4 3 4 5" xfId="8894"/>
    <cellStyle name="Input 2 2 4 3 4 6" xfId="8895"/>
    <cellStyle name="Input 2 2 4 3 5" xfId="8896"/>
    <cellStyle name="Input 2 2 4 3 6" xfId="8897"/>
    <cellStyle name="Input 2 2 4 3 7" xfId="8898"/>
    <cellStyle name="Input 2 2 4 3 8" xfId="8899"/>
    <cellStyle name="Input 2 2 4 3 9" xfId="8900"/>
    <cellStyle name="Input 2 2 4 4" xfId="8901"/>
    <cellStyle name="Input 2 2 4 4 2" xfId="8902"/>
    <cellStyle name="Input 2 2 4 4 2 2" xfId="8903"/>
    <cellStyle name="Input 2 2 4 4 2 3" xfId="8904"/>
    <cellStyle name="Input 2 2 4 4 2 4" xfId="8905"/>
    <cellStyle name="Input 2 2 4 4 2 5" xfId="8906"/>
    <cellStyle name="Input 2 2 4 4 2 6" xfId="8907"/>
    <cellStyle name="Input 2 2 4 4 3" xfId="8908"/>
    <cellStyle name="Input 2 2 4 4 3 2" xfId="8909"/>
    <cellStyle name="Input 2 2 4 4 3 3" xfId="8910"/>
    <cellStyle name="Input 2 2 4 4 3 4" xfId="8911"/>
    <cellStyle name="Input 2 2 4 4 3 5" xfId="8912"/>
    <cellStyle name="Input 2 2 4 4 3 6" xfId="8913"/>
    <cellStyle name="Input 2 2 4 4 4" xfId="8914"/>
    <cellStyle name="Input 2 2 4 4 5" xfId="8915"/>
    <cellStyle name="Input 2 2 4 4 6" xfId="8916"/>
    <cellStyle name="Input 2 2 4 4 7" xfId="8917"/>
    <cellStyle name="Input 2 2 4 4 8" xfId="8918"/>
    <cellStyle name="Input 2 2 4 5" xfId="8919"/>
    <cellStyle name="Input 2 2 4 5 2" xfId="8920"/>
    <cellStyle name="Input 2 2 4 5 3" xfId="8921"/>
    <cellStyle name="Input 2 2 4 5 4" xfId="8922"/>
    <cellStyle name="Input 2 2 4 5 5" xfId="8923"/>
    <cellStyle name="Input 2 2 4 5 6" xfId="8924"/>
    <cellStyle name="Input 2 2 4 6" xfId="8925"/>
    <cellStyle name="Input 2 2 4 6 2" xfId="8926"/>
    <cellStyle name="Input 2 2 4 6 3" xfId="8927"/>
    <cellStyle name="Input 2 2 4 6 4" xfId="8928"/>
    <cellStyle name="Input 2 2 4 6 5" xfId="8929"/>
    <cellStyle name="Input 2 2 4 6 6" xfId="8930"/>
    <cellStyle name="Input 2 2 4 7" xfId="8931"/>
    <cellStyle name="Input 2 2 4 8" xfId="8932"/>
    <cellStyle name="Input 2 2 4 9" xfId="8933"/>
    <cellStyle name="Input 2 2 5" xfId="8934"/>
    <cellStyle name="Input 2 2 5 10" xfId="8935"/>
    <cellStyle name="Input 2 2 5 2" xfId="8936"/>
    <cellStyle name="Input 2 2 5 2 2" xfId="8937"/>
    <cellStyle name="Input 2 2 5 2 2 2" xfId="8938"/>
    <cellStyle name="Input 2 2 5 2 2 2 2" xfId="8939"/>
    <cellStyle name="Input 2 2 5 2 2 2 3" xfId="8940"/>
    <cellStyle name="Input 2 2 5 2 2 2 4" xfId="8941"/>
    <cellStyle name="Input 2 2 5 2 2 2 5" xfId="8942"/>
    <cellStyle name="Input 2 2 5 2 2 2 6" xfId="8943"/>
    <cellStyle name="Input 2 2 5 2 2 3" xfId="8944"/>
    <cellStyle name="Input 2 2 5 2 2 3 2" xfId="8945"/>
    <cellStyle name="Input 2 2 5 2 2 3 3" xfId="8946"/>
    <cellStyle name="Input 2 2 5 2 2 3 4" xfId="8947"/>
    <cellStyle name="Input 2 2 5 2 2 3 5" xfId="8948"/>
    <cellStyle name="Input 2 2 5 2 2 3 6" xfId="8949"/>
    <cellStyle name="Input 2 2 5 2 2 4" xfId="8950"/>
    <cellStyle name="Input 2 2 5 2 2 5" xfId="8951"/>
    <cellStyle name="Input 2 2 5 2 2 6" xfId="8952"/>
    <cellStyle name="Input 2 2 5 2 2 7" xfId="8953"/>
    <cellStyle name="Input 2 2 5 2 2 8" xfId="8954"/>
    <cellStyle name="Input 2 2 5 2 3" xfId="8955"/>
    <cellStyle name="Input 2 2 5 2 3 2" xfId="8956"/>
    <cellStyle name="Input 2 2 5 2 3 3" xfId="8957"/>
    <cellStyle name="Input 2 2 5 2 3 4" xfId="8958"/>
    <cellStyle name="Input 2 2 5 2 3 5" xfId="8959"/>
    <cellStyle name="Input 2 2 5 2 3 6" xfId="8960"/>
    <cellStyle name="Input 2 2 5 2 4" xfId="8961"/>
    <cellStyle name="Input 2 2 5 2 4 2" xfId="8962"/>
    <cellStyle name="Input 2 2 5 2 4 3" xfId="8963"/>
    <cellStyle name="Input 2 2 5 2 4 4" xfId="8964"/>
    <cellStyle name="Input 2 2 5 2 4 5" xfId="8965"/>
    <cellStyle name="Input 2 2 5 2 4 6" xfId="8966"/>
    <cellStyle name="Input 2 2 5 2 5" xfId="8967"/>
    <cellStyle name="Input 2 2 5 2 6" xfId="8968"/>
    <cellStyle name="Input 2 2 5 2 7" xfId="8969"/>
    <cellStyle name="Input 2 2 5 2 8" xfId="8970"/>
    <cellStyle name="Input 2 2 5 2 9" xfId="8971"/>
    <cellStyle name="Input 2 2 5 3" xfId="8972"/>
    <cellStyle name="Input 2 2 5 3 2" xfId="8973"/>
    <cellStyle name="Input 2 2 5 3 2 2" xfId="8974"/>
    <cellStyle name="Input 2 2 5 3 2 3" xfId="8975"/>
    <cellStyle name="Input 2 2 5 3 2 4" xfId="8976"/>
    <cellStyle name="Input 2 2 5 3 2 5" xfId="8977"/>
    <cellStyle name="Input 2 2 5 3 2 6" xfId="8978"/>
    <cellStyle name="Input 2 2 5 3 3" xfId="8979"/>
    <cellStyle name="Input 2 2 5 3 3 2" xfId="8980"/>
    <cellStyle name="Input 2 2 5 3 3 3" xfId="8981"/>
    <cellStyle name="Input 2 2 5 3 3 4" xfId="8982"/>
    <cellStyle name="Input 2 2 5 3 3 5" xfId="8983"/>
    <cellStyle name="Input 2 2 5 3 3 6" xfId="8984"/>
    <cellStyle name="Input 2 2 5 3 4" xfId="8985"/>
    <cellStyle name="Input 2 2 5 3 5" xfId="8986"/>
    <cellStyle name="Input 2 2 5 3 6" xfId="8987"/>
    <cellStyle name="Input 2 2 5 3 7" xfId="8988"/>
    <cellStyle name="Input 2 2 5 3 8" xfId="8989"/>
    <cellStyle name="Input 2 2 5 4" xfId="8990"/>
    <cellStyle name="Input 2 2 5 4 2" xfId="8991"/>
    <cellStyle name="Input 2 2 5 4 3" xfId="8992"/>
    <cellStyle name="Input 2 2 5 4 4" xfId="8993"/>
    <cellStyle name="Input 2 2 5 4 5" xfId="8994"/>
    <cellStyle name="Input 2 2 5 4 6" xfId="8995"/>
    <cellStyle name="Input 2 2 5 5" xfId="8996"/>
    <cellStyle name="Input 2 2 5 5 2" xfId="8997"/>
    <cellStyle name="Input 2 2 5 5 3" xfId="8998"/>
    <cellStyle name="Input 2 2 5 5 4" xfId="8999"/>
    <cellStyle name="Input 2 2 5 5 5" xfId="9000"/>
    <cellStyle name="Input 2 2 5 5 6" xfId="9001"/>
    <cellStyle name="Input 2 2 5 6" xfId="9002"/>
    <cellStyle name="Input 2 2 5 7" xfId="9003"/>
    <cellStyle name="Input 2 2 5 8" xfId="9004"/>
    <cellStyle name="Input 2 2 5 9" xfId="9005"/>
    <cellStyle name="Input 2 2 6" xfId="9006"/>
    <cellStyle name="Input 2 2 6 2" xfId="9007"/>
    <cellStyle name="Input 2 2 6 2 2" xfId="9008"/>
    <cellStyle name="Input 2 2 6 2 2 2" xfId="9009"/>
    <cellStyle name="Input 2 2 6 2 2 3" xfId="9010"/>
    <cellStyle name="Input 2 2 6 2 2 4" xfId="9011"/>
    <cellStyle name="Input 2 2 6 2 2 5" xfId="9012"/>
    <cellStyle name="Input 2 2 6 2 2 6" xfId="9013"/>
    <cellStyle name="Input 2 2 6 2 3" xfId="9014"/>
    <cellStyle name="Input 2 2 6 2 3 2" xfId="9015"/>
    <cellStyle name="Input 2 2 6 2 3 3" xfId="9016"/>
    <cellStyle name="Input 2 2 6 2 3 4" xfId="9017"/>
    <cellStyle name="Input 2 2 6 2 3 5" xfId="9018"/>
    <cellStyle name="Input 2 2 6 2 3 6" xfId="9019"/>
    <cellStyle name="Input 2 2 6 2 4" xfId="9020"/>
    <cellStyle name="Input 2 2 6 2 5" xfId="9021"/>
    <cellStyle name="Input 2 2 6 2 6" xfId="9022"/>
    <cellStyle name="Input 2 2 6 2 7" xfId="9023"/>
    <cellStyle name="Input 2 2 6 2 8" xfId="9024"/>
    <cellStyle name="Input 2 2 6 3" xfId="9025"/>
    <cellStyle name="Input 2 2 6 3 2" xfId="9026"/>
    <cellStyle name="Input 2 2 6 3 3" xfId="9027"/>
    <cellStyle name="Input 2 2 6 3 4" xfId="9028"/>
    <cellStyle name="Input 2 2 6 3 5" xfId="9029"/>
    <cellStyle name="Input 2 2 6 3 6" xfId="9030"/>
    <cellStyle name="Input 2 2 6 4" xfId="9031"/>
    <cellStyle name="Input 2 2 6 4 2" xfId="9032"/>
    <cellStyle name="Input 2 2 6 4 3" xfId="9033"/>
    <cellStyle name="Input 2 2 6 4 4" xfId="9034"/>
    <cellStyle name="Input 2 2 6 4 5" xfId="9035"/>
    <cellStyle name="Input 2 2 6 4 6" xfId="9036"/>
    <cellStyle name="Input 2 2 6 5" xfId="9037"/>
    <cellStyle name="Input 2 2 6 6" xfId="9038"/>
    <cellStyle name="Input 2 2 6 7" xfId="9039"/>
    <cellStyle name="Input 2 2 6 8" xfId="9040"/>
    <cellStyle name="Input 2 2 6 9" xfId="9041"/>
    <cellStyle name="Input 2 2 7" xfId="9042"/>
    <cellStyle name="Input 2 2 7 2" xfId="9043"/>
    <cellStyle name="Input 2 2 7 2 2" xfId="9044"/>
    <cellStyle name="Input 2 2 7 2 3" xfId="9045"/>
    <cellStyle name="Input 2 2 7 2 4" xfId="9046"/>
    <cellStyle name="Input 2 2 7 2 5" xfId="9047"/>
    <cellStyle name="Input 2 2 7 2 6" xfId="9048"/>
    <cellStyle name="Input 2 2 7 3" xfId="9049"/>
    <cellStyle name="Input 2 2 7 3 2" xfId="9050"/>
    <cellStyle name="Input 2 2 7 3 3" xfId="9051"/>
    <cellStyle name="Input 2 2 7 3 4" xfId="9052"/>
    <cellStyle name="Input 2 2 7 3 5" xfId="9053"/>
    <cellStyle name="Input 2 2 7 3 6" xfId="9054"/>
    <cellStyle name="Input 2 2 7 4" xfId="9055"/>
    <cellStyle name="Input 2 2 7 5" xfId="9056"/>
    <cellStyle name="Input 2 2 7 6" xfId="9057"/>
    <cellStyle name="Input 2 2 7 7" xfId="9058"/>
    <cellStyle name="Input 2 2 7 8" xfId="9059"/>
    <cellStyle name="Input 2 2 8" xfId="9060"/>
    <cellStyle name="Input 2 2 8 2" xfId="9061"/>
    <cellStyle name="Input 2 2 8 3" xfId="9062"/>
    <cellStyle name="Input 2 2 8 4" xfId="9063"/>
    <cellStyle name="Input 2 2 8 5" xfId="9064"/>
    <cellStyle name="Input 2 2 8 6" xfId="9065"/>
    <cellStyle name="Input 2 2 9" xfId="9066"/>
    <cellStyle name="Input 2 2 9 2" xfId="9067"/>
    <cellStyle name="Input 2 2 9 3" xfId="9068"/>
    <cellStyle name="Input 2 2 9 4" xfId="9069"/>
    <cellStyle name="Input 2 2 9 5" xfId="9070"/>
    <cellStyle name="Input 2 2 9 6" xfId="9071"/>
    <cellStyle name="Input 2 3" xfId="9072"/>
    <cellStyle name="Input 2 3 10" xfId="9073"/>
    <cellStyle name="Input 2 3 11" xfId="9074"/>
    <cellStyle name="Input 2 3 12" xfId="9075"/>
    <cellStyle name="Input 2 3 13" xfId="9076"/>
    <cellStyle name="Input 2 3 14" xfId="9077"/>
    <cellStyle name="Input 2 3 2" xfId="9078"/>
    <cellStyle name="Input 2 3 2 10" xfId="9079"/>
    <cellStyle name="Input 2 3 2 11" xfId="9080"/>
    <cellStyle name="Input 2 3 2 12" xfId="9081"/>
    <cellStyle name="Input 2 3 2 13" xfId="9082"/>
    <cellStyle name="Input 2 3 2 2" xfId="9083"/>
    <cellStyle name="Input 2 3 2 2 10" xfId="9084"/>
    <cellStyle name="Input 2 3 2 2 11" xfId="9085"/>
    <cellStyle name="Input 2 3 2 2 12" xfId="9086"/>
    <cellStyle name="Input 2 3 2 2 2" xfId="9087"/>
    <cellStyle name="Input 2 3 2 2 2 10" xfId="9088"/>
    <cellStyle name="Input 2 3 2 2 2 11" xfId="9089"/>
    <cellStyle name="Input 2 3 2 2 2 2" xfId="9090"/>
    <cellStyle name="Input 2 3 2 2 2 2 10" xfId="9091"/>
    <cellStyle name="Input 2 3 2 2 2 2 2" xfId="9092"/>
    <cellStyle name="Input 2 3 2 2 2 2 2 2" xfId="9093"/>
    <cellStyle name="Input 2 3 2 2 2 2 2 2 2" xfId="9094"/>
    <cellStyle name="Input 2 3 2 2 2 2 2 2 2 2" xfId="9095"/>
    <cellStyle name="Input 2 3 2 2 2 2 2 2 2 3" xfId="9096"/>
    <cellStyle name="Input 2 3 2 2 2 2 2 2 2 4" xfId="9097"/>
    <cellStyle name="Input 2 3 2 2 2 2 2 2 2 5" xfId="9098"/>
    <cellStyle name="Input 2 3 2 2 2 2 2 2 2 6" xfId="9099"/>
    <cellStyle name="Input 2 3 2 2 2 2 2 2 3" xfId="9100"/>
    <cellStyle name="Input 2 3 2 2 2 2 2 2 3 2" xfId="9101"/>
    <cellStyle name="Input 2 3 2 2 2 2 2 2 3 3" xfId="9102"/>
    <cellStyle name="Input 2 3 2 2 2 2 2 2 3 4" xfId="9103"/>
    <cellStyle name="Input 2 3 2 2 2 2 2 2 3 5" xfId="9104"/>
    <cellStyle name="Input 2 3 2 2 2 2 2 2 3 6" xfId="9105"/>
    <cellStyle name="Input 2 3 2 2 2 2 2 2 4" xfId="9106"/>
    <cellStyle name="Input 2 3 2 2 2 2 2 2 5" xfId="9107"/>
    <cellStyle name="Input 2 3 2 2 2 2 2 2 6" xfId="9108"/>
    <cellStyle name="Input 2 3 2 2 2 2 2 2 7" xfId="9109"/>
    <cellStyle name="Input 2 3 2 2 2 2 2 2 8" xfId="9110"/>
    <cellStyle name="Input 2 3 2 2 2 2 2 3" xfId="9111"/>
    <cellStyle name="Input 2 3 2 2 2 2 2 3 2" xfId="9112"/>
    <cellStyle name="Input 2 3 2 2 2 2 2 3 3" xfId="9113"/>
    <cellStyle name="Input 2 3 2 2 2 2 2 3 4" xfId="9114"/>
    <cellStyle name="Input 2 3 2 2 2 2 2 3 5" xfId="9115"/>
    <cellStyle name="Input 2 3 2 2 2 2 2 3 6" xfId="9116"/>
    <cellStyle name="Input 2 3 2 2 2 2 2 4" xfId="9117"/>
    <cellStyle name="Input 2 3 2 2 2 2 2 4 2" xfId="9118"/>
    <cellStyle name="Input 2 3 2 2 2 2 2 4 3" xfId="9119"/>
    <cellStyle name="Input 2 3 2 2 2 2 2 4 4" xfId="9120"/>
    <cellStyle name="Input 2 3 2 2 2 2 2 4 5" xfId="9121"/>
    <cellStyle name="Input 2 3 2 2 2 2 2 4 6" xfId="9122"/>
    <cellStyle name="Input 2 3 2 2 2 2 2 5" xfId="9123"/>
    <cellStyle name="Input 2 3 2 2 2 2 2 6" xfId="9124"/>
    <cellStyle name="Input 2 3 2 2 2 2 2 7" xfId="9125"/>
    <cellStyle name="Input 2 3 2 2 2 2 2 8" xfId="9126"/>
    <cellStyle name="Input 2 3 2 2 2 2 2 9" xfId="9127"/>
    <cellStyle name="Input 2 3 2 2 2 2 3" xfId="9128"/>
    <cellStyle name="Input 2 3 2 2 2 2 3 2" xfId="9129"/>
    <cellStyle name="Input 2 3 2 2 2 2 3 2 2" xfId="9130"/>
    <cellStyle name="Input 2 3 2 2 2 2 3 2 3" xfId="9131"/>
    <cellStyle name="Input 2 3 2 2 2 2 3 2 4" xfId="9132"/>
    <cellStyle name="Input 2 3 2 2 2 2 3 2 5" xfId="9133"/>
    <cellStyle name="Input 2 3 2 2 2 2 3 2 6" xfId="9134"/>
    <cellStyle name="Input 2 3 2 2 2 2 3 3" xfId="9135"/>
    <cellStyle name="Input 2 3 2 2 2 2 3 3 2" xfId="9136"/>
    <cellStyle name="Input 2 3 2 2 2 2 3 3 3" xfId="9137"/>
    <cellStyle name="Input 2 3 2 2 2 2 3 3 4" xfId="9138"/>
    <cellStyle name="Input 2 3 2 2 2 2 3 3 5" xfId="9139"/>
    <cellStyle name="Input 2 3 2 2 2 2 3 3 6" xfId="9140"/>
    <cellStyle name="Input 2 3 2 2 2 2 3 4" xfId="9141"/>
    <cellStyle name="Input 2 3 2 2 2 2 3 5" xfId="9142"/>
    <cellStyle name="Input 2 3 2 2 2 2 3 6" xfId="9143"/>
    <cellStyle name="Input 2 3 2 2 2 2 3 7" xfId="9144"/>
    <cellStyle name="Input 2 3 2 2 2 2 3 8" xfId="9145"/>
    <cellStyle name="Input 2 3 2 2 2 2 4" xfId="9146"/>
    <cellStyle name="Input 2 3 2 2 2 2 4 2" xfId="9147"/>
    <cellStyle name="Input 2 3 2 2 2 2 4 3" xfId="9148"/>
    <cellStyle name="Input 2 3 2 2 2 2 4 4" xfId="9149"/>
    <cellStyle name="Input 2 3 2 2 2 2 4 5" xfId="9150"/>
    <cellStyle name="Input 2 3 2 2 2 2 4 6" xfId="9151"/>
    <cellStyle name="Input 2 3 2 2 2 2 5" xfId="9152"/>
    <cellStyle name="Input 2 3 2 2 2 2 5 2" xfId="9153"/>
    <cellStyle name="Input 2 3 2 2 2 2 5 3" xfId="9154"/>
    <cellStyle name="Input 2 3 2 2 2 2 5 4" xfId="9155"/>
    <cellStyle name="Input 2 3 2 2 2 2 5 5" xfId="9156"/>
    <cellStyle name="Input 2 3 2 2 2 2 5 6" xfId="9157"/>
    <cellStyle name="Input 2 3 2 2 2 2 6" xfId="9158"/>
    <cellStyle name="Input 2 3 2 2 2 2 7" xfId="9159"/>
    <cellStyle name="Input 2 3 2 2 2 2 8" xfId="9160"/>
    <cellStyle name="Input 2 3 2 2 2 2 9" xfId="9161"/>
    <cellStyle name="Input 2 3 2 2 2 3" xfId="9162"/>
    <cellStyle name="Input 2 3 2 2 2 3 2" xfId="9163"/>
    <cellStyle name="Input 2 3 2 2 2 3 2 2" xfId="9164"/>
    <cellStyle name="Input 2 3 2 2 2 3 2 2 2" xfId="9165"/>
    <cellStyle name="Input 2 3 2 2 2 3 2 2 3" xfId="9166"/>
    <cellStyle name="Input 2 3 2 2 2 3 2 2 4" xfId="9167"/>
    <cellStyle name="Input 2 3 2 2 2 3 2 2 5" xfId="9168"/>
    <cellStyle name="Input 2 3 2 2 2 3 2 2 6" xfId="9169"/>
    <cellStyle name="Input 2 3 2 2 2 3 2 3" xfId="9170"/>
    <cellStyle name="Input 2 3 2 2 2 3 2 3 2" xfId="9171"/>
    <cellStyle name="Input 2 3 2 2 2 3 2 3 3" xfId="9172"/>
    <cellStyle name="Input 2 3 2 2 2 3 2 3 4" xfId="9173"/>
    <cellStyle name="Input 2 3 2 2 2 3 2 3 5" xfId="9174"/>
    <cellStyle name="Input 2 3 2 2 2 3 2 3 6" xfId="9175"/>
    <cellStyle name="Input 2 3 2 2 2 3 2 4" xfId="9176"/>
    <cellStyle name="Input 2 3 2 2 2 3 2 5" xfId="9177"/>
    <cellStyle name="Input 2 3 2 2 2 3 2 6" xfId="9178"/>
    <cellStyle name="Input 2 3 2 2 2 3 2 7" xfId="9179"/>
    <cellStyle name="Input 2 3 2 2 2 3 2 8" xfId="9180"/>
    <cellStyle name="Input 2 3 2 2 2 3 3" xfId="9181"/>
    <cellStyle name="Input 2 3 2 2 2 3 3 2" xfId="9182"/>
    <cellStyle name="Input 2 3 2 2 2 3 3 3" xfId="9183"/>
    <cellStyle name="Input 2 3 2 2 2 3 3 4" xfId="9184"/>
    <cellStyle name="Input 2 3 2 2 2 3 3 5" xfId="9185"/>
    <cellStyle name="Input 2 3 2 2 2 3 3 6" xfId="9186"/>
    <cellStyle name="Input 2 3 2 2 2 3 4" xfId="9187"/>
    <cellStyle name="Input 2 3 2 2 2 3 4 2" xfId="9188"/>
    <cellStyle name="Input 2 3 2 2 2 3 4 3" xfId="9189"/>
    <cellStyle name="Input 2 3 2 2 2 3 4 4" xfId="9190"/>
    <cellStyle name="Input 2 3 2 2 2 3 4 5" xfId="9191"/>
    <cellStyle name="Input 2 3 2 2 2 3 4 6" xfId="9192"/>
    <cellStyle name="Input 2 3 2 2 2 3 5" xfId="9193"/>
    <cellStyle name="Input 2 3 2 2 2 3 6" xfId="9194"/>
    <cellStyle name="Input 2 3 2 2 2 3 7" xfId="9195"/>
    <cellStyle name="Input 2 3 2 2 2 3 8" xfId="9196"/>
    <cellStyle name="Input 2 3 2 2 2 3 9" xfId="9197"/>
    <cellStyle name="Input 2 3 2 2 2 4" xfId="9198"/>
    <cellStyle name="Input 2 3 2 2 2 4 2" xfId="9199"/>
    <cellStyle name="Input 2 3 2 2 2 4 2 2" xfId="9200"/>
    <cellStyle name="Input 2 3 2 2 2 4 2 3" xfId="9201"/>
    <cellStyle name="Input 2 3 2 2 2 4 2 4" xfId="9202"/>
    <cellStyle name="Input 2 3 2 2 2 4 2 5" xfId="9203"/>
    <cellStyle name="Input 2 3 2 2 2 4 2 6" xfId="9204"/>
    <cellStyle name="Input 2 3 2 2 2 4 3" xfId="9205"/>
    <cellStyle name="Input 2 3 2 2 2 4 3 2" xfId="9206"/>
    <cellStyle name="Input 2 3 2 2 2 4 3 3" xfId="9207"/>
    <cellStyle name="Input 2 3 2 2 2 4 3 4" xfId="9208"/>
    <cellStyle name="Input 2 3 2 2 2 4 3 5" xfId="9209"/>
    <cellStyle name="Input 2 3 2 2 2 4 3 6" xfId="9210"/>
    <cellStyle name="Input 2 3 2 2 2 4 4" xfId="9211"/>
    <cellStyle name="Input 2 3 2 2 2 4 5" xfId="9212"/>
    <cellStyle name="Input 2 3 2 2 2 4 6" xfId="9213"/>
    <cellStyle name="Input 2 3 2 2 2 4 7" xfId="9214"/>
    <cellStyle name="Input 2 3 2 2 2 4 8" xfId="9215"/>
    <cellStyle name="Input 2 3 2 2 2 5" xfId="9216"/>
    <cellStyle name="Input 2 3 2 2 2 5 2" xfId="9217"/>
    <cellStyle name="Input 2 3 2 2 2 5 3" xfId="9218"/>
    <cellStyle name="Input 2 3 2 2 2 5 4" xfId="9219"/>
    <cellStyle name="Input 2 3 2 2 2 5 5" xfId="9220"/>
    <cellStyle name="Input 2 3 2 2 2 5 6" xfId="9221"/>
    <cellStyle name="Input 2 3 2 2 2 6" xfId="9222"/>
    <cellStyle name="Input 2 3 2 2 2 6 2" xfId="9223"/>
    <cellStyle name="Input 2 3 2 2 2 6 3" xfId="9224"/>
    <cellStyle name="Input 2 3 2 2 2 6 4" xfId="9225"/>
    <cellStyle name="Input 2 3 2 2 2 6 5" xfId="9226"/>
    <cellStyle name="Input 2 3 2 2 2 6 6" xfId="9227"/>
    <cellStyle name="Input 2 3 2 2 2 7" xfId="9228"/>
    <cellStyle name="Input 2 3 2 2 2 8" xfId="9229"/>
    <cellStyle name="Input 2 3 2 2 2 9" xfId="9230"/>
    <cellStyle name="Input 2 3 2 2 3" xfId="9231"/>
    <cellStyle name="Input 2 3 2 2 3 10" xfId="9232"/>
    <cellStyle name="Input 2 3 2 2 3 2" xfId="9233"/>
    <cellStyle name="Input 2 3 2 2 3 2 2" xfId="9234"/>
    <cellStyle name="Input 2 3 2 2 3 2 2 2" xfId="9235"/>
    <cellStyle name="Input 2 3 2 2 3 2 2 2 2" xfId="9236"/>
    <cellStyle name="Input 2 3 2 2 3 2 2 2 3" xfId="9237"/>
    <cellStyle name="Input 2 3 2 2 3 2 2 2 4" xfId="9238"/>
    <cellStyle name="Input 2 3 2 2 3 2 2 2 5" xfId="9239"/>
    <cellStyle name="Input 2 3 2 2 3 2 2 2 6" xfId="9240"/>
    <cellStyle name="Input 2 3 2 2 3 2 2 3" xfId="9241"/>
    <cellStyle name="Input 2 3 2 2 3 2 2 3 2" xfId="9242"/>
    <cellStyle name="Input 2 3 2 2 3 2 2 3 3" xfId="9243"/>
    <cellStyle name="Input 2 3 2 2 3 2 2 3 4" xfId="9244"/>
    <cellStyle name="Input 2 3 2 2 3 2 2 3 5" xfId="9245"/>
    <cellStyle name="Input 2 3 2 2 3 2 2 3 6" xfId="9246"/>
    <cellStyle name="Input 2 3 2 2 3 2 2 4" xfId="9247"/>
    <cellStyle name="Input 2 3 2 2 3 2 2 5" xfId="9248"/>
    <cellStyle name="Input 2 3 2 2 3 2 2 6" xfId="9249"/>
    <cellStyle name="Input 2 3 2 2 3 2 2 7" xfId="9250"/>
    <cellStyle name="Input 2 3 2 2 3 2 2 8" xfId="9251"/>
    <cellStyle name="Input 2 3 2 2 3 2 3" xfId="9252"/>
    <cellStyle name="Input 2 3 2 2 3 2 3 2" xfId="9253"/>
    <cellStyle name="Input 2 3 2 2 3 2 3 3" xfId="9254"/>
    <cellStyle name="Input 2 3 2 2 3 2 3 4" xfId="9255"/>
    <cellStyle name="Input 2 3 2 2 3 2 3 5" xfId="9256"/>
    <cellStyle name="Input 2 3 2 2 3 2 3 6" xfId="9257"/>
    <cellStyle name="Input 2 3 2 2 3 2 4" xfId="9258"/>
    <cellStyle name="Input 2 3 2 2 3 2 4 2" xfId="9259"/>
    <cellStyle name="Input 2 3 2 2 3 2 4 3" xfId="9260"/>
    <cellStyle name="Input 2 3 2 2 3 2 4 4" xfId="9261"/>
    <cellStyle name="Input 2 3 2 2 3 2 4 5" xfId="9262"/>
    <cellStyle name="Input 2 3 2 2 3 2 4 6" xfId="9263"/>
    <cellStyle name="Input 2 3 2 2 3 2 5" xfId="9264"/>
    <cellStyle name="Input 2 3 2 2 3 2 6" xfId="9265"/>
    <cellStyle name="Input 2 3 2 2 3 2 7" xfId="9266"/>
    <cellStyle name="Input 2 3 2 2 3 2 8" xfId="9267"/>
    <cellStyle name="Input 2 3 2 2 3 2 9" xfId="9268"/>
    <cellStyle name="Input 2 3 2 2 3 3" xfId="9269"/>
    <cellStyle name="Input 2 3 2 2 3 3 2" xfId="9270"/>
    <cellStyle name="Input 2 3 2 2 3 3 2 2" xfId="9271"/>
    <cellStyle name="Input 2 3 2 2 3 3 2 3" xfId="9272"/>
    <cellStyle name="Input 2 3 2 2 3 3 2 4" xfId="9273"/>
    <cellStyle name="Input 2 3 2 2 3 3 2 5" xfId="9274"/>
    <cellStyle name="Input 2 3 2 2 3 3 2 6" xfId="9275"/>
    <cellStyle name="Input 2 3 2 2 3 3 3" xfId="9276"/>
    <cellStyle name="Input 2 3 2 2 3 3 3 2" xfId="9277"/>
    <cellStyle name="Input 2 3 2 2 3 3 3 3" xfId="9278"/>
    <cellStyle name="Input 2 3 2 2 3 3 3 4" xfId="9279"/>
    <cellStyle name="Input 2 3 2 2 3 3 3 5" xfId="9280"/>
    <cellStyle name="Input 2 3 2 2 3 3 3 6" xfId="9281"/>
    <cellStyle name="Input 2 3 2 2 3 3 4" xfId="9282"/>
    <cellStyle name="Input 2 3 2 2 3 3 5" xfId="9283"/>
    <cellStyle name="Input 2 3 2 2 3 3 6" xfId="9284"/>
    <cellStyle name="Input 2 3 2 2 3 3 7" xfId="9285"/>
    <cellStyle name="Input 2 3 2 2 3 3 8" xfId="9286"/>
    <cellStyle name="Input 2 3 2 2 3 4" xfId="9287"/>
    <cellStyle name="Input 2 3 2 2 3 4 2" xfId="9288"/>
    <cellStyle name="Input 2 3 2 2 3 4 3" xfId="9289"/>
    <cellStyle name="Input 2 3 2 2 3 4 4" xfId="9290"/>
    <cellStyle name="Input 2 3 2 2 3 4 5" xfId="9291"/>
    <cellStyle name="Input 2 3 2 2 3 4 6" xfId="9292"/>
    <cellStyle name="Input 2 3 2 2 3 5" xfId="9293"/>
    <cellStyle name="Input 2 3 2 2 3 5 2" xfId="9294"/>
    <cellStyle name="Input 2 3 2 2 3 5 3" xfId="9295"/>
    <cellStyle name="Input 2 3 2 2 3 5 4" xfId="9296"/>
    <cellStyle name="Input 2 3 2 2 3 5 5" xfId="9297"/>
    <cellStyle name="Input 2 3 2 2 3 5 6" xfId="9298"/>
    <cellStyle name="Input 2 3 2 2 3 6" xfId="9299"/>
    <cellStyle name="Input 2 3 2 2 3 7" xfId="9300"/>
    <cellStyle name="Input 2 3 2 2 3 8" xfId="9301"/>
    <cellStyle name="Input 2 3 2 2 3 9" xfId="9302"/>
    <cellStyle name="Input 2 3 2 2 4" xfId="9303"/>
    <cellStyle name="Input 2 3 2 2 4 2" xfId="9304"/>
    <cellStyle name="Input 2 3 2 2 4 2 2" xfId="9305"/>
    <cellStyle name="Input 2 3 2 2 4 2 2 2" xfId="9306"/>
    <cellStyle name="Input 2 3 2 2 4 2 2 3" xfId="9307"/>
    <cellStyle name="Input 2 3 2 2 4 2 2 4" xfId="9308"/>
    <cellStyle name="Input 2 3 2 2 4 2 2 5" xfId="9309"/>
    <cellStyle name="Input 2 3 2 2 4 2 2 6" xfId="9310"/>
    <cellStyle name="Input 2 3 2 2 4 2 3" xfId="9311"/>
    <cellStyle name="Input 2 3 2 2 4 2 3 2" xfId="9312"/>
    <cellStyle name="Input 2 3 2 2 4 2 3 3" xfId="9313"/>
    <cellStyle name="Input 2 3 2 2 4 2 3 4" xfId="9314"/>
    <cellStyle name="Input 2 3 2 2 4 2 3 5" xfId="9315"/>
    <cellStyle name="Input 2 3 2 2 4 2 3 6" xfId="9316"/>
    <cellStyle name="Input 2 3 2 2 4 2 4" xfId="9317"/>
    <cellStyle name="Input 2 3 2 2 4 2 5" xfId="9318"/>
    <cellStyle name="Input 2 3 2 2 4 2 6" xfId="9319"/>
    <cellStyle name="Input 2 3 2 2 4 2 7" xfId="9320"/>
    <cellStyle name="Input 2 3 2 2 4 2 8" xfId="9321"/>
    <cellStyle name="Input 2 3 2 2 4 3" xfId="9322"/>
    <cellStyle name="Input 2 3 2 2 4 3 2" xfId="9323"/>
    <cellStyle name="Input 2 3 2 2 4 3 3" xfId="9324"/>
    <cellStyle name="Input 2 3 2 2 4 3 4" xfId="9325"/>
    <cellStyle name="Input 2 3 2 2 4 3 5" xfId="9326"/>
    <cellStyle name="Input 2 3 2 2 4 3 6" xfId="9327"/>
    <cellStyle name="Input 2 3 2 2 4 4" xfId="9328"/>
    <cellStyle name="Input 2 3 2 2 4 4 2" xfId="9329"/>
    <cellStyle name="Input 2 3 2 2 4 4 3" xfId="9330"/>
    <cellStyle name="Input 2 3 2 2 4 4 4" xfId="9331"/>
    <cellStyle name="Input 2 3 2 2 4 4 5" xfId="9332"/>
    <cellStyle name="Input 2 3 2 2 4 4 6" xfId="9333"/>
    <cellStyle name="Input 2 3 2 2 4 5" xfId="9334"/>
    <cellStyle name="Input 2 3 2 2 4 6" xfId="9335"/>
    <cellStyle name="Input 2 3 2 2 4 7" xfId="9336"/>
    <cellStyle name="Input 2 3 2 2 4 8" xfId="9337"/>
    <cellStyle name="Input 2 3 2 2 4 9" xfId="9338"/>
    <cellStyle name="Input 2 3 2 2 5" xfId="9339"/>
    <cellStyle name="Input 2 3 2 2 5 2" xfId="9340"/>
    <cellStyle name="Input 2 3 2 2 5 2 2" xfId="9341"/>
    <cellStyle name="Input 2 3 2 2 5 2 3" xfId="9342"/>
    <cellStyle name="Input 2 3 2 2 5 2 4" xfId="9343"/>
    <cellStyle name="Input 2 3 2 2 5 2 5" xfId="9344"/>
    <cellStyle name="Input 2 3 2 2 5 2 6" xfId="9345"/>
    <cellStyle name="Input 2 3 2 2 5 3" xfId="9346"/>
    <cellStyle name="Input 2 3 2 2 5 3 2" xfId="9347"/>
    <cellStyle name="Input 2 3 2 2 5 3 3" xfId="9348"/>
    <cellStyle name="Input 2 3 2 2 5 3 4" xfId="9349"/>
    <cellStyle name="Input 2 3 2 2 5 3 5" xfId="9350"/>
    <cellStyle name="Input 2 3 2 2 5 3 6" xfId="9351"/>
    <cellStyle name="Input 2 3 2 2 5 4" xfId="9352"/>
    <cellStyle name="Input 2 3 2 2 5 5" xfId="9353"/>
    <cellStyle name="Input 2 3 2 2 5 6" xfId="9354"/>
    <cellStyle name="Input 2 3 2 2 5 7" xfId="9355"/>
    <cellStyle name="Input 2 3 2 2 5 8" xfId="9356"/>
    <cellStyle name="Input 2 3 2 2 6" xfId="9357"/>
    <cellStyle name="Input 2 3 2 2 6 2" xfId="9358"/>
    <cellStyle name="Input 2 3 2 2 6 3" xfId="9359"/>
    <cellStyle name="Input 2 3 2 2 6 4" xfId="9360"/>
    <cellStyle name="Input 2 3 2 2 6 5" xfId="9361"/>
    <cellStyle name="Input 2 3 2 2 6 6" xfId="9362"/>
    <cellStyle name="Input 2 3 2 2 7" xfId="9363"/>
    <cellStyle name="Input 2 3 2 2 7 2" xfId="9364"/>
    <cellStyle name="Input 2 3 2 2 7 3" xfId="9365"/>
    <cellStyle name="Input 2 3 2 2 7 4" xfId="9366"/>
    <cellStyle name="Input 2 3 2 2 7 5" xfId="9367"/>
    <cellStyle name="Input 2 3 2 2 7 6" xfId="9368"/>
    <cellStyle name="Input 2 3 2 2 8" xfId="9369"/>
    <cellStyle name="Input 2 3 2 2 9" xfId="9370"/>
    <cellStyle name="Input 2 3 2 3" xfId="9371"/>
    <cellStyle name="Input 2 3 2 3 10" xfId="9372"/>
    <cellStyle name="Input 2 3 2 3 11" xfId="9373"/>
    <cellStyle name="Input 2 3 2 3 2" xfId="9374"/>
    <cellStyle name="Input 2 3 2 3 2 10" xfId="9375"/>
    <cellStyle name="Input 2 3 2 3 2 2" xfId="9376"/>
    <cellStyle name="Input 2 3 2 3 2 2 2" xfId="9377"/>
    <cellStyle name="Input 2 3 2 3 2 2 2 2" xfId="9378"/>
    <cellStyle name="Input 2 3 2 3 2 2 2 2 2" xfId="9379"/>
    <cellStyle name="Input 2 3 2 3 2 2 2 2 3" xfId="9380"/>
    <cellStyle name="Input 2 3 2 3 2 2 2 2 4" xfId="9381"/>
    <cellStyle name="Input 2 3 2 3 2 2 2 2 5" xfId="9382"/>
    <cellStyle name="Input 2 3 2 3 2 2 2 2 6" xfId="9383"/>
    <cellStyle name="Input 2 3 2 3 2 2 2 3" xfId="9384"/>
    <cellStyle name="Input 2 3 2 3 2 2 2 3 2" xfId="9385"/>
    <cellStyle name="Input 2 3 2 3 2 2 2 3 3" xfId="9386"/>
    <cellStyle name="Input 2 3 2 3 2 2 2 3 4" xfId="9387"/>
    <cellStyle name="Input 2 3 2 3 2 2 2 3 5" xfId="9388"/>
    <cellStyle name="Input 2 3 2 3 2 2 2 3 6" xfId="9389"/>
    <cellStyle name="Input 2 3 2 3 2 2 2 4" xfId="9390"/>
    <cellStyle name="Input 2 3 2 3 2 2 2 5" xfId="9391"/>
    <cellStyle name="Input 2 3 2 3 2 2 2 6" xfId="9392"/>
    <cellStyle name="Input 2 3 2 3 2 2 2 7" xfId="9393"/>
    <cellStyle name="Input 2 3 2 3 2 2 2 8" xfId="9394"/>
    <cellStyle name="Input 2 3 2 3 2 2 3" xfId="9395"/>
    <cellStyle name="Input 2 3 2 3 2 2 3 2" xfId="9396"/>
    <cellStyle name="Input 2 3 2 3 2 2 3 3" xfId="9397"/>
    <cellStyle name="Input 2 3 2 3 2 2 3 4" xfId="9398"/>
    <cellStyle name="Input 2 3 2 3 2 2 3 5" xfId="9399"/>
    <cellStyle name="Input 2 3 2 3 2 2 3 6" xfId="9400"/>
    <cellStyle name="Input 2 3 2 3 2 2 4" xfId="9401"/>
    <cellStyle name="Input 2 3 2 3 2 2 4 2" xfId="9402"/>
    <cellStyle name="Input 2 3 2 3 2 2 4 3" xfId="9403"/>
    <cellStyle name="Input 2 3 2 3 2 2 4 4" xfId="9404"/>
    <cellStyle name="Input 2 3 2 3 2 2 4 5" xfId="9405"/>
    <cellStyle name="Input 2 3 2 3 2 2 4 6" xfId="9406"/>
    <cellStyle name="Input 2 3 2 3 2 2 5" xfId="9407"/>
    <cellStyle name="Input 2 3 2 3 2 2 6" xfId="9408"/>
    <cellStyle name="Input 2 3 2 3 2 2 7" xfId="9409"/>
    <cellStyle name="Input 2 3 2 3 2 2 8" xfId="9410"/>
    <cellStyle name="Input 2 3 2 3 2 2 9" xfId="9411"/>
    <cellStyle name="Input 2 3 2 3 2 3" xfId="9412"/>
    <cellStyle name="Input 2 3 2 3 2 3 2" xfId="9413"/>
    <cellStyle name="Input 2 3 2 3 2 3 2 2" xfId="9414"/>
    <cellStyle name="Input 2 3 2 3 2 3 2 3" xfId="9415"/>
    <cellStyle name="Input 2 3 2 3 2 3 2 4" xfId="9416"/>
    <cellStyle name="Input 2 3 2 3 2 3 2 5" xfId="9417"/>
    <cellStyle name="Input 2 3 2 3 2 3 2 6" xfId="9418"/>
    <cellStyle name="Input 2 3 2 3 2 3 3" xfId="9419"/>
    <cellStyle name="Input 2 3 2 3 2 3 3 2" xfId="9420"/>
    <cellStyle name="Input 2 3 2 3 2 3 3 3" xfId="9421"/>
    <cellStyle name="Input 2 3 2 3 2 3 3 4" xfId="9422"/>
    <cellStyle name="Input 2 3 2 3 2 3 3 5" xfId="9423"/>
    <cellStyle name="Input 2 3 2 3 2 3 3 6" xfId="9424"/>
    <cellStyle name="Input 2 3 2 3 2 3 4" xfId="9425"/>
    <cellStyle name="Input 2 3 2 3 2 3 5" xfId="9426"/>
    <cellStyle name="Input 2 3 2 3 2 3 6" xfId="9427"/>
    <cellStyle name="Input 2 3 2 3 2 3 7" xfId="9428"/>
    <cellStyle name="Input 2 3 2 3 2 3 8" xfId="9429"/>
    <cellStyle name="Input 2 3 2 3 2 4" xfId="9430"/>
    <cellStyle name="Input 2 3 2 3 2 4 2" xfId="9431"/>
    <cellStyle name="Input 2 3 2 3 2 4 3" xfId="9432"/>
    <cellStyle name="Input 2 3 2 3 2 4 4" xfId="9433"/>
    <cellStyle name="Input 2 3 2 3 2 4 5" xfId="9434"/>
    <cellStyle name="Input 2 3 2 3 2 4 6" xfId="9435"/>
    <cellStyle name="Input 2 3 2 3 2 5" xfId="9436"/>
    <cellStyle name="Input 2 3 2 3 2 5 2" xfId="9437"/>
    <cellStyle name="Input 2 3 2 3 2 5 3" xfId="9438"/>
    <cellStyle name="Input 2 3 2 3 2 5 4" xfId="9439"/>
    <cellStyle name="Input 2 3 2 3 2 5 5" xfId="9440"/>
    <cellStyle name="Input 2 3 2 3 2 5 6" xfId="9441"/>
    <cellStyle name="Input 2 3 2 3 2 6" xfId="9442"/>
    <cellStyle name="Input 2 3 2 3 2 7" xfId="9443"/>
    <cellStyle name="Input 2 3 2 3 2 8" xfId="9444"/>
    <cellStyle name="Input 2 3 2 3 2 9" xfId="9445"/>
    <cellStyle name="Input 2 3 2 3 3" xfId="9446"/>
    <cellStyle name="Input 2 3 2 3 3 2" xfId="9447"/>
    <cellStyle name="Input 2 3 2 3 3 2 2" xfId="9448"/>
    <cellStyle name="Input 2 3 2 3 3 2 2 2" xfId="9449"/>
    <cellStyle name="Input 2 3 2 3 3 2 2 3" xfId="9450"/>
    <cellStyle name="Input 2 3 2 3 3 2 2 4" xfId="9451"/>
    <cellStyle name="Input 2 3 2 3 3 2 2 5" xfId="9452"/>
    <cellStyle name="Input 2 3 2 3 3 2 2 6" xfId="9453"/>
    <cellStyle name="Input 2 3 2 3 3 2 3" xfId="9454"/>
    <cellStyle name="Input 2 3 2 3 3 2 3 2" xfId="9455"/>
    <cellStyle name="Input 2 3 2 3 3 2 3 3" xfId="9456"/>
    <cellStyle name="Input 2 3 2 3 3 2 3 4" xfId="9457"/>
    <cellStyle name="Input 2 3 2 3 3 2 3 5" xfId="9458"/>
    <cellStyle name="Input 2 3 2 3 3 2 3 6" xfId="9459"/>
    <cellStyle name="Input 2 3 2 3 3 2 4" xfId="9460"/>
    <cellStyle name="Input 2 3 2 3 3 2 5" xfId="9461"/>
    <cellStyle name="Input 2 3 2 3 3 2 6" xfId="9462"/>
    <cellStyle name="Input 2 3 2 3 3 2 7" xfId="9463"/>
    <cellStyle name="Input 2 3 2 3 3 2 8" xfId="9464"/>
    <cellStyle name="Input 2 3 2 3 3 3" xfId="9465"/>
    <cellStyle name="Input 2 3 2 3 3 3 2" xfId="9466"/>
    <cellStyle name="Input 2 3 2 3 3 3 3" xfId="9467"/>
    <cellStyle name="Input 2 3 2 3 3 3 4" xfId="9468"/>
    <cellStyle name="Input 2 3 2 3 3 3 5" xfId="9469"/>
    <cellStyle name="Input 2 3 2 3 3 3 6" xfId="9470"/>
    <cellStyle name="Input 2 3 2 3 3 4" xfId="9471"/>
    <cellStyle name="Input 2 3 2 3 3 4 2" xfId="9472"/>
    <cellStyle name="Input 2 3 2 3 3 4 3" xfId="9473"/>
    <cellStyle name="Input 2 3 2 3 3 4 4" xfId="9474"/>
    <cellStyle name="Input 2 3 2 3 3 4 5" xfId="9475"/>
    <cellStyle name="Input 2 3 2 3 3 4 6" xfId="9476"/>
    <cellStyle name="Input 2 3 2 3 3 5" xfId="9477"/>
    <cellStyle name="Input 2 3 2 3 3 6" xfId="9478"/>
    <cellStyle name="Input 2 3 2 3 3 7" xfId="9479"/>
    <cellStyle name="Input 2 3 2 3 3 8" xfId="9480"/>
    <cellStyle name="Input 2 3 2 3 3 9" xfId="9481"/>
    <cellStyle name="Input 2 3 2 3 4" xfId="9482"/>
    <cellStyle name="Input 2 3 2 3 4 2" xfId="9483"/>
    <cellStyle name="Input 2 3 2 3 4 2 2" xfId="9484"/>
    <cellStyle name="Input 2 3 2 3 4 2 3" xfId="9485"/>
    <cellStyle name="Input 2 3 2 3 4 2 4" xfId="9486"/>
    <cellStyle name="Input 2 3 2 3 4 2 5" xfId="9487"/>
    <cellStyle name="Input 2 3 2 3 4 2 6" xfId="9488"/>
    <cellStyle name="Input 2 3 2 3 4 3" xfId="9489"/>
    <cellStyle name="Input 2 3 2 3 4 3 2" xfId="9490"/>
    <cellStyle name="Input 2 3 2 3 4 3 3" xfId="9491"/>
    <cellStyle name="Input 2 3 2 3 4 3 4" xfId="9492"/>
    <cellStyle name="Input 2 3 2 3 4 3 5" xfId="9493"/>
    <cellStyle name="Input 2 3 2 3 4 3 6" xfId="9494"/>
    <cellStyle name="Input 2 3 2 3 4 4" xfId="9495"/>
    <cellStyle name="Input 2 3 2 3 4 5" xfId="9496"/>
    <cellStyle name="Input 2 3 2 3 4 6" xfId="9497"/>
    <cellStyle name="Input 2 3 2 3 4 7" xfId="9498"/>
    <cellStyle name="Input 2 3 2 3 4 8" xfId="9499"/>
    <cellStyle name="Input 2 3 2 3 5" xfId="9500"/>
    <cellStyle name="Input 2 3 2 3 5 2" xfId="9501"/>
    <cellStyle name="Input 2 3 2 3 5 3" xfId="9502"/>
    <cellStyle name="Input 2 3 2 3 5 4" xfId="9503"/>
    <cellStyle name="Input 2 3 2 3 5 5" xfId="9504"/>
    <cellStyle name="Input 2 3 2 3 5 6" xfId="9505"/>
    <cellStyle name="Input 2 3 2 3 6" xfId="9506"/>
    <cellStyle name="Input 2 3 2 3 6 2" xfId="9507"/>
    <cellStyle name="Input 2 3 2 3 6 3" xfId="9508"/>
    <cellStyle name="Input 2 3 2 3 6 4" xfId="9509"/>
    <cellStyle name="Input 2 3 2 3 6 5" xfId="9510"/>
    <cellStyle name="Input 2 3 2 3 6 6" xfId="9511"/>
    <cellStyle name="Input 2 3 2 3 7" xfId="9512"/>
    <cellStyle name="Input 2 3 2 3 8" xfId="9513"/>
    <cellStyle name="Input 2 3 2 3 9" xfId="9514"/>
    <cellStyle name="Input 2 3 2 4" xfId="9515"/>
    <cellStyle name="Input 2 3 2 4 10" xfId="9516"/>
    <cellStyle name="Input 2 3 2 4 2" xfId="9517"/>
    <cellStyle name="Input 2 3 2 4 2 2" xfId="9518"/>
    <cellStyle name="Input 2 3 2 4 2 2 2" xfId="9519"/>
    <cellStyle name="Input 2 3 2 4 2 2 2 2" xfId="9520"/>
    <cellStyle name="Input 2 3 2 4 2 2 2 3" xfId="9521"/>
    <cellStyle name="Input 2 3 2 4 2 2 2 4" xfId="9522"/>
    <cellStyle name="Input 2 3 2 4 2 2 2 5" xfId="9523"/>
    <cellStyle name="Input 2 3 2 4 2 2 2 6" xfId="9524"/>
    <cellStyle name="Input 2 3 2 4 2 2 3" xfId="9525"/>
    <cellStyle name="Input 2 3 2 4 2 2 3 2" xfId="9526"/>
    <cellStyle name="Input 2 3 2 4 2 2 3 3" xfId="9527"/>
    <cellStyle name="Input 2 3 2 4 2 2 3 4" xfId="9528"/>
    <cellStyle name="Input 2 3 2 4 2 2 3 5" xfId="9529"/>
    <cellStyle name="Input 2 3 2 4 2 2 3 6" xfId="9530"/>
    <cellStyle name="Input 2 3 2 4 2 2 4" xfId="9531"/>
    <cellStyle name="Input 2 3 2 4 2 2 5" xfId="9532"/>
    <cellStyle name="Input 2 3 2 4 2 2 6" xfId="9533"/>
    <cellStyle name="Input 2 3 2 4 2 2 7" xfId="9534"/>
    <cellStyle name="Input 2 3 2 4 2 2 8" xfId="9535"/>
    <cellStyle name="Input 2 3 2 4 2 3" xfId="9536"/>
    <cellStyle name="Input 2 3 2 4 2 3 2" xfId="9537"/>
    <cellStyle name="Input 2 3 2 4 2 3 3" xfId="9538"/>
    <cellStyle name="Input 2 3 2 4 2 3 4" xfId="9539"/>
    <cellStyle name="Input 2 3 2 4 2 3 5" xfId="9540"/>
    <cellStyle name="Input 2 3 2 4 2 3 6" xfId="9541"/>
    <cellStyle name="Input 2 3 2 4 2 4" xfId="9542"/>
    <cellStyle name="Input 2 3 2 4 2 4 2" xfId="9543"/>
    <cellStyle name="Input 2 3 2 4 2 4 3" xfId="9544"/>
    <cellStyle name="Input 2 3 2 4 2 4 4" xfId="9545"/>
    <cellStyle name="Input 2 3 2 4 2 4 5" xfId="9546"/>
    <cellStyle name="Input 2 3 2 4 2 4 6" xfId="9547"/>
    <cellStyle name="Input 2 3 2 4 2 5" xfId="9548"/>
    <cellStyle name="Input 2 3 2 4 2 6" xfId="9549"/>
    <cellStyle name="Input 2 3 2 4 2 7" xfId="9550"/>
    <cellStyle name="Input 2 3 2 4 2 8" xfId="9551"/>
    <cellStyle name="Input 2 3 2 4 2 9" xfId="9552"/>
    <cellStyle name="Input 2 3 2 4 3" xfId="9553"/>
    <cellStyle name="Input 2 3 2 4 3 2" xfId="9554"/>
    <cellStyle name="Input 2 3 2 4 3 2 2" xfId="9555"/>
    <cellStyle name="Input 2 3 2 4 3 2 3" xfId="9556"/>
    <cellStyle name="Input 2 3 2 4 3 2 4" xfId="9557"/>
    <cellStyle name="Input 2 3 2 4 3 2 5" xfId="9558"/>
    <cellStyle name="Input 2 3 2 4 3 2 6" xfId="9559"/>
    <cellStyle name="Input 2 3 2 4 3 3" xfId="9560"/>
    <cellStyle name="Input 2 3 2 4 3 3 2" xfId="9561"/>
    <cellStyle name="Input 2 3 2 4 3 3 3" xfId="9562"/>
    <cellStyle name="Input 2 3 2 4 3 3 4" xfId="9563"/>
    <cellStyle name="Input 2 3 2 4 3 3 5" xfId="9564"/>
    <cellStyle name="Input 2 3 2 4 3 3 6" xfId="9565"/>
    <cellStyle name="Input 2 3 2 4 3 4" xfId="9566"/>
    <cellStyle name="Input 2 3 2 4 3 5" xfId="9567"/>
    <cellStyle name="Input 2 3 2 4 3 6" xfId="9568"/>
    <cellStyle name="Input 2 3 2 4 3 7" xfId="9569"/>
    <cellStyle name="Input 2 3 2 4 3 8" xfId="9570"/>
    <cellStyle name="Input 2 3 2 4 4" xfId="9571"/>
    <cellStyle name="Input 2 3 2 4 4 2" xfId="9572"/>
    <cellStyle name="Input 2 3 2 4 4 3" xfId="9573"/>
    <cellStyle name="Input 2 3 2 4 4 4" xfId="9574"/>
    <cellStyle name="Input 2 3 2 4 4 5" xfId="9575"/>
    <cellStyle name="Input 2 3 2 4 4 6" xfId="9576"/>
    <cellStyle name="Input 2 3 2 4 5" xfId="9577"/>
    <cellStyle name="Input 2 3 2 4 5 2" xfId="9578"/>
    <cellStyle name="Input 2 3 2 4 5 3" xfId="9579"/>
    <cellStyle name="Input 2 3 2 4 5 4" xfId="9580"/>
    <cellStyle name="Input 2 3 2 4 5 5" xfId="9581"/>
    <cellStyle name="Input 2 3 2 4 5 6" xfId="9582"/>
    <cellStyle name="Input 2 3 2 4 6" xfId="9583"/>
    <cellStyle name="Input 2 3 2 4 7" xfId="9584"/>
    <cellStyle name="Input 2 3 2 4 8" xfId="9585"/>
    <cellStyle name="Input 2 3 2 4 9" xfId="9586"/>
    <cellStyle name="Input 2 3 2 5" xfId="9587"/>
    <cellStyle name="Input 2 3 2 5 2" xfId="9588"/>
    <cellStyle name="Input 2 3 2 5 2 2" xfId="9589"/>
    <cellStyle name="Input 2 3 2 5 2 2 2" xfId="9590"/>
    <cellStyle name="Input 2 3 2 5 2 2 3" xfId="9591"/>
    <cellStyle name="Input 2 3 2 5 2 2 4" xfId="9592"/>
    <cellStyle name="Input 2 3 2 5 2 2 5" xfId="9593"/>
    <cellStyle name="Input 2 3 2 5 2 2 6" xfId="9594"/>
    <cellStyle name="Input 2 3 2 5 2 3" xfId="9595"/>
    <cellStyle name="Input 2 3 2 5 2 3 2" xfId="9596"/>
    <cellStyle name="Input 2 3 2 5 2 3 3" xfId="9597"/>
    <cellStyle name="Input 2 3 2 5 2 3 4" xfId="9598"/>
    <cellStyle name="Input 2 3 2 5 2 3 5" xfId="9599"/>
    <cellStyle name="Input 2 3 2 5 2 3 6" xfId="9600"/>
    <cellStyle name="Input 2 3 2 5 2 4" xfId="9601"/>
    <cellStyle name="Input 2 3 2 5 2 5" xfId="9602"/>
    <cellStyle name="Input 2 3 2 5 2 6" xfId="9603"/>
    <cellStyle name="Input 2 3 2 5 2 7" xfId="9604"/>
    <cellStyle name="Input 2 3 2 5 2 8" xfId="9605"/>
    <cellStyle name="Input 2 3 2 5 3" xfId="9606"/>
    <cellStyle name="Input 2 3 2 5 3 2" xfId="9607"/>
    <cellStyle name="Input 2 3 2 5 3 3" xfId="9608"/>
    <cellStyle name="Input 2 3 2 5 3 4" xfId="9609"/>
    <cellStyle name="Input 2 3 2 5 3 5" xfId="9610"/>
    <cellStyle name="Input 2 3 2 5 3 6" xfId="9611"/>
    <cellStyle name="Input 2 3 2 5 4" xfId="9612"/>
    <cellStyle name="Input 2 3 2 5 4 2" xfId="9613"/>
    <cellStyle name="Input 2 3 2 5 4 3" xfId="9614"/>
    <cellStyle name="Input 2 3 2 5 4 4" xfId="9615"/>
    <cellStyle name="Input 2 3 2 5 4 5" xfId="9616"/>
    <cellStyle name="Input 2 3 2 5 4 6" xfId="9617"/>
    <cellStyle name="Input 2 3 2 5 5" xfId="9618"/>
    <cellStyle name="Input 2 3 2 5 6" xfId="9619"/>
    <cellStyle name="Input 2 3 2 5 7" xfId="9620"/>
    <cellStyle name="Input 2 3 2 5 8" xfId="9621"/>
    <cellStyle name="Input 2 3 2 5 9" xfId="9622"/>
    <cellStyle name="Input 2 3 2 6" xfId="9623"/>
    <cellStyle name="Input 2 3 2 6 2" xfId="9624"/>
    <cellStyle name="Input 2 3 2 6 2 2" xfId="9625"/>
    <cellStyle name="Input 2 3 2 6 2 3" xfId="9626"/>
    <cellStyle name="Input 2 3 2 6 2 4" xfId="9627"/>
    <cellStyle name="Input 2 3 2 6 2 5" xfId="9628"/>
    <cellStyle name="Input 2 3 2 6 2 6" xfId="9629"/>
    <cellStyle name="Input 2 3 2 6 3" xfId="9630"/>
    <cellStyle name="Input 2 3 2 6 3 2" xfId="9631"/>
    <cellStyle name="Input 2 3 2 6 3 3" xfId="9632"/>
    <cellStyle name="Input 2 3 2 6 3 4" xfId="9633"/>
    <cellStyle name="Input 2 3 2 6 3 5" xfId="9634"/>
    <cellStyle name="Input 2 3 2 6 3 6" xfId="9635"/>
    <cellStyle name="Input 2 3 2 6 4" xfId="9636"/>
    <cellStyle name="Input 2 3 2 6 5" xfId="9637"/>
    <cellStyle name="Input 2 3 2 6 6" xfId="9638"/>
    <cellStyle name="Input 2 3 2 6 7" xfId="9639"/>
    <cellStyle name="Input 2 3 2 6 8" xfId="9640"/>
    <cellStyle name="Input 2 3 2 7" xfId="9641"/>
    <cellStyle name="Input 2 3 2 7 2" xfId="9642"/>
    <cellStyle name="Input 2 3 2 7 3" xfId="9643"/>
    <cellStyle name="Input 2 3 2 7 4" xfId="9644"/>
    <cellStyle name="Input 2 3 2 7 5" xfId="9645"/>
    <cellStyle name="Input 2 3 2 7 6" xfId="9646"/>
    <cellStyle name="Input 2 3 2 8" xfId="9647"/>
    <cellStyle name="Input 2 3 2 8 2" xfId="9648"/>
    <cellStyle name="Input 2 3 2 8 3" xfId="9649"/>
    <cellStyle name="Input 2 3 2 8 4" xfId="9650"/>
    <cellStyle name="Input 2 3 2 8 5" xfId="9651"/>
    <cellStyle name="Input 2 3 2 8 6" xfId="9652"/>
    <cellStyle name="Input 2 3 2 9" xfId="9653"/>
    <cellStyle name="Input 2 3 3" xfId="9654"/>
    <cellStyle name="Input 2 3 3 10" xfId="9655"/>
    <cellStyle name="Input 2 3 3 11" xfId="9656"/>
    <cellStyle name="Input 2 3 3 12" xfId="9657"/>
    <cellStyle name="Input 2 3 3 2" xfId="9658"/>
    <cellStyle name="Input 2 3 3 2 10" xfId="9659"/>
    <cellStyle name="Input 2 3 3 2 11" xfId="9660"/>
    <cellStyle name="Input 2 3 3 2 2" xfId="9661"/>
    <cellStyle name="Input 2 3 3 2 2 10" xfId="9662"/>
    <cellStyle name="Input 2 3 3 2 2 2" xfId="9663"/>
    <cellStyle name="Input 2 3 3 2 2 2 2" xfId="9664"/>
    <cellStyle name="Input 2 3 3 2 2 2 2 2" xfId="9665"/>
    <cellStyle name="Input 2 3 3 2 2 2 2 2 2" xfId="9666"/>
    <cellStyle name="Input 2 3 3 2 2 2 2 2 3" xfId="9667"/>
    <cellStyle name="Input 2 3 3 2 2 2 2 2 4" xfId="9668"/>
    <cellStyle name="Input 2 3 3 2 2 2 2 2 5" xfId="9669"/>
    <cellStyle name="Input 2 3 3 2 2 2 2 2 6" xfId="9670"/>
    <cellStyle name="Input 2 3 3 2 2 2 2 3" xfId="9671"/>
    <cellStyle name="Input 2 3 3 2 2 2 2 3 2" xfId="9672"/>
    <cellStyle name="Input 2 3 3 2 2 2 2 3 3" xfId="9673"/>
    <cellStyle name="Input 2 3 3 2 2 2 2 3 4" xfId="9674"/>
    <cellStyle name="Input 2 3 3 2 2 2 2 3 5" xfId="9675"/>
    <cellStyle name="Input 2 3 3 2 2 2 2 3 6" xfId="9676"/>
    <cellStyle name="Input 2 3 3 2 2 2 2 4" xfId="9677"/>
    <cellStyle name="Input 2 3 3 2 2 2 2 5" xfId="9678"/>
    <cellStyle name="Input 2 3 3 2 2 2 2 6" xfId="9679"/>
    <cellStyle name="Input 2 3 3 2 2 2 2 7" xfId="9680"/>
    <cellStyle name="Input 2 3 3 2 2 2 2 8" xfId="9681"/>
    <cellStyle name="Input 2 3 3 2 2 2 3" xfId="9682"/>
    <cellStyle name="Input 2 3 3 2 2 2 3 2" xfId="9683"/>
    <cellStyle name="Input 2 3 3 2 2 2 3 3" xfId="9684"/>
    <cellStyle name="Input 2 3 3 2 2 2 3 4" xfId="9685"/>
    <cellStyle name="Input 2 3 3 2 2 2 3 5" xfId="9686"/>
    <cellStyle name="Input 2 3 3 2 2 2 3 6" xfId="9687"/>
    <cellStyle name="Input 2 3 3 2 2 2 4" xfId="9688"/>
    <cellStyle name="Input 2 3 3 2 2 2 4 2" xfId="9689"/>
    <cellStyle name="Input 2 3 3 2 2 2 4 3" xfId="9690"/>
    <cellStyle name="Input 2 3 3 2 2 2 4 4" xfId="9691"/>
    <cellStyle name="Input 2 3 3 2 2 2 4 5" xfId="9692"/>
    <cellStyle name="Input 2 3 3 2 2 2 4 6" xfId="9693"/>
    <cellStyle name="Input 2 3 3 2 2 2 5" xfId="9694"/>
    <cellStyle name="Input 2 3 3 2 2 2 6" xfId="9695"/>
    <cellStyle name="Input 2 3 3 2 2 2 7" xfId="9696"/>
    <cellStyle name="Input 2 3 3 2 2 2 8" xfId="9697"/>
    <cellStyle name="Input 2 3 3 2 2 2 9" xfId="9698"/>
    <cellStyle name="Input 2 3 3 2 2 3" xfId="9699"/>
    <cellStyle name="Input 2 3 3 2 2 3 2" xfId="9700"/>
    <cellStyle name="Input 2 3 3 2 2 3 2 2" xfId="9701"/>
    <cellStyle name="Input 2 3 3 2 2 3 2 3" xfId="9702"/>
    <cellStyle name="Input 2 3 3 2 2 3 2 4" xfId="9703"/>
    <cellStyle name="Input 2 3 3 2 2 3 2 5" xfId="9704"/>
    <cellStyle name="Input 2 3 3 2 2 3 2 6" xfId="9705"/>
    <cellStyle name="Input 2 3 3 2 2 3 3" xfId="9706"/>
    <cellStyle name="Input 2 3 3 2 2 3 3 2" xfId="9707"/>
    <cellStyle name="Input 2 3 3 2 2 3 3 3" xfId="9708"/>
    <cellStyle name="Input 2 3 3 2 2 3 3 4" xfId="9709"/>
    <cellStyle name="Input 2 3 3 2 2 3 3 5" xfId="9710"/>
    <cellStyle name="Input 2 3 3 2 2 3 3 6" xfId="9711"/>
    <cellStyle name="Input 2 3 3 2 2 3 4" xfId="9712"/>
    <cellStyle name="Input 2 3 3 2 2 3 5" xfId="9713"/>
    <cellStyle name="Input 2 3 3 2 2 3 6" xfId="9714"/>
    <cellStyle name="Input 2 3 3 2 2 3 7" xfId="9715"/>
    <cellStyle name="Input 2 3 3 2 2 3 8" xfId="9716"/>
    <cellStyle name="Input 2 3 3 2 2 4" xfId="9717"/>
    <cellStyle name="Input 2 3 3 2 2 4 2" xfId="9718"/>
    <cellStyle name="Input 2 3 3 2 2 4 3" xfId="9719"/>
    <cellStyle name="Input 2 3 3 2 2 4 4" xfId="9720"/>
    <cellStyle name="Input 2 3 3 2 2 4 5" xfId="9721"/>
    <cellStyle name="Input 2 3 3 2 2 4 6" xfId="9722"/>
    <cellStyle name="Input 2 3 3 2 2 5" xfId="9723"/>
    <cellStyle name="Input 2 3 3 2 2 5 2" xfId="9724"/>
    <cellStyle name="Input 2 3 3 2 2 5 3" xfId="9725"/>
    <cellStyle name="Input 2 3 3 2 2 5 4" xfId="9726"/>
    <cellStyle name="Input 2 3 3 2 2 5 5" xfId="9727"/>
    <cellStyle name="Input 2 3 3 2 2 5 6" xfId="9728"/>
    <cellStyle name="Input 2 3 3 2 2 6" xfId="9729"/>
    <cellStyle name="Input 2 3 3 2 2 7" xfId="9730"/>
    <cellStyle name="Input 2 3 3 2 2 8" xfId="9731"/>
    <cellStyle name="Input 2 3 3 2 2 9" xfId="9732"/>
    <cellStyle name="Input 2 3 3 2 3" xfId="9733"/>
    <cellStyle name="Input 2 3 3 2 3 2" xfId="9734"/>
    <cellStyle name="Input 2 3 3 2 3 2 2" xfId="9735"/>
    <cellStyle name="Input 2 3 3 2 3 2 2 2" xfId="9736"/>
    <cellStyle name="Input 2 3 3 2 3 2 2 3" xfId="9737"/>
    <cellStyle name="Input 2 3 3 2 3 2 2 4" xfId="9738"/>
    <cellStyle name="Input 2 3 3 2 3 2 2 5" xfId="9739"/>
    <cellStyle name="Input 2 3 3 2 3 2 2 6" xfId="9740"/>
    <cellStyle name="Input 2 3 3 2 3 2 3" xfId="9741"/>
    <cellStyle name="Input 2 3 3 2 3 2 3 2" xfId="9742"/>
    <cellStyle name="Input 2 3 3 2 3 2 3 3" xfId="9743"/>
    <cellStyle name="Input 2 3 3 2 3 2 3 4" xfId="9744"/>
    <cellStyle name="Input 2 3 3 2 3 2 3 5" xfId="9745"/>
    <cellStyle name="Input 2 3 3 2 3 2 3 6" xfId="9746"/>
    <cellStyle name="Input 2 3 3 2 3 2 4" xfId="9747"/>
    <cellStyle name="Input 2 3 3 2 3 2 5" xfId="9748"/>
    <cellStyle name="Input 2 3 3 2 3 2 6" xfId="9749"/>
    <cellStyle name="Input 2 3 3 2 3 2 7" xfId="9750"/>
    <cellStyle name="Input 2 3 3 2 3 2 8" xfId="9751"/>
    <cellStyle name="Input 2 3 3 2 3 3" xfId="9752"/>
    <cellStyle name="Input 2 3 3 2 3 3 2" xfId="9753"/>
    <cellStyle name="Input 2 3 3 2 3 3 3" xfId="9754"/>
    <cellStyle name="Input 2 3 3 2 3 3 4" xfId="9755"/>
    <cellStyle name="Input 2 3 3 2 3 3 5" xfId="9756"/>
    <cellStyle name="Input 2 3 3 2 3 3 6" xfId="9757"/>
    <cellStyle name="Input 2 3 3 2 3 4" xfId="9758"/>
    <cellStyle name="Input 2 3 3 2 3 4 2" xfId="9759"/>
    <cellStyle name="Input 2 3 3 2 3 4 3" xfId="9760"/>
    <cellStyle name="Input 2 3 3 2 3 4 4" xfId="9761"/>
    <cellStyle name="Input 2 3 3 2 3 4 5" xfId="9762"/>
    <cellStyle name="Input 2 3 3 2 3 4 6" xfId="9763"/>
    <cellStyle name="Input 2 3 3 2 3 5" xfId="9764"/>
    <cellStyle name="Input 2 3 3 2 3 6" xfId="9765"/>
    <cellStyle name="Input 2 3 3 2 3 7" xfId="9766"/>
    <cellStyle name="Input 2 3 3 2 3 8" xfId="9767"/>
    <cellStyle name="Input 2 3 3 2 3 9" xfId="9768"/>
    <cellStyle name="Input 2 3 3 2 4" xfId="9769"/>
    <cellStyle name="Input 2 3 3 2 4 2" xfId="9770"/>
    <cellStyle name="Input 2 3 3 2 4 2 2" xfId="9771"/>
    <cellStyle name="Input 2 3 3 2 4 2 3" xfId="9772"/>
    <cellStyle name="Input 2 3 3 2 4 2 4" xfId="9773"/>
    <cellStyle name="Input 2 3 3 2 4 2 5" xfId="9774"/>
    <cellStyle name="Input 2 3 3 2 4 2 6" xfId="9775"/>
    <cellStyle name="Input 2 3 3 2 4 3" xfId="9776"/>
    <cellStyle name="Input 2 3 3 2 4 3 2" xfId="9777"/>
    <cellStyle name="Input 2 3 3 2 4 3 3" xfId="9778"/>
    <cellStyle name="Input 2 3 3 2 4 3 4" xfId="9779"/>
    <cellStyle name="Input 2 3 3 2 4 3 5" xfId="9780"/>
    <cellStyle name="Input 2 3 3 2 4 3 6" xfId="9781"/>
    <cellStyle name="Input 2 3 3 2 4 4" xfId="9782"/>
    <cellStyle name="Input 2 3 3 2 4 5" xfId="9783"/>
    <cellStyle name="Input 2 3 3 2 4 6" xfId="9784"/>
    <cellStyle name="Input 2 3 3 2 4 7" xfId="9785"/>
    <cellStyle name="Input 2 3 3 2 4 8" xfId="9786"/>
    <cellStyle name="Input 2 3 3 2 5" xfId="9787"/>
    <cellStyle name="Input 2 3 3 2 5 2" xfId="9788"/>
    <cellStyle name="Input 2 3 3 2 5 3" xfId="9789"/>
    <cellStyle name="Input 2 3 3 2 5 4" xfId="9790"/>
    <cellStyle name="Input 2 3 3 2 5 5" xfId="9791"/>
    <cellStyle name="Input 2 3 3 2 5 6" xfId="9792"/>
    <cellStyle name="Input 2 3 3 2 6" xfId="9793"/>
    <cellStyle name="Input 2 3 3 2 6 2" xfId="9794"/>
    <cellStyle name="Input 2 3 3 2 6 3" xfId="9795"/>
    <cellStyle name="Input 2 3 3 2 6 4" xfId="9796"/>
    <cellStyle name="Input 2 3 3 2 6 5" xfId="9797"/>
    <cellStyle name="Input 2 3 3 2 6 6" xfId="9798"/>
    <cellStyle name="Input 2 3 3 2 7" xfId="9799"/>
    <cellStyle name="Input 2 3 3 2 8" xfId="9800"/>
    <cellStyle name="Input 2 3 3 2 9" xfId="9801"/>
    <cellStyle name="Input 2 3 3 3" xfId="9802"/>
    <cellStyle name="Input 2 3 3 3 10" xfId="9803"/>
    <cellStyle name="Input 2 3 3 3 2" xfId="9804"/>
    <cellStyle name="Input 2 3 3 3 2 2" xfId="9805"/>
    <cellStyle name="Input 2 3 3 3 2 2 2" xfId="9806"/>
    <cellStyle name="Input 2 3 3 3 2 2 2 2" xfId="9807"/>
    <cellStyle name="Input 2 3 3 3 2 2 2 3" xfId="9808"/>
    <cellStyle name="Input 2 3 3 3 2 2 2 4" xfId="9809"/>
    <cellStyle name="Input 2 3 3 3 2 2 2 5" xfId="9810"/>
    <cellStyle name="Input 2 3 3 3 2 2 2 6" xfId="9811"/>
    <cellStyle name="Input 2 3 3 3 2 2 3" xfId="9812"/>
    <cellStyle name="Input 2 3 3 3 2 2 3 2" xfId="9813"/>
    <cellStyle name="Input 2 3 3 3 2 2 3 3" xfId="9814"/>
    <cellStyle name="Input 2 3 3 3 2 2 3 4" xfId="9815"/>
    <cellStyle name="Input 2 3 3 3 2 2 3 5" xfId="9816"/>
    <cellStyle name="Input 2 3 3 3 2 2 3 6" xfId="9817"/>
    <cellStyle name="Input 2 3 3 3 2 2 4" xfId="9818"/>
    <cellStyle name="Input 2 3 3 3 2 2 5" xfId="9819"/>
    <cellStyle name="Input 2 3 3 3 2 2 6" xfId="9820"/>
    <cellStyle name="Input 2 3 3 3 2 2 7" xfId="9821"/>
    <cellStyle name="Input 2 3 3 3 2 2 8" xfId="9822"/>
    <cellStyle name="Input 2 3 3 3 2 3" xfId="9823"/>
    <cellStyle name="Input 2 3 3 3 2 3 2" xfId="9824"/>
    <cellStyle name="Input 2 3 3 3 2 3 3" xfId="9825"/>
    <cellStyle name="Input 2 3 3 3 2 3 4" xfId="9826"/>
    <cellStyle name="Input 2 3 3 3 2 3 5" xfId="9827"/>
    <cellStyle name="Input 2 3 3 3 2 3 6" xfId="9828"/>
    <cellStyle name="Input 2 3 3 3 2 4" xfId="9829"/>
    <cellStyle name="Input 2 3 3 3 2 4 2" xfId="9830"/>
    <cellStyle name="Input 2 3 3 3 2 4 3" xfId="9831"/>
    <cellStyle name="Input 2 3 3 3 2 4 4" xfId="9832"/>
    <cellStyle name="Input 2 3 3 3 2 4 5" xfId="9833"/>
    <cellStyle name="Input 2 3 3 3 2 4 6" xfId="9834"/>
    <cellStyle name="Input 2 3 3 3 2 5" xfId="9835"/>
    <cellStyle name="Input 2 3 3 3 2 6" xfId="9836"/>
    <cellStyle name="Input 2 3 3 3 2 7" xfId="9837"/>
    <cellStyle name="Input 2 3 3 3 2 8" xfId="9838"/>
    <cellStyle name="Input 2 3 3 3 2 9" xfId="9839"/>
    <cellStyle name="Input 2 3 3 3 3" xfId="9840"/>
    <cellStyle name="Input 2 3 3 3 3 2" xfId="9841"/>
    <cellStyle name="Input 2 3 3 3 3 2 2" xfId="9842"/>
    <cellStyle name="Input 2 3 3 3 3 2 3" xfId="9843"/>
    <cellStyle name="Input 2 3 3 3 3 2 4" xfId="9844"/>
    <cellStyle name="Input 2 3 3 3 3 2 5" xfId="9845"/>
    <cellStyle name="Input 2 3 3 3 3 2 6" xfId="9846"/>
    <cellStyle name="Input 2 3 3 3 3 3" xfId="9847"/>
    <cellStyle name="Input 2 3 3 3 3 3 2" xfId="9848"/>
    <cellStyle name="Input 2 3 3 3 3 3 3" xfId="9849"/>
    <cellStyle name="Input 2 3 3 3 3 3 4" xfId="9850"/>
    <cellStyle name="Input 2 3 3 3 3 3 5" xfId="9851"/>
    <cellStyle name="Input 2 3 3 3 3 3 6" xfId="9852"/>
    <cellStyle name="Input 2 3 3 3 3 4" xfId="9853"/>
    <cellStyle name="Input 2 3 3 3 3 5" xfId="9854"/>
    <cellStyle name="Input 2 3 3 3 3 6" xfId="9855"/>
    <cellStyle name="Input 2 3 3 3 3 7" xfId="9856"/>
    <cellStyle name="Input 2 3 3 3 3 8" xfId="9857"/>
    <cellStyle name="Input 2 3 3 3 4" xfId="9858"/>
    <cellStyle name="Input 2 3 3 3 4 2" xfId="9859"/>
    <cellStyle name="Input 2 3 3 3 4 3" xfId="9860"/>
    <cellStyle name="Input 2 3 3 3 4 4" xfId="9861"/>
    <cellStyle name="Input 2 3 3 3 4 5" xfId="9862"/>
    <cellStyle name="Input 2 3 3 3 4 6" xfId="9863"/>
    <cellStyle name="Input 2 3 3 3 5" xfId="9864"/>
    <cellStyle name="Input 2 3 3 3 5 2" xfId="9865"/>
    <cellStyle name="Input 2 3 3 3 5 3" xfId="9866"/>
    <cellStyle name="Input 2 3 3 3 5 4" xfId="9867"/>
    <cellStyle name="Input 2 3 3 3 5 5" xfId="9868"/>
    <cellStyle name="Input 2 3 3 3 5 6" xfId="9869"/>
    <cellStyle name="Input 2 3 3 3 6" xfId="9870"/>
    <cellStyle name="Input 2 3 3 3 7" xfId="9871"/>
    <cellStyle name="Input 2 3 3 3 8" xfId="9872"/>
    <cellStyle name="Input 2 3 3 3 9" xfId="9873"/>
    <cellStyle name="Input 2 3 3 4" xfId="9874"/>
    <cellStyle name="Input 2 3 3 4 2" xfId="9875"/>
    <cellStyle name="Input 2 3 3 4 2 2" xfId="9876"/>
    <cellStyle name="Input 2 3 3 4 2 2 2" xfId="9877"/>
    <cellStyle name="Input 2 3 3 4 2 2 3" xfId="9878"/>
    <cellStyle name="Input 2 3 3 4 2 2 4" xfId="9879"/>
    <cellStyle name="Input 2 3 3 4 2 2 5" xfId="9880"/>
    <cellStyle name="Input 2 3 3 4 2 2 6" xfId="9881"/>
    <cellStyle name="Input 2 3 3 4 2 3" xfId="9882"/>
    <cellStyle name="Input 2 3 3 4 2 3 2" xfId="9883"/>
    <cellStyle name="Input 2 3 3 4 2 3 3" xfId="9884"/>
    <cellStyle name="Input 2 3 3 4 2 3 4" xfId="9885"/>
    <cellStyle name="Input 2 3 3 4 2 3 5" xfId="9886"/>
    <cellStyle name="Input 2 3 3 4 2 3 6" xfId="9887"/>
    <cellStyle name="Input 2 3 3 4 2 4" xfId="9888"/>
    <cellStyle name="Input 2 3 3 4 2 5" xfId="9889"/>
    <cellStyle name="Input 2 3 3 4 2 6" xfId="9890"/>
    <cellStyle name="Input 2 3 3 4 2 7" xfId="9891"/>
    <cellStyle name="Input 2 3 3 4 2 8" xfId="9892"/>
    <cellStyle name="Input 2 3 3 4 3" xfId="9893"/>
    <cellStyle name="Input 2 3 3 4 3 2" xfId="9894"/>
    <cellStyle name="Input 2 3 3 4 3 3" xfId="9895"/>
    <cellStyle name="Input 2 3 3 4 3 4" xfId="9896"/>
    <cellStyle name="Input 2 3 3 4 3 5" xfId="9897"/>
    <cellStyle name="Input 2 3 3 4 3 6" xfId="9898"/>
    <cellStyle name="Input 2 3 3 4 4" xfId="9899"/>
    <cellStyle name="Input 2 3 3 4 4 2" xfId="9900"/>
    <cellStyle name="Input 2 3 3 4 4 3" xfId="9901"/>
    <cellStyle name="Input 2 3 3 4 4 4" xfId="9902"/>
    <cellStyle name="Input 2 3 3 4 4 5" xfId="9903"/>
    <cellStyle name="Input 2 3 3 4 4 6" xfId="9904"/>
    <cellStyle name="Input 2 3 3 4 5" xfId="9905"/>
    <cellStyle name="Input 2 3 3 4 6" xfId="9906"/>
    <cellStyle name="Input 2 3 3 4 7" xfId="9907"/>
    <cellStyle name="Input 2 3 3 4 8" xfId="9908"/>
    <cellStyle name="Input 2 3 3 4 9" xfId="9909"/>
    <cellStyle name="Input 2 3 3 5" xfId="9910"/>
    <cellStyle name="Input 2 3 3 5 2" xfId="9911"/>
    <cellStyle name="Input 2 3 3 5 2 2" xfId="9912"/>
    <cellStyle name="Input 2 3 3 5 2 3" xfId="9913"/>
    <cellStyle name="Input 2 3 3 5 2 4" xfId="9914"/>
    <cellStyle name="Input 2 3 3 5 2 5" xfId="9915"/>
    <cellStyle name="Input 2 3 3 5 2 6" xfId="9916"/>
    <cellStyle name="Input 2 3 3 5 3" xfId="9917"/>
    <cellStyle name="Input 2 3 3 5 3 2" xfId="9918"/>
    <cellStyle name="Input 2 3 3 5 3 3" xfId="9919"/>
    <cellStyle name="Input 2 3 3 5 3 4" xfId="9920"/>
    <cellStyle name="Input 2 3 3 5 3 5" xfId="9921"/>
    <cellStyle name="Input 2 3 3 5 3 6" xfId="9922"/>
    <cellStyle name="Input 2 3 3 5 4" xfId="9923"/>
    <cellStyle name="Input 2 3 3 5 5" xfId="9924"/>
    <cellStyle name="Input 2 3 3 5 6" xfId="9925"/>
    <cellStyle name="Input 2 3 3 5 7" xfId="9926"/>
    <cellStyle name="Input 2 3 3 5 8" xfId="9927"/>
    <cellStyle name="Input 2 3 3 6" xfId="9928"/>
    <cellStyle name="Input 2 3 3 6 2" xfId="9929"/>
    <cellStyle name="Input 2 3 3 6 3" xfId="9930"/>
    <cellStyle name="Input 2 3 3 6 4" xfId="9931"/>
    <cellStyle name="Input 2 3 3 6 5" xfId="9932"/>
    <cellStyle name="Input 2 3 3 6 6" xfId="9933"/>
    <cellStyle name="Input 2 3 3 7" xfId="9934"/>
    <cellStyle name="Input 2 3 3 7 2" xfId="9935"/>
    <cellStyle name="Input 2 3 3 7 3" xfId="9936"/>
    <cellStyle name="Input 2 3 3 7 4" xfId="9937"/>
    <cellStyle name="Input 2 3 3 7 5" xfId="9938"/>
    <cellStyle name="Input 2 3 3 7 6" xfId="9939"/>
    <cellStyle name="Input 2 3 3 8" xfId="9940"/>
    <cellStyle name="Input 2 3 3 9" xfId="9941"/>
    <cellStyle name="Input 2 3 4" xfId="9942"/>
    <cellStyle name="Input 2 3 4 10" xfId="9943"/>
    <cellStyle name="Input 2 3 4 11" xfId="9944"/>
    <cellStyle name="Input 2 3 4 2" xfId="9945"/>
    <cellStyle name="Input 2 3 4 2 10" xfId="9946"/>
    <cellStyle name="Input 2 3 4 2 2" xfId="9947"/>
    <cellStyle name="Input 2 3 4 2 2 2" xfId="9948"/>
    <cellStyle name="Input 2 3 4 2 2 2 2" xfId="9949"/>
    <cellStyle name="Input 2 3 4 2 2 2 2 2" xfId="9950"/>
    <cellStyle name="Input 2 3 4 2 2 2 2 3" xfId="9951"/>
    <cellStyle name="Input 2 3 4 2 2 2 2 4" xfId="9952"/>
    <cellStyle name="Input 2 3 4 2 2 2 2 5" xfId="9953"/>
    <cellStyle name="Input 2 3 4 2 2 2 2 6" xfId="9954"/>
    <cellStyle name="Input 2 3 4 2 2 2 3" xfId="9955"/>
    <cellStyle name="Input 2 3 4 2 2 2 3 2" xfId="9956"/>
    <cellStyle name="Input 2 3 4 2 2 2 3 3" xfId="9957"/>
    <cellStyle name="Input 2 3 4 2 2 2 3 4" xfId="9958"/>
    <cellStyle name="Input 2 3 4 2 2 2 3 5" xfId="9959"/>
    <cellStyle name="Input 2 3 4 2 2 2 3 6" xfId="9960"/>
    <cellStyle name="Input 2 3 4 2 2 2 4" xfId="9961"/>
    <cellStyle name="Input 2 3 4 2 2 2 5" xfId="9962"/>
    <cellStyle name="Input 2 3 4 2 2 2 6" xfId="9963"/>
    <cellStyle name="Input 2 3 4 2 2 2 7" xfId="9964"/>
    <cellStyle name="Input 2 3 4 2 2 2 8" xfId="9965"/>
    <cellStyle name="Input 2 3 4 2 2 3" xfId="9966"/>
    <cellStyle name="Input 2 3 4 2 2 3 2" xfId="9967"/>
    <cellStyle name="Input 2 3 4 2 2 3 3" xfId="9968"/>
    <cellStyle name="Input 2 3 4 2 2 3 4" xfId="9969"/>
    <cellStyle name="Input 2 3 4 2 2 3 5" xfId="9970"/>
    <cellStyle name="Input 2 3 4 2 2 3 6" xfId="9971"/>
    <cellStyle name="Input 2 3 4 2 2 4" xfId="9972"/>
    <cellStyle name="Input 2 3 4 2 2 4 2" xfId="9973"/>
    <cellStyle name="Input 2 3 4 2 2 4 3" xfId="9974"/>
    <cellStyle name="Input 2 3 4 2 2 4 4" xfId="9975"/>
    <cellStyle name="Input 2 3 4 2 2 4 5" xfId="9976"/>
    <cellStyle name="Input 2 3 4 2 2 4 6" xfId="9977"/>
    <cellStyle name="Input 2 3 4 2 2 5" xfId="9978"/>
    <cellStyle name="Input 2 3 4 2 2 6" xfId="9979"/>
    <cellStyle name="Input 2 3 4 2 2 7" xfId="9980"/>
    <cellStyle name="Input 2 3 4 2 2 8" xfId="9981"/>
    <cellStyle name="Input 2 3 4 2 2 9" xfId="9982"/>
    <cellStyle name="Input 2 3 4 2 3" xfId="9983"/>
    <cellStyle name="Input 2 3 4 2 3 2" xfId="9984"/>
    <cellStyle name="Input 2 3 4 2 3 2 2" xfId="9985"/>
    <cellStyle name="Input 2 3 4 2 3 2 3" xfId="9986"/>
    <cellStyle name="Input 2 3 4 2 3 2 4" xfId="9987"/>
    <cellStyle name="Input 2 3 4 2 3 2 5" xfId="9988"/>
    <cellStyle name="Input 2 3 4 2 3 2 6" xfId="9989"/>
    <cellStyle name="Input 2 3 4 2 3 3" xfId="9990"/>
    <cellStyle name="Input 2 3 4 2 3 3 2" xfId="9991"/>
    <cellStyle name="Input 2 3 4 2 3 3 3" xfId="9992"/>
    <cellStyle name="Input 2 3 4 2 3 3 4" xfId="9993"/>
    <cellStyle name="Input 2 3 4 2 3 3 5" xfId="9994"/>
    <cellStyle name="Input 2 3 4 2 3 3 6" xfId="9995"/>
    <cellStyle name="Input 2 3 4 2 3 4" xfId="9996"/>
    <cellStyle name="Input 2 3 4 2 3 5" xfId="9997"/>
    <cellStyle name="Input 2 3 4 2 3 6" xfId="9998"/>
    <cellStyle name="Input 2 3 4 2 3 7" xfId="9999"/>
    <cellStyle name="Input 2 3 4 2 3 8" xfId="10000"/>
    <cellStyle name="Input 2 3 4 2 4" xfId="10001"/>
    <cellStyle name="Input 2 3 4 2 4 2" xfId="10002"/>
    <cellStyle name="Input 2 3 4 2 4 3" xfId="10003"/>
    <cellStyle name="Input 2 3 4 2 4 4" xfId="10004"/>
    <cellStyle name="Input 2 3 4 2 4 5" xfId="10005"/>
    <cellStyle name="Input 2 3 4 2 4 6" xfId="10006"/>
    <cellStyle name="Input 2 3 4 2 5" xfId="10007"/>
    <cellStyle name="Input 2 3 4 2 5 2" xfId="10008"/>
    <cellStyle name="Input 2 3 4 2 5 3" xfId="10009"/>
    <cellStyle name="Input 2 3 4 2 5 4" xfId="10010"/>
    <cellStyle name="Input 2 3 4 2 5 5" xfId="10011"/>
    <cellStyle name="Input 2 3 4 2 5 6" xfId="10012"/>
    <cellStyle name="Input 2 3 4 2 6" xfId="10013"/>
    <cellStyle name="Input 2 3 4 2 7" xfId="10014"/>
    <cellStyle name="Input 2 3 4 2 8" xfId="10015"/>
    <cellStyle name="Input 2 3 4 2 9" xfId="10016"/>
    <cellStyle name="Input 2 3 4 3" xfId="10017"/>
    <cellStyle name="Input 2 3 4 3 2" xfId="10018"/>
    <cellStyle name="Input 2 3 4 3 2 2" xfId="10019"/>
    <cellStyle name="Input 2 3 4 3 2 2 2" xfId="10020"/>
    <cellStyle name="Input 2 3 4 3 2 2 3" xfId="10021"/>
    <cellStyle name="Input 2 3 4 3 2 2 4" xfId="10022"/>
    <cellStyle name="Input 2 3 4 3 2 2 5" xfId="10023"/>
    <cellStyle name="Input 2 3 4 3 2 2 6" xfId="10024"/>
    <cellStyle name="Input 2 3 4 3 2 3" xfId="10025"/>
    <cellStyle name="Input 2 3 4 3 2 3 2" xfId="10026"/>
    <cellStyle name="Input 2 3 4 3 2 3 3" xfId="10027"/>
    <cellStyle name="Input 2 3 4 3 2 3 4" xfId="10028"/>
    <cellStyle name="Input 2 3 4 3 2 3 5" xfId="10029"/>
    <cellStyle name="Input 2 3 4 3 2 3 6" xfId="10030"/>
    <cellStyle name="Input 2 3 4 3 2 4" xfId="10031"/>
    <cellStyle name="Input 2 3 4 3 2 5" xfId="10032"/>
    <cellStyle name="Input 2 3 4 3 2 6" xfId="10033"/>
    <cellStyle name="Input 2 3 4 3 2 7" xfId="10034"/>
    <cellStyle name="Input 2 3 4 3 2 8" xfId="10035"/>
    <cellStyle name="Input 2 3 4 3 3" xfId="10036"/>
    <cellStyle name="Input 2 3 4 3 3 2" xfId="10037"/>
    <cellStyle name="Input 2 3 4 3 3 3" xfId="10038"/>
    <cellStyle name="Input 2 3 4 3 3 4" xfId="10039"/>
    <cellStyle name="Input 2 3 4 3 3 5" xfId="10040"/>
    <cellStyle name="Input 2 3 4 3 3 6" xfId="10041"/>
    <cellStyle name="Input 2 3 4 3 4" xfId="10042"/>
    <cellStyle name="Input 2 3 4 3 4 2" xfId="10043"/>
    <cellStyle name="Input 2 3 4 3 4 3" xfId="10044"/>
    <cellStyle name="Input 2 3 4 3 4 4" xfId="10045"/>
    <cellStyle name="Input 2 3 4 3 4 5" xfId="10046"/>
    <cellStyle name="Input 2 3 4 3 4 6" xfId="10047"/>
    <cellStyle name="Input 2 3 4 3 5" xfId="10048"/>
    <cellStyle name="Input 2 3 4 3 6" xfId="10049"/>
    <cellStyle name="Input 2 3 4 3 7" xfId="10050"/>
    <cellStyle name="Input 2 3 4 3 8" xfId="10051"/>
    <cellStyle name="Input 2 3 4 3 9" xfId="10052"/>
    <cellStyle name="Input 2 3 4 4" xfId="10053"/>
    <cellStyle name="Input 2 3 4 4 2" xfId="10054"/>
    <cellStyle name="Input 2 3 4 4 2 2" xfId="10055"/>
    <cellStyle name="Input 2 3 4 4 2 3" xfId="10056"/>
    <cellStyle name="Input 2 3 4 4 2 4" xfId="10057"/>
    <cellStyle name="Input 2 3 4 4 2 5" xfId="10058"/>
    <cellStyle name="Input 2 3 4 4 2 6" xfId="10059"/>
    <cellStyle name="Input 2 3 4 4 3" xfId="10060"/>
    <cellStyle name="Input 2 3 4 4 3 2" xfId="10061"/>
    <cellStyle name="Input 2 3 4 4 3 3" xfId="10062"/>
    <cellStyle name="Input 2 3 4 4 3 4" xfId="10063"/>
    <cellStyle name="Input 2 3 4 4 3 5" xfId="10064"/>
    <cellStyle name="Input 2 3 4 4 3 6" xfId="10065"/>
    <cellStyle name="Input 2 3 4 4 4" xfId="10066"/>
    <cellStyle name="Input 2 3 4 4 5" xfId="10067"/>
    <cellStyle name="Input 2 3 4 4 6" xfId="10068"/>
    <cellStyle name="Input 2 3 4 4 7" xfId="10069"/>
    <cellStyle name="Input 2 3 4 4 8" xfId="10070"/>
    <cellStyle name="Input 2 3 4 5" xfId="10071"/>
    <cellStyle name="Input 2 3 4 5 2" xfId="10072"/>
    <cellStyle name="Input 2 3 4 5 3" xfId="10073"/>
    <cellStyle name="Input 2 3 4 5 4" xfId="10074"/>
    <cellStyle name="Input 2 3 4 5 5" xfId="10075"/>
    <cellStyle name="Input 2 3 4 5 6" xfId="10076"/>
    <cellStyle name="Input 2 3 4 6" xfId="10077"/>
    <cellStyle name="Input 2 3 4 6 2" xfId="10078"/>
    <cellStyle name="Input 2 3 4 6 3" xfId="10079"/>
    <cellStyle name="Input 2 3 4 6 4" xfId="10080"/>
    <cellStyle name="Input 2 3 4 6 5" xfId="10081"/>
    <cellStyle name="Input 2 3 4 6 6" xfId="10082"/>
    <cellStyle name="Input 2 3 4 7" xfId="10083"/>
    <cellStyle name="Input 2 3 4 8" xfId="10084"/>
    <cellStyle name="Input 2 3 4 9" xfId="10085"/>
    <cellStyle name="Input 2 3 5" xfId="10086"/>
    <cellStyle name="Input 2 3 5 10" xfId="10087"/>
    <cellStyle name="Input 2 3 5 2" xfId="10088"/>
    <cellStyle name="Input 2 3 5 2 2" xfId="10089"/>
    <cellStyle name="Input 2 3 5 2 2 2" xfId="10090"/>
    <cellStyle name="Input 2 3 5 2 2 2 2" xfId="10091"/>
    <cellStyle name="Input 2 3 5 2 2 2 3" xfId="10092"/>
    <cellStyle name="Input 2 3 5 2 2 2 4" xfId="10093"/>
    <cellStyle name="Input 2 3 5 2 2 2 5" xfId="10094"/>
    <cellStyle name="Input 2 3 5 2 2 2 6" xfId="10095"/>
    <cellStyle name="Input 2 3 5 2 2 3" xfId="10096"/>
    <cellStyle name="Input 2 3 5 2 2 3 2" xfId="10097"/>
    <cellStyle name="Input 2 3 5 2 2 3 3" xfId="10098"/>
    <cellStyle name="Input 2 3 5 2 2 3 4" xfId="10099"/>
    <cellStyle name="Input 2 3 5 2 2 3 5" xfId="10100"/>
    <cellStyle name="Input 2 3 5 2 2 3 6" xfId="10101"/>
    <cellStyle name="Input 2 3 5 2 2 4" xfId="10102"/>
    <cellStyle name="Input 2 3 5 2 2 5" xfId="10103"/>
    <cellStyle name="Input 2 3 5 2 2 6" xfId="10104"/>
    <cellStyle name="Input 2 3 5 2 2 7" xfId="10105"/>
    <cellStyle name="Input 2 3 5 2 2 8" xfId="10106"/>
    <cellStyle name="Input 2 3 5 2 3" xfId="10107"/>
    <cellStyle name="Input 2 3 5 2 3 2" xfId="10108"/>
    <cellStyle name="Input 2 3 5 2 3 3" xfId="10109"/>
    <cellStyle name="Input 2 3 5 2 3 4" xfId="10110"/>
    <cellStyle name="Input 2 3 5 2 3 5" xfId="10111"/>
    <cellStyle name="Input 2 3 5 2 3 6" xfId="10112"/>
    <cellStyle name="Input 2 3 5 2 4" xfId="10113"/>
    <cellStyle name="Input 2 3 5 2 4 2" xfId="10114"/>
    <cellStyle name="Input 2 3 5 2 4 3" xfId="10115"/>
    <cellStyle name="Input 2 3 5 2 4 4" xfId="10116"/>
    <cellStyle name="Input 2 3 5 2 4 5" xfId="10117"/>
    <cellStyle name="Input 2 3 5 2 4 6" xfId="10118"/>
    <cellStyle name="Input 2 3 5 2 5" xfId="10119"/>
    <cellStyle name="Input 2 3 5 2 6" xfId="10120"/>
    <cellStyle name="Input 2 3 5 2 7" xfId="10121"/>
    <cellStyle name="Input 2 3 5 2 8" xfId="10122"/>
    <cellStyle name="Input 2 3 5 2 9" xfId="10123"/>
    <cellStyle name="Input 2 3 5 3" xfId="10124"/>
    <cellStyle name="Input 2 3 5 3 2" xfId="10125"/>
    <cellStyle name="Input 2 3 5 3 2 2" xfId="10126"/>
    <cellStyle name="Input 2 3 5 3 2 3" xfId="10127"/>
    <cellStyle name="Input 2 3 5 3 2 4" xfId="10128"/>
    <cellStyle name="Input 2 3 5 3 2 5" xfId="10129"/>
    <cellStyle name="Input 2 3 5 3 2 6" xfId="10130"/>
    <cellStyle name="Input 2 3 5 3 3" xfId="10131"/>
    <cellStyle name="Input 2 3 5 3 3 2" xfId="10132"/>
    <cellStyle name="Input 2 3 5 3 3 3" xfId="10133"/>
    <cellStyle name="Input 2 3 5 3 3 4" xfId="10134"/>
    <cellStyle name="Input 2 3 5 3 3 5" xfId="10135"/>
    <cellStyle name="Input 2 3 5 3 3 6" xfId="10136"/>
    <cellStyle name="Input 2 3 5 3 4" xfId="10137"/>
    <cellStyle name="Input 2 3 5 3 5" xfId="10138"/>
    <cellStyle name="Input 2 3 5 3 6" xfId="10139"/>
    <cellStyle name="Input 2 3 5 3 7" xfId="10140"/>
    <cellStyle name="Input 2 3 5 3 8" xfId="10141"/>
    <cellStyle name="Input 2 3 5 4" xfId="10142"/>
    <cellStyle name="Input 2 3 5 4 2" xfId="10143"/>
    <cellStyle name="Input 2 3 5 4 3" xfId="10144"/>
    <cellStyle name="Input 2 3 5 4 4" xfId="10145"/>
    <cellStyle name="Input 2 3 5 4 5" xfId="10146"/>
    <cellStyle name="Input 2 3 5 4 6" xfId="10147"/>
    <cellStyle name="Input 2 3 5 5" xfId="10148"/>
    <cellStyle name="Input 2 3 5 5 2" xfId="10149"/>
    <cellStyle name="Input 2 3 5 5 3" xfId="10150"/>
    <cellStyle name="Input 2 3 5 5 4" xfId="10151"/>
    <cellStyle name="Input 2 3 5 5 5" xfId="10152"/>
    <cellStyle name="Input 2 3 5 5 6" xfId="10153"/>
    <cellStyle name="Input 2 3 5 6" xfId="10154"/>
    <cellStyle name="Input 2 3 5 7" xfId="10155"/>
    <cellStyle name="Input 2 3 5 8" xfId="10156"/>
    <cellStyle name="Input 2 3 5 9" xfId="10157"/>
    <cellStyle name="Input 2 3 6" xfId="10158"/>
    <cellStyle name="Input 2 3 6 2" xfId="10159"/>
    <cellStyle name="Input 2 3 6 2 2" xfId="10160"/>
    <cellStyle name="Input 2 3 6 2 2 2" xfId="10161"/>
    <cellStyle name="Input 2 3 6 2 2 3" xfId="10162"/>
    <cellStyle name="Input 2 3 6 2 2 4" xfId="10163"/>
    <cellStyle name="Input 2 3 6 2 2 5" xfId="10164"/>
    <cellStyle name="Input 2 3 6 2 2 6" xfId="10165"/>
    <cellStyle name="Input 2 3 6 2 3" xfId="10166"/>
    <cellStyle name="Input 2 3 6 2 3 2" xfId="10167"/>
    <cellStyle name="Input 2 3 6 2 3 3" xfId="10168"/>
    <cellStyle name="Input 2 3 6 2 3 4" xfId="10169"/>
    <cellStyle name="Input 2 3 6 2 3 5" xfId="10170"/>
    <cellStyle name="Input 2 3 6 2 3 6" xfId="10171"/>
    <cellStyle name="Input 2 3 6 2 4" xfId="10172"/>
    <cellStyle name="Input 2 3 6 2 5" xfId="10173"/>
    <cellStyle name="Input 2 3 6 2 6" xfId="10174"/>
    <cellStyle name="Input 2 3 6 2 7" xfId="10175"/>
    <cellStyle name="Input 2 3 6 2 8" xfId="10176"/>
    <cellStyle name="Input 2 3 6 3" xfId="10177"/>
    <cellStyle name="Input 2 3 6 3 2" xfId="10178"/>
    <cellStyle name="Input 2 3 6 3 3" xfId="10179"/>
    <cellStyle name="Input 2 3 6 3 4" xfId="10180"/>
    <cellStyle name="Input 2 3 6 3 5" xfId="10181"/>
    <cellStyle name="Input 2 3 6 3 6" xfId="10182"/>
    <cellStyle name="Input 2 3 6 4" xfId="10183"/>
    <cellStyle name="Input 2 3 6 4 2" xfId="10184"/>
    <cellStyle name="Input 2 3 6 4 3" xfId="10185"/>
    <cellStyle name="Input 2 3 6 4 4" xfId="10186"/>
    <cellStyle name="Input 2 3 6 4 5" xfId="10187"/>
    <cellStyle name="Input 2 3 6 4 6" xfId="10188"/>
    <cellStyle name="Input 2 3 6 5" xfId="10189"/>
    <cellStyle name="Input 2 3 6 6" xfId="10190"/>
    <cellStyle name="Input 2 3 6 7" xfId="10191"/>
    <cellStyle name="Input 2 3 6 8" xfId="10192"/>
    <cellStyle name="Input 2 3 6 9" xfId="10193"/>
    <cellStyle name="Input 2 3 7" xfId="10194"/>
    <cellStyle name="Input 2 3 7 2" xfId="10195"/>
    <cellStyle name="Input 2 3 7 2 2" xfId="10196"/>
    <cellStyle name="Input 2 3 7 2 3" xfId="10197"/>
    <cellStyle name="Input 2 3 7 2 4" xfId="10198"/>
    <cellStyle name="Input 2 3 7 2 5" xfId="10199"/>
    <cellStyle name="Input 2 3 7 2 6" xfId="10200"/>
    <cellStyle name="Input 2 3 7 3" xfId="10201"/>
    <cellStyle name="Input 2 3 7 3 2" xfId="10202"/>
    <cellStyle name="Input 2 3 7 3 3" xfId="10203"/>
    <cellStyle name="Input 2 3 7 3 4" xfId="10204"/>
    <cellStyle name="Input 2 3 7 3 5" xfId="10205"/>
    <cellStyle name="Input 2 3 7 3 6" xfId="10206"/>
    <cellStyle name="Input 2 3 7 4" xfId="10207"/>
    <cellStyle name="Input 2 3 7 5" xfId="10208"/>
    <cellStyle name="Input 2 3 7 6" xfId="10209"/>
    <cellStyle name="Input 2 3 7 7" xfId="10210"/>
    <cellStyle name="Input 2 3 7 8" xfId="10211"/>
    <cellStyle name="Input 2 3 8" xfId="10212"/>
    <cellStyle name="Input 2 3 8 2" xfId="10213"/>
    <cellStyle name="Input 2 3 8 3" xfId="10214"/>
    <cellStyle name="Input 2 3 8 4" xfId="10215"/>
    <cellStyle name="Input 2 3 8 5" xfId="10216"/>
    <cellStyle name="Input 2 3 8 6" xfId="10217"/>
    <cellStyle name="Input 2 3 9" xfId="10218"/>
    <cellStyle name="Input 2 3 9 2" xfId="10219"/>
    <cellStyle name="Input 2 3 9 3" xfId="10220"/>
    <cellStyle name="Input 2 3 9 4" xfId="10221"/>
    <cellStyle name="Input 2 3 9 5" xfId="10222"/>
    <cellStyle name="Input 2 3 9 6" xfId="10223"/>
    <cellStyle name="Input 2 4" xfId="10224"/>
    <cellStyle name="Input 2 4 10" xfId="10225"/>
    <cellStyle name="Input 2 4 11" xfId="10226"/>
    <cellStyle name="Input 2 4 12" xfId="10227"/>
    <cellStyle name="Input 2 4 13" xfId="10228"/>
    <cellStyle name="Input 2 4 2" xfId="10229"/>
    <cellStyle name="Input 2 4 2 10" xfId="10230"/>
    <cellStyle name="Input 2 4 2 11" xfId="10231"/>
    <cellStyle name="Input 2 4 2 12" xfId="10232"/>
    <cellStyle name="Input 2 4 2 2" xfId="10233"/>
    <cellStyle name="Input 2 4 2 2 10" xfId="10234"/>
    <cellStyle name="Input 2 4 2 2 11" xfId="10235"/>
    <cellStyle name="Input 2 4 2 2 2" xfId="10236"/>
    <cellStyle name="Input 2 4 2 2 2 10" xfId="10237"/>
    <cellStyle name="Input 2 4 2 2 2 2" xfId="10238"/>
    <cellStyle name="Input 2 4 2 2 2 2 2" xfId="10239"/>
    <cellStyle name="Input 2 4 2 2 2 2 2 2" xfId="10240"/>
    <cellStyle name="Input 2 4 2 2 2 2 2 2 2" xfId="10241"/>
    <cellStyle name="Input 2 4 2 2 2 2 2 2 3" xfId="10242"/>
    <cellStyle name="Input 2 4 2 2 2 2 2 2 4" xfId="10243"/>
    <cellStyle name="Input 2 4 2 2 2 2 2 2 5" xfId="10244"/>
    <cellStyle name="Input 2 4 2 2 2 2 2 2 6" xfId="10245"/>
    <cellStyle name="Input 2 4 2 2 2 2 2 3" xfId="10246"/>
    <cellStyle name="Input 2 4 2 2 2 2 2 3 2" xfId="10247"/>
    <cellStyle name="Input 2 4 2 2 2 2 2 3 3" xfId="10248"/>
    <cellStyle name="Input 2 4 2 2 2 2 2 3 4" xfId="10249"/>
    <cellStyle name="Input 2 4 2 2 2 2 2 3 5" xfId="10250"/>
    <cellStyle name="Input 2 4 2 2 2 2 2 3 6" xfId="10251"/>
    <cellStyle name="Input 2 4 2 2 2 2 2 4" xfId="10252"/>
    <cellStyle name="Input 2 4 2 2 2 2 2 5" xfId="10253"/>
    <cellStyle name="Input 2 4 2 2 2 2 2 6" xfId="10254"/>
    <cellStyle name="Input 2 4 2 2 2 2 2 7" xfId="10255"/>
    <cellStyle name="Input 2 4 2 2 2 2 2 8" xfId="10256"/>
    <cellStyle name="Input 2 4 2 2 2 2 3" xfId="10257"/>
    <cellStyle name="Input 2 4 2 2 2 2 3 2" xfId="10258"/>
    <cellStyle name="Input 2 4 2 2 2 2 3 3" xfId="10259"/>
    <cellStyle name="Input 2 4 2 2 2 2 3 4" xfId="10260"/>
    <cellStyle name="Input 2 4 2 2 2 2 3 5" xfId="10261"/>
    <cellStyle name="Input 2 4 2 2 2 2 3 6" xfId="10262"/>
    <cellStyle name="Input 2 4 2 2 2 2 4" xfId="10263"/>
    <cellStyle name="Input 2 4 2 2 2 2 4 2" xfId="10264"/>
    <cellStyle name="Input 2 4 2 2 2 2 4 3" xfId="10265"/>
    <cellStyle name="Input 2 4 2 2 2 2 4 4" xfId="10266"/>
    <cellStyle name="Input 2 4 2 2 2 2 4 5" xfId="10267"/>
    <cellStyle name="Input 2 4 2 2 2 2 4 6" xfId="10268"/>
    <cellStyle name="Input 2 4 2 2 2 2 5" xfId="10269"/>
    <cellStyle name="Input 2 4 2 2 2 2 6" xfId="10270"/>
    <cellStyle name="Input 2 4 2 2 2 2 7" xfId="10271"/>
    <cellStyle name="Input 2 4 2 2 2 2 8" xfId="10272"/>
    <cellStyle name="Input 2 4 2 2 2 2 9" xfId="10273"/>
    <cellStyle name="Input 2 4 2 2 2 3" xfId="10274"/>
    <cellStyle name="Input 2 4 2 2 2 3 2" xfId="10275"/>
    <cellStyle name="Input 2 4 2 2 2 3 2 2" xfId="10276"/>
    <cellStyle name="Input 2 4 2 2 2 3 2 3" xfId="10277"/>
    <cellStyle name="Input 2 4 2 2 2 3 2 4" xfId="10278"/>
    <cellStyle name="Input 2 4 2 2 2 3 2 5" xfId="10279"/>
    <cellStyle name="Input 2 4 2 2 2 3 2 6" xfId="10280"/>
    <cellStyle name="Input 2 4 2 2 2 3 3" xfId="10281"/>
    <cellStyle name="Input 2 4 2 2 2 3 3 2" xfId="10282"/>
    <cellStyle name="Input 2 4 2 2 2 3 3 3" xfId="10283"/>
    <cellStyle name="Input 2 4 2 2 2 3 3 4" xfId="10284"/>
    <cellStyle name="Input 2 4 2 2 2 3 3 5" xfId="10285"/>
    <cellStyle name="Input 2 4 2 2 2 3 3 6" xfId="10286"/>
    <cellStyle name="Input 2 4 2 2 2 3 4" xfId="10287"/>
    <cellStyle name="Input 2 4 2 2 2 3 5" xfId="10288"/>
    <cellStyle name="Input 2 4 2 2 2 3 6" xfId="10289"/>
    <cellStyle name="Input 2 4 2 2 2 3 7" xfId="10290"/>
    <cellStyle name="Input 2 4 2 2 2 3 8" xfId="10291"/>
    <cellStyle name="Input 2 4 2 2 2 4" xfId="10292"/>
    <cellStyle name="Input 2 4 2 2 2 4 2" xfId="10293"/>
    <cellStyle name="Input 2 4 2 2 2 4 3" xfId="10294"/>
    <cellStyle name="Input 2 4 2 2 2 4 4" xfId="10295"/>
    <cellStyle name="Input 2 4 2 2 2 4 5" xfId="10296"/>
    <cellStyle name="Input 2 4 2 2 2 4 6" xfId="10297"/>
    <cellStyle name="Input 2 4 2 2 2 5" xfId="10298"/>
    <cellStyle name="Input 2 4 2 2 2 5 2" xfId="10299"/>
    <cellStyle name="Input 2 4 2 2 2 5 3" xfId="10300"/>
    <cellStyle name="Input 2 4 2 2 2 5 4" xfId="10301"/>
    <cellStyle name="Input 2 4 2 2 2 5 5" xfId="10302"/>
    <cellStyle name="Input 2 4 2 2 2 5 6" xfId="10303"/>
    <cellStyle name="Input 2 4 2 2 2 6" xfId="10304"/>
    <cellStyle name="Input 2 4 2 2 2 7" xfId="10305"/>
    <cellStyle name="Input 2 4 2 2 2 8" xfId="10306"/>
    <cellStyle name="Input 2 4 2 2 2 9" xfId="10307"/>
    <cellStyle name="Input 2 4 2 2 3" xfId="10308"/>
    <cellStyle name="Input 2 4 2 2 3 2" xfId="10309"/>
    <cellStyle name="Input 2 4 2 2 3 2 2" xfId="10310"/>
    <cellStyle name="Input 2 4 2 2 3 2 2 2" xfId="10311"/>
    <cellStyle name="Input 2 4 2 2 3 2 2 3" xfId="10312"/>
    <cellStyle name="Input 2 4 2 2 3 2 2 4" xfId="10313"/>
    <cellStyle name="Input 2 4 2 2 3 2 2 5" xfId="10314"/>
    <cellStyle name="Input 2 4 2 2 3 2 2 6" xfId="10315"/>
    <cellStyle name="Input 2 4 2 2 3 2 3" xfId="10316"/>
    <cellStyle name="Input 2 4 2 2 3 2 3 2" xfId="10317"/>
    <cellStyle name="Input 2 4 2 2 3 2 3 3" xfId="10318"/>
    <cellStyle name="Input 2 4 2 2 3 2 3 4" xfId="10319"/>
    <cellStyle name="Input 2 4 2 2 3 2 3 5" xfId="10320"/>
    <cellStyle name="Input 2 4 2 2 3 2 3 6" xfId="10321"/>
    <cellStyle name="Input 2 4 2 2 3 2 4" xfId="10322"/>
    <cellStyle name="Input 2 4 2 2 3 2 5" xfId="10323"/>
    <cellStyle name="Input 2 4 2 2 3 2 6" xfId="10324"/>
    <cellStyle name="Input 2 4 2 2 3 2 7" xfId="10325"/>
    <cellStyle name="Input 2 4 2 2 3 2 8" xfId="10326"/>
    <cellStyle name="Input 2 4 2 2 3 3" xfId="10327"/>
    <cellStyle name="Input 2 4 2 2 3 3 2" xfId="10328"/>
    <cellStyle name="Input 2 4 2 2 3 3 3" xfId="10329"/>
    <cellStyle name="Input 2 4 2 2 3 3 4" xfId="10330"/>
    <cellStyle name="Input 2 4 2 2 3 3 5" xfId="10331"/>
    <cellStyle name="Input 2 4 2 2 3 3 6" xfId="10332"/>
    <cellStyle name="Input 2 4 2 2 3 4" xfId="10333"/>
    <cellStyle name="Input 2 4 2 2 3 4 2" xfId="10334"/>
    <cellStyle name="Input 2 4 2 2 3 4 3" xfId="10335"/>
    <cellStyle name="Input 2 4 2 2 3 4 4" xfId="10336"/>
    <cellStyle name="Input 2 4 2 2 3 4 5" xfId="10337"/>
    <cellStyle name="Input 2 4 2 2 3 4 6" xfId="10338"/>
    <cellStyle name="Input 2 4 2 2 3 5" xfId="10339"/>
    <cellStyle name="Input 2 4 2 2 3 6" xfId="10340"/>
    <cellStyle name="Input 2 4 2 2 3 7" xfId="10341"/>
    <cellStyle name="Input 2 4 2 2 3 8" xfId="10342"/>
    <cellStyle name="Input 2 4 2 2 3 9" xfId="10343"/>
    <cellStyle name="Input 2 4 2 2 4" xfId="10344"/>
    <cellStyle name="Input 2 4 2 2 4 2" xfId="10345"/>
    <cellStyle name="Input 2 4 2 2 4 2 2" xfId="10346"/>
    <cellStyle name="Input 2 4 2 2 4 2 3" xfId="10347"/>
    <cellStyle name="Input 2 4 2 2 4 2 4" xfId="10348"/>
    <cellStyle name="Input 2 4 2 2 4 2 5" xfId="10349"/>
    <cellStyle name="Input 2 4 2 2 4 2 6" xfId="10350"/>
    <cellStyle name="Input 2 4 2 2 4 3" xfId="10351"/>
    <cellStyle name="Input 2 4 2 2 4 3 2" xfId="10352"/>
    <cellStyle name="Input 2 4 2 2 4 3 3" xfId="10353"/>
    <cellStyle name="Input 2 4 2 2 4 3 4" xfId="10354"/>
    <cellStyle name="Input 2 4 2 2 4 3 5" xfId="10355"/>
    <cellStyle name="Input 2 4 2 2 4 3 6" xfId="10356"/>
    <cellStyle name="Input 2 4 2 2 4 4" xfId="10357"/>
    <cellStyle name="Input 2 4 2 2 4 5" xfId="10358"/>
    <cellStyle name="Input 2 4 2 2 4 6" xfId="10359"/>
    <cellStyle name="Input 2 4 2 2 4 7" xfId="10360"/>
    <cellStyle name="Input 2 4 2 2 4 8" xfId="10361"/>
    <cellStyle name="Input 2 4 2 2 5" xfId="10362"/>
    <cellStyle name="Input 2 4 2 2 5 2" xfId="10363"/>
    <cellStyle name="Input 2 4 2 2 5 3" xfId="10364"/>
    <cellStyle name="Input 2 4 2 2 5 4" xfId="10365"/>
    <cellStyle name="Input 2 4 2 2 5 5" xfId="10366"/>
    <cellStyle name="Input 2 4 2 2 5 6" xfId="10367"/>
    <cellStyle name="Input 2 4 2 2 6" xfId="10368"/>
    <cellStyle name="Input 2 4 2 2 6 2" xfId="10369"/>
    <cellStyle name="Input 2 4 2 2 6 3" xfId="10370"/>
    <cellStyle name="Input 2 4 2 2 6 4" xfId="10371"/>
    <cellStyle name="Input 2 4 2 2 6 5" xfId="10372"/>
    <cellStyle name="Input 2 4 2 2 6 6" xfId="10373"/>
    <cellStyle name="Input 2 4 2 2 7" xfId="10374"/>
    <cellStyle name="Input 2 4 2 2 8" xfId="10375"/>
    <cellStyle name="Input 2 4 2 2 9" xfId="10376"/>
    <cellStyle name="Input 2 4 2 3" xfId="10377"/>
    <cellStyle name="Input 2 4 2 3 10" xfId="10378"/>
    <cellStyle name="Input 2 4 2 3 2" xfId="10379"/>
    <cellStyle name="Input 2 4 2 3 2 2" xfId="10380"/>
    <cellStyle name="Input 2 4 2 3 2 2 2" xfId="10381"/>
    <cellStyle name="Input 2 4 2 3 2 2 2 2" xfId="10382"/>
    <cellStyle name="Input 2 4 2 3 2 2 2 3" xfId="10383"/>
    <cellStyle name="Input 2 4 2 3 2 2 2 4" xfId="10384"/>
    <cellStyle name="Input 2 4 2 3 2 2 2 5" xfId="10385"/>
    <cellStyle name="Input 2 4 2 3 2 2 2 6" xfId="10386"/>
    <cellStyle name="Input 2 4 2 3 2 2 3" xfId="10387"/>
    <cellStyle name="Input 2 4 2 3 2 2 3 2" xfId="10388"/>
    <cellStyle name="Input 2 4 2 3 2 2 3 3" xfId="10389"/>
    <cellStyle name="Input 2 4 2 3 2 2 3 4" xfId="10390"/>
    <cellStyle name="Input 2 4 2 3 2 2 3 5" xfId="10391"/>
    <cellStyle name="Input 2 4 2 3 2 2 3 6" xfId="10392"/>
    <cellStyle name="Input 2 4 2 3 2 2 4" xfId="10393"/>
    <cellStyle name="Input 2 4 2 3 2 2 5" xfId="10394"/>
    <cellStyle name="Input 2 4 2 3 2 2 6" xfId="10395"/>
    <cellStyle name="Input 2 4 2 3 2 2 7" xfId="10396"/>
    <cellStyle name="Input 2 4 2 3 2 2 8" xfId="10397"/>
    <cellStyle name="Input 2 4 2 3 2 3" xfId="10398"/>
    <cellStyle name="Input 2 4 2 3 2 3 2" xfId="10399"/>
    <cellStyle name="Input 2 4 2 3 2 3 3" xfId="10400"/>
    <cellStyle name="Input 2 4 2 3 2 3 4" xfId="10401"/>
    <cellStyle name="Input 2 4 2 3 2 3 5" xfId="10402"/>
    <cellStyle name="Input 2 4 2 3 2 3 6" xfId="10403"/>
    <cellStyle name="Input 2 4 2 3 2 4" xfId="10404"/>
    <cellStyle name="Input 2 4 2 3 2 4 2" xfId="10405"/>
    <cellStyle name="Input 2 4 2 3 2 4 3" xfId="10406"/>
    <cellStyle name="Input 2 4 2 3 2 4 4" xfId="10407"/>
    <cellStyle name="Input 2 4 2 3 2 4 5" xfId="10408"/>
    <cellStyle name="Input 2 4 2 3 2 4 6" xfId="10409"/>
    <cellStyle name="Input 2 4 2 3 2 5" xfId="10410"/>
    <cellStyle name="Input 2 4 2 3 2 6" xfId="10411"/>
    <cellStyle name="Input 2 4 2 3 2 7" xfId="10412"/>
    <cellStyle name="Input 2 4 2 3 2 8" xfId="10413"/>
    <cellStyle name="Input 2 4 2 3 2 9" xfId="10414"/>
    <cellStyle name="Input 2 4 2 3 3" xfId="10415"/>
    <cellStyle name="Input 2 4 2 3 3 2" xfId="10416"/>
    <cellStyle name="Input 2 4 2 3 3 2 2" xfId="10417"/>
    <cellStyle name="Input 2 4 2 3 3 2 3" xfId="10418"/>
    <cellStyle name="Input 2 4 2 3 3 2 4" xfId="10419"/>
    <cellStyle name="Input 2 4 2 3 3 2 5" xfId="10420"/>
    <cellStyle name="Input 2 4 2 3 3 2 6" xfId="10421"/>
    <cellStyle name="Input 2 4 2 3 3 3" xfId="10422"/>
    <cellStyle name="Input 2 4 2 3 3 3 2" xfId="10423"/>
    <cellStyle name="Input 2 4 2 3 3 3 3" xfId="10424"/>
    <cellStyle name="Input 2 4 2 3 3 3 4" xfId="10425"/>
    <cellStyle name="Input 2 4 2 3 3 3 5" xfId="10426"/>
    <cellStyle name="Input 2 4 2 3 3 3 6" xfId="10427"/>
    <cellStyle name="Input 2 4 2 3 3 4" xfId="10428"/>
    <cellStyle name="Input 2 4 2 3 3 5" xfId="10429"/>
    <cellStyle name="Input 2 4 2 3 3 6" xfId="10430"/>
    <cellStyle name="Input 2 4 2 3 3 7" xfId="10431"/>
    <cellStyle name="Input 2 4 2 3 3 8" xfId="10432"/>
    <cellStyle name="Input 2 4 2 3 4" xfId="10433"/>
    <cellStyle name="Input 2 4 2 3 4 2" xfId="10434"/>
    <cellStyle name="Input 2 4 2 3 4 3" xfId="10435"/>
    <cellStyle name="Input 2 4 2 3 4 4" xfId="10436"/>
    <cellStyle name="Input 2 4 2 3 4 5" xfId="10437"/>
    <cellStyle name="Input 2 4 2 3 4 6" xfId="10438"/>
    <cellStyle name="Input 2 4 2 3 5" xfId="10439"/>
    <cellStyle name="Input 2 4 2 3 5 2" xfId="10440"/>
    <cellStyle name="Input 2 4 2 3 5 3" xfId="10441"/>
    <cellStyle name="Input 2 4 2 3 5 4" xfId="10442"/>
    <cellStyle name="Input 2 4 2 3 5 5" xfId="10443"/>
    <cellStyle name="Input 2 4 2 3 5 6" xfId="10444"/>
    <cellStyle name="Input 2 4 2 3 6" xfId="10445"/>
    <cellStyle name="Input 2 4 2 3 7" xfId="10446"/>
    <cellStyle name="Input 2 4 2 3 8" xfId="10447"/>
    <cellStyle name="Input 2 4 2 3 9" xfId="10448"/>
    <cellStyle name="Input 2 4 2 4" xfId="10449"/>
    <cellStyle name="Input 2 4 2 4 2" xfId="10450"/>
    <cellStyle name="Input 2 4 2 4 2 2" xfId="10451"/>
    <cellStyle name="Input 2 4 2 4 2 2 2" xfId="10452"/>
    <cellStyle name="Input 2 4 2 4 2 2 3" xfId="10453"/>
    <cellStyle name="Input 2 4 2 4 2 2 4" xfId="10454"/>
    <cellStyle name="Input 2 4 2 4 2 2 5" xfId="10455"/>
    <cellStyle name="Input 2 4 2 4 2 2 6" xfId="10456"/>
    <cellStyle name="Input 2 4 2 4 2 3" xfId="10457"/>
    <cellStyle name="Input 2 4 2 4 2 3 2" xfId="10458"/>
    <cellStyle name="Input 2 4 2 4 2 3 3" xfId="10459"/>
    <cellStyle name="Input 2 4 2 4 2 3 4" xfId="10460"/>
    <cellStyle name="Input 2 4 2 4 2 3 5" xfId="10461"/>
    <cellStyle name="Input 2 4 2 4 2 3 6" xfId="10462"/>
    <cellStyle name="Input 2 4 2 4 2 4" xfId="10463"/>
    <cellStyle name="Input 2 4 2 4 2 5" xfId="10464"/>
    <cellStyle name="Input 2 4 2 4 2 6" xfId="10465"/>
    <cellStyle name="Input 2 4 2 4 2 7" xfId="10466"/>
    <cellStyle name="Input 2 4 2 4 2 8" xfId="10467"/>
    <cellStyle name="Input 2 4 2 4 3" xfId="10468"/>
    <cellStyle name="Input 2 4 2 4 3 2" xfId="10469"/>
    <cellStyle name="Input 2 4 2 4 3 3" xfId="10470"/>
    <cellStyle name="Input 2 4 2 4 3 4" xfId="10471"/>
    <cellStyle name="Input 2 4 2 4 3 5" xfId="10472"/>
    <cellStyle name="Input 2 4 2 4 3 6" xfId="10473"/>
    <cellStyle name="Input 2 4 2 4 4" xfId="10474"/>
    <cellStyle name="Input 2 4 2 4 4 2" xfId="10475"/>
    <cellStyle name="Input 2 4 2 4 4 3" xfId="10476"/>
    <cellStyle name="Input 2 4 2 4 4 4" xfId="10477"/>
    <cellStyle name="Input 2 4 2 4 4 5" xfId="10478"/>
    <cellStyle name="Input 2 4 2 4 4 6" xfId="10479"/>
    <cellStyle name="Input 2 4 2 4 5" xfId="10480"/>
    <cellStyle name="Input 2 4 2 4 6" xfId="10481"/>
    <cellStyle name="Input 2 4 2 4 7" xfId="10482"/>
    <cellStyle name="Input 2 4 2 4 8" xfId="10483"/>
    <cellStyle name="Input 2 4 2 4 9" xfId="10484"/>
    <cellStyle name="Input 2 4 2 5" xfId="10485"/>
    <cellStyle name="Input 2 4 2 5 2" xfId="10486"/>
    <cellStyle name="Input 2 4 2 5 2 2" xfId="10487"/>
    <cellStyle name="Input 2 4 2 5 2 3" xfId="10488"/>
    <cellStyle name="Input 2 4 2 5 2 4" xfId="10489"/>
    <cellStyle name="Input 2 4 2 5 2 5" xfId="10490"/>
    <cellStyle name="Input 2 4 2 5 2 6" xfId="10491"/>
    <cellStyle name="Input 2 4 2 5 3" xfId="10492"/>
    <cellStyle name="Input 2 4 2 5 3 2" xfId="10493"/>
    <cellStyle name="Input 2 4 2 5 3 3" xfId="10494"/>
    <cellStyle name="Input 2 4 2 5 3 4" xfId="10495"/>
    <cellStyle name="Input 2 4 2 5 3 5" xfId="10496"/>
    <cellStyle name="Input 2 4 2 5 3 6" xfId="10497"/>
    <cellStyle name="Input 2 4 2 5 4" xfId="10498"/>
    <cellStyle name="Input 2 4 2 5 5" xfId="10499"/>
    <cellStyle name="Input 2 4 2 5 6" xfId="10500"/>
    <cellStyle name="Input 2 4 2 5 7" xfId="10501"/>
    <cellStyle name="Input 2 4 2 5 8" xfId="10502"/>
    <cellStyle name="Input 2 4 2 6" xfId="10503"/>
    <cellStyle name="Input 2 4 2 6 2" xfId="10504"/>
    <cellStyle name="Input 2 4 2 6 3" xfId="10505"/>
    <cellStyle name="Input 2 4 2 6 4" xfId="10506"/>
    <cellStyle name="Input 2 4 2 6 5" xfId="10507"/>
    <cellStyle name="Input 2 4 2 6 6" xfId="10508"/>
    <cellStyle name="Input 2 4 2 7" xfId="10509"/>
    <cellStyle name="Input 2 4 2 7 2" xfId="10510"/>
    <cellStyle name="Input 2 4 2 7 3" xfId="10511"/>
    <cellStyle name="Input 2 4 2 7 4" xfId="10512"/>
    <cellStyle name="Input 2 4 2 7 5" xfId="10513"/>
    <cellStyle name="Input 2 4 2 7 6" xfId="10514"/>
    <cellStyle name="Input 2 4 2 8" xfId="10515"/>
    <cellStyle name="Input 2 4 2 9" xfId="10516"/>
    <cellStyle name="Input 2 4 3" xfId="10517"/>
    <cellStyle name="Input 2 4 3 10" xfId="10518"/>
    <cellStyle name="Input 2 4 3 11" xfId="10519"/>
    <cellStyle name="Input 2 4 3 2" xfId="10520"/>
    <cellStyle name="Input 2 4 3 2 10" xfId="10521"/>
    <cellStyle name="Input 2 4 3 2 2" xfId="10522"/>
    <cellStyle name="Input 2 4 3 2 2 2" xfId="10523"/>
    <cellStyle name="Input 2 4 3 2 2 2 2" xfId="10524"/>
    <cellStyle name="Input 2 4 3 2 2 2 2 2" xfId="10525"/>
    <cellStyle name="Input 2 4 3 2 2 2 2 3" xfId="10526"/>
    <cellStyle name="Input 2 4 3 2 2 2 2 4" xfId="10527"/>
    <cellStyle name="Input 2 4 3 2 2 2 2 5" xfId="10528"/>
    <cellStyle name="Input 2 4 3 2 2 2 2 6" xfId="10529"/>
    <cellStyle name="Input 2 4 3 2 2 2 3" xfId="10530"/>
    <cellStyle name="Input 2 4 3 2 2 2 3 2" xfId="10531"/>
    <cellStyle name="Input 2 4 3 2 2 2 3 3" xfId="10532"/>
    <cellStyle name="Input 2 4 3 2 2 2 3 4" xfId="10533"/>
    <cellStyle name="Input 2 4 3 2 2 2 3 5" xfId="10534"/>
    <cellStyle name="Input 2 4 3 2 2 2 3 6" xfId="10535"/>
    <cellStyle name="Input 2 4 3 2 2 2 4" xfId="10536"/>
    <cellStyle name="Input 2 4 3 2 2 2 5" xfId="10537"/>
    <cellStyle name="Input 2 4 3 2 2 2 6" xfId="10538"/>
    <cellStyle name="Input 2 4 3 2 2 2 7" xfId="10539"/>
    <cellStyle name="Input 2 4 3 2 2 2 8" xfId="10540"/>
    <cellStyle name="Input 2 4 3 2 2 3" xfId="10541"/>
    <cellStyle name="Input 2 4 3 2 2 3 2" xfId="10542"/>
    <cellStyle name="Input 2 4 3 2 2 3 3" xfId="10543"/>
    <cellStyle name="Input 2 4 3 2 2 3 4" xfId="10544"/>
    <cellStyle name="Input 2 4 3 2 2 3 5" xfId="10545"/>
    <cellStyle name="Input 2 4 3 2 2 3 6" xfId="10546"/>
    <cellStyle name="Input 2 4 3 2 2 4" xfId="10547"/>
    <cellStyle name="Input 2 4 3 2 2 4 2" xfId="10548"/>
    <cellStyle name="Input 2 4 3 2 2 4 3" xfId="10549"/>
    <cellStyle name="Input 2 4 3 2 2 4 4" xfId="10550"/>
    <cellStyle name="Input 2 4 3 2 2 4 5" xfId="10551"/>
    <cellStyle name="Input 2 4 3 2 2 4 6" xfId="10552"/>
    <cellStyle name="Input 2 4 3 2 2 5" xfId="10553"/>
    <cellStyle name="Input 2 4 3 2 2 6" xfId="10554"/>
    <cellStyle name="Input 2 4 3 2 2 7" xfId="10555"/>
    <cellStyle name="Input 2 4 3 2 2 8" xfId="10556"/>
    <cellStyle name="Input 2 4 3 2 2 9" xfId="10557"/>
    <cellStyle name="Input 2 4 3 2 3" xfId="10558"/>
    <cellStyle name="Input 2 4 3 2 3 2" xfId="10559"/>
    <cellStyle name="Input 2 4 3 2 3 2 2" xfId="10560"/>
    <cellStyle name="Input 2 4 3 2 3 2 3" xfId="10561"/>
    <cellStyle name="Input 2 4 3 2 3 2 4" xfId="10562"/>
    <cellStyle name="Input 2 4 3 2 3 2 5" xfId="10563"/>
    <cellStyle name="Input 2 4 3 2 3 2 6" xfId="10564"/>
    <cellStyle name="Input 2 4 3 2 3 3" xfId="10565"/>
    <cellStyle name="Input 2 4 3 2 3 3 2" xfId="10566"/>
    <cellStyle name="Input 2 4 3 2 3 3 3" xfId="10567"/>
    <cellStyle name="Input 2 4 3 2 3 3 4" xfId="10568"/>
    <cellStyle name="Input 2 4 3 2 3 3 5" xfId="10569"/>
    <cellStyle name="Input 2 4 3 2 3 3 6" xfId="10570"/>
    <cellStyle name="Input 2 4 3 2 3 4" xfId="10571"/>
    <cellStyle name="Input 2 4 3 2 3 5" xfId="10572"/>
    <cellStyle name="Input 2 4 3 2 3 6" xfId="10573"/>
    <cellStyle name="Input 2 4 3 2 3 7" xfId="10574"/>
    <cellStyle name="Input 2 4 3 2 3 8" xfId="10575"/>
    <cellStyle name="Input 2 4 3 2 4" xfId="10576"/>
    <cellStyle name="Input 2 4 3 2 4 2" xfId="10577"/>
    <cellStyle name="Input 2 4 3 2 4 3" xfId="10578"/>
    <cellStyle name="Input 2 4 3 2 4 4" xfId="10579"/>
    <cellStyle name="Input 2 4 3 2 4 5" xfId="10580"/>
    <cellStyle name="Input 2 4 3 2 4 6" xfId="10581"/>
    <cellStyle name="Input 2 4 3 2 5" xfId="10582"/>
    <cellStyle name="Input 2 4 3 2 5 2" xfId="10583"/>
    <cellStyle name="Input 2 4 3 2 5 3" xfId="10584"/>
    <cellStyle name="Input 2 4 3 2 5 4" xfId="10585"/>
    <cellStyle name="Input 2 4 3 2 5 5" xfId="10586"/>
    <cellStyle name="Input 2 4 3 2 5 6" xfId="10587"/>
    <cellStyle name="Input 2 4 3 2 6" xfId="10588"/>
    <cellStyle name="Input 2 4 3 2 7" xfId="10589"/>
    <cellStyle name="Input 2 4 3 2 8" xfId="10590"/>
    <cellStyle name="Input 2 4 3 2 9" xfId="10591"/>
    <cellStyle name="Input 2 4 3 3" xfId="10592"/>
    <cellStyle name="Input 2 4 3 3 2" xfId="10593"/>
    <cellStyle name="Input 2 4 3 3 2 2" xfId="10594"/>
    <cellStyle name="Input 2 4 3 3 2 2 2" xfId="10595"/>
    <cellStyle name="Input 2 4 3 3 2 2 3" xfId="10596"/>
    <cellStyle name="Input 2 4 3 3 2 2 4" xfId="10597"/>
    <cellStyle name="Input 2 4 3 3 2 2 5" xfId="10598"/>
    <cellStyle name="Input 2 4 3 3 2 2 6" xfId="10599"/>
    <cellStyle name="Input 2 4 3 3 2 3" xfId="10600"/>
    <cellStyle name="Input 2 4 3 3 2 3 2" xfId="10601"/>
    <cellStyle name="Input 2 4 3 3 2 3 3" xfId="10602"/>
    <cellStyle name="Input 2 4 3 3 2 3 4" xfId="10603"/>
    <cellStyle name="Input 2 4 3 3 2 3 5" xfId="10604"/>
    <cellStyle name="Input 2 4 3 3 2 3 6" xfId="10605"/>
    <cellStyle name="Input 2 4 3 3 2 4" xfId="10606"/>
    <cellStyle name="Input 2 4 3 3 2 5" xfId="10607"/>
    <cellStyle name="Input 2 4 3 3 2 6" xfId="10608"/>
    <cellStyle name="Input 2 4 3 3 2 7" xfId="10609"/>
    <cellStyle name="Input 2 4 3 3 2 8" xfId="10610"/>
    <cellStyle name="Input 2 4 3 3 3" xfId="10611"/>
    <cellStyle name="Input 2 4 3 3 3 2" xfId="10612"/>
    <cellStyle name="Input 2 4 3 3 3 3" xfId="10613"/>
    <cellStyle name="Input 2 4 3 3 3 4" xfId="10614"/>
    <cellStyle name="Input 2 4 3 3 3 5" xfId="10615"/>
    <cellStyle name="Input 2 4 3 3 3 6" xfId="10616"/>
    <cellStyle name="Input 2 4 3 3 4" xfId="10617"/>
    <cellStyle name="Input 2 4 3 3 4 2" xfId="10618"/>
    <cellStyle name="Input 2 4 3 3 4 3" xfId="10619"/>
    <cellStyle name="Input 2 4 3 3 4 4" xfId="10620"/>
    <cellStyle name="Input 2 4 3 3 4 5" xfId="10621"/>
    <cellStyle name="Input 2 4 3 3 4 6" xfId="10622"/>
    <cellStyle name="Input 2 4 3 3 5" xfId="10623"/>
    <cellStyle name="Input 2 4 3 3 6" xfId="10624"/>
    <cellStyle name="Input 2 4 3 3 7" xfId="10625"/>
    <cellStyle name="Input 2 4 3 3 8" xfId="10626"/>
    <cellStyle name="Input 2 4 3 3 9" xfId="10627"/>
    <cellStyle name="Input 2 4 3 4" xfId="10628"/>
    <cellStyle name="Input 2 4 3 4 2" xfId="10629"/>
    <cellStyle name="Input 2 4 3 4 2 2" xfId="10630"/>
    <cellStyle name="Input 2 4 3 4 2 3" xfId="10631"/>
    <cellStyle name="Input 2 4 3 4 2 4" xfId="10632"/>
    <cellStyle name="Input 2 4 3 4 2 5" xfId="10633"/>
    <cellStyle name="Input 2 4 3 4 2 6" xfId="10634"/>
    <cellStyle name="Input 2 4 3 4 3" xfId="10635"/>
    <cellStyle name="Input 2 4 3 4 3 2" xfId="10636"/>
    <cellStyle name="Input 2 4 3 4 3 3" xfId="10637"/>
    <cellStyle name="Input 2 4 3 4 3 4" xfId="10638"/>
    <cellStyle name="Input 2 4 3 4 3 5" xfId="10639"/>
    <cellStyle name="Input 2 4 3 4 3 6" xfId="10640"/>
    <cellStyle name="Input 2 4 3 4 4" xfId="10641"/>
    <cellStyle name="Input 2 4 3 4 5" xfId="10642"/>
    <cellStyle name="Input 2 4 3 4 6" xfId="10643"/>
    <cellStyle name="Input 2 4 3 4 7" xfId="10644"/>
    <cellStyle name="Input 2 4 3 4 8" xfId="10645"/>
    <cellStyle name="Input 2 4 3 5" xfId="10646"/>
    <cellStyle name="Input 2 4 3 5 2" xfId="10647"/>
    <cellStyle name="Input 2 4 3 5 3" xfId="10648"/>
    <cellStyle name="Input 2 4 3 5 4" xfId="10649"/>
    <cellStyle name="Input 2 4 3 5 5" xfId="10650"/>
    <cellStyle name="Input 2 4 3 5 6" xfId="10651"/>
    <cellStyle name="Input 2 4 3 6" xfId="10652"/>
    <cellStyle name="Input 2 4 3 6 2" xfId="10653"/>
    <cellStyle name="Input 2 4 3 6 3" xfId="10654"/>
    <cellStyle name="Input 2 4 3 6 4" xfId="10655"/>
    <cellStyle name="Input 2 4 3 6 5" xfId="10656"/>
    <cellStyle name="Input 2 4 3 6 6" xfId="10657"/>
    <cellStyle name="Input 2 4 3 7" xfId="10658"/>
    <cellStyle name="Input 2 4 3 8" xfId="10659"/>
    <cellStyle name="Input 2 4 3 9" xfId="10660"/>
    <cellStyle name="Input 2 4 4" xfId="10661"/>
    <cellStyle name="Input 2 4 4 10" xfId="10662"/>
    <cellStyle name="Input 2 4 4 2" xfId="10663"/>
    <cellStyle name="Input 2 4 4 2 2" xfId="10664"/>
    <cellStyle name="Input 2 4 4 2 2 2" xfId="10665"/>
    <cellStyle name="Input 2 4 4 2 2 2 2" xfId="10666"/>
    <cellStyle name="Input 2 4 4 2 2 2 3" xfId="10667"/>
    <cellStyle name="Input 2 4 4 2 2 2 4" xfId="10668"/>
    <cellStyle name="Input 2 4 4 2 2 2 5" xfId="10669"/>
    <cellStyle name="Input 2 4 4 2 2 2 6" xfId="10670"/>
    <cellStyle name="Input 2 4 4 2 2 3" xfId="10671"/>
    <cellStyle name="Input 2 4 4 2 2 3 2" xfId="10672"/>
    <cellStyle name="Input 2 4 4 2 2 3 3" xfId="10673"/>
    <cellStyle name="Input 2 4 4 2 2 3 4" xfId="10674"/>
    <cellStyle name="Input 2 4 4 2 2 3 5" xfId="10675"/>
    <cellStyle name="Input 2 4 4 2 2 3 6" xfId="10676"/>
    <cellStyle name="Input 2 4 4 2 2 4" xfId="10677"/>
    <cellStyle name="Input 2 4 4 2 2 5" xfId="10678"/>
    <cellStyle name="Input 2 4 4 2 2 6" xfId="10679"/>
    <cellStyle name="Input 2 4 4 2 2 7" xfId="10680"/>
    <cellStyle name="Input 2 4 4 2 2 8" xfId="10681"/>
    <cellStyle name="Input 2 4 4 2 3" xfId="10682"/>
    <cellStyle name="Input 2 4 4 2 3 2" xfId="10683"/>
    <cellStyle name="Input 2 4 4 2 3 3" xfId="10684"/>
    <cellStyle name="Input 2 4 4 2 3 4" xfId="10685"/>
    <cellStyle name="Input 2 4 4 2 3 5" xfId="10686"/>
    <cellStyle name="Input 2 4 4 2 3 6" xfId="10687"/>
    <cellStyle name="Input 2 4 4 2 4" xfId="10688"/>
    <cellStyle name="Input 2 4 4 2 4 2" xfId="10689"/>
    <cellStyle name="Input 2 4 4 2 4 3" xfId="10690"/>
    <cellStyle name="Input 2 4 4 2 4 4" xfId="10691"/>
    <cellStyle name="Input 2 4 4 2 4 5" xfId="10692"/>
    <cellStyle name="Input 2 4 4 2 4 6" xfId="10693"/>
    <cellStyle name="Input 2 4 4 2 5" xfId="10694"/>
    <cellStyle name="Input 2 4 4 2 6" xfId="10695"/>
    <cellStyle name="Input 2 4 4 2 7" xfId="10696"/>
    <cellStyle name="Input 2 4 4 2 8" xfId="10697"/>
    <cellStyle name="Input 2 4 4 2 9" xfId="10698"/>
    <cellStyle name="Input 2 4 4 3" xfId="10699"/>
    <cellStyle name="Input 2 4 4 3 2" xfId="10700"/>
    <cellStyle name="Input 2 4 4 3 2 2" xfId="10701"/>
    <cellStyle name="Input 2 4 4 3 2 3" xfId="10702"/>
    <cellStyle name="Input 2 4 4 3 2 4" xfId="10703"/>
    <cellStyle name="Input 2 4 4 3 2 5" xfId="10704"/>
    <cellStyle name="Input 2 4 4 3 2 6" xfId="10705"/>
    <cellStyle name="Input 2 4 4 3 3" xfId="10706"/>
    <cellStyle name="Input 2 4 4 3 3 2" xfId="10707"/>
    <cellStyle name="Input 2 4 4 3 3 3" xfId="10708"/>
    <cellStyle name="Input 2 4 4 3 3 4" xfId="10709"/>
    <cellStyle name="Input 2 4 4 3 3 5" xfId="10710"/>
    <cellStyle name="Input 2 4 4 3 3 6" xfId="10711"/>
    <cellStyle name="Input 2 4 4 3 4" xfId="10712"/>
    <cellStyle name="Input 2 4 4 3 5" xfId="10713"/>
    <cellStyle name="Input 2 4 4 3 6" xfId="10714"/>
    <cellStyle name="Input 2 4 4 3 7" xfId="10715"/>
    <cellStyle name="Input 2 4 4 3 8" xfId="10716"/>
    <cellStyle name="Input 2 4 4 4" xfId="10717"/>
    <cellStyle name="Input 2 4 4 4 2" xfId="10718"/>
    <cellStyle name="Input 2 4 4 4 3" xfId="10719"/>
    <cellStyle name="Input 2 4 4 4 4" xfId="10720"/>
    <cellStyle name="Input 2 4 4 4 5" xfId="10721"/>
    <cellStyle name="Input 2 4 4 4 6" xfId="10722"/>
    <cellStyle name="Input 2 4 4 5" xfId="10723"/>
    <cellStyle name="Input 2 4 4 5 2" xfId="10724"/>
    <cellStyle name="Input 2 4 4 5 3" xfId="10725"/>
    <cellStyle name="Input 2 4 4 5 4" xfId="10726"/>
    <cellStyle name="Input 2 4 4 5 5" xfId="10727"/>
    <cellStyle name="Input 2 4 4 5 6" xfId="10728"/>
    <cellStyle name="Input 2 4 4 6" xfId="10729"/>
    <cellStyle name="Input 2 4 4 7" xfId="10730"/>
    <cellStyle name="Input 2 4 4 8" xfId="10731"/>
    <cellStyle name="Input 2 4 4 9" xfId="10732"/>
    <cellStyle name="Input 2 4 5" xfId="10733"/>
    <cellStyle name="Input 2 4 5 2" xfId="10734"/>
    <cellStyle name="Input 2 4 5 2 2" xfId="10735"/>
    <cellStyle name="Input 2 4 5 2 2 2" xfId="10736"/>
    <cellStyle name="Input 2 4 5 2 2 3" xfId="10737"/>
    <cellStyle name="Input 2 4 5 2 2 4" xfId="10738"/>
    <cellStyle name="Input 2 4 5 2 2 5" xfId="10739"/>
    <cellStyle name="Input 2 4 5 2 2 6" xfId="10740"/>
    <cellStyle name="Input 2 4 5 2 3" xfId="10741"/>
    <cellStyle name="Input 2 4 5 2 3 2" xfId="10742"/>
    <cellStyle name="Input 2 4 5 2 3 3" xfId="10743"/>
    <cellStyle name="Input 2 4 5 2 3 4" xfId="10744"/>
    <cellStyle name="Input 2 4 5 2 3 5" xfId="10745"/>
    <cellStyle name="Input 2 4 5 2 3 6" xfId="10746"/>
    <cellStyle name="Input 2 4 5 2 4" xfId="10747"/>
    <cellStyle name="Input 2 4 5 2 5" xfId="10748"/>
    <cellStyle name="Input 2 4 5 2 6" xfId="10749"/>
    <cellStyle name="Input 2 4 5 2 7" xfId="10750"/>
    <cellStyle name="Input 2 4 5 2 8" xfId="10751"/>
    <cellStyle name="Input 2 4 5 3" xfId="10752"/>
    <cellStyle name="Input 2 4 5 3 2" xfId="10753"/>
    <cellStyle name="Input 2 4 5 3 3" xfId="10754"/>
    <cellStyle name="Input 2 4 5 3 4" xfId="10755"/>
    <cellStyle name="Input 2 4 5 3 5" xfId="10756"/>
    <cellStyle name="Input 2 4 5 3 6" xfId="10757"/>
    <cellStyle name="Input 2 4 5 4" xfId="10758"/>
    <cellStyle name="Input 2 4 5 4 2" xfId="10759"/>
    <cellStyle name="Input 2 4 5 4 3" xfId="10760"/>
    <cellStyle name="Input 2 4 5 4 4" xfId="10761"/>
    <cellStyle name="Input 2 4 5 4 5" xfId="10762"/>
    <cellStyle name="Input 2 4 5 4 6" xfId="10763"/>
    <cellStyle name="Input 2 4 5 5" xfId="10764"/>
    <cellStyle name="Input 2 4 5 6" xfId="10765"/>
    <cellStyle name="Input 2 4 5 7" xfId="10766"/>
    <cellStyle name="Input 2 4 5 8" xfId="10767"/>
    <cellStyle name="Input 2 4 5 9" xfId="10768"/>
    <cellStyle name="Input 2 4 6" xfId="10769"/>
    <cellStyle name="Input 2 4 6 2" xfId="10770"/>
    <cellStyle name="Input 2 4 6 2 2" xfId="10771"/>
    <cellStyle name="Input 2 4 6 2 3" xfId="10772"/>
    <cellStyle name="Input 2 4 6 2 4" xfId="10773"/>
    <cellStyle name="Input 2 4 6 2 5" xfId="10774"/>
    <cellStyle name="Input 2 4 6 2 6" xfId="10775"/>
    <cellStyle name="Input 2 4 6 3" xfId="10776"/>
    <cellStyle name="Input 2 4 6 3 2" xfId="10777"/>
    <cellStyle name="Input 2 4 6 3 3" xfId="10778"/>
    <cellStyle name="Input 2 4 6 3 4" xfId="10779"/>
    <cellStyle name="Input 2 4 6 3 5" xfId="10780"/>
    <cellStyle name="Input 2 4 6 3 6" xfId="10781"/>
    <cellStyle name="Input 2 4 6 4" xfId="10782"/>
    <cellStyle name="Input 2 4 6 5" xfId="10783"/>
    <cellStyle name="Input 2 4 6 6" xfId="10784"/>
    <cellStyle name="Input 2 4 6 7" xfId="10785"/>
    <cellStyle name="Input 2 4 6 8" xfId="10786"/>
    <cellStyle name="Input 2 4 7" xfId="10787"/>
    <cellStyle name="Input 2 4 7 2" xfId="10788"/>
    <cellStyle name="Input 2 4 7 3" xfId="10789"/>
    <cellStyle name="Input 2 4 7 4" xfId="10790"/>
    <cellStyle name="Input 2 4 7 5" xfId="10791"/>
    <cellStyle name="Input 2 4 7 6" xfId="10792"/>
    <cellStyle name="Input 2 4 8" xfId="10793"/>
    <cellStyle name="Input 2 4 8 2" xfId="10794"/>
    <cellStyle name="Input 2 4 8 3" xfId="10795"/>
    <cellStyle name="Input 2 4 8 4" xfId="10796"/>
    <cellStyle name="Input 2 4 8 5" xfId="10797"/>
    <cellStyle name="Input 2 4 8 6" xfId="10798"/>
    <cellStyle name="Input 2 4 9" xfId="10799"/>
    <cellStyle name="Input 2 5" xfId="10800"/>
    <cellStyle name="Input 2 5 10" xfId="10801"/>
    <cellStyle name="Input 2 5 11" xfId="10802"/>
    <cellStyle name="Input 2 5 12" xfId="10803"/>
    <cellStyle name="Input 2 5 2" xfId="10804"/>
    <cellStyle name="Input 2 5 2 10" xfId="10805"/>
    <cellStyle name="Input 2 5 2 11" xfId="10806"/>
    <cellStyle name="Input 2 5 2 2" xfId="10807"/>
    <cellStyle name="Input 2 5 2 2 10" xfId="10808"/>
    <cellStyle name="Input 2 5 2 2 2" xfId="10809"/>
    <cellStyle name="Input 2 5 2 2 2 2" xfId="10810"/>
    <cellStyle name="Input 2 5 2 2 2 2 2" xfId="10811"/>
    <cellStyle name="Input 2 5 2 2 2 2 2 2" xfId="10812"/>
    <cellStyle name="Input 2 5 2 2 2 2 2 3" xfId="10813"/>
    <cellStyle name="Input 2 5 2 2 2 2 2 4" xfId="10814"/>
    <cellStyle name="Input 2 5 2 2 2 2 2 5" xfId="10815"/>
    <cellStyle name="Input 2 5 2 2 2 2 2 6" xfId="10816"/>
    <cellStyle name="Input 2 5 2 2 2 2 3" xfId="10817"/>
    <cellStyle name="Input 2 5 2 2 2 2 3 2" xfId="10818"/>
    <cellStyle name="Input 2 5 2 2 2 2 3 3" xfId="10819"/>
    <cellStyle name="Input 2 5 2 2 2 2 3 4" xfId="10820"/>
    <cellStyle name="Input 2 5 2 2 2 2 3 5" xfId="10821"/>
    <cellStyle name="Input 2 5 2 2 2 2 3 6" xfId="10822"/>
    <cellStyle name="Input 2 5 2 2 2 2 4" xfId="10823"/>
    <cellStyle name="Input 2 5 2 2 2 2 5" xfId="10824"/>
    <cellStyle name="Input 2 5 2 2 2 2 6" xfId="10825"/>
    <cellStyle name="Input 2 5 2 2 2 2 7" xfId="10826"/>
    <cellStyle name="Input 2 5 2 2 2 2 8" xfId="10827"/>
    <cellStyle name="Input 2 5 2 2 2 3" xfId="10828"/>
    <cellStyle name="Input 2 5 2 2 2 3 2" xfId="10829"/>
    <cellStyle name="Input 2 5 2 2 2 3 3" xfId="10830"/>
    <cellStyle name="Input 2 5 2 2 2 3 4" xfId="10831"/>
    <cellStyle name="Input 2 5 2 2 2 3 5" xfId="10832"/>
    <cellStyle name="Input 2 5 2 2 2 3 6" xfId="10833"/>
    <cellStyle name="Input 2 5 2 2 2 4" xfId="10834"/>
    <cellStyle name="Input 2 5 2 2 2 4 2" xfId="10835"/>
    <cellStyle name="Input 2 5 2 2 2 4 3" xfId="10836"/>
    <cellStyle name="Input 2 5 2 2 2 4 4" xfId="10837"/>
    <cellStyle name="Input 2 5 2 2 2 4 5" xfId="10838"/>
    <cellStyle name="Input 2 5 2 2 2 4 6" xfId="10839"/>
    <cellStyle name="Input 2 5 2 2 2 5" xfId="10840"/>
    <cellStyle name="Input 2 5 2 2 2 6" xfId="10841"/>
    <cellStyle name="Input 2 5 2 2 2 7" xfId="10842"/>
    <cellStyle name="Input 2 5 2 2 2 8" xfId="10843"/>
    <cellStyle name="Input 2 5 2 2 2 9" xfId="10844"/>
    <cellStyle name="Input 2 5 2 2 3" xfId="10845"/>
    <cellStyle name="Input 2 5 2 2 3 2" xfId="10846"/>
    <cellStyle name="Input 2 5 2 2 3 2 2" xfId="10847"/>
    <cellStyle name="Input 2 5 2 2 3 2 3" xfId="10848"/>
    <cellStyle name="Input 2 5 2 2 3 2 4" xfId="10849"/>
    <cellStyle name="Input 2 5 2 2 3 2 5" xfId="10850"/>
    <cellStyle name="Input 2 5 2 2 3 2 6" xfId="10851"/>
    <cellStyle name="Input 2 5 2 2 3 3" xfId="10852"/>
    <cellStyle name="Input 2 5 2 2 3 3 2" xfId="10853"/>
    <cellStyle name="Input 2 5 2 2 3 3 3" xfId="10854"/>
    <cellStyle name="Input 2 5 2 2 3 3 4" xfId="10855"/>
    <cellStyle name="Input 2 5 2 2 3 3 5" xfId="10856"/>
    <cellStyle name="Input 2 5 2 2 3 3 6" xfId="10857"/>
    <cellStyle name="Input 2 5 2 2 3 4" xfId="10858"/>
    <cellStyle name="Input 2 5 2 2 3 5" xfId="10859"/>
    <cellStyle name="Input 2 5 2 2 3 6" xfId="10860"/>
    <cellStyle name="Input 2 5 2 2 3 7" xfId="10861"/>
    <cellStyle name="Input 2 5 2 2 3 8" xfId="10862"/>
    <cellStyle name="Input 2 5 2 2 4" xfId="10863"/>
    <cellStyle name="Input 2 5 2 2 4 2" xfId="10864"/>
    <cellStyle name="Input 2 5 2 2 4 3" xfId="10865"/>
    <cellStyle name="Input 2 5 2 2 4 4" xfId="10866"/>
    <cellStyle name="Input 2 5 2 2 4 5" xfId="10867"/>
    <cellStyle name="Input 2 5 2 2 4 6" xfId="10868"/>
    <cellStyle name="Input 2 5 2 2 5" xfId="10869"/>
    <cellStyle name="Input 2 5 2 2 5 2" xfId="10870"/>
    <cellStyle name="Input 2 5 2 2 5 3" xfId="10871"/>
    <cellStyle name="Input 2 5 2 2 5 4" xfId="10872"/>
    <cellStyle name="Input 2 5 2 2 5 5" xfId="10873"/>
    <cellStyle name="Input 2 5 2 2 5 6" xfId="10874"/>
    <cellStyle name="Input 2 5 2 2 6" xfId="10875"/>
    <cellStyle name="Input 2 5 2 2 7" xfId="10876"/>
    <cellStyle name="Input 2 5 2 2 8" xfId="10877"/>
    <cellStyle name="Input 2 5 2 2 9" xfId="10878"/>
    <cellStyle name="Input 2 5 2 3" xfId="10879"/>
    <cellStyle name="Input 2 5 2 3 2" xfId="10880"/>
    <cellStyle name="Input 2 5 2 3 2 2" xfId="10881"/>
    <cellStyle name="Input 2 5 2 3 2 2 2" xfId="10882"/>
    <cellStyle name="Input 2 5 2 3 2 2 3" xfId="10883"/>
    <cellStyle name="Input 2 5 2 3 2 2 4" xfId="10884"/>
    <cellStyle name="Input 2 5 2 3 2 2 5" xfId="10885"/>
    <cellStyle name="Input 2 5 2 3 2 2 6" xfId="10886"/>
    <cellStyle name="Input 2 5 2 3 2 3" xfId="10887"/>
    <cellStyle name="Input 2 5 2 3 2 3 2" xfId="10888"/>
    <cellStyle name="Input 2 5 2 3 2 3 3" xfId="10889"/>
    <cellStyle name="Input 2 5 2 3 2 3 4" xfId="10890"/>
    <cellStyle name="Input 2 5 2 3 2 3 5" xfId="10891"/>
    <cellStyle name="Input 2 5 2 3 2 3 6" xfId="10892"/>
    <cellStyle name="Input 2 5 2 3 2 4" xfId="10893"/>
    <cellStyle name="Input 2 5 2 3 2 5" xfId="10894"/>
    <cellStyle name="Input 2 5 2 3 2 6" xfId="10895"/>
    <cellStyle name="Input 2 5 2 3 2 7" xfId="10896"/>
    <cellStyle name="Input 2 5 2 3 2 8" xfId="10897"/>
    <cellStyle name="Input 2 5 2 3 3" xfId="10898"/>
    <cellStyle name="Input 2 5 2 3 3 2" xfId="10899"/>
    <cellStyle name="Input 2 5 2 3 3 3" xfId="10900"/>
    <cellStyle name="Input 2 5 2 3 3 4" xfId="10901"/>
    <cellStyle name="Input 2 5 2 3 3 5" xfId="10902"/>
    <cellStyle name="Input 2 5 2 3 3 6" xfId="10903"/>
    <cellStyle name="Input 2 5 2 3 4" xfId="10904"/>
    <cellStyle name="Input 2 5 2 3 4 2" xfId="10905"/>
    <cellStyle name="Input 2 5 2 3 4 3" xfId="10906"/>
    <cellStyle name="Input 2 5 2 3 4 4" xfId="10907"/>
    <cellStyle name="Input 2 5 2 3 4 5" xfId="10908"/>
    <cellStyle name="Input 2 5 2 3 4 6" xfId="10909"/>
    <cellStyle name="Input 2 5 2 3 5" xfId="10910"/>
    <cellStyle name="Input 2 5 2 3 6" xfId="10911"/>
    <cellStyle name="Input 2 5 2 3 7" xfId="10912"/>
    <cellStyle name="Input 2 5 2 3 8" xfId="10913"/>
    <cellStyle name="Input 2 5 2 3 9" xfId="10914"/>
    <cellStyle name="Input 2 5 2 4" xfId="10915"/>
    <cellStyle name="Input 2 5 2 4 2" xfId="10916"/>
    <cellStyle name="Input 2 5 2 4 2 2" xfId="10917"/>
    <cellStyle name="Input 2 5 2 4 2 3" xfId="10918"/>
    <cellStyle name="Input 2 5 2 4 2 4" xfId="10919"/>
    <cellStyle name="Input 2 5 2 4 2 5" xfId="10920"/>
    <cellStyle name="Input 2 5 2 4 2 6" xfId="10921"/>
    <cellStyle name="Input 2 5 2 4 3" xfId="10922"/>
    <cellStyle name="Input 2 5 2 4 3 2" xfId="10923"/>
    <cellStyle name="Input 2 5 2 4 3 3" xfId="10924"/>
    <cellStyle name="Input 2 5 2 4 3 4" xfId="10925"/>
    <cellStyle name="Input 2 5 2 4 3 5" xfId="10926"/>
    <cellStyle name="Input 2 5 2 4 3 6" xfId="10927"/>
    <cellStyle name="Input 2 5 2 4 4" xfId="10928"/>
    <cellStyle name="Input 2 5 2 4 5" xfId="10929"/>
    <cellStyle name="Input 2 5 2 4 6" xfId="10930"/>
    <cellStyle name="Input 2 5 2 4 7" xfId="10931"/>
    <cellStyle name="Input 2 5 2 4 8" xfId="10932"/>
    <cellStyle name="Input 2 5 2 5" xfId="10933"/>
    <cellStyle name="Input 2 5 2 5 2" xfId="10934"/>
    <cellStyle name="Input 2 5 2 5 3" xfId="10935"/>
    <cellStyle name="Input 2 5 2 5 4" xfId="10936"/>
    <cellStyle name="Input 2 5 2 5 5" xfId="10937"/>
    <cellStyle name="Input 2 5 2 5 6" xfId="10938"/>
    <cellStyle name="Input 2 5 2 6" xfId="10939"/>
    <cellStyle name="Input 2 5 2 6 2" xfId="10940"/>
    <cellStyle name="Input 2 5 2 6 3" xfId="10941"/>
    <cellStyle name="Input 2 5 2 6 4" xfId="10942"/>
    <cellStyle name="Input 2 5 2 6 5" xfId="10943"/>
    <cellStyle name="Input 2 5 2 6 6" xfId="10944"/>
    <cellStyle name="Input 2 5 2 7" xfId="10945"/>
    <cellStyle name="Input 2 5 2 8" xfId="10946"/>
    <cellStyle name="Input 2 5 2 9" xfId="10947"/>
    <cellStyle name="Input 2 5 3" xfId="10948"/>
    <cellStyle name="Input 2 5 3 10" xfId="10949"/>
    <cellStyle name="Input 2 5 3 2" xfId="10950"/>
    <cellStyle name="Input 2 5 3 2 2" xfId="10951"/>
    <cellStyle name="Input 2 5 3 2 2 2" xfId="10952"/>
    <cellStyle name="Input 2 5 3 2 2 2 2" xfId="10953"/>
    <cellStyle name="Input 2 5 3 2 2 2 3" xfId="10954"/>
    <cellStyle name="Input 2 5 3 2 2 2 4" xfId="10955"/>
    <cellStyle name="Input 2 5 3 2 2 2 5" xfId="10956"/>
    <cellStyle name="Input 2 5 3 2 2 2 6" xfId="10957"/>
    <cellStyle name="Input 2 5 3 2 2 3" xfId="10958"/>
    <cellStyle name="Input 2 5 3 2 2 3 2" xfId="10959"/>
    <cellStyle name="Input 2 5 3 2 2 3 3" xfId="10960"/>
    <cellStyle name="Input 2 5 3 2 2 3 4" xfId="10961"/>
    <cellStyle name="Input 2 5 3 2 2 3 5" xfId="10962"/>
    <cellStyle name="Input 2 5 3 2 2 3 6" xfId="10963"/>
    <cellStyle name="Input 2 5 3 2 2 4" xfId="10964"/>
    <cellStyle name="Input 2 5 3 2 2 5" xfId="10965"/>
    <cellStyle name="Input 2 5 3 2 2 6" xfId="10966"/>
    <cellStyle name="Input 2 5 3 2 2 7" xfId="10967"/>
    <cellStyle name="Input 2 5 3 2 2 8" xfId="10968"/>
    <cellStyle name="Input 2 5 3 2 3" xfId="10969"/>
    <cellStyle name="Input 2 5 3 2 3 2" xfId="10970"/>
    <cellStyle name="Input 2 5 3 2 3 3" xfId="10971"/>
    <cellStyle name="Input 2 5 3 2 3 4" xfId="10972"/>
    <cellStyle name="Input 2 5 3 2 3 5" xfId="10973"/>
    <cellStyle name="Input 2 5 3 2 3 6" xfId="10974"/>
    <cellStyle name="Input 2 5 3 2 4" xfId="10975"/>
    <cellStyle name="Input 2 5 3 2 4 2" xfId="10976"/>
    <cellStyle name="Input 2 5 3 2 4 3" xfId="10977"/>
    <cellStyle name="Input 2 5 3 2 4 4" xfId="10978"/>
    <cellStyle name="Input 2 5 3 2 4 5" xfId="10979"/>
    <cellStyle name="Input 2 5 3 2 4 6" xfId="10980"/>
    <cellStyle name="Input 2 5 3 2 5" xfId="10981"/>
    <cellStyle name="Input 2 5 3 2 6" xfId="10982"/>
    <cellStyle name="Input 2 5 3 2 7" xfId="10983"/>
    <cellStyle name="Input 2 5 3 2 8" xfId="10984"/>
    <cellStyle name="Input 2 5 3 2 9" xfId="10985"/>
    <cellStyle name="Input 2 5 3 3" xfId="10986"/>
    <cellStyle name="Input 2 5 3 3 2" xfId="10987"/>
    <cellStyle name="Input 2 5 3 3 2 2" xfId="10988"/>
    <cellStyle name="Input 2 5 3 3 2 3" xfId="10989"/>
    <cellStyle name="Input 2 5 3 3 2 4" xfId="10990"/>
    <cellStyle name="Input 2 5 3 3 2 5" xfId="10991"/>
    <cellStyle name="Input 2 5 3 3 2 6" xfId="10992"/>
    <cellStyle name="Input 2 5 3 3 3" xfId="10993"/>
    <cellStyle name="Input 2 5 3 3 3 2" xfId="10994"/>
    <cellStyle name="Input 2 5 3 3 3 3" xfId="10995"/>
    <cellStyle name="Input 2 5 3 3 3 4" xfId="10996"/>
    <cellStyle name="Input 2 5 3 3 3 5" xfId="10997"/>
    <cellStyle name="Input 2 5 3 3 3 6" xfId="10998"/>
    <cellStyle name="Input 2 5 3 3 4" xfId="10999"/>
    <cellStyle name="Input 2 5 3 3 5" xfId="11000"/>
    <cellStyle name="Input 2 5 3 3 6" xfId="11001"/>
    <cellStyle name="Input 2 5 3 3 7" xfId="11002"/>
    <cellStyle name="Input 2 5 3 3 8" xfId="11003"/>
    <cellStyle name="Input 2 5 3 4" xfId="11004"/>
    <cellStyle name="Input 2 5 3 4 2" xfId="11005"/>
    <cellStyle name="Input 2 5 3 4 3" xfId="11006"/>
    <cellStyle name="Input 2 5 3 4 4" xfId="11007"/>
    <cellStyle name="Input 2 5 3 4 5" xfId="11008"/>
    <cellStyle name="Input 2 5 3 4 6" xfId="11009"/>
    <cellStyle name="Input 2 5 3 5" xfId="11010"/>
    <cellStyle name="Input 2 5 3 5 2" xfId="11011"/>
    <cellStyle name="Input 2 5 3 5 3" xfId="11012"/>
    <cellStyle name="Input 2 5 3 5 4" xfId="11013"/>
    <cellStyle name="Input 2 5 3 5 5" xfId="11014"/>
    <cellStyle name="Input 2 5 3 5 6" xfId="11015"/>
    <cellStyle name="Input 2 5 3 6" xfId="11016"/>
    <cellStyle name="Input 2 5 3 7" xfId="11017"/>
    <cellStyle name="Input 2 5 3 8" xfId="11018"/>
    <cellStyle name="Input 2 5 3 9" xfId="11019"/>
    <cellStyle name="Input 2 5 4" xfId="11020"/>
    <cellStyle name="Input 2 5 4 2" xfId="11021"/>
    <cellStyle name="Input 2 5 4 2 2" xfId="11022"/>
    <cellStyle name="Input 2 5 4 2 2 2" xfId="11023"/>
    <cellStyle name="Input 2 5 4 2 2 3" xfId="11024"/>
    <cellStyle name="Input 2 5 4 2 2 4" xfId="11025"/>
    <cellStyle name="Input 2 5 4 2 2 5" xfId="11026"/>
    <cellStyle name="Input 2 5 4 2 2 6" xfId="11027"/>
    <cellStyle name="Input 2 5 4 2 3" xfId="11028"/>
    <cellStyle name="Input 2 5 4 2 3 2" xfId="11029"/>
    <cellStyle name="Input 2 5 4 2 3 3" xfId="11030"/>
    <cellStyle name="Input 2 5 4 2 3 4" xfId="11031"/>
    <cellStyle name="Input 2 5 4 2 3 5" xfId="11032"/>
    <cellStyle name="Input 2 5 4 2 3 6" xfId="11033"/>
    <cellStyle name="Input 2 5 4 2 4" xfId="11034"/>
    <cellStyle name="Input 2 5 4 2 5" xfId="11035"/>
    <cellStyle name="Input 2 5 4 2 6" xfId="11036"/>
    <cellStyle name="Input 2 5 4 2 7" xfId="11037"/>
    <cellStyle name="Input 2 5 4 2 8" xfId="11038"/>
    <cellStyle name="Input 2 5 4 3" xfId="11039"/>
    <cellStyle name="Input 2 5 4 3 2" xfId="11040"/>
    <cellStyle name="Input 2 5 4 3 3" xfId="11041"/>
    <cellStyle name="Input 2 5 4 3 4" xfId="11042"/>
    <cellStyle name="Input 2 5 4 3 5" xfId="11043"/>
    <cellStyle name="Input 2 5 4 3 6" xfId="11044"/>
    <cellStyle name="Input 2 5 4 4" xfId="11045"/>
    <cellStyle name="Input 2 5 4 4 2" xfId="11046"/>
    <cellStyle name="Input 2 5 4 4 3" xfId="11047"/>
    <cellStyle name="Input 2 5 4 4 4" xfId="11048"/>
    <cellStyle name="Input 2 5 4 4 5" xfId="11049"/>
    <cellStyle name="Input 2 5 4 4 6" xfId="11050"/>
    <cellStyle name="Input 2 5 4 5" xfId="11051"/>
    <cellStyle name="Input 2 5 4 6" xfId="11052"/>
    <cellStyle name="Input 2 5 4 7" xfId="11053"/>
    <cellStyle name="Input 2 5 4 8" xfId="11054"/>
    <cellStyle name="Input 2 5 4 9" xfId="11055"/>
    <cellStyle name="Input 2 5 5" xfId="11056"/>
    <cellStyle name="Input 2 5 5 2" xfId="11057"/>
    <cellStyle name="Input 2 5 5 2 2" xfId="11058"/>
    <cellStyle name="Input 2 5 5 2 3" xfId="11059"/>
    <cellStyle name="Input 2 5 5 2 4" xfId="11060"/>
    <cellStyle name="Input 2 5 5 2 5" xfId="11061"/>
    <cellStyle name="Input 2 5 5 2 6" xfId="11062"/>
    <cellStyle name="Input 2 5 5 3" xfId="11063"/>
    <cellStyle name="Input 2 5 5 3 2" xfId="11064"/>
    <cellStyle name="Input 2 5 5 3 3" xfId="11065"/>
    <cellStyle name="Input 2 5 5 3 4" xfId="11066"/>
    <cellStyle name="Input 2 5 5 3 5" xfId="11067"/>
    <cellStyle name="Input 2 5 5 3 6" xfId="11068"/>
    <cellStyle name="Input 2 5 5 4" xfId="11069"/>
    <cellStyle name="Input 2 5 5 5" xfId="11070"/>
    <cellStyle name="Input 2 5 5 6" xfId="11071"/>
    <cellStyle name="Input 2 5 5 7" xfId="11072"/>
    <cellStyle name="Input 2 5 5 8" xfId="11073"/>
    <cellStyle name="Input 2 5 6" xfId="11074"/>
    <cellStyle name="Input 2 5 6 2" xfId="11075"/>
    <cellStyle name="Input 2 5 6 3" xfId="11076"/>
    <cellStyle name="Input 2 5 6 4" xfId="11077"/>
    <cellStyle name="Input 2 5 6 5" xfId="11078"/>
    <cellStyle name="Input 2 5 6 6" xfId="11079"/>
    <cellStyle name="Input 2 5 7" xfId="11080"/>
    <cellStyle name="Input 2 5 7 2" xfId="11081"/>
    <cellStyle name="Input 2 5 7 3" xfId="11082"/>
    <cellStyle name="Input 2 5 7 4" xfId="11083"/>
    <cellStyle name="Input 2 5 7 5" xfId="11084"/>
    <cellStyle name="Input 2 5 7 6" xfId="11085"/>
    <cellStyle name="Input 2 5 8" xfId="11086"/>
    <cellStyle name="Input 2 5 9" xfId="11087"/>
    <cellStyle name="Input 2 6" xfId="11088"/>
    <cellStyle name="Input 2 6 10" xfId="11089"/>
    <cellStyle name="Input 2 6 11" xfId="11090"/>
    <cellStyle name="Input 2 6 2" xfId="11091"/>
    <cellStyle name="Input 2 6 2 10" xfId="11092"/>
    <cellStyle name="Input 2 6 2 2" xfId="11093"/>
    <cellStyle name="Input 2 6 2 2 2" xfId="11094"/>
    <cellStyle name="Input 2 6 2 2 2 2" xfId="11095"/>
    <cellStyle name="Input 2 6 2 2 2 2 2" xfId="11096"/>
    <cellStyle name="Input 2 6 2 2 2 2 3" xfId="11097"/>
    <cellStyle name="Input 2 6 2 2 2 2 4" xfId="11098"/>
    <cellStyle name="Input 2 6 2 2 2 2 5" xfId="11099"/>
    <cellStyle name="Input 2 6 2 2 2 2 6" xfId="11100"/>
    <cellStyle name="Input 2 6 2 2 2 3" xfId="11101"/>
    <cellStyle name="Input 2 6 2 2 2 3 2" xfId="11102"/>
    <cellStyle name="Input 2 6 2 2 2 3 3" xfId="11103"/>
    <cellStyle name="Input 2 6 2 2 2 3 4" xfId="11104"/>
    <cellStyle name="Input 2 6 2 2 2 3 5" xfId="11105"/>
    <cellStyle name="Input 2 6 2 2 2 3 6" xfId="11106"/>
    <cellStyle name="Input 2 6 2 2 2 4" xfId="11107"/>
    <cellStyle name="Input 2 6 2 2 2 5" xfId="11108"/>
    <cellStyle name="Input 2 6 2 2 2 6" xfId="11109"/>
    <cellStyle name="Input 2 6 2 2 2 7" xfId="11110"/>
    <cellStyle name="Input 2 6 2 2 2 8" xfId="11111"/>
    <cellStyle name="Input 2 6 2 2 3" xfId="11112"/>
    <cellStyle name="Input 2 6 2 2 3 2" xfId="11113"/>
    <cellStyle name="Input 2 6 2 2 3 3" xfId="11114"/>
    <cellStyle name="Input 2 6 2 2 3 4" xfId="11115"/>
    <cellStyle name="Input 2 6 2 2 3 5" xfId="11116"/>
    <cellStyle name="Input 2 6 2 2 3 6" xfId="11117"/>
    <cellStyle name="Input 2 6 2 2 4" xfId="11118"/>
    <cellStyle name="Input 2 6 2 2 4 2" xfId="11119"/>
    <cellStyle name="Input 2 6 2 2 4 3" xfId="11120"/>
    <cellStyle name="Input 2 6 2 2 4 4" xfId="11121"/>
    <cellStyle name="Input 2 6 2 2 4 5" xfId="11122"/>
    <cellStyle name="Input 2 6 2 2 4 6" xfId="11123"/>
    <cellStyle name="Input 2 6 2 2 5" xfId="11124"/>
    <cellStyle name="Input 2 6 2 2 6" xfId="11125"/>
    <cellStyle name="Input 2 6 2 2 7" xfId="11126"/>
    <cellStyle name="Input 2 6 2 2 8" xfId="11127"/>
    <cellStyle name="Input 2 6 2 2 9" xfId="11128"/>
    <cellStyle name="Input 2 6 2 3" xfId="11129"/>
    <cellStyle name="Input 2 6 2 3 2" xfId="11130"/>
    <cellStyle name="Input 2 6 2 3 2 2" xfId="11131"/>
    <cellStyle name="Input 2 6 2 3 2 3" xfId="11132"/>
    <cellStyle name="Input 2 6 2 3 2 4" xfId="11133"/>
    <cellStyle name="Input 2 6 2 3 2 5" xfId="11134"/>
    <cellStyle name="Input 2 6 2 3 2 6" xfId="11135"/>
    <cellStyle name="Input 2 6 2 3 3" xfId="11136"/>
    <cellStyle name="Input 2 6 2 3 3 2" xfId="11137"/>
    <cellStyle name="Input 2 6 2 3 3 3" xfId="11138"/>
    <cellStyle name="Input 2 6 2 3 3 4" xfId="11139"/>
    <cellStyle name="Input 2 6 2 3 3 5" xfId="11140"/>
    <cellStyle name="Input 2 6 2 3 3 6" xfId="11141"/>
    <cellStyle name="Input 2 6 2 3 4" xfId="11142"/>
    <cellStyle name="Input 2 6 2 3 5" xfId="11143"/>
    <cellStyle name="Input 2 6 2 3 6" xfId="11144"/>
    <cellStyle name="Input 2 6 2 3 7" xfId="11145"/>
    <cellStyle name="Input 2 6 2 3 8" xfId="11146"/>
    <cellStyle name="Input 2 6 2 4" xfId="11147"/>
    <cellStyle name="Input 2 6 2 4 2" xfId="11148"/>
    <cellStyle name="Input 2 6 2 4 3" xfId="11149"/>
    <cellStyle name="Input 2 6 2 4 4" xfId="11150"/>
    <cellStyle name="Input 2 6 2 4 5" xfId="11151"/>
    <cellStyle name="Input 2 6 2 4 6" xfId="11152"/>
    <cellStyle name="Input 2 6 2 5" xfId="11153"/>
    <cellStyle name="Input 2 6 2 5 2" xfId="11154"/>
    <cellStyle name="Input 2 6 2 5 3" xfId="11155"/>
    <cellStyle name="Input 2 6 2 5 4" xfId="11156"/>
    <cellStyle name="Input 2 6 2 5 5" xfId="11157"/>
    <cellStyle name="Input 2 6 2 5 6" xfId="11158"/>
    <cellStyle name="Input 2 6 2 6" xfId="11159"/>
    <cellStyle name="Input 2 6 2 7" xfId="11160"/>
    <cellStyle name="Input 2 6 2 8" xfId="11161"/>
    <cellStyle name="Input 2 6 2 9" xfId="11162"/>
    <cellStyle name="Input 2 6 3" xfId="11163"/>
    <cellStyle name="Input 2 6 3 2" xfId="11164"/>
    <cellStyle name="Input 2 6 3 2 2" xfId="11165"/>
    <cellStyle name="Input 2 6 3 2 2 2" xfId="11166"/>
    <cellStyle name="Input 2 6 3 2 2 3" xfId="11167"/>
    <cellStyle name="Input 2 6 3 2 2 4" xfId="11168"/>
    <cellStyle name="Input 2 6 3 2 2 5" xfId="11169"/>
    <cellStyle name="Input 2 6 3 2 2 6" xfId="11170"/>
    <cellStyle name="Input 2 6 3 2 3" xfId="11171"/>
    <cellStyle name="Input 2 6 3 2 3 2" xfId="11172"/>
    <cellStyle name="Input 2 6 3 2 3 3" xfId="11173"/>
    <cellStyle name="Input 2 6 3 2 3 4" xfId="11174"/>
    <cellStyle name="Input 2 6 3 2 3 5" xfId="11175"/>
    <cellStyle name="Input 2 6 3 2 3 6" xfId="11176"/>
    <cellStyle name="Input 2 6 3 2 4" xfId="11177"/>
    <cellStyle name="Input 2 6 3 2 5" xfId="11178"/>
    <cellStyle name="Input 2 6 3 2 6" xfId="11179"/>
    <cellStyle name="Input 2 6 3 2 7" xfId="11180"/>
    <cellStyle name="Input 2 6 3 2 8" xfId="11181"/>
    <cellStyle name="Input 2 6 3 3" xfId="11182"/>
    <cellStyle name="Input 2 6 3 3 2" xfId="11183"/>
    <cellStyle name="Input 2 6 3 3 3" xfId="11184"/>
    <cellStyle name="Input 2 6 3 3 4" xfId="11185"/>
    <cellStyle name="Input 2 6 3 3 5" xfId="11186"/>
    <cellStyle name="Input 2 6 3 3 6" xfId="11187"/>
    <cellStyle name="Input 2 6 3 4" xfId="11188"/>
    <cellStyle name="Input 2 6 3 4 2" xfId="11189"/>
    <cellStyle name="Input 2 6 3 4 3" xfId="11190"/>
    <cellStyle name="Input 2 6 3 4 4" xfId="11191"/>
    <cellStyle name="Input 2 6 3 4 5" xfId="11192"/>
    <cellStyle name="Input 2 6 3 4 6" xfId="11193"/>
    <cellStyle name="Input 2 6 3 5" xfId="11194"/>
    <cellStyle name="Input 2 6 3 6" xfId="11195"/>
    <cellStyle name="Input 2 6 3 7" xfId="11196"/>
    <cellStyle name="Input 2 6 3 8" xfId="11197"/>
    <cellStyle name="Input 2 6 3 9" xfId="11198"/>
    <cellStyle name="Input 2 6 4" xfId="11199"/>
    <cellStyle name="Input 2 6 4 2" xfId="11200"/>
    <cellStyle name="Input 2 6 4 2 2" xfId="11201"/>
    <cellStyle name="Input 2 6 4 2 3" xfId="11202"/>
    <cellStyle name="Input 2 6 4 2 4" xfId="11203"/>
    <cellStyle name="Input 2 6 4 2 5" xfId="11204"/>
    <cellStyle name="Input 2 6 4 2 6" xfId="11205"/>
    <cellStyle name="Input 2 6 4 3" xfId="11206"/>
    <cellStyle name="Input 2 6 4 3 2" xfId="11207"/>
    <cellStyle name="Input 2 6 4 3 3" xfId="11208"/>
    <cellStyle name="Input 2 6 4 3 4" xfId="11209"/>
    <cellStyle name="Input 2 6 4 3 5" xfId="11210"/>
    <cellStyle name="Input 2 6 4 3 6" xfId="11211"/>
    <cellStyle name="Input 2 6 4 4" xfId="11212"/>
    <cellStyle name="Input 2 6 4 5" xfId="11213"/>
    <cellStyle name="Input 2 6 4 6" xfId="11214"/>
    <cellStyle name="Input 2 6 4 7" xfId="11215"/>
    <cellStyle name="Input 2 6 4 8" xfId="11216"/>
    <cellStyle name="Input 2 6 5" xfId="11217"/>
    <cellStyle name="Input 2 6 5 2" xfId="11218"/>
    <cellStyle name="Input 2 6 5 3" xfId="11219"/>
    <cellStyle name="Input 2 6 5 4" xfId="11220"/>
    <cellStyle name="Input 2 6 5 5" xfId="11221"/>
    <cellStyle name="Input 2 6 5 6" xfId="11222"/>
    <cellStyle name="Input 2 6 6" xfId="11223"/>
    <cellStyle name="Input 2 6 6 2" xfId="11224"/>
    <cellStyle name="Input 2 6 6 3" xfId="11225"/>
    <cellStyle name="Input 2 6 6 4" xfId="11226"/>
    <cellStyle name="Input 2 6 6 5" xfId="11227"/>
    <cellStyle name="Input 2 6 6 6" xfId="11228"/>
    <cellStyle name="Input 2 6 7" xfId="11229"/>
    <cellStyle name="Input 2 6 8" xfId="11230"/>
    <cellStyle name="Input 2 6 9" xfId="11231"/>
    <cellStyle name="Input 2 7" xfId="11232"/>
    <cellStyle name="Input 2 7 10" xfId="11233"/>
    <cellStyle name="Input 2 7 2" xfId="11234"/>
    <cellStyle name="Input 2 7 2 2" xfId="11235"/>
    <cellStyle name="Input 2 7 2 2 2" xfId="11236"/>
    <cellStyle name="Input 2 7 2 2 2 2" xfId="11237"/>
    <cellStyle name="Input 2 7 2 2 2 3" xfId="11238"/>
    <cellStyle name="Input 2 7 2 2 2 4" xfId="11239"/>
    <cellStyle name="Input 2 7 2 2 2 5" xfId="11240"/>
    <cellStyle name="Input 2 7 2 2 2 6" xfId="11241"/>
    <cellStyle name="Input 2 7 2 2 3" xfId="11242"/>
    <cellStyle name="Input 2 7 2 2 3 2" xfId="11243"/>
    <cellStyle name="Input 2 7 2 2 3 3" xfId="11244"/>
    <cellStyle name="Input 2 7 2 2 3 4" xfId="11245"/>
    <cellStyle name="Input 2 7 2 2 3 5" xfId="11246"/>
    <cellStyle name="Input 2 7 2 2 3 6" xfId="11247"/>
    <cellStyle name="Input 2 7 2 2 4" xfId="11248"/>
    <cellStyle name="Input 2 7 2 2 5" xfId="11249"/>
    <cellStyle name="Input 2 7 2 2 6" xfId="11250"/>
    <cellStyle name="Input 2 7 2 2 7" xfId="11251"/>
    <cellStyle name="Input 2 7 2 2 8" xfId="11252"/>
    <cellStyle name="Input 2 7 2 3" xfId="11253"/>
    <cellStyle name="Input 2 7 2 3 2" xfId="11254"/>
    <cellStyle name="Input 2 7 2 3 3" xfId="11255"/>
    <cellStyle name="Input 2 7 2 3 4" xfId="11256"/>
    <cellStyle name="Input 2 7 2 3 5" xfId="11257"/>
    <cellStyle name="Input 2 7 2 3 6" xfId="11258"/>
    <cellStyle name="Input 2 7 2 4" xfId="11259"/>
    <cellStyle name="Input 2 7 2 4 2" xfId="11260"/>
    <cellStyle name="Input 2 7 2 4 3" xfId="11261"/>
    <cellStyle name="Input 2 7 2 4 4" xfId="11262"/>
    <cellStyle name="Input 2 7 2 4 5" xfId="11263"/>
    <cellStyle name="Input 2 7 2 4 6" xfId="11264"/>
    <cellStyle name="Input 2 7 2 5" xfId="11265"/>
    <cellStyle name="Input 2 7 2 6" xfId="11266"/>
    <cellStyle name="Input 2 7 2 7" xfId="11267"/>
    <cellStyle name="Input 2 7 2 8" xfId="11268"/>
    <cellStyle name="Input 2 7 2 9" xfId="11269"/>
    <cellStyle name="Input 2 7 3" xfId="11270"/>
    <cellStyle name="Input 2 7 3 2" xfId="11271"/>
    <cellStyle name="Input 2 7 3 2 2" xfId="11272"/>
    <cellStyle name="Input 2 7 3 2 3" xfId="11273"/>
    <cellStyle name="Input 2 7 3 2 4" xfId="11274"/>
    <cellStyle name="Input 2 7 3 2 5" xfId="11275"/>
    <cellStyle name="Input 2 7 3 2 6" xfId="11276"/>
    <cellStyle name="Input 2 7 3 3" xfId="11277"/>
    <cellStyle name="Input 2 7 3 3 2" xfId="11278"/>
    <cellStyle name="Input 2 7 3 3 3" xfId="11279"/>
    <cellStyle name="Input 2 7 3 3 4" xfId="11280"/>
    <cellStyle name="Input 2 7 3 3 5" xfId="11281"/>
    <cellStyle name="Input 2 7 3 3 6" xfId="11282"/>
    <cellStyle name="Input 2 7 3 4" xfId="11283"/>
    <cellStyle name="Input 2 7 3 5" xfId="11284"/>
    <cellStyle name="Input 2 7 3 6" xfId="11285"/>
    <cellStyle name="Input 2 7 3 7" xfId="11286"/>
    <cellStyle name="Input 2 7 3 8" xfId="11287"/>
    <cellStyle name="Input 2 7 4" xfId="11288"/>
    <cellStyle name="Input 2 7 4 2" xfId="11289"/>
    <cellStyle name="Input 2 7 4 3" xfId="11290"/>
    <cellStyle name="Input 2 7 4 4" xfId="11291"/>
    <cellStyle name="Input 2 7 4 5" xfId="11292"/>
    <cellStyle name="Input 2 7 4 6" xfId="11293"/>
    <cellStyle name="Input 2 7 5" xfId="11294"/>
    <cellStyle name="Input 2 7 5 2" xfId="11295"/>
    <cellStyle name="Input 2 7 5 3" xfId="11296"/>
    <cellStyle name="Input 2 7 5 4" xfId="11297"/>
    <cellStyle name="Input 2 7 5 5" xfId="11298"/>
    <cellStyle name="Input 2 7 5 6" xfId="11299"/>
    <cellStyle name="Input 2 7 6" xfId="11300"/>
    <cellStyle name="Input 2 7 7" xfId="11301"/>
    <cellStyle name="Input 2 7 8" xfId="11302"/>
    <cellStyle name="Input 2 7 9" xfId="11303"/>
    <cellStyle name="Input 2 8" xfId="11304"/>
    <cellStyle name="Input 2 8 2" xfId="11305"/>
    <cellStyle name="Input 2 8 2 2" xfId="11306"/>
    <cellStyle name="Input 2 8 2 2 2" xfId="11307"/>
    <cellStyle name="Input 2 8 2 2 3" xfId="11308"/>
    <cellStyle name="Input 2 8 2 2 4" xfId="11309"/>
    <cellStyle name="Input 2 8 2 2 5" xfId="11310"/>
    <cellStyle name="Input 2 8 2 2 6" xfId="11311"/>
    <cellStyle name="Input 2 8 2 3" xfId="11312"/>
    <cellStyle name="Input 2 8 2 3 2" xfId="11313"/>
    <cellStyle name="Input 2 8 2 3 3" xfId="11314"/>
    <cellStyle name="Input 2 8 2 3 4" xfId="11315"/>
    <cellStyle name="Input 2 8 2 3 5" xfId="11316"/>
    <cellStyle name="Input 2 8 2 3 6" xfId="11317"/>
    <cellStyle name="Input 2 8 2 4" xfId="11318"/>
    <cellStyle name="Input 2 8 2 5" xfId="11319"/>
    <cellStyle name="Input 2 8 2 6" xfId="11320"/>
    <cellStyle name="Input 2 8 2 7" xfId="11321"/>
    <cellStyle name="Input 2 8 2 8" xfId="11322"/>
    <cellStyle name="Input 2 8 3" xfId="11323"/>
    <cellStyle name="Input 2 8 3 2" xfId="11324"/>
    <cellStyle name="Input 2 8 3 3" xfId="11325"/>
    <cellStyle name="Input 2 8 3 4" xfId="11326"/>
    <cellStyle name="Input 2 8 3 5" xfId="11327"/>
    <cellStyle name="Input 2 8 3 6" xfId="11328"/>
    <cellStyle name="Input 2 8 4" xfId="11329"/>
    <cellStyle name="Input 2 8 4 2" xfId="11330"/>
    <cellStyle name="Input 2 8 4 3" xfId="11331"/>
    <cellStyle name="Input 2 8 4 4" xfId="11332"/>
    <cellStyle name="Input 2 8 4 5" xfId="11333"/>
    <cellStyle name="Input 2 8 4 6" xfId="11334"/>
    <cellStyle name="Input 2 8 5" xfId="11335"/>
    <cellStyle name="Input 2 8 6" xfId="11336"/>
    <cellStyle name="Input 2 8 7" xfId="11337"/>
    <cellStyle name="Input 2 8 8" xfId="11338"/>
    <cellStyle name="Input 2 8 9" xfId="11339"/>
    <cellStyle name="Input 2 9" xfId="11340"/>
    <cellStyle name="Input 2 9 2" xfId="11341"/>
    <cellStyle name="Input 2 9 2 2" xfId="11342"/>
    <cellStyle name="Input 2 9 2 3" xfId="11343"/>
    <cellStyle name="Input 2 9 2 4" xfId="11344"/>
    <cellStyle name="Input 2 9 2 5" xfId="11345"/>
    <cellStyle name="Input 2 9 2 6" xfId="11346"/>
    <cellStyle name="Input 2 9 3" xfId="11347"/>
    <cellStyle name="Input 2 9 3 2" xfId="11348"/>
    <cellStyle name="Input 2 9 3 3" xfId="11349"/>
    <cellStyle name="Input 2 9 3 4" xfId="11350"/>
    <cellStyle name="Input 2 9 3 5" xfId="11351"/>
    <cellStyle name="Input 2 9 3 6" xfId="11352"/>
    <cellStyle name="Input 2 9 4" xfId="11353"/>
    <cellStyle name="Input 2 9 5" xfId="11354"/>
    <cellStyle name="Input 2 9 6" xfId="11355"/>
    <cellStyle name="Input 2 9 7" xfId="11356"/>
    <cellStyle name="Input 2 9 8" xfId="11357"/>
    <cellStyle name="Input 3" xfId="11358"/>
    <cellStyle name="Input 3 2" xfId="11359"/>
    <cellStyle name="Input 3 2 10" xfId="11360"/>
    <cellStyle name="Input 3 2 11" xfId="11361"/>
    <cellStyle name="Input 3 2 12" xfId="11362"/>
    <cellStyle name="Input 3 2 13" xfId="11363"/>
    <cellStyle name="Input 3 2 14" xfId="11364"/>
    <cellStyle name="Input 3 2 2" xfId="11365"/>
    <cellStyle name="Input 3 2 2 10" xfId="11366"/>
    <cellStyle name="Input 3 2 2 11" xfId="11367"/>
    <cellStyle name="Input 3 2 2 12" xfId="11368"/>
    <cellStyle name="Input 3 2 2 13" xfId="11369"/>
    <cellStyle name="Input 3 2 2 2" xfId="11370"/>
    <cellStyle name="Input 3 2 2 2 10" xfId="11371"/>
    <cellStyle name="Input 3 2 2 2 11" xfId="11372"/>
    <cellStyle name="Input 3 2 2 2 12" xfId="11373"/>
    <cellStyle name="Input 3 2 2 2 2" xfId="11374"/>
    <cellStyle name="Input 3 2 2 2 2 10" xfId="11375"/>
    <cellStyle name="Input 3 2 2 2 2 11" xfId="11376"/>
    <cellStyle name="Input 3 2 2 2 2 2" xfId="11377"/>
    <cellStyle name="Input 3 2 2 2 2 2 10" xfId="11378"/>
    <cellStyle name="Input 3 2 2 2 2 2 2" xfId="11379"/>
    <cellStyle name="Input 3 2 2 2 2 2 2 2" xfId="11380"/>
    <cellStyle name="Input 3 2 2 2 2 2 2 2 2" xfId="11381"/>
    <cellStyle name="Input 3 2 2 2 2 2 2 2 2 2" xfId="11382"/>
    <cellStyle name="Input 3 2 2 2 2 2 2 2 2 3" xfId="11383"/>
    <cellStyle name="Input 3 2 2 2 2 2 2 2 2 4" xfId="11384"/>
    <cellStyle name="Input 3 2 2 2 2 2 2 2 2 5" xfId="11385"/>
    <cellStyle name="Input 3 2 2 2 2 2 2 2 2 6" xfId="11386"/>
    <cellStyle name="Input 3 2 2 2 2 2 2 2 3" xfId="11387"/>
    <cellStyle name="Input 3 2 2 2 2 2 2 2 3 2" xfId="11388"/>
    <cellStyle name="Input 3 2 2 2 2 2 2 2 3 3" xfId="11389"/>
    <cellStyle name="Input 3 2 2 2 2 2 2 2 3 4" xfId="11390"/>
    <cellStyle name="Input 3 2 2 2 2 2 2 2 3 5" xfId="11391"/>
    <cellStyle name="Input 3 2 2 2 2 2 2 2 3 6" xfId="11392"/>
    <cellStyle name="Input 3 2 2 2 2 2 2 2 4" xfId="11393"/>
    <cellStyle name="Input 3 2 2 2 2 2 2 2 5" xfId="11394"/>
    <cellStyle name="Input 3 2 2 2 2 2 2 2 6" xfId="11395"/>
    <cellStyle name="Input 3 2 2 2 2 2 2 2 7" xfId="11396"/>
    <cellStyle name="Input 3 2 2 2 2 2 2 2 8" xfId="11397"/>
    <cellStyle name="Input 3 2 2 2 2 2 2 3" xfId="11398"/>
    <cellStyle name="Input 3 2 2 2 2 2 2 3 2" xfId="11399"/>
    <cellStyle name="Input 3 2 2 2 2 2 2 3 3" xfId="11400"/>
    <cellStyle name="Input 3 2 2 2 2 2 2 3 4" xfId="11401"/>
    <cellStyle name="Input 3 2 2 2 2 2 2 3 5" xfId="11402"/>
    <cellStyle name="Input 3 2 2 2 2 2 2 3 6" xfId="11403"/>
    <cellStyle name="Input 3 2 2 2 2 2 2 4" xfId="11404"/>
    <cellStyle name="Input 3 2 2 2 2 2 2 4 2" xfId="11405"/>
    <cellStyle name="Input 3 2 2 2 2 2 2 4 3" xfId="11406"/>
    <cellStyle name="Input 3 2 2 2 2 2 2 4 4" xfId="11407"/>
    <cellStyle name="Input 3 2 2 2 2 2 2 4 5" xfId="11408"/>
    <cellStyle name="Input 3 2 2 2 2 2 2 4 6" xfId="11409"/>
    <cellStyle name="Input 3 2 2 2 2 2 2 5" xfId="11410"/>
    <cellStyle name="Input 3 2 2 2 2 2 2 6" xfId="11411"/>
    <cellStyle name="Input 3 2 2 2 2 2 2 7" xfId="11412"/>
    <cellStyle name="Input 3 2 2 2 2 2 2 8" xfId="11413"/>
    <cellStyle name="Input 3 2 2 2 2 2 2 9" xfId="11414"/>
    <cellStyle name="Input 3 2 2 2 2 2 3" xfId="11415"/>
    <cellStyle name="Input 3 2 2 2 2 2 3 2" xfId="11416"/>
    <cellStyle name="Input 3 2 2 2 2 2 3 2 2" xfId="11417"/>
    <cellStyle name="Input 3 2 2 2 2 2 3 2 3" xfId="11418"/>
    <cellStyle name="Input 3 2 2 2 2 2 3 2 4" xfId="11419"/>
    <cellStyle name="Input 3 2 2 2 2 2 3 2 5" xfId="11420"/>
    <cellStyle name="Input 3 2 2 2 2 2 3 2 6" xfId="11421"/>
    <cellStyle name="Input 3 2 2 2 2 2 3 3" xfId="11422"/>
    <cellStyle name="Input 3 2 2 2 2 2 3 3 2" xfId="11423"/>
    <cellStyle name="Input 3 2 2 2 2 2 3 3 3" xfId="11424"/>
    <cellStyle name="Input 3 2 2 2 2 2 3 3 4" xfId="11425"/>
    <cellStyle name="Input 3 2 2 2 2 2 3 3 5" xfId="11426"/>
    <cellStyle name="Input 3 2 2 2 2 2 3 3 6" xfId="11427"/>
    <cellStyle name="Input 3 2 2 2 2 2 3 4" xfId="11428"/>
    <cellStyle name="Input 3 2 2 2 2 2 3 5" xfId="11429"/>
    <cellStyle name="Input 3 2 2 2 2 2 3 6" xfId="11430"/>
    <cellStyle name="Input 3 2 2 2 2 2 3 7" xfId="11431"/>
    <cellStyle name="Input 3 2 2 2 2 2 3 8" xfId="11432"/>
    <cellStyle name="Input 3 2 2 2 2 2 4" xfId="11433"/>
    <cellStyle name="Input 3 2 2 2 2 2 4 2" xfId="11434"/>
    <cellStyle name="Input 3 2 2 2 2 2 4 3" xfId="11435"/>
    <cellStyle name="Input 3 2 2 2 2 2 4 4" xfId="11436"/>
    <cellStyle name="Input 3 2 2 2 2 2 4 5" xfId="11437"/>
    <cellStyle name="Input 3 2 2 2 2 2 4 6" xfId="11438"/>
    <cellStyle name="Input 3 2 2 2 2 2 5" xfId="11439"/>
    <cellStyle name="Input 3 2 2 2 2 2 5 2" xfId="11440"/>
    <cellStyle name="Input 3 2 2 2 2 2 5 3" xfId="11441"/>
    <cellStyle name="Input 3 2 2 2 2 2 5 4" xfId="11442"/>
    <cellStyle name="Input 3 2 2 2 2 2 5 5" xfId="11443"/>
    <cellStyle name="Input 3 2 2 2 2 2 5 6" xfId="11444"/>
    <cellStyle name="Input 3 2 2 2 2 2 6" xfId="11445"/>
    <cellStyle name="Input 3 2 2 2 2 2 7" xfId="11446"/>
    <cellStyle name="Input 3 2 2 2 2 2 8" xfId="11447"/>
    <cellStyle name="Input 3 2 2 2 2 2 9" xfId="11448"/>
    <cellStyle name="Input 3 2 2 2 2 3" xfId="11449"/>
    <cellStyle name="Input 3 2 2 2 2 3 2" xfId="11450"/>
    <cellStyle name="Input 3 2 2 2 2 3 2 2" xfId="11451"/>
    <cellStyle name="Input 3 2 2 2 2 3 2 2 2" xfId="11452"/>
    <cellStyle name="Input 3 2 2 2 2 3 2 2 3" xfId="11453"/>
    <cellStyle name="Input 3 2 2 2 2 3 2 2 4" xfId="11454"/>
    <cellStyle name="Input 3 2 2 2 2 3 2 2 5" xfId="11455"/>
    <cellStyle name="Input 3 2 2 2 2 3 2 2 6" xfId="11456"/>
    <cellStyle name="Input 3 2 2 2 2 3 2 3" xfId="11457"/>
    <cellStyle name="Input 3 2 2 2 2 3 2 3 2" xfId="11458"/>
    <cellStyle name="Input 3 2 2 2 2 3 2 3 3" xfId="11459"/>
    <cellStyle name="Input 3 2 2 2 2 3 2 3 4" xfId="11460"/>
    <cellStyle name="Input 3 2 2 2 2 3 2 3 5" xfId="11461"/>
    <cellStyle name="Input 3 2 2 2 2 3 2 3 6" xfId="11462"/>
    <cellStyle name="Input 3 2 2 2 2 3 2 4" xfId="11463"/>
    <cellStyle name="Input 3 2 2 2 2 3 2 5" xfId="11464"/>
    <cellStyle name="Input 3 2 2 2 2 3 2 6" xfId="11465"/>
    <cellStyle name="Input 3 2 2 2 2 3 2 7" xfId="11466"/>
    <cellStyle name="Input 3 2 2 2 2 3 2 8" xfId="11467"/>
    <cellStyle name="Input 3 2 2 2 2 3 3" xfId="11468"/>
    <cellStyle name="Input 3 2 2 2 2 3 3 2" xfId="11469"/>
    <cellStyle name="Input 3 2 2 2 2 3 3 3" xfId="11470"/>
    <cellStyle name="Input 3 2 2 2 2 3 3 4" xfId="11471"/>
    <cellStyle name="Input 3 2 2 2 2 3 3 5" xfId="11472"/>
    <cellStyle name="Input 3 2 2 2 2 3 3 6" xfId="11473"/>
    <cellStyle name="Input 3 2 2 2 2 3 4" xfId="11474"/>
    <cellStyle name="Input 3 2 2 2 2 3 4 2" xfId="11475"/>
    <cellStyle name="Input 3 2 2 2 2 3 4 3" xfId="11476"/>
    <cellStyle name="Input 3 2 2 2 2 3 4 4" xfId="11477"/>
    <cellStyle name="Input 3 2 2 2 2 3 4 5" xfId="11478"/>
    <cellStyle name="Input 3 2 2 2 2 3 4 6" xfId="11479"/>
    <cellStyle name="Input 3 2 2 2 2 3 5" xfId="11480"/>
    <cellStyle name="Input 3 2 2 2 2 3 6" xfId="11481"/>
    <cellStyle name="Input 3 2 2 2 2 3 7" xfId="11482"/>
    <cellStyle name="Input 3 2 2 2 2 3 8" xfId="11483"/>
    <cellStyle name="Input 3 2 2 2 2 3 9" xfId="11484"/>
    <cellStyle name="Input 3 2 2 2 2 4" xfId="11485"/>
    <cellStyle name="Input 3 2 2 2 2 4 2" xfId="11486"/>
    <cellStyle name="Input 3 2 2 2 2 4 2 2" xfId="11487"/>
    <cellStyle name="Input 3 2 2 2 2 4 2 3" xfId="11488"/>
    <cellStyle name="Input 3 2 2 2 2 4 2 4" xfId="11489"/>
    <cellStyle name="Input 3 2 2 2 2 4 2 5" xfId="11490"/>
    <cellStyle name="Input 3 2 2 2 2 4 2 6" xfId="11491"/>
    <cellStyle name="Input 3 2 2 2 2 4 3" xfId="11492"/>
    <cellStyle name="Input 3 2 2 2 2 4 3 2" xfId="11493"/>
    <cellStyle name="Input 3 2 2 2 2 4 3 3" xfId="11494"/>
    <cellStyle name="Input 3 2 2 2 2 4 3 4" xfId="11495"/>
    <cellStyle name="Input 3 2 2 2 2 4 3 5" xfId="11496"/>
    <cellStyle name="Input 3 2 2 2 2 4 3 6" xfId="11497"/>
    <cellStyle name="Input 3 2 2 2 2 4 4" xfId="11498"/>
    <cellStyle name="Input 3 2 2 2 2 4 5" xfId="11499"/>
    <cellStyle name="Input 3 2 2 2 2 4 6" xfId="11500"/>
    <cellStyle name="Input 3 2 2 2 2 4 7" xfId="11501"/>
    <cellStyle name="Input 3 2 2 2 2 4 8" xfId="11502"/>
    <cellStyle name="Input 3 2 2 2 2 5" xfId="11503"/>
    <cellStyle name="Input 3 2 2 2 2 5 2" xfId="11504"/>
    <cellStyle name="Input 3 2 2 2 2 5 3" xfId="11505"/>
    <cellStyle name="Input 3 2 2 2 2 5 4" xfId="11506"/>
    <cellStyle name="Input 3 2 2 2 2 5 5" xfId="11507"/>
    <cellStyle name="Input 3 2 2 2 2 5 6" xfId="11508"/>
    <cellStyle name="Input 3 2 2 2 2 6" xfId="11509"/>
    <cellStyle name="Input 3 2 2 2 2 6 2" xfId="11510"/>
    <cellStyle name="Input 3 2 2 2 2 6 3" xfId="11511"/>
    <cellStyle name="Input 3 2 2 2 2 6 4" xfId="11512"/>
    <cellStyle name="Input 3 2 2 2 2 6 5" xfId="11513"/>
    <cellStyle name="Input 3 2 2 2 2 6 6" xfId="11514"/>
    <cellStyle name="Input 3 2 2 2 2 7" xfId="11515"/>
    <cellStyle name="Input 3 2 2 2 2 8" xfId="11516"/>
    <cellStyle name="Input 3 2 2 2 2 9" xfId="11517"/>
    <cellStyle name="Input 3 2 2 2 3" xfId="11518"/>
    <cellStyle name="Input 3 2 2 2 3 10" xfId="11519"/>
    <cellStyle name="Input 3 2 2 2 3 2" xfId="11520"/>
    <cellStyle name="Input 3 2 2 2 3 2 2" xfId="11521"/>
    <cellStyle name="Input 3 2 2 2 3 2 2 2" xfId="11522"/>
    <cellStyle name="Input 3 2 2 2 3 2 2 2 2" xfId="11523"/>
    <cellStyle name="Input 3 2 2 2 3 2 2 2 3" xfId="11524"/>
    <cellStyle name="Input 3 2 2 2 3 2 2 2 4" xfId="11525"/>
    <cellStyle name="Input 3 2 2 2 3 2 2 2 5" xfId="11526"/>
    <cellStyle name="Input 3 2 2 2 3 2 2 2 6" xfId="11527"/>
    <cellStyle name="Input 3 2 2 2 3 2 2 3" xfId="11528"/>
    <cellStyle name="Input 3 2 2 2 3 2 2 3 2" xfId="11529"/>
    <cellStyle name="Input 3 2 2 2 3 2 2 3 3" xfId="11530"/>
    <cellStyle name="Input 3 2 2 2 3 2 2 3 4" xfId="11531"/>
    <cellStyle name="Input 3 2 2 2 3 2 2 3 5" xfId="11532"/>
    <cellStyle name="Input 3 2 2 2 3 2 2 3 6" xfId="11533"/>
    <cellStyle name="Input 3 2 2 2 3 2 2 4" xfId="11534"/>
    <cellStyle name="Input 3 2 2 2 3 2 2 5" xfId="11535"/>
    <cellStyle name="Input 3 2 2 2 3 2 2 6" xfId="11536"/>
    <cellStyle name="Input 3 2 2 2 3 2 2 7" xfId="11537"/>
    <cellStyle name="Input 3 2 2 2 3 2 2 8" xfId="11538"/>
    <cellStyle name="Input 3 2 2 2 3 2 3" xfId="11539"/>
    <cellStyle name="Input 3 2 2 2 3 2 3 2" xfId="11540"/>
    <cellStyle name="Input 3 2 2 2 3 2 3 3" xfId="11541"/>
    <cellStyle name="Input 3 2 2 2 3 2 3 4" xfId="11542"/>
    <cellStyle name="Input 3 2 2 2 3 2 3 5" xfId="11543"/>
    <cellStyle name="Input 3 2 2 2 3 2 3 6" xfId="11544"/>
    <cellStyle name="Input 3 2 2 2 3 2 4" xfId="11545"/>
    <cellStyle name="Input 3 2 2 2 3 2 4 2" xfId="11546"/>
    <cellStyle name="Input 3 2 2 2 3 2 4 3" xfId="11547"/>
    <cellStyle name="Input 3 2 2 2 3 2 4 4" xfId="11548"/>
    <cellStyle name="Input 3 2 2 2 3 2 4 5" xfId="11549"/>
    <cellStyle name="Input 3 2 2 2 3 2 4 6" xfId="11550"/>
    <cellStyle name="Input 3 2 2 2 3 2 5" xfId="11551"/>
    <cellStyle name="Input 3 2 2 2 3 2 6" xfId="11552"/>
    <cellStyle name="Input 3 2 2 2 3 2 7" xfId="11553"/>
    <cellStyle name="Input 3 2 2 2 3 2 8" xfId="11554"/>
    <cellStyle name="Input 3 2 2 2 3 2 9" xfId="11555"/>
    <cellStyle name="Input 3 2 2 2 3 3" xfId="11556"/>
    <cellStyle name="Input 3 2 2 2 3 3 2" xfId="11557"/>
    <cellStyle name="Input 3 2 2 2 3 3 2 2" xfId="11558"/>
    <cellStyle name="Input 3 2 2 2 3 3 2 3" xfId="11559"/>
    <cellStyle name="Input 3 2 2 2 3 3 2 4" xfId="11560"/>
    <cellStyle name="Input 3 2 2 2 3 3 2 5" xfId="11561"/>
    <cellStyle name="Input 3 2 2 2 3 3 2 6" xfId="11562"/>
    <cellStyle name="Input 3 2 2 2 3 3 3" xfId="11563"/>
    <cellStyle name="Input 3 2 2 2 3 3 3 2" xfId="11564"/>
    <cellStyle name="Input 3 2 2 2 3 3 3 3" xfId="11565"/>
    <cellStyle name="Input 3 2 2 2 3 3 3 4" xfId="11566"/>
    <cellStyle name="Input 3 2 2 2 3 3 3 5" xfId="11567"/>
    <cellStyle name="Input 3 2 2 2 3 3 3 6" xfId="11568"/>
    <cellStyle name="Input 3 2 2 2 3 3 4" xfId="11569"/>
    <cellStyle name="Input 3 2 2 2 3 3 5" xfId="11570"/>
    <cellStyle name="Input 3 2 2 2 3 3 6" xfId="11571"/>
    <cellStyle name="Input 3 2 2 2 3 3 7" xfId="11572"/>
    <cellStyle name="Input 3 2 2 2 3 3 8" xfId="11573"/>
    <cellStyle name="Input 3 2 2 2 3 4" xfId="11574"/>
    <cellStyle name="Input 3 2 2 2 3 4 2" xfId="11575"/>
    <cellStyle name="Input 3 2 2 2 3 4 3" xfId="11576"/>
    <cellStyle name="Input 3 2 2 2 3 4 4" xfId="11577"/>
    <cellStyle name="Input 3 2 2 2 3 4 5" xfId="11578"/>
    <cellStyle name="Input 3 2 2 2 3 4 6" xfId="11579"/>
    <cellStyle name="Input 3 2 2 2 3 5" xfId="11580"/>
    <cellStyle name="Input 3 2 2 2 3 5 2" xfId="11581"/>
    <cellStyle name="Input 3 2 2 2 3 5 3" xfId="11582"/>
    <cellStyle name="Input 3 2 2 2 3 5 4" xfId="11583"/>
    <cellStyle name="Input 3 2 2 2 3 5 5" xfId="11584"/>
    <cellStyle name="Input 3 2 2 2 3 5 6" xfId="11585"/>
    <cellStyle name="Input 3 2 2 2 3 6" xfId="11586"/>
    <cellStyle name="Input 3 2 2 2 3 7" xfId="11587"/>
    <cellStyle name="Input 3 2 2 2 3 8" xfId="11588"/>
    <cellStyle name="Input 3 2 2 2 3 9" xfId="11589"/>
    <cellStyle name="Input 3 2 2 2 4" xfId="11590"/>
    <cellStyle name="Input 3 2 2 2 4 2" xfId="11591"/>
    <cellStyle name="Input 3 2 2 2 4 2 2" xfId="11592"/>
    <cellStyle name="Input 3 2 2 2 4 2 2 2" xfId="11593"/>
    <cellStyle name="Input 3 2 2 2 4 2 2 3" xfId="11594"/>
    <cellStyle name="Input 3 2 2 2 4 2 2 4" xfId="11595"/>
    <cellStyle name="Input 3 2 2 2 4 2 2 5" xfId="11596"/>
    <cellStyle name="Input 3 2 2 2 4 2 2 6" xfId="11597"/>
    <cellStyle name="Input 3 2 2 2 4 2 3" xfId="11598"/>
    <cellStyle name="Input 3 2 2 2 4 2 3 2" xfId="11599"/>
    <cellStyle name="Input 3 2 2 2 4 2 3 3" xfId="11600"/>
    <cellStyle name="Input 3 2 2 2 4 2 3 4" xfId="11601"/>
    <cellStyle name="Input 3 2 2 2 4 2 3 5" xfId="11602"/>
    <cellStyle name="Input 3 2 2 2 4 2 3 6" xfId="11603"/>
    <cellStyle name="Input 3 2 2 2 4 2 4" xfId="11604"/>
    <cellStyle name="Input 3 2 2 2 4 2 5" xfId="11605"/>
    <cellStyle name="Input 3 2 2 2 4 2 6" xfId="11606"/>
    <cellStyle name="Input 3 2 2 2 4 2 7" xfId="11607"/>
    <cellStyle name="Input 3 2 2 2 4 2 8" xfId="11608"/>
    <cellStyle name="Input 3 2 2 2 4 3" xfId="11609"/>
    <cellStyle name="Input 3 2 2 2 4 3 2" xfId="11610"/>
    <cellStyle name="Input 3 2 2 2 4 3 3" xfId="11611"/>
    <cellStyle name="Input 3 2 2 2 4 3 4" xfId="11612"/>
    <cellStyle name="Input 3 2 2 2 4 3 5" xfId="11613"/>
    <cellStyle name="Input 3 2 2 2 4 3 6" xfId="11614"/>
    <cellStyle name="Input 3 2 2 2 4 4" xfId="11615"/>
    <cellStyle name="Input 3 2 2 2 4 4 2" xfId="11616"/>
    <cellStyle name="Input 3 2 2 2 4 4 3" xfId="11617"/>
    <cellStyle name="Input 3 2 2 2 4 4 4" xfId="11618"/>
    <cellStyle name="Input 3 2 2 2 4 4 5" xfId="11619"/>
    <cellStyle name="Input 3 2 2 2 4 4 6" xfId="11620"/>
    <cellStyle name="Input 3 2 2 2 4 5" xfId="11621"/>
    <cellStyle name="Input 3 2 2 2 4 6" xfId="11622"/>
    <cellStyle name="Input 3 2 2 2 4 7" xfId="11623"/>
    <cellStyle name="Input 3 2 2 2 4 8" xfId="11624"/>
    <cellStyle name="Input 3 2 2 2 4 9" xfId="11625"/>
    <cellStyle name="Input 3 2 2 2 5" xfId="11626"/>
    <cellStyle name="Input 3 2 2 2 5 2" xfId="11627"/>
    <cellStyle name="Input 3 2 2 2 5 2 2" xfId="11628"/>
    <cellStyle name="Input 3 2 2 2 5 2 3" xfId="11629"/>
    <cellStyle name="Input 3 2 2 2 5 2 4" xfId="11630"/>
    <cellStyle name="Input 3 2 2 2 5 2 5" xfId="11631"/>
    <cellStyle name="Input 3 2 2 2 5 2 6" xfId="11632"/>
    <cellStyle name="Input 3 2 2 2 5 3" xfId="11633"/>
    <cellStyle name="Input 3 2 2 2 5 3 2" xfId="11634"/>
    <cellStyle name="Input 3 2 2 2 5 3 3" xfId="11635"/>
    <cellStyle name="Input 3 2 2 2 5 3 4" xfId="11636"/>
    <cellStyle name="Input 3 2 2 2 5 3 5" xfId="11637"/>
    <cellStyle name="Input 3 2 2 2 5 3 6" xfId="11638"/>
    <cellStyle name="Input 3 2 2 2 5 4" xfId="11639"/>
    <cellStyle name="Input 3 2 2 2 5 5" xfId="11640"/>
    <cellStyle name="Input 3 2 2 2 5 6" xfId="11641"/>
    <cellStyle name="Input 3 2 2 2 5 7" xfId="11642"/>
    <cellStyle name="Input 3 2 2 2 5 8" xfId="11643"/>
    <cellStyle name="Input 3 2 2 2 6" xfId="11644"/>
    <cellStyle name="Input 3 2 2 2 6 2" xfId="11645"/>
    <cellStyle name="Input 3 2 2 2 6 3" xfId="11646"/>
    <cellStyle name="Input 3 2 2 2 6 4" xfId="11647"/>
    <cellStyle name="Input 3 2 2 2 6 5" xfId="11648"/>
    <cellStyle name="Input 3 2 2 2 6 6" xfId="11649"/>
    <cellStyle name="Input 3 2 2 2 7" xfId="11650"/>
    <cellStyle name="Input 3 2 2 2 7 2" xfId="11651"/>
    <cellStyle name="Input 3 2 2 2 7 3" xfId="11652"/>
    <cellStyle name="Input 3 2 2 2 7 4" xfId="11653"/>
    <cellStyle name="Input 3 2 2 2 7 5" xfId="11654"/>
    <cellStyle name="Input 3 2 2 2 7 6" xfId="11655"/>
    <cellStyle name="Input 3 2 2 2 8" xfId="11656"/>
    <cellStyle name="Input 3 2 2 2 9" xfId="11657"/>
    <cellStyle name="Input 3 2 2 3" xfId="11658"/>
    <cellStyle name="Input 3 2 2 3 10" xfId="11659"/>
    <cellStyle name="Input 3 2 2 3 11" xfId="11660"/>
    <cellStyle name="Input 3 2 2 3 2" xfId="11661"/>
    <cellStyle name="Input 3 2 2 3 2 10" xfId="11662"/>
    <cellStyle name="Input 3 2 2 3 2 2" xfId="11663"/>
    <cellStyle name="Input 3 2 2 3 2 2 2" xfId="11664"/>
    <cellStyle name="Input 3 2 2 3 2 2 2 2" xfId="11665"/>
    <cellStyle name="Input 3 2 2 3 2 2 2 2 2" xfId="11666"/>
    <cellStyle name="Input 3 2 2 3 2 2 2 2 3" xfId="11667"/>
    <cellStyle name="Input 3 2 2 3 2 2 2 2 4" xfId="11668"/>
    <cellStyle name="Input 3 2 2 3 2 2 2 2 5" xfId="11669"/>
    <cellStyle name="Input 3 2 2 3 2 2 2 2 6" xfId="11670"/>
    <cellStyle name="Input 3 2 2 3 2 2 2 3" xfId="11671"/>
    <cellStyle name="Input 3 2 2 3 2 2 2 3 2" xfId="11672"/>
    <cellStyle name="Input 3 2 2 3 2 2 2 3 3" xfId="11673"/>
    <cellStyle name="Input 3 2 2 3 2 2 2 3 4" xfId="11674"/>
    <cellStyle name="Input 3 2 2 3 2 2 2 3 5" xfId="11675"/>
    <cellStyle name="Input 3 2 2 3 2 2 2 3 6" xfId="11676"/>
    <cellStyle name="Input 3 2 2 3 2 2 2 4" xfId="11677"/>
    <cellStyle name="Input 3 2 2 3 2 2 2 5" xfId="11678"/>
    <cellStyle name="Input 3 2 2 3 2 2 2 6" xfId="11679"/>
    <cellStyle name="Input 3 2 2 3 2 2 2 7" xfId="11680"/>
    <cellStyle name="Input 3 2 2 3 2 2 2 8" xfId="11681"/>
    <cellStyle name="Input 3 2 2 3 2 2 3" xfId="11682"/>
    <cellStyle name="Input 3 2 2 3 2 2 3 2" xfId="11683"/>
    <cellStyle name="Input 3 2 2 3 2 2 3 3" xfId="11684"/>
    <cellStyle name="Input 3 2 2 3 2 2 3 4" xfId="11685"/>
    <cellStyle name="Input 3 2 2 3 2 2 3 5" xfId="11686"/>
    <cellStyle name="Input 3 2 2 3 2 2 3 6" xfId="11687"/>
    <cellStyle name="Input 3 2 2 3 2 2 4" xfId="11688"/>
    <cellStyle name="Input 3 2 2 3 2 2 4 2" xfId="11689"/>
    <cellStyle name="Input 3 2 2 3 2 2 4 3" xfId="11690"/>
    <cellStyle name="Input 3 2 2 3 2 2 4 4" xfId="11691"/>
    <cellStyle name="Input 3 2 2 3 2 2 4 5" xfId="11692"/>
    <cellStyle name="Input 3 2 2 3 2 2 4 6" xfId="11693"/>
    <cellStyle name="Input 3 2 2 3 2 2 5" xfId="11694"/>
    <cellStyle name="Input 3 2 2 3 2 2 6" xfId="11695"/>
    <cellStyle name="Input 3 2 2 3 2 2 7" xfId="11696"/>
    <cellStyle name="Input 3 2 2 3 2 2 8" xfId="11697"/>
    <cellStyle name="Input 3 2 2 3 2 2 9" xfId="11698"/>
    <cellStyle name="Input 3 2 2 3 2 3" xfId="11699"/>
    <cellStyle name="Input 3 2 2 3 2 3 2" xfId="11700"/>
    <cellStyle name="Input 3 2 2 3 2 3 2 2" xfId="11701"/>
    <cellStyle name="Input 3 2 2 3 2 3 2 3" xfId="11702"/>
    <cellStyle name="Input 3 2 2 3 2 3 2 4" xfId="11703"/>
    <cellStyle name="Input 3 2 2 3 2 3 2 5" xfId="11704"/>
    <cellStyle name="Input 3 2 2 3 2 3 2 6" xfId="11705"/>
    <cellStyle name="Input 3 2 2 3 2 3 3" xfId="11706"/>
    <cellStyle name="Input 3 2 2 3 2 3 3 2" xfId="11707"/>
    <cellStyle name="Input 3 2 2 3 2 3 3 3" xfId="11708"/>
    <cellStyle name="Input 3 2 2 3 2 3 3 4" xfId="11709"/>
    <cellStyle name="Input 3 2 2 3 2 3 3 5" xfId="11710"/>
    <cellStyle name="Input 3 2 2 3 2 3 3 6" xfId="11711"/>
    <cellStyle name="Input 3 2 2 3 2 3 4" xfId="11712"/>
    <cellStyle name="Input 3 2 2 3 2 3 5" xfId="11713"/>
    <cellStyle name="Input 3 2 2 3 2 3 6" xfId="11714"/>
    <cellStyle name="Input 3 2 2 3 2 3 7" xfId="11715"/>
    <cellStyle name="Input 3 2 2 3 2 3 8" xfId="11716"/>
    <cellStyle name="Input 3 2 2 3 2 4" xfId="11717"/>
    <cellStyle name="Input 3 2 2 3 2 4 2" xfId="11718"/>
    <cellStyle name="Input 3 2 2 3 2 4 3" xfId="11719"/>
    <cellStyle name="Input 3 2 2 3 2 4 4" xfId="11720"/>
    <cellStyle name="Input 3 2 2 3 2 4 5" xfId="11721"/>
    <cellStyle name="Input 3 2 2 3 2 4 6" xfId="11722"/>
    <cellStyle name="Input 3 2 2 3 2 5" xfId="11723"/>
    <cellStyle name="Input 3 2 2 3 2 5 2" xfId="11724"/>
    <cellStyle name="Input 3 2 2 3 2 5 3" xfId="11725"/>
    <cellStyle name="Input 3 2 2 3 2 5 4" xfId="11726"/>
    <cellStyle name="Input 3 2 2 3 2 5 5" xfId="11727"/>
    <cellStyle name="Input 3 2 2 3 2 5 6" xfId="11728"/>
    <cellStyle name="Input 3 2 2 3 2 6" xfId="11729"/>
    <cellStyle name="Input 3 2 2 3 2 7" xfId="11730"/>
    <cellStyle name="Input 3 2 2 3 2 8" xfId="11731"/>
    <cellStyle name="Input 3 2 2 3 2 9" xfId="11732"/>
    <cellStyle name="Input 3 2 2 3 3" xfId="11733"/>
    <cellStyle name="Input 3 2 2 3 3 2" xfId="11734"/>
    <cellStyle name="Input 3 2 2 3 3 2 2" xfId="11735"/>
    <cellStyle name="Input 3 2 2 3 3 2 2 2" xfId="11736"/>
    <cellStyle name="Input 3 2 2 3 3 2 2 3" xfId="11737"/>
    <cellStyle name="Input 3 2 2 3 3 2 2 4" xfId="11738"/>
    <cellStyle name="Input 3 2 2 3 3 2 2 5" xfId="11739"/>
    <cellStyle name="Input 3 2 2 3 3 2 2 6" xfId="11740"/>
    <cellStyle name="Input 3 2 2 3 3 2 3" xfId="11741"/>
    <cellStyle name="Input 3 2 2 3 3 2 3 2" xfId="11742"/>
    <cellStyle name="Input 3 2 2 3 3 2 3 3" xfId="11743"/>
    <cellStyle name="Input 3 2 2 3 3 2 3 4" xfId="11744"/>
    <cellStyle name="Input 3 2 2 3 3 2 3 5" xfId="11745"/>
    <cellStyle name="Input 3 2 2 3 3 2 3 6" xfId="11746"/>
    <cellStyle name="Input 3 2 2 3 3 2 4" xfId="11747"/>
    <cellStyle name="Input 3 2 2 3 3 2 5" xfId="11748"/>
    <cellStyle name="Input 3 2 2 3 3 2 6" xfId="11749"/>
    <cellStyle name="Input 3 2 2 3 3 2 7" xfId="11750"/>
    <cellStyle name="Input 3 2 2 3 3 2 8" xfId="11751"/>
    <cellStyle name="Input 3 2 2 3 3 3" xfId="11752"/>
    <cellStyle name="Input 3 2 2 3 3 3 2" xfId="11753"/>
    <cellStyle name="Input 3 2 2 3 3 3 3" xfId="11754"/>
    <cellStyle name="Input 3 2 2 3 3 3 4" xfId="11755"/>
    <cellStyle name="Input 3 2 2 3 3 3 5" xfId="11756"/>
    <cellStyle name="Input 3 2 2 3 3 3 6" xfId="11757"/>
    <cellStyle name="Input 3 2 2 3 3 4" xfId="11758"/>
    <cellStyle name="Input 3 2 2 3 3 4 2" xfId="11759"/>
    <cellStyle name="Input 3 2 2 3 3 4 3" xfId="11760"/>
    <cellStyle name="Input 3 2 2 3 3 4 4" xfId="11761"/>
    <cellStyle name="Input 3 2 2 3 3 4 5" xfId="11762"/>
    <cellStyle name="Input 3 2 2 3 3 4 6" xfId="11763"/>
    <cellStyle name="Input 3 2 2 3 3 5" xfId="11764"/>
    <cellStyle name="Input 3 2 2 3 3 6" xfId="11765"/>
    <cellStyle name="Input 3 2 2 3 3 7" xfId="11766"/>
    <cellStyle name="Input 3 2 2 3 3 8" xfId="11767"/>
    <cellStyle name="Input 3 2 2 3 3 9" xfId="11768"/>
    <cellStyle name="Input 3 2 2 3 4" xfId="11769"/>
    <cellStyle name="Input 3 2 2 3 4 2" xfId="11770"/>
    <cellStyle name="Input 3 2 2 3 4 2 2" xfId="11771"/>
    <cellStyle name="Input 3 2 2 3 4 2 3" xfId="11772"/>
    <cellStyle name="Input 3 2 2 3 4 2 4" xfId="11773"/>
    <cellStyle name="Input 3 2 2 3 4 2 5" xfId="11774"/>
    <cellStyle name="Input 3 2 2 3 4 2 6" xfId="11775"/>
    <cellStyle name="Input 3 2 2 3 4 3" xfId="11776"/>
    <cellStyle name="Input 3 2 2 3 4 3 2" xfId="11777"/>
    <cellStyle name="Input 3 2 2 3 4 3 3" xfId="11778"/>
    <cellStyle name="Input 3 2 2 3 4 3 4" xfId="11779"/>
    <cellStyle name="Input 3 2 2 3 4 3 5" xfId="11780"/>
    <cellStyle name="Input 3 2 2 3 4 3 6" xfId="11781"/>
    <cellStyle name="Input 3 2 2 3 4 4" xfId="11782"/>
    <cellStyle name="Input 3 2 2 3 4 5" xfId="11783"/>
    <cellStyle name="Input 3 2 2 3 4 6" xfId="11784"/>
    <cellStyle name="Input 3 2 2 3 4 7" xfId="11785"/>
    <cellStyle name="Input 3 2 2 3 4 8" xfId="11786"/>
    <cellStyle name="Input 3 2 2 3 5" xfId="11787"/>
    <cellStyle name="Input 3 2 2 3 5 2" xfId="11788"/>
    <cellStyle name="Input 3 2 2 3 5 3" xfId="11789"/>
    <cellStyle name="Input 3 2 2 3 5 4" xfId="11790"/>
    <cellStyle name="Input 3 2 2 3 5 5" xfId="11791"/>
    <cellStyle name="Input 3 2 2 3 5 6" xfId="11792"/>
    <cellStyle name="Input 3 2 2 3 6" xfId="11793"/>
    <cellStyle name="Input 3 2 2 3 6 2" xfId="11794"/>
    <cellStyle name="Input 3 2 2 3 6 3" xfId="11795"/>
    <cellStyle name="Input 3 2 2 3 6 4" xfId="11796"/>
    <cellStyle name="Input 3 2 2 3 6 5" xfId="11797"/>
    <cellStyle name="Input 3 2 2 3 6 6" xfId="11798"/>
    <cellStyle name="Input 3 2 2 3 7" xfId="11799"/>
    <cellStyle name="Input 3 2 2 3 8" xfId="11800"/>
    <cellStyle name="Input 3 2 2 3 9" xfId="11801"/>
    <cellStyle name="Input 3 2 2 4" xfId="11802"/>
    <cellStyle name="Input 3 2 2 4 10" xfId="11803"/>
    <cellStyle name="Input 3 2 2 4 2" xfId="11804"/>
    <cellStyle name="Input 3 2 2 4 2 2" xfId="11805"/>
    <cellStyle name="Input 3 2 2 4 2 2 2" xfId="11806"/>
    <cellStyle name="Input 3 2 2 4 2 2 2 2" xfId="11807"/>
    <cellStyle name="Input 3 2 2 4 2 2 2 3" xfId="11808"/>
    <cellStyle name="Input 3 2 2 4 2 2 2 4" xfId="11809"/>
    <cellStyle name="Input 3 2 2 4 2 2 2 5" xfId="11810"/>
    <cellStyle name="Input 3 2 2 4 2 2 2 6" xfId="11811"/>
    <cellStyle name="Input 3 2 2 4 2 2 3" xfId="11812"/>
    <cellStyle name="Input 3 2 2 4 2 2 3 2" xfId="11813"/>
    <cellStyle name="Input 3 2 2 4 2 2 3 3" xfId="11814"/>
    <cellStyle name="Input 3 2 2 4 2 2 3 4" xfId="11815"/>
    <cellStyle name="Input 3 2 2 4 2 2 3 5" xfId="11816"/>
    <cellStyle name="Input 3 2 2 4 2 2 3 6" xfId="11817"/>
    <cellStyle name="Input 3 2 2 4 2 2 4" xfId="11818"/>
    <cellStyle name="Input 3 2 2 4 2 2 5" xfId="11819"/>
    <cellStyle name="Input 3 2 2 4 2 2 6" xfId="11820"/>
    <cellStyle name="Input 3 2 2 4 2 2 7" xfId="11821"/>
    <cellStyle name="Input 3 2 2 4 2 2 8" xfId="11822"/>
    <cellStyle name="Input 3 2 2 4 2 3" xfId="11823"/>
    <cellStyle name="Input 3 2 2 4 2 3 2" xfId="11824"/>
    <cellStyle name="Input 3 2 2 4 2 3 3" xfId="11825"/>
    <cellStyle name="Input 3 2 2 4 2 3 4" xfId="11826"/>
    <cellStyle name="Input 3 2 2 4 2 3 5" xfId="11827"/>
    <cellStyle name="Input 3 2 2 4 2 3 6" xfId="11828"/>
    <cellStyle name="Input 3 2 2 4 2 4" xfId="11829"/>
    <cellStyle name="Input 3 2 2 4 2 4 2" xfId="11830"/>
    <cellStyle name="Input 3 2 2 4 2 4 3" xfId="11831"/>
    <cellStyle name="Input 3 2 2 4 2 4 4" xfId="11832"/>
    <cellStyle name="Input 3 2 2 4 2 4 5" xfId="11833"/>
    <cellStyle name="Input 3 2 2 4 2 4 6" xfId="11834"/>
    <cellStyle name="Input 3 2 2 4 2 5" xfId="11835"/>
    <cellStyle name="Input 3 2 2 4 2 6" xfId="11836"/>
    <cellStyle name="Input 3 2 2 4 2 7" xfId="11837"/>
    <cellStyle name="Input 3 2 2 4 2 8" xfId="11838"/>
    <cellStyle name="Input 3 2 2 4 2 9" xfId="11839"/>
    <cellStyle name="Input 3 2 2 4 3" xfId="11840"/>
    <cellStyle name="Input 3 2 2 4 3 2" xfId="11841"/>
    <cellStyle name="Input 3 2 2 4 3 2 2" xfId="11842"/>
    <cellStyle name="Input 3 2 2 4 3 2 3" xfId="11843"/>
    <cellStyle name="Input 3 2 2 4 3 2 4" xfId="11844"/>
    <cellStyle name="Input 3 2 2 4 3 2 5" xfId="11845"/>
    <cellStyle name="Input 3 2 2 4 3 2 6" xfId="11846"/>
    <cellStyle name="Input 3 2 2 4 3 3" xfId="11847"/>
    <cellStyle name="Input 3 2 2 4 3 3 2" xfId="11848"/>
    <cellStyle name="Input 3 2 2 4 3 3 3" xfId="11849"/>
    <cellStyle name="Input 3 2 2 4 3 3 4" xfId="11850"/>
    <cellStyle name="Input 3 2 2 4 3 3 5" xfId="11851"/>
    <cellStyle name="Input 3 2 2 4 3 3 6" xfId="11852"/>
    <cellStyle name="Input 3 2 2 4 3 4" xfId="11853"/>
    <cellStyle name="Input 3 2 2 4 3 5" xfId="11854"/>
    <cellStyle name="Input 3 2 2 4 3 6" xfId="11855"/>
    <cellStyle name="Input 3 2 2 4 3 7" xfId="11856"/>
    <cellStyle name="Input 3 2 2 4 3 8" xfId="11857"/>
    <cellStyle name="Input 3 2 2 4 4" xfId="11858"/>
    <cellStyle name="Input 3 2 2 4 4 2" xfId="11859"/>
    <cellStyle name="Input 3 2 2 4 4 3" xfId="11860"/>
    <cellStyle name="Input 3 2 2 4 4 4" xfId="11861"/>
    <cellStyle name="Input 3 2 2 4 4 5" xfId="11862"/>
    <cellStyle name="Input 3 2 2 4 4 6" xfId="11863"/>
    <cellStyle name="Input 3 2 2 4 5" xfId="11864"/>
    <cellStyle name="Input 3 2 2 4 5 2" xfId="11865"/>
    <cellStyle name="Input 3 2 2 4 5 3" xfId="11866"/>
    <cellStyle name="Input 3 2 2 4 5 4" xfId="11867"/>
    <cellStyle name="Input 3 2 2 4 5 5" xfId="11868"/>
    <cellStyle name="Input 3 2 2 4 5 6" xfId="11869"/>
    <cellStyle name="Input 3 2 2 4 6" xfId="11870"/>
    <cellStyle name="Input 3 2 2 4 7" xfId="11871"/>
    <cellStyle name="Input 3 2 2 4 8" xfId="11872"/>
    <cellStyle name="Input 3 2 2 4 9" xfId="11873"/>
    <cellStyle name="Input 3 2 2 5" xfId="11874"/>
    <cellStyle name="Input 3 2 2 5 2" xfId="11875"/>
    <cellStyle name="Input 3 2 2 5 2 2" xfId="11876"/>
    <cellStyle name="Input 3 2 2 5 2 2 2" xfId="11877"/>
    <cellStyle name="Input 3 2 2 5 2 2 3" xfId="11878"/>
    <cellStyle name="Input 3 2 2 5 2 2 4" xfId="11879"/>
    <cellStyle name="Input 3 2 2 5 2 2 5" xfId="11880"/>
    <cellStyle name="Input 3 2 2 5 2 2 6" xfId="11881"/>
    <cellStyle name="Input 3 2 2 5 2 3" xfId="11882"/>
    <cellStyle name="Input 3 2 2 5 2 3 2" xfId="11883"/>
    <cellStyle name="Input 3 2 2 5 2 3 3" xfId="11884"/>
    <cellStyle name="Input 3 2 2 5 2 3 4" xfId="11885"/>
    <cellStyle name="Input 3 2 2 5 2 3 5" xfId="11886"/>
    <cellStyle name="Input 3 2 2 5 2 3 6" xfId="11887"/>
    <cellStyle name="Input 3 2 2 5 2 4" xfId="11888"/>
    <cellStyle name="Input 3 2 2 5 2 5" xfId="11889"/>
    <cellStyle name="Input 3 2 2 5 2 6" xfId="11890"/>
    <cellStyle name="Input 3 2 2 5 2 7" xfId="11891"/>
    <cellStyle name="Input 3 2 2 5 2 8" xfId="11892"/>
    <cellStyle name="Input 3 2 2 5 3" xfId="11893"/>
    <cellStyle name="Input 3 2 2 5 3 2" xfId="11894"/>
    <cellStyle name="Input 3 2 2 5 3 3" xfId="11895"/>
    <cellStyle name="Input 3 2 2 5 3 4" xfId="11896"/>
    <cellStyle name="Input 3 2 2 5 3 5" xfId="11897"/>
    <cellStyle name="Input 3 2 2 5 3 6" xfId="11898"/>
    <cellStyle name="Input 3 2 2 5 4" xfId="11899"/>
    <cellStyle name="Input 3 2 2 5 4 2" xfId="11900"/>
    <cellStyle name="Input 3 2 2 5 4 3" xfId="11901"/>
    <cellStyle name="Input 3 2 2 5 4 4" xfId="11902"/>
    <cellStyle name="Input 3 2 2 5 4 5" xfId="11903"/>
    <cellStyle name="Input 3 2 2 5 4 6" xfId="11904"/>
    <cellStyle name="Input 3 2 2 5 5" xfId="11905"/>
    <cellStyle name="Input 3 2 2 5 6" xfId="11906"/>
    <cellStyle name="Input 3 2 2 5 7" xfId="11907"/>
    <cellStyle name="Input 3 2 2 5 8" xfId="11908"/>
    <cellStyle name="Input 3 2 2 5 9" xfId="11909"/>
    <cellStyle name="Input 3 2 2 6" xfId="11910"/>
    <cellStyle name="Input 3 2 2 6 2" xfId="11911"/>
    <cellStyle name="Input 3 2 2 6 2 2" xfId="11912"/>
    <cellStyle name="Input 3 2 2 6 2 3" xfId="11913"/>
    <cellStyle name="Input 3 2 2 6 2 4" xfId="11914"/>
    <cellStyle name="Input 3 2 2 6 2 5" xfId="11915"/>
    <cellStyle name="Input 3 2 2 6 2 6" xfId="11916"/>
    <cellStyle name="Input 3 2 2 6 3" xfId="11917"/>
    <cellStyle name="Input 3 2 2 6 3 2" xfId="11918"/>
    <cellStyle name="Input 3 2 2 6 3 3" xfId="11919"/>
    <cellStyle name="Input 3 2 2 6 3 4" xfId="11920"/>
    <cellStyle name="Input 3 2 2 6 3 5" xfId="11921"/>
    <cellStyle name="Input 3 2 2 6 3 6" xfId="11922"/>
    <cellStyle name="Input 3 2 2 6 4" xfId="11923"/>
    <cellStyle name="Input 3 2 2 6 5" xfId="11924"/>
    <cellStyle name="Input 3 2 2 6 6" xfId="11925"/>
    <cellStyle name="Input 3 2 2 6 7" xfId="11926"/>
    <cellStyle name="Input 3 2 2 6 8" xfId="11927"/>
    <cellStyle name="Input 3 2 2 7" xfId="11928"/>
    <cellStyle name="Input 3 2 2 7 2" xfId="11929"/>
    <cellStyle name="Input 3 2 2 7 3" xfId="11930"/>
    <cellStyle name="Input 3 2 2 7 4" xfId="11931"/>
    <cellStyle name="Input 3 2 2 7 5" xfId="11932"/>
    <cellStyle name="Input 3 2 2 7 6" xfId="11933"/>
    <cellStyle name="Input 3 2 2 8" xfId="11934"/>
    <cellStyle name="Input 3 2 2 8 2" xfId="11935"/>
    <cellStyle name="Input 3 2 2 8 3" xfId="11936"/>
    <cellStyle name="Input 3 2 2 8 4" xfId="11937"/>
    <cellStyle name="Input 3 2 2 8 5" xfId="11938"/>
    <cellStyle name="Input 3 2 2 8 6" xfId="11939"/>
    <cellStyle name="Input 3 2 2 9" xfId="11940"/>
    <cellStyle name="Input 3 2 3" xfId="11941"/>
    <cellStyle name="Input 3 2 3 10" xfId="11942"/>
    <cellStyle name="Input 3 2 3 11" xfId="11943"/>
    <cellStyle name="Input 3 2 3 12" xfId="11944"/>
    <cellStyle name="Input 3 2 3 2" xfId="11945"/>
    <cellStyle name="Input 3 2 3 2 10" xfId="11946"/>
    <cellStyle name="Input 3 2 3 2 11" xfId="11947"/>
    <cellStyle name="Input 3 2 3 2 2" xfId="11948"/>
    <cellStyle name="Input 3 2 3 2 2 10" xfId="11949"/>
    <cellStyle name="Input 3 2 3 2 2 2" xfId="11950"/>
    <cellStyle name="Input 3 2 3 2 2 2 2" xfId="11951"/>
    <cellStyle name="Input 3 2 3 2 2 2 2 2" xfId="11952"/>
    <cellStyle name="Input 3 2 3 2 2 2 2 2 2" xfId="11953"/>
    <cellStyle name="Input 3 2 3 2 2 2 2 2 3" xfId="11954"/>
    <cellStyle name="Input 3 2 3 2 2 2 2 2 4" xfId="11955"/>
    <cellStyle name="Input 3 2 3 2 2 2 2 2 5" xfId="11956"/>
    <cellStyle name="Input 3 2 3 2 2 2 2 2 6" xfId="11957"/>
    <cellStyle name="Input 3 2 3 2 2 2 2 3" xfId="11958"/>
    <cellStyle name="Input 3 2 3 2 2 2 2 3 2" xfId="11959"/>
    <cellStyle name="Input 3 2 3 2 2 2 2 3 3" xfId="11960"/>
    <cellStyle name="Input 3 2 3 2 2 2 2 3 4" xfId="11961"/>
    <cellStyle name="Input 3 2 3 2 2 2 2 3 5" xfId="11962"/>
    <cellStyle name="Input 3 2 3 2 2 2 2 3 6" xfId="11963"/>
    <cellStyle name="Input 3 2 3 2 2 2 2 4" xfId="11964"/>
    <cellStyle name="Input 3 2 3 2 2 2 2 5" xfId="11965"/>
    <cellStyle name="Input 3 2 3 2 2 2 2 6" xfId="11966"/>
    <cellStyle name="Input 3 2 3 2 2 2 2 7" xfId="11967"/>
    <cellStyle name="Input 3 2 3 2 2 2 2 8" xfId="11968"/>
    <cellStyle name="Input 3 2 3 2 2 2 3" xfId="11969"/>
    <cellStyle name="Input 3 2 3 2 2 2 3 2" xfId="11970"/>
    <cellStyle name="Input 3 2 3 2 2 2 3 3" xfId="11971"/>
    <cellStyle name="Input 3 2 3 2 2 2 3 4" xfId="11972"/>
    <cellStyle name="Input 3 2 3 2 2 2 3 5" xfId="11973"/>
    <cellStyle name="Input 3 2 3 2 2 2 3 6" xfId="11974"/>
    <cellStyle name="Input 3 2 3 2 2 2 4" xfId="11975"/>
    <cellStyle name="Input 3 2 3 2 2 2 4 2" xfId="11976"/>
    <cellStyle name="Input 3 2 3 2 2 2 4 3" xfId="11977"/>
    <cellStyle name="Input 3 2 3 2 2 2 4 4" xfId="11978"/>
    <cellStyle name="Input 3 2 3 2 2 2 4 5" xfId="11979"/>
    <cellStyle name="Input 3 2 3 2 2 2 4 6" xfId="11980"/>
    <cellStyle name="Input 3 2 3 2 2 2 5" xfId="11981"/>
    <cellStyle name="Input 3 2 3 2 2 2 6" xfId="11982"/>
    <cellStyle name="Input 3 2 3 2 2 2 7" xfId="11983"/>
    <cellStyle name="Input 3 2 3 2 2 2 8" xfId="11984"/>
    <cellStyle name="Input 3 2 3 2 2 2 9" xfId="11985"/>
    <cellStyle name="Input 3 2 3 2 2 3" xfId="11986"/>
    <cellStyle name="Input 3 2 3 2 2 3 2" xfId="11987"/>
    <cellStyle name="Input 3 2 3 2 2 3 2 2" xfId="11988"/>
    <cellStyle name="Input 3 2 3 2 2 3 2 3" xfId="11989"/>
    <cellStyle name="Input 3 2 3 2 2 3 2 4" xfId="11990"/>
    <cellStyle name="Input 3 2 3 2 2 3 2 5" xfId="11991"/>
    <cellStyle name="Input 3 2 3 2 2 3 2 6" xfId="11992"/>
    <cellStyle name="Input 3 2 3 2 2 3 3" xfId="11993"/>
    <cellStyle name="Input 3 2 3 2 2 3 3 2" xfId="11994"/>
    <cellStyle name="Input 3 2 3 2 2 3 3 3" xfId="11995"/>
    <cellStyle name="Input 3 2 3 2 2 3 3 4" xfId="11996"/>
    <cellStyle name="Input 3 2 3 2 2 3 3 5" xfId="11997"/>
    <cellStyle name="Input 3 2 3 2 2 3 3 6" xfId="11998"/>
    <cellStyle name="Input 3 2 3 2 2 3 4" xfId="11999"/>
    <cellStyle name="Input 3 2 3 2 2 3 5" xfId="12000"/>
    <cellStyle name="Input 3 2 3 2 2 3 6" xfId="12001"/>
    <cellStyle name="Input 3 2 3 2 2 3 7" xfId="12002"/>
    <cellStyle name="Input 3 2 3 2 2 3 8" xfId="12003"/>
    <cellStyle name="Input 3 2 3 2 2 4" xfId="12004"/>
    <cellStyle name="Input 3 2 3 2 2 4 2" xfId="12005"/>
    <cellStyle name="Input 3 2 3 2 2 4 3" xfId="12006"/>
    <cellStyle name="Input 3 2 3 2 2 4 4" xfId="12007"/>
    <cellStyle name="Input 3 2 3 2 2 4 5" xfId="12008"/>
    <cellStyle name="Input 3 2 3 2 2 4 6" xfId="12009"/>
    <cellStyle name="Input 3 2 3 2 2 5" xfId="12010"/>
    <cellStyle name="Input 3 2 3 2 2 5 2" xfId="12011"/>
    <cellStyle name="Input 3 2 3 2 2 5 3" xfId="12012"/>
    <cellStyle name="Input 3 2 3 2 2 5 4" xfId="12013"/>
    <cellStyle name="Input 3 2 3 2 2 5 5" xfId="12014"/>
    <cellStyle name="Input 3 2 3 2 2 5 6" xfId="12015"/>
    <cellStyle name="Input 3 2 3 2 2 6" xfId="12016"/>
    <cellStyle name="Input 3 2 3 2 2 7" xfId="12017"/>
    <cellStyle name="Input 3 2 3 2 2 8" xfId="12018"/>
    <cellStyle name="Input 3 2 3 2 2 9" xfId="12019"/>
    <cellStyle name="Input 3 2 3 2 3" xfId="12020"/>
    <cellStyle name="Input 3 2 3 2 3 2" xfId="12021"/>
    <cellStyle name="Input 3 2 3 2 3 2 2" xfId="12022"/>
    <cellStyle name="Input 3 2 3 2 3 2 2 2" xfId="12023"/>
    <cellStyle name="Input 3 2 3 2 3 2 2 3" xfId="12024"/>
    <cellStyle name="Input 3 2 3 2 3 2 2 4" xfId="12025"/>
    <cellStyle name="Input 3 2 3 2 3 2 2 5" xfId="12026"/>
    <cellStyle name="Input 3 2 3 2 3 2 2 6" xfId="12027"/>
    <cellStyle name="Input 3 2 3 2 3 2 3" xfId="12028"/>
    <cellStyle name="Input 3 2 3 2 3 2 3 2" xfId="12029"/>
    <cellStyle name="Input 3 2 3 2 3 2 3 3" xfId="12030"/>
    <cellStyle name="Input 3 2 3 2 3 2 3 4" xfId="12031"/>
    <cellStyle name="Input 3 2 3 2 3 2 3 5" xfId="12032"/>
    <cellStyle name="Input 3 2 3 2 3 2 3 6" xfId="12033"/>
    <cellStyle name="Input 3 2 3 2 3 2 4" xfId="12034"/>
    <cellStyle name="Input 3 2 3 2 3 2 5" xfId="12035"/>
    <cellStyle name="Input 3 2 3 2 3 2 6" xfId="12036"/>
    <cellStyle name="Input 3 2 3 2 3 2 7" xfId="12037"/>
    <cellStyle name="Input 3 2 3 2 3 2 8" xfId="12038"/>
    <cellStyle name="Input 3 2 3 2 3 3" xfId="12039"/>
    <cellStyle name="Input 3 2 3 2 3 3 2" xfId="12040"/>
    <cellStyle name="Input 3 2 3 2 3 3 3" xfId="12041"/>
    <cellStyle name="Input 3 2 3 2 3 3 4" xfId="12042"/>
    <cellStyle name="Input 3 2 3 2 3 3 5" xfId="12043"/>
    <cellStyle name="Input 3 2 3 2 3 3 6" xfId="12044"/>
    <cellStyle name="Input 3 2 3 2 3 4" xfId="12045"/>
    <cellStyle name="Input 3 2 3 2 3 4 2" xfId="12046"/>
    <cellStyle name="Input 3 2 3 2 3 4 3" xfId="12047"/>
    <cellStyle name="Input 3 2 3 2 3 4 4" xfId="12048"/>
    <cellStyle name="Input 3 2 3 2 3 4 5" xfId="12049"/>
    <cellStyle name="Input 3 2 3 2 3 4 6" xfId="12050"/>
    <cellStyle name="Input 3 2 3 2 3 5" xfId="12051"/>
    <cellStyle name="Input 3 2 3 2 3 6" xfId="12052"/>
    <cellStyle name="Input 3 2 3 2 3 7" xfId="12053"/>
    <cellStyle name="Input 3 2 3 2 3 8" xfId="12054"/>
    <cellStyle name="Input 3 2 3 2 3 9" xfId="12055"/>
    <cellStyle name="Input 3 2 3 2 4" xfId="12056"/>
    <cellStyle name="Input 3 2 3 2 4 2" xfId="12057"/>
    <cellStyle name="Input 3 2 3 2 4 2 2" xfId="12058"/>
    <cellStyle name="Input 3 2 3 2 4 2 3" xfId="12059"/>
    <cellStyle name="Input 3 2 3 2 4 2 4" xfId="12060"/>
    <cellStyle name="Input 3 2 3 2 4 2 5" xfId="12061"/>
    <cellStyle name="Input 3 2 3 2 4 2 6" xfId="12062"/>
    <cellStyle name="Input 3 2 3 2 4 3" xfId="12063"/>
    <cellStyle name="Input 3 2 3 2 4 3 2" xfId="12064"/>
    <cellStyle name="Input 3 2 3 2 4 3 3" xfId="12065"/>
    <cellStyle name="Input 3 2 3 2 4 3 4" xfId="12066"/>
    <cellStyle name="Input 3 2 3 2 4 3 5" xfId="12067"/>
    <cellStyle name="Input 3 2 3 2 4 3 6" xfId="12068"/>
    <cellStyle name="Input 3 2 3 2 4 4" xfId="12069"/>
    <cellStyle name="Input 3 2 3 2 4 5" xfId="12070"/>
    <cellStyle name="Input 3 2 3 2 4 6" xfId="12071"/>
    <cellStyle name="Input 3 2 3 2 4 7" xfId="12072"/>
    <cellStyle name="Input 3 2 3 2 4 8" xfId="12073"/>
    <cellStyle name="Input 3 2 3 2 5" xfId="12074"/>
    <cellStyle name="Input 3 2 3 2 5 2" xfId="12075"/>
    <cellStyle name="Input 3 2 3 2 5 3" xfId="12076"/>
    <cellStyle name="Input 3 2 3 2 5 4" xfId="12077"/>
    <cellStyle name="Input 3 2 3 2 5 5" xfId="12078"/>
    <cellStyle name="Input 3 2 3 2 5 6" xfId="12079"/>
    <cellStyle name="Input 3 2 3 2 6" xfId="12080"/>
    <cellStyle name="Input 3 2 3 2 6 2" xfId="12081"/>
    <cellStyle name="Input 3 2 3 2 6 3" xfId="12082"/>
    <cellStyle name="Input 3 2 3 2 6 4" xfId="12083"/>
    <cellStyle name="Input 3 2 3 2 6 5" xfId="12084"/>
    <cellStyle name="Input 3 2 3 2 6 6" xfId="12085"/>
    <cellStyle name="Input 3 2 3 2 7" xfId="12086"/>
    <cellStyle name="Input 3 2 3 2 8" xfId="12087"/>
    <cellStyle name="Input 3 2 3 2 9" xfId="12088"/>
    <cellStyle name="Input 3 2 3 3" xfId="12089"/>
    <cellStyle name="Input 3 2 3 3 10" xfId="12090"/>
    <cellStyle name="Input 3 2 3 3 2" xfId="12091"/>
    <cellStyle name="Input 3 2 3 3 2 2" xfId="12092"/>
    <cellStyle name="Input 3 2 3 3 2 2 2" xfId="12093"/>
    <cellStyle name="Input 3 2 3 3 2 2 2 2" xfId="12094"/>
    <cellStyle name="Input 3 2 3 3 2 2 2 3" xfId="12095"/>
    <cellStyle name="Input 3 2 3 3 2 2 2 4" xfId="12096"/>
    <cellStyle name="Input 3 2 3 3 2 2 2 5" xfId="12097"/>
    <cellStyle name="Input 3 2 3 3 2 2 2 6" xfId="12098"/>
    <cellStyle name="Input 3 2 3 3 2 2 3" xfId="12099"/>
    <cellStyle name="Input 3 2 3 3 2 2 3 2" xfId="12100"/>
    <cellStyle name="Input 3 2 3 3 2 2 3 3" xfId="12101"/>
    <cellStyle name="Input 3 2 3 3 2 2 3 4" xfId="12102"/>
    <cellStyle name="Input 3 2 3 3 2 2 3 5" xfId="12103"/>
    <cellStyle name="Input 3 2 3 3 2 2 3 6" xfId="12104"/>
    <cellStyle name="Input 3 2 3 3 2 2 4" xfId="12105"/>
    <cellStyle name="Input 3 2 3 3 2 2 5" xfId="12106"/>
    <cellStyle name="Input 3 2 3 3 2 2 6" xfId="12107"/>
    <cellStyle name="Input 3 2 3 3 2 2 7" xfId="12108"/>
    <cellStyle name="Input 3 2 3 3 2 2 8" xfId="12109"/>
    <cellStyle name="Input 3 2 3 3 2 3" xfId="12110"/>
    <cellStyle name="Input 3 2 3 3 2 3 2" xfId="12111"/>
    <cellStyle name="Input 3 2 3 3 2 3 3" xfId="12112"/>
    <cellStyle name="Input 3 2 3 3 2 3 4" xfId="12113"/>
    <cellStyle name="Input 3 2 3 3 2 3 5" xfId="12114"/>
    <cellStyle name="Input 3 2 3 3 2 3 6" xfId="12115"/>
    <cellStyle name="Input 3 2 3 3 2 4" xfId="12116"/>
    <cellStyle name="Input 3 2 3 3 2 4 2" xfId="12117"/>
    <cellStyle name="Input 3 2 3 3 2 4 3" xfId="12118"/>
    <cellStyle name="Input 3 2 3 3 2 4 4" xfId="12119"/>
    <cellStyle name="Input 3 2 3 3 2 4 5" xfId="12120"/>
    <cellStyle name="Input 3 2 3 3 2 4 6" xfId="12121"/>
    <cellStyle name="Input 3 2 3 3 2 5" xfId="12122"/>
    <cellStyle name="Input 3 2 3 3 2 6" xfId="12123"/>
    <cellStyle name="Input 3 2 3 3 2 7" xfId="12124"/>
    <cellStyle name="Input 3 2 3 3 2 8" xfId="12125"/>
    <cellStyle name="Input 3 2 3 3 2 9" xfId="12126"/>
    <cellStyle name="Input 3 2 3 3 3" xfId="12127"/>
    <cellStyle name="Input 3 2 3 3 3 2" xfId="12128"/>
    <cellStyle name="Input 3 2 3 3 3 2 2" xfId="12129"/>
    <cellStyle name="Input 3 2 3 3 3 2 3" xfId="12130"/>
    <cellStyle name="Input 3 2 3 3 3 2 4" xfId="12131"/>
    <cellStyle name="Input 3 2 3 3 3 2 5" xfId="12132"/>
    <cellStyle name="Input 3 2 3 3 3 2 6" xfId="12133"/>
    <cellStyle name="Input 3 2 3 3 3 3" xfId="12134"/>
    <cellStyle name="Input 3 2 3 3 3 3 2" xfId="12135"/>
    <cellStyle name="Input 3 2 3 3 3 3 3" xfId="12136"/>
    <cellStyle name="Input 3 2 3 3 3 3 4" xfId="12137"/>
    <cellStyle name="Input 3 2 3 3 3 3 5" xfId="12138"/>
    <cellStyle name="Input 3 2 3 3 3 3 6" xfId="12139"/>
    <cellStyle name="Input 3 2 3 3 3 4" xfId="12140"/>
    <cellStyle name="Input 3 2 3 3 3 5" xfId="12141"/>
    <cellStyle name="Input 3 2 3 3 3 6" xfId="12142"/>
    <cellStyle name="Input 3 2 3 3 3 7" xfId="12143"/>
    <cellStyle name="Input 3 2 3 3 3 8" xfId="12144"/>
    <cellStyle name="Input 3 2 3 3 4" xfId="12145"/>
    <cellStyle name="Input 3 2 3 3 4 2" xfId="12146"/>
    <cellStyle name="Input 3 2 3 3 4 3" xfId="12147"/>
    <cellStyle name="Input 3 2 3 3 4 4" xfId="12148"/>
    <cellStyle name="Input 3 2 3 3 4 5" xfId="12149"/>
    <cellStyle name="Input 3 2 3 3 4 6" xfId="12150"/>
    <cellStyle name="Input 3 2 3 3 5" xfId="12151"/>
    <cellStyle name="Input 3 2 3 3 5 2" xfId="12152"/>
    <cellStyle name="Input 3 2 3 3 5 3" xfId="12153"/>
    <cellStyle name="Input 3 2 3 3 5 4" xfId="12154"/>
    <cellStyle name="Input 3 2 3 3 5 5" xfId="12155"/>
    <cellStyle name="Input 3 2 3 3 5 6" xfId="12156"/>
    <cellStyle name="Input 3 2 3 3 6" xfId="12157"/>
    <cellStyle name="Input 3 2 3 3 7" xfId="12158"/>
    <cellStyle name="Input 3 2 3 3 8" xfId="12159"/>
    <cellStyle name="Input 3 2 3 3 9" xfId="12160"/>
    <cellStyle name="Input 3 2 3 4" xfId="12161"/>
    <cellStyle name="Input 3 2 3 4 2" xfId="12162"/>
    <cellStyle name="Input 3 2 3 4 2 2" xfId="12163"/>
    <cellStyle name="Input 3 2 3 4 2 2 2" xfId="12164"/>
    <cellStyle name="Input 3 2 3 4 2 2 3" xfId="12165"/>
    <cellStyle name="Input 3 2 3 4 2 2 4" xfId="12166"/>
    <cellStyle name="Input 3 2 3 4 2 2 5" xfId="12167"/>
    <cellStyle name="Input 3 2 3 4 2 2 6" xfId="12168"/>
    <cellStyle name="Input 3 2 3 4 2 3" xfId="12169"/>
    <cellStyle name="Input 3 2 3 4 2 3 2" xfId="12170"/>
    <cellStyle name="Input 3 2 3 4 2 3 3" xfId="12171"/>
    <cellStyle name="Input 3 2 3 4 2 3 4" xfId="12172"/>
    <cellStyle name="Input 3 2 3 4 2 3 5" xfId="12173"/>
    <cellStyle name="Input 3 2 3 4 2 3 6" xfId="12174"/>
    <cellStyle name="Input 3 2 3 4 2 4" xfId="12175"/>
    <cellStyle name="Input 3 2 3 4 2 5" xfId="12176"/>
    <cellStyle name="Input 3 2 3 4 2 6" xfId="12177"/>
    <cellStyle name="Input 3 2 3 4 2 7" xfId="12178"/>
    <cellStyle name="Input 3 2 3 4 2 8" xfId="12179"/>
    <cellStyle name="Input 3 2 3 4 3" xfId="12180"/>
    <cellStyle name="Input 3 2 3 4 3 2" xfId="12181"/>
    <cellStyle name="Input 3 2 3 4 3 3" xfId="12182"/>
    <cellStyle name="Input 3 2 3 4 3 4" xfId="12183"/>
    <cellStyle name="Input 3 2 3 4 3 5" xfId="12184"/>
    <cellStyle name="Input 3 2 3 4 3 6" xfId="12185"/>
    <cellStyle name="Input 3 2 3 4 4" xfId="12186"/>
    <cellStyle name="Input 3 2 3 4 4 2" xfId="12187"/>
    <cellStyle name="Input 3 2 3 4 4 3" xfId="12188"/>
    <cellStyle name="Input 3 2 3 4 4 4" xfId="12189"/>
    <cellStyle name="Input 3 2 3 4 4 5" xfId="12190"/>
    <cellStyle name="Input 3 2 3 4 4 6" xfId="12191"/>
    <cellStyle name="Input 3 2 3 4 5" xfId="12192"/>
    <cellStyle name="Input 3 2 3 4 6" xfId="12193"/>
    <cellStyle name="Input 3 2 3 4 7" xfId="12194"/>
    <cellStyle name="Input 3 2 3 4 8" xfId="12195"/>
    <cellStyle name="Input 3 2 3 4 9" xfId="12196"/>
    <cellStyle name="Input 3 2 3 5" xfId="12197"/>
    <cellStyle name="Input 3 2 3 5 2" xfId="12198"/>
    <cellStyle name="Input 3 2 3 5 2 2" xfId="12199"/>
    <cellStyle name="Input 3 2 3 5 2 3" xfId="12200"/>
    <cellStyle name="Input 3 2 3 5 2 4" xfId="12201"/>
    <cellStyle name="Input 3 2 3 5 2 5" xfId="12202"/>
    <cellStyle name="Input 3 2 3 5 2 6" xfId="12203"/>
    <cellStyle name="Input 3 2 3 5 3" xfId="12204"/>
    <cellStyle name="Input 3 2 3 5 3 2" xfId="12205"/>
    <cellStyle name="Input 3 2 3 5 3 3" xfId="12206"/>
    <cellStyle name="Input 3 2 3 5 3 4" xfId="12207"/>
    <cellStyle name="Input 3 2 3 5 3 5" xfId="12208"/>
    <cellStyle name="Input 3 2 3 5 3 6" xfId="12209"/>
    <cellStyle name="Input 3 2 3 5 4" xfId="12210"/>
    <cellStyle name="Input 3 2 3 5 5" xfId="12211"/>
    <cellStyle name="Input 3 2 3 5 6" xfId="12212"/>
    <cellStyle name="Input 3 2 3 5 7" xfId="12213"/>
    <cellStyle name="Input 3 2 3 5 8" xfId="12214"/>
    <cellStyle name="Input 3 2 3 6" xfId="12215"/>
    <cellStyle name="Input 3 2 3 6 2" xfId="12216"/>
    <cellStyle name="Input 3 2 3 6 3" xfId="12217"/>
    <cellStyle name="Input 3 2 3 6 4" xfId="12218"/>
    <cellStyle name="Input 3 2 3 6 5" xfId="12219"/>
    <cellStyle name="Input 3 2 3 6 6" xfId="12220"/>
    <cellStyle name="Input 3 2 3 7" xfId="12221"/>
    <cellStyle name="Input 3 2 3 7 2" xfId="12222"/>
    <cellStyle name="Input 3 2 3 7 3" xfId="12223"/>
    <cellStyle name="Input 3 2 3 7 4" xfId="12224"/>
    <cellStyle name="Input 3 2 3 7 5" xfId="12225"/>
    <cellStyle name="Input 3 2 3 7 6" xfId="12226"/>
    <cellStyle name="Input 3 2 3 8" xfId="12227"/>
    <cellStyle name="Input 3 2 3 9" xfId="12228"/>
    <cellStyle name="Input 3 2 4" xfId="12229"/>
    <cellStyle name="Input 3 2 4 10" xfId="12230"/>
    <cellStyle name="Input 3 2 4 11" xfId="12231"/>
    <cellStyle name="Input 3 2 4 2" xfId="12232"/>
    <cellStyle name="Input 3 2 4 2 10" xfId="12233"/>
    <cellStyle name="Input 3 2 4 2 2" xfId="12234"/>
    <cellStyle name="Input 3 2 4 2 2 2" xfId="12235"/>
    <cellStyle name="Input 3 2 4 2 2 2 2" xfId="12236"/>
    <cellStyle name="Input 3 2 4 2 2 2 2 2" xfId="12237"/>
    <cellStyle name="Input 3 2 4 2 2 2 2 3" xfId="12238"/>
    <cellStyle name="Input 3 2 4 2 2 2 2 4" xfId="12239"/>
    <cellStyle name="Input 3 2 4 2 2 2 2 5" xfId="12240"/>
    <cellStyle name="Input 3 2 4 2 2 2 2 6" xfId="12241"/>
    <cellStyle name="Input 3 2 4 2 2 2 3" xfId="12242"/>
    <cellStyle name="Input 3 2 4 2 2 2 3 2" xfId="12243"/>
    <cellStyle name="Input 3 2 4 2 2 2 3 3" xfId="12244"/>
    <cellStyle name="Input 3 2 4 2 2 2 3 4" xfId="12245"/>
    <cellStyle name="Input 3 2 4 2 2 2 3 5" xfId="12246"/>
    <cellStyle name="Input 3 2 4 2 2 2 3 6" xfId="12247"/>
    <cellStyle name="Input 3 2 4 2 2 2 4" xfId="12248"/>
    <cellStyle name="Input 3 2 4 2 2 2 5" xfId="12249"/>
    <cellStyle name="Input 3 2 4 2 2 2 6" xfId="12250"/>
    <cellStyle name="Input 3 2 4 2 2 2 7" xfId="12251"/>
    <cellStyle name="Input 3 2 4 2 2 2 8" xfId="12252"/>
    <cellStyle name="Input 3 2 4 2 2 3" xfId="12253"/>
    <cellStyle name="Input 3 2 4 2 2 3 2" xfId="12254"/>
    <cellStyle name="Input 3 2 4 2 2 3 3" xfId="12255"/>
    <cellStyle name="Input 3 2 4 2 2 3 4" xfId="12256"/>
    <cellStyle name="Input 3 2 4 2 2 3 5" xfId="12257"/>
    <cellStyle name="Input 3 2 4 2 2 3 6" xfId="12258"/>
    <cellStyle name="Input 3 2 4 2 2 4" xfId="12259"/>
    <cellStyle name="Input 3 2 4 2 2 4 2" xfId="12260"/>
    <cellStyle name="Input 3 2 4 2 2 4 3" xfId="12261"/>
    <cellStyle name="Input 3 2 4 2 2 4 4" xfId="12262"/>
    <cellStyle name="Input 3 2 4 2 2 4 5" xfId="12263"/>
    <cellStyle name="Input 3 2 4 2 2 4 6" xfId="12264"/>
    <cellStyle name="Input 3 2 4 2 2 5" xfId="12265"/>
    <cellStyle name="Input 3 2 4 2 2 6" xfId="12266"/>
    <cellStyle name="Input 3 2 4 2 2 7" xfId="12267"/>
    <cellStyle name="Input 3 2 4 2 2 8" xfId="12268"/>
    <cellStyle name="Input 3 2 4 2 2 9" xfId="12269"/>
    <cellStyle name="Input 3 2 4 2 3" xfId="12270"/>
    <cellStyle name="Input 3 2 4 2 3 2" xfId="12271"/>
    <cellStyle name="Input 3 2 4 2 3 2 2" xfId="12272"/>
    <cellStyle name="Input 3 2 4 2 3 2 3" xfId="12273"/>
    <cellStyle name="Input 3 2 4 2 3 2 4" xfId="12274"/>
    <cellStyle name="Input 3 2 4 2 3 2 5" xfId="12275"/>
    <cellStyle name="Input 3 2 4 2 3 2 6" xfId="12276"/>
    <cellStyle name="Input 3 2 4 2 3 3" xfId="12277"/>
    <cellStyle name="Input 3 2 4 2 3 3 2" xfId="12278"/>
    <cellStyle name="Input 3 2 4 2 3 3 3" xfId="12279"/>
    <cellStyle name="Input 3 2 4 2 3 3 4" xfId="12280"/>
    <cellStyle name="Input 3 2 4 2 3 3 5" xfId="12281"/>
    <cellStyle name="Input 3 2 4 2 3 3 6" xfId="12282"/>
    <cellStyle name="Input 3 2 4 2 3 4" xfId="12283"/>
    <cellStyle name="Input 3 2 4 2 3 5" xfId="12284"/>
    <cellStyle name="Input 3 2 4 2 3 6" xfId="12285"/>
    <cellStyle name="Input 3 2 4 2 3 7" xfId="12286"/>
    <cellStyle name="Input 3 2 4 2 3 8" xfId="12287"/>
    <cellStyle name="Input 3 2 4 2 4" xfId="12288"/>
    <cellStyle name="Input 3 2 4 2 4 2" xfId="12289"/>
    <cellStyle name="Input 3 2 4 2 4 3" xfId="12290"/>
    <cellStyle name="Input 3 2 4 2 4 4" xfId="12291"/>
    <cellStyle name="Input 3 2 4 2 4 5" xfId="12292"/>
    <cellStyle name="Input 3 2 4 2 4 6" xfId="12293"/>
    <cellStyle name="Input 3 2 4 2 5" xfId="12294"/>
    <cellStyle name="Input 3 2 4 2 5 2" xfId="12295"/>
    <cellStyle name="Input 3 2 4 2 5 3" xfId="12296"/>
    <cellStyle name="Input 3 2 4 2 5 4" xfId="12297"/>
    <cellStyle name="Input 3 2 4 2 5 5" xfId="12298"/>
    <cellStyle name="Input 3 2 4 2 5 6" xfId="12299"/>
    <cellStyle name="Input 3 2 4 2 6" xfId="12300"/>
    <cellStyle name="Input 3 2 4 2 7" xfId="12301"/>
    <cellStyle name="Input 3 2 4 2 8" xfId="12302"/>
    <cellStyle name="Input 3 2 4 2 9" xfId="12303"/>
    <cellStyle name="Input 3 2 4 3" xfId="12304"/>
    <cellStyle name="Input 3 2 4 3 2" xfId="12305"/>
    <cellStyle name="Input 3 2 4 3 2 2" xfId="12306"/>
    <cellStyle name="Input 3 2 4 3 2 2 2" xfId="12307"/>
    <cellStyle name="Input 3 2 4 3 2 2 3" xfId="12308"/>
    <cellStyle name="Input 3 2 4 3 2 2 4" xfId="12309"/>
    <cellStyle name="Input 3 2 4 3 2 2 5" xfId="12310"/>
    <cellStyle name="Input 3 2 4 3 2 2 6" xfId="12311"/>
    <cellStyle name="Input 3 2 4 3 2 3" xfId="12312"/>
    <cellStyle name="Input 3 2 4 3 2 3 2" xfId="12313"/>
    <cellStyle name="Input 3 2 4 3 2 3 3" xfId="12314"/>
    <cellStyle name="Input 3 2 4 3 2 3 4" xfId="12315"/>
    <cellStyle name="Input 3 2 4 3 2 3 5" xfId="12316"/>
    <cellStyle name="Input 3 2 4 3 2 3 6" xfId="12317"/>
    <cellStyle name="Input 3 2 4 3 2 4" xfId="12318"/>
    <cellStyle name="Input 3 2 4 3 2 5" xfId="12319"/>
    <cellStyle name="Input 3 2 4 3 2 6" xfId="12320"/>
    <cellStyle name="Input 3 2 4 3 2 7" xfId="12321"/>
    <cellStyle name="Input 3 2 4 3 2 8" xfId="12322"/>
    <cellStyle name="Input 3 2 4 3 3" xfId="12323"/>
    <cellStyle name="Input 3 2 4 3 3 2" xfId="12324"/>
    <cellStyle name="Input 3 2 4 3 3 3" xfId="12325"/>
    <cellStyle name="Input 3 2 4 3 3 4" xfId="12326"/>
    <cellStyle name="Input 3 2 4 3 3 5" xfId="12327"/>
    <cellStyle name="Input 3 2 4 3 3 6" xfId="12328"/>
    <cellStyle name="Input 3 2 4 3 4" xfId="12329"/>
    <cellStyle name="Input 3 2 4 3 4 2" xfId="12330"/>
    <cellStyle name="Input 3 2 4 3 4 3" xfId="12331"/>
    <cellStyle name="Input 3 2 4 3 4 4" xfId="12332"/>
    <cellStyle name="Input 3 2 4 3 4 5" xfId="12333"/>
    <cellStyle name="Input 3 2 4 3 4 6" xfId="12334"/>
    <cellStyle name="Input 3 2 4 3 5" xfId="12335"/>
    <cellStyle name="Input 3 2 4 3 6" xfId="12336"/>
    <cellStyle name="Input 3 2 4 3 7" xfId="12337"/>
    <cellStyle name="Input 3 2 4 3 8" xfId="12338"/>
    <cellStyle name="Input 3 2 4 3 9" xfId="12339"/>
    <cellStyle name="Input 3 2 4 4" xfId="12340"/>
    <cellStyle name="Input 3 2 4 4 2" xfId="12341"/>
    <cellStyle name="Input 3 2 4 4 2 2" xfId="12342"/>
    <cellStyle name="Input 3 2 4 4 2 3" xfId="12343"/>
    <cellStyle name="Input 3 2 4 4 2 4" xfId="12344"/>
    <cellStyle name="Input 3 2 4 4 2 5" xfId="12345"/>
    <cellStyle name="Input 3 2 4 4 2 6" xfId="12346"/>
    <cellStyle name="Input 3 2 4 4 3" xfId="12347"/>
    <cellStyle name="Input 3 2 4 4 3 2" xfId="12348"/>
    <cellStyle name="Input 3 2 4 4 3 3" xfId="12349"/>
    <cellStyle name="Input 3 2 4 4 3 4" xfId="12350"/>
    <cellStyle name="Input 3 2 4 4 3 5" xfId="12351"/>
    <cellStyle name="Input 3 2 4 4 3 6" xfId="12352"/>
    <cellStyle name="Input 3 2 4 4 4" xfId="12353"/>
    <cellStyle name="Input 3 2 4 4 5" xfId="12354"/>
    <cellStyle name="Input 3 2 4 4 6" xfId="12355"/>
    <cellStyle name="Input 3 2 4 4 7" xfId="12356"/>
    <cellStyle name="Input 3 2 4 4 8" xfId="12357"/>
    <cellStyle name="Input 3 2 4 5" xfId="12358"/>
    <cellStyle name="Input 3 2 4 5 2" xfId="12359"/>
    <cellStyle name="Input 3 2 4 5 3" xfId="12360"/>
    <cellStyle name="Input 3 2 4 5 4" xfId="12361"/>
    <cellStyle name="Input 3 2 4 5 5" xfId="12362"/>
    <cellStyle name="Input 3 2 4 5 6" xfId="12363"/>
    <cellStyle name="Input 3 2 4 6" xfId="12364"/>
    <cellStyle name="Input 3 2 4 6 2" xfId="12365"/>
    <cellStyle name="Input 3 2 4 6 3" xfId="12366"/>
    <cellStyle name="Input 3 2 4 6 4" xfId="12367"/>
    <cellStyle name="Input 3 2 4 6 5" xfId="12368"/>
    <cellStyle name="Input 3 2 4 6 6" xfId="12369"/>
    <cellStyle name="Input 3 2 4 7" xfId="12370"/>
    <cellStyle name="Input 3 2 4 8" xfId="12371"/>
    <cellStyle name="Input 3 2 4 9" xfId="12372"/>
    <cellStyle name="Input 3 2 5" xfId="12373"/>
    <cellStyle name="Input 3 2 5 10" xfId="12374"/>
    <cellStyle name="Input 3 2 5 2" xfId="12375"/>
    <cellStyle name="Input 3 2 5 2 2" xfId="12376"/>
    <cellStyle name="Input 3 2 5 2 2 2" xfId="12377"/>
    <cellStyle name="Input 3 2 5 2 2 2 2" xfId="12378"/>
    <cellStyle name="Input 3 2 5 2 2 2 3" xfId="12379"/>
    <cellStyle name="Input 3 2 5 2 2 2 4" xfId="12380"/>
    <cellStyle name="Input 3 2 5 2 2 2 5" xfId="12381"/>
    <cellStyle name="Input 3 2 5 2 2 2 6" xfId="12382"/>
    <cellStyle name="Input 3 2 5 2 2 3" xfId="12383"/>
    <cellStyle name="Input 3 2 5 2 2 3 2" xfId="12384"/>
    <cellStyle name="Input 3 2 5 2 2 3 3" xfId="12385"/>
    <cellStyle name="Input 3 2 5 2 2 3 4" xfId="12386"/>
    <cellStyle name="Input 3 2 5 2 2 3 5" xfId="12387"/>
    <cellStyle name="Input 3 2 5 2 2 3 6" xfId="12388"/>
    <cellStyle name="Input 3 2 5 2 2 4" xfId="12389"/>
    <cellStyle name="Input 3 2 5 2 2 5" xfId="12390"/>
    <cellStyle name="Input 3 2 5 2 2 6" xfId="12391"/>
    <cellStyle name="Input 3 2 5 2 2 7" xfId="12392"/>
    <cellStyle name="Input 3 2 5 2 2 8" xfId="12393"/>
    <cellStyle name="Input 3 2 5 2 3" xfId="12394"/>
    <cellStyle name="Input 3 2 5 2 3 2" xfId="12395"/>
    <cellStyle name="Input 3 2 5 2 3 3" xfId="12396"/>
    <cellStyle name="Input 3 2 5 2 3 4" xfId="12397"/>
    <cellStyle name="Input 3 2 5 2 3 5" xfId="12398"/>
    <cellStyle name="Input 3 2 5 2 3 6" xfId="12399"/>
    <cellStyle name="Input 3 2 5 2 4" xfId="12400"/>
    <cellStyle name="Input 3 2 5 2 4 2" xfId="12401"/>
    <cellStyle name="Input 3 2 5 2 4 3" xfId="12402"/>
    <cellStyle name="Input 3 2 5 2 4 4" xfId="12403"/>
    <cellStyle name="Input 3 2 5 2 4 5" xfId="12404"/>
    <cellStyle name="Input 3 2 5 2 4 6" xfId="12405"/>
    <cellStyle name="Input 3 2 5 2 5" xfId="12406"/>
    <cellStyle name="Input 3 2 5 2 6" xfId="12407"/>
    <cellStyle name="Input 3 2 5 2 7" xfId="12408"/>
    <cellStyle name="Input 3 2 5 2 8" xfId="12409"/>
    <cellStyle name="Input 3 2 5 2 9" xfId="12410"/>
    <cellStyle name="Input 3 2 5 3" xfId="12411"/>
    <cellStyle name="Input 3 2 5 3 2" xfId="12412"/>
    <cellStyle name="Input 3 2 5 3 2 2" xfId="12413"/>
    <cellStyle name="Input 3 2 5 3 2 3" xfId="12414"/>
    <cellStyle name="Input 3 2 5 3 2 4" xfId="12415"/>
    <cellStyle name="Input 3 2 5 3 2 5" xfId="12416"/>
    <cellStyle name="Input 3 2 5 3 2 6" xfId="12417"/>
    <cellStyle name="Input 3 2 5 3 3" xfId="12418"/>
    <cellStyle name="Input 3 2 5 3 3 2" xfId="12419"/>
    <cellStyle name="Input 3 2 5 3 3 3" xfId="12420"/>
    <cellStyle name="Input 3 2 5 3 3 4" xfId="12421"/>
    <cellStyle name="Input 3 2 5 3 3 5" xfId="12422"/>
    <cellStyle name="Input 3 2 5 3 3 6" xfId="12423"/>
    <cellStyle name="Input 3 2 5 3 4" xfId="12424"/>
    <cellStyle name="Input 3 2 5 3 5" xfId="12425"/>
    <cellStyle name="Input 3 2 5 3 6" xfId="12426"/>
    <cellStyle name="Input 3 2 5 3 7" xfId="12427"/>
    <cellStyle name="Input 3 2 5 3 8" xfId="12428"/>
    <cellStyle name="Input 3 2 5 4" xfId="12429"/>
    <cellStyle name="Input 3 2 5 4 2" xfId="12430"/>
    <cellStyle name="Input 3 2 5 4 3" xfId="12431"/>
    <cellStyle name="Input 3 2 5 4 4" xfId="12432"/>
    <cellStyle name="Input 3 2 5 4 5" xfId="12433"/>
    <cellStyle name="Input 3 2 5 4 6" xfId="12434"/>
    <cellStyle name="Input 3 2 5 5" xfId="12435"/>
    <cellStyle name="Input 3 2 5 5 2" xfId="12436"/>
    <cellStyle name="Input 3 2 5 5 3" xfId="12437"/>
    <cellStyle name="Input 3 2 5 5 4" xfId="12438"/>
    <cellStyle name="Input 3 2 5 5 5" xfId="12439"/>
    <cellStyle name="Input 3 2 5 5 6" xfId="12440"/>
    <cellStyle name="Input 3 2 5 6" xfId="12441"/>
    <cellStyle name="Input 3 2 5 7" xfId="12442"/>
    <cellStyle name="Input 3 2 5 8" xfId="12443"/>
    <cellStyle name="Input 3 2 5 9" xfId="12444"/>
    <cellStyle name="Input 3 2 6" xfId="12445"/>
    <cellStyle name="Input 3 2 6 2" xfId="12446"/>
    <cellStyle name="Input 3 2 6 2 2" xfId="12447"/>
    <cellStyle name="Input 3 2 6 2 2 2" xfId="12448"/>
    <cellStyle name="Input 3 2 6 2 2 3" xfId="12449"/>
    <cellStyle name="Input 3 2 6 2 2 4" xfId="12450"/>
    <cellStyle name="Input 3 2 6 2 2 5" xfId="12451"/>
    <cellStyle name="Input 3 2 6 2 2 6" xfId="12452"/>
    <cellStyle name="Input 3 2 6 2 3" xfId="12453"/>
    <cellStyle name="Input 3 2 6 2 3 2" xfId="12454"/>
    <cellStyle name="Input 3 2 6 2 3 3" xfId="12455"/>
    <cellStyle name="Input 3 2 6 2 3 4" xfId="12456"/>
    <cellStyle name="Input 3 2 6 2 3 5" xfId="12457"/>
    <cellStyle name="Input 3 2 6 2 3 6" xfId="12458"/>
    <cellStyle name="Input 3 2 6 2 4" xfId="12459"/>
    <cellStyle name="Input 3 2 6 2 5" xfId="12460"/>
    <cellStyle name="Input 3 2 6 2 6" xfId="12461"/>
    <cellStyle name="Input 3 2 6 2 7" xfId="12462"/>
    <cellStyle name="Input 3 2 6 2 8" xfId="12463"/>
    <cellStyle name="Input 3 2 6 3" xfId="12464"/>
    <cellStyle name="Input 3 2 6 3 2" xfId="12465"/>
    <cellStyle name="Input 3 2 6 3 3" xfId="12466"/>
    <cellStyle name="Input 3 2 6 3 4" xfId="12467"/>
    <cellStyle name="Input 3 2 6 3 5" xfId="12468"/>
    <cellStyle name="Input 3 2 6 3 6" xfId="12469"/>
    <cellStyle name="Input 3 2 6 4" xfId="12470"/>
    <cellStyle name="Input 3 2 6 4 2" xfId="12471"/>
    <cellStyle name="Input 3 2 6 4 3" xfId="12472"/>
    <cellStyle name="Input 3 2 6 4 4" xfId="12473"/>
    <cellStyle name="Input 3 2 6 4 5" xfId="12474"/>
    <cellStyle name="Input 3 2 6 4 6" xfId="12475"/>
    <cellStyle name="Input 3 2 6 5" xfId="12476"/>
    <cellStyle name="Input 3 2 6 6" xfId="12477"/>
    <cellStyle name="Input 3 2 6 7" xfId="12478"/>
    <cellStyle name="Input 3 2 6 8" xfId="12479"/>
    <cellStyle name="Input 3 2 6 9" xfId="12480"/>
    <cellStyle name="Input 3 2 7" xfId="12481"/>
    <cellStyle name="Input 3 2 7 2" xfId="12482"/>
    <cellStyle name="Input 3 2 7 2 2" xfId="12483"/>
    <cellStyle name="Input 3 2 7 2 3" xfId="12484"/>
    <cellStyle name="Input 3 2 7 2 4" xfId="12485"/>
    <cellStyle name="Input 3 2 7 2 5" xfId="12486"/>
    <cellStyle name="Input 3 2 7 2 6" xfId="12487"/>
    <cellStyle name="Input 3 2 7 3" xfId="12488"/>
    <cellStyle name="Input 3 2 7 3 2" xfId="12489"/>
    <cellStyle name="Input 3 2 7 3 3" xfId="12490"/>
    <cellStyle name="Input 3 2 7 3 4" xfId="12491"/>
    <cellStyle name="Input 3 2 7 3 5" xfId="12492"/>
    <cellStyle name="Input 3 2 7 3 6" xfId="12493"/>
    <cellStyle name="Input 3 2 7 4" xfId="12494"/>
    <cellStyle name="Input 3 2 7 5" xfId="12495"/>
    <cellStyle name="Input 3 2 7 6" xfId="12496"/>
    <cellStyle name="Input 3 2 7 7" xfId="12497"/>
    <cellStyle name="Input 3 2 7 8" xfId="12498"/>
    <cellStyle name="Input 3 2 8" xfId="12499"/>
    <cellStyle name="Input 3 2 8 2" xfId="12500"/>
    <cellStyle name="Input 3 2 8 3" xfId="12501"/>
    <cellStyle name="Input 3 2 8 4" xfId="12502"/>
    <cellStyle name="Input 3 2 8 5" xfId="12503"/>
    <cellStyle name="Input 3 2 8 6" xfId="12504"/>
    <cellStyle name="Input 3 2 9" xfId="12505"/>
    <cellStyle name="Input 3 2 9 2" xfId="12506"/>
    <cellStyle name="Input 3 2 9 3" xfId="12507"/>
    <cellStyle name="Input 3 2 9 4" xfId="12508"/>
    <cellStyle name="Input 3 2 9 5" xfId="12509"/>
    <cellStyle name="Input 3 2 9 6" xfId="12510"/>
    <cellStyle name="Input 3 3" xfId="12511"/>
    <cellStyle name="Input 3 3 10" xfId="12512"/>
    <cellStyle name="Input 3 3 11" xfId="12513"/>
    <cellStyle name="Input 3 3 12" xfId="12514"/>
    <cellStyle name="Input 3 3 13" xfId="12515"/>
    <cellStyle name="Input 3 3 14" xfId="12516"/>
    <cellStyle name="Input 3 3 2" xfId="12517"/>
    <cellStyle name="Input 3 3 2 10" xfId="12518"/>
    <cellStyle name="Input 3 3 2 11" xfId="12519"/>
    <cellStyle name="Input 3 3 2 12" xfId="12520"/>
    <cellStyle name="Input 3 3 2 13" xfId="12521"/>
    <cellStyle name="Input 3 3 2 2" xfId="12522"/>
    <cellStyle name="Input 3 3 2 2 10" xfId="12523"/>
    <cellStyle name="Input 3 3 2 2 11" xfId="12524"/>
    <cellStyle name="Input 3 3 2 2 12" xfId="12525"/>
    <cellStyle name="Input 3 3 2 2 2" xfId="12526"/>
    <cellStyle name="Input 3 3 2 2 2 10" xfId="12527"/>
    <cellStyle name="Input 3 3 2 2 2 11" xfId="12528"/>
    <cellStyle name="Input 3 3 2 2 2 2" xfId="12529"/>
    <cellStyle name="Input 3 3 2 2 2 2 10" xfId="12530"/>
    <cellStyle name="Input 3 3 2 2 2 2 2" xfId="12531"/>
    <cellStyle name="Input 3 3 2 2 2 2 2 2" xfId="12532"/>
    <cellStyle name="Input 3 3 2 2 2 2 2 2 2" xfId="12533"/>
    <cellStyle name="Input 3 3 2 2 2 2 2 2 2 2" xfId="12534"/>
    <cellStyle name="Input 3 3 2 2 2 2 2 2 2 3" xfId="12535"/>
    <cellStyle name="Input 3 3 2 2 2 2 2 2 2 4" xfId="12536"/>
    <cellStyle name="Input 3 3 2 2 2 2 2 2 2 5" xfId="12537"/>
    <cellStyle name="Input 3 3 2 2 2 2 2 2 2 6" xfId="12538"/>
    <cellStyle name="Input 3 3 2 2 2 2 2 2 3" xfId="12539"/>
    <cellStyle name="Input 3 3 2 2 2 2 2 2 3 2" xfId="12540"/>
    <cellStyle name="Input 3 3 2 2 2 2 2 2 3 3" xfId="12541"/>
    <cellStyle name="Input 3 3 2 2 2 2 2 2 3 4" xfId="12542"/>
    <cellStyle name="Input 3 3 2 2 2 2 2 2 3 5" xfId="12543"/>
    <cellStyle name="Input 3 3 2 2 2 2 2 2 3 6" xfId="12544"/>
    <cellStyle name="Input 3 3 2 2 2 2 2 2 4" xfId="12545"/>
    <cellStyle name="Input 3 3 2 2 2 2 2 2 5" xfId="12546"/>
    <cellStyle name="Input 3 3 2 2 2 2 2 2 6" xfId="12547"/>
    <cellStyle name="Input 3 3 2 2 2 2 2 2 7" xfId="12548"/>
    <cellStyle name="Input 3 3 2 2 2 2 2 2 8" xfId="12549"/>
    <cellStyle name="Input 3 3 2 2 2 2 2 3" xfId="12550"/>
    <cellStyle name="Input 3 3 2 2 2 2 2 3 2" xfId="12551"/>
    <cellStyle name="Input 3 3 2 2 2 2 2 3 3" xfId="12552"/>
    <cellStyle name="Input 3 3 2 2 2 2 2 3 4" xfId="12553"/>
    <cellStyle name="Input 3 3 2 2 2 2 2 3 5" xfId="12554"/>
    <cellStyle name="Input 3 3 2 2 2 2 2 3 6" xfId="12555"/>
    <cellStyle name="Input 3 3 2 2 2 2 2 4" xfId="12556"/>
    <cellStyle name="Input 3 3 2 2 2 2 2 4 2" xfId="12557"/>
    <cellStyle name="Input 3 3 2 2 2 2 2 4 3" xfId="12558"/>
    <cellStyle name="Input 3 3 2 2 2 2 2 4 4" xfId="12559"/>
    <cellStyle name="Input 3 3 2 2 2 2 2 4 5" xfId="12560"/>
    <cellStyle name="Input 3 3 2 2 2 2 2 4 6" xfId="12561"/>
    <cellStyle name="Input 3 3 2 2 2 2 2 5" xfId="12562"/>
    <cellStyle name="Input 3 3 2 2 2 2 2 6" xfId="12563"/>
    <cellStyle name="Input 3 3 2 2 2 2 2 7" xfId="12564"/>
    <cellStyle name="Input 3 3 2 2 2 2 2 8" xfId="12565"/>
    <cellStyle name="Input 3 3 2 2 2 2 2 9" xfId="12566"/>
    <cellStyle name="Input 3 3 2 2 2 2 3" xfId="12567"/>
    <cellStyle name="Input 3 3 2 2 2 2 3 2" xfId="12568"/>
    <cellStyle name="Input 3 3 2 2 2 2 3 2 2" xfId="12569"/>
    <cellStyle name="Input 3 3 2 2 2 2 3 2 3" xfId="12570"/>
    <cellStyle name="Input 3 3 2 2 2 2 3 2 4" xfId="12571"/>
    <cellStyle name="Input 3 3 2 2 2 2 3 2 5" xfId="12572"/>
    <cellStyle name="Input 3 3 2 2 2 2 3 2 6" xfId="12573"/>
    <cellStyle name="Input 3 3 2 2 2 2 3 3" xfId="12574"/>
    <cellStyle name="Input 3 3 2 2 2 2 3 3 2" xfId="12575"/>
    <cellStyle name="Input 3 3 2 2 2 2 3 3 3" xfId="12576"/>
    <cellStyle name="Input 3 3 2 2 2 2 3 3 4" xfId="12577"/>
    <cellStyle name="Input 3 3 2 2 2 2 3 3 5" xfId="12578"/>
    <cellStyle name="Input 3 3 2 2 2 2 3 3 6" xfId="12579"/>
    <cellStyle name="Input 3 3 2 2 2 2 3 4" xfId="12580"/>
    <cellStyle name="Input 3 3 2 2 2 2 3 5" xfId="12581"/>
    <cellStyle name="Input 3 3 2 2 2 2 3 6" xfId="12582"/>
    <cellStyle name="Input 3 3 2 2 2 2 3 7" xfId="12583"/>
    <cellStyle name="Input 3 3 2 2 2 2 3 8" xfId="12584"/>
    <cellStyle name="Input 3 3 2 2 2 2 4" xfId="12585"/>
    <cellStyle name="Input 3 3 2 2 2 2 4 2" xfId="12586"/>
    <cellStyle name="Input 3 3 2 2 2 2 4 3" xfId="12587"/>
    <cellStyle name="Input 3 3 2 2 2 2 4 4" xfId="12588"/>
    <cellStyle name="Input 3 3 2 2 2 2 4 5" xfId="12589"/>
    <cellStyle name="Input 3 3 2 2 2 2 4 6" xfId="12590"/>
    <cellStyle name="Input 3 3 2 2 2 2 5" xfId="12591"/>
    <cellStyle name="Input 3 3 2 2 2 2 5 2" xfId="12592"/>
    <cellStyle name="Input 3 3 2 2 2 2 5 3" xfId="12593"/>
    <cellStyle name="Input 3 3 2 2 2 2 5 4" xfId="12594"/>
    <cellStyle name="Input 3 3 2 2 2 2 5 5" xfId="12595"/>
    <cellStyle name="Input 3 3 2 2 2 2 5 6" xfId="12596"/>
    <cellStyle name="Input 3 3 2 2 2 2 6" xfId="12597"/>
    <cellStyle name="Input 3 3 2 2 2 2 7" xfId="12598"/>
    <cellStyle name="Input 3 3 2 2 2 2 8" xfId="12599"/>
    <cellStyle name="Input 3 3 2 2 2 2 9" xfId="12600"/>
    <cellStyle name="Input 3 3 2 2 2 3" xfId="12601"/>
    <cellStyle name="Input 3 3 2 2 2 3 2" xfId="12602"/>
    <cellStyle name="Input 3 3 2 2 2 3 2 2" xfId="12603"/>
    <cellStyle name="Input 3 3 2 2 2 3 2 2 2" xfId="12604"/>
    <cellStyle name="Input 3 3 2 2 2 3 2 2 3" xfId="12605"/>
    <cellStyle name="Input 3 3 2 2 2 3 2 2 4" xfId="12606"/>
    <cellStyle name="Input 3 3 2 2 2 3 2 2 5" xfId="12607"/>
    <cellStyle name="Input 3 3 2 2 2 3 2 2 6" xfId="12608"/>
    <cellStyle name="Input 3 3 2 2 2 3 2 3" xfId="12609"/>
    <cellStyle name="Input 3 3 2 2 2 3 2 3 2" xfId="12610"/>
    <cellStyle name="Input 3 3 2 2 2 3 2 3 3" xfId="12611"/>
    <cellStyle name="Input 3 3 2 2 2 3 2 3 4" xfId="12612"/>
    <cellStyle name="Input 3 3 2 2 2 3 2 3 5" xfId="12613"/>
    <cellStyle name="Input 3 3 2 2 2 3 2 3 6" xfId="12614"/>
    <cellStyle name="Input 3 3 2 2 2 3 2 4" xfId="12615"/>
    <cellStyle name="Input 3 3 2 2 2 3 2 5" xfId="12616"/>
    <cellStyle name="Input 3 3 2 2 2 3 2 6" xfId="12617"/>
    <cellStyle name="Input 3 3 2 2 2 3 2 7" xfId="12618"/>
    <cellStyle name="Input 3 3 2 2 2 3 2 8" xfId="12619"/>
    <cellStyle name="Input 3 3 2 2 2 3 3" xfId="12620"/>
    <cellStyle name="Input 3 3 2 2 2 3 3 2" xfId="12621"/>
    <cellStyle name="Input 3 3 2 2 2 3 3 3" xfId="12622"/>
    <cellStyle name="Input 3 3 2 2 2 3 3 4" xfId="12623"/>
    <cellStyle name="Input 3 3 2 2 2 3 3 5" xfId="12624"/>
    <cellStyle name="Input 3 3 2 2 2 3 3 6" xfId="12625"/>
    <cellStyle name="Input 3 3 2 2 2 3 4" xfId="12626"/>
    <cellStyle name="Input 3 3 2 2 2 3 4 2" xfId="12627"/>
    <cellStyle name="Input 3 3 2 2 2 3 4 3" xfId="12628"/>
    <cellStyle name="Input 3 3 2 2 2 3 4 4" xfId="12629"/>
    <cellStyle name="Input 3 3 2 2 2 3 4 5" xfId="12630"/>
    <cellStyle name="Input 3 3 2 2 2 3 4 6" xfId="12631"/>
    <cellStyle name="Input 3 3 2 2 2 3 5" xfId="12632"/>
    <cellStyle name="Input 3 3 2 2 2 3 6" xfId="12633"/>
    <cellStyle name="Input 3 3 2 2 2 3 7" xfId="12634"/>
    <cellStyle name="Input 3 3 2 2 2 3 8" xfId="12635"/>
    <cellStyle name="Input 3 3 2 2 2 3 9" xfId="12636"/>
    <cellStyle name="Input 3 3 2 2 2 4" xfId="12637"/>
    <cellStyle name="Input 3 3 2 2 2 4 2" xfId="12638"/>
    <cellStyle name="Input 3 3 2 2 2 4 2 2" xfId="12639"/>
    <cellStyle name="Input 3 3 2 2 2 4 2 3" xfId="12640"/>
    <cellStyle name="Input 3 3 2 2 2 4 2 4" xfId="12641"/>
    <cellStyle name="Input 3 3 2 2 2 4 2 5" xfId="12642"/>
    <cellStyle name="Input 3 3 2 2 2 4 2 6" xfId="12643"/>
    <cellStyle name="Input 3 3 2 2 2 4 3" xfId="12644"/>
    <cellStyle name="Input 3 3 2 2 2 4 3 2" xfId="12645"/>
    <cellStyle name="Input 3 3 2 2 2 4 3 3" xfId="12646"/>
    <cellStyle name="Input 3 3 2 2 2 4 3 4" xfId="12647"/>
    <cellStyle name="Input 3 3 2 2 2 4 3 5" xfId="12648"/>
    <cellStyle name="Input 3 3 2 2 2 4 3 6" xfId="12649"/>
    <cellStyle name="Input 3 3 2 2 2 4 4" xfId="12650"/>
    <cellStyle name="Input 3 3 2 2 2 4 5" xfId="12651"/>
    <cellStyle name="Input 3 3 2 2 2 4 6" xfId="12652"/>
    <cellStyle name="Input 3 3 2 2 2 4 7" xfId="12653"/>
    <cellStyle name="Input 3 3 2 2 2 4 8" xfId="12654"/>
    <cellStyle name="Input 3 3 2 2 2 5" xfId="12655"/>
    <cellStyle name="Input 3 3 2 2 2 5 2" xfId="12656"/>
    <cellStyle name="Input 3 3 2 2 2 5 3" xfId="12657"/>
    <cellStyle name="Input 3 3 2 2 2 5 4" xfId="12658"/>
    <cellStyle name="Input 3 3 2 2 2 5 5" xfId="12659"/>
    <cellStyle name="Input 3 3 2 2 2 5 6" xfId="12660"/>
    <cellStyle name="Input 3 3 2 2 2 6" xfId="12661"/>
    <cellStyle name="Input 3 3 2 2 2 6 2" xfId="12662"/>
    <cellStyle name="Input 3 3 2 2 2 6 3" xfId="12663"/>
    <cellStyle name="Input 3 3 2 2 2 6 4" xfId="12664"/>
    <cellStyle name="Input 3 3 2 2 2 6 5" xfId="12665"/>
    <cellStyle name="Input 3 3 2 2 2 6 6" xfId="12666"/>
    <cellStyle name="Input 3 3 2 2 2 7" xfId="12667"/>
    <cellStyle name="Input 3 3 2 2 2 8" xfId="12668"/>
    <cellStyle name="Input 3 3 2 2 2 9" xfId="12669"/>
    <cellStyle name="Input 3 3 2 2 3" xfId="12670"/>
    <cellStyle name="Input 3 3 2 2 3 10" xfId="12671"/>
    <cellStyle name="Input 3 3 2 2 3 2" xfId="12672"/>
    <cellStyle name="Input 3 3 2 2 3 2 2" xfId="12673"/>
    <cellStyle name="Input 3 3 2 2 3 2 2 2" xfId="12674"/>
    <cellStyle name="Input 3 3 2 2 3 2 2 2 2" xfId="12675"/>
    <cellStyle name="Input 3 3 2 2 3 2 2 2 3" xfId="12676"/>
    <cellStyle name="Input 3 3 2 2 3 2 2 2 4" xfId="12677"/>
    <cellStyle name="Input 3 3 2 2 3 2 2 2 5" xfId="12678"/>
    <cellStyle name="Input 3 3 2 2 3 2 2 2 6" xfId="12679"/>
    <cellStyle name="Input 3 3 2 2 3 2 2 3" xfId="12680"/>
    <cellStyle name="Input 3 3 2 2 3 2 2 3 2" xfId="12681"/>
    <cellStyle name="Input 3 3 2 2 3 2 2 3 3" xfId="12682"/>
    <cellStyle name="Input 3 3 2 2 3 2 2 3 4" xfId="12683"/>
    <cellStyle name="Input 3 3 2 2 3 2 2 3 5" xfId="12684"/>
    <cellStyle name="Input 3 3 2 2 3 2 2 3 6" xfId="12685"/>
    <cellStyle name="Input 3 3 2 2 3 2 2 4" xfId="12686"/>
    <cellStyle name="Input 3 3 2 2 3 2 2 5" xfId="12687"/>
    <cellStyle name="Input 3 3 2 2 3 2 2 6" xfId="12688"/>
    <cellStyle name="Input 3 3 2 2 3 2 2 7" xfId="12689"/>
    <cellStyle name="Input 3 3 2 2 3 2 2 8" xfId="12690"/>
    <cellStyle name="Input 3 3 2 2 3 2 3" xfId="12691"/>
    <cellStyle name="Input 3 3 2 2 3 2 3 2" xfId="12692"/>
    <cellStyle name="Input 3 3 2 2 3 2 3 3" xfId="12693"/>
    <cellStyle name="Input 3 3 2 2 3 2 3 4" xfId="12694"/>
    <cellStyle name="Input 3 3 2 2 3 2 3 5" xfId="12695"/>
    <cellStyle name="Input 3 3 2 2 3 2 3 6" xfId="12696"/>
    <cellStyle name="Input 3 3 2 2 3 2 4" xfId="12697"/>
    <cellStyle name="Input 3 3 2 2 3 2 4 2" xfId="12698"/>
    <cellStyle name="Input 3 3 2 2 3 2 4 3" xfId="12699"/>
    <cellStyle name="Input 3 3 2 2 3 2 4 4" xfId="12700"/>
    <cellStyle name="Input 3 3 2 2 3 2 4 5" xfId="12701"/>
    <cellStyle name="Input 3 3 2 2 3 2 4 6" xfId="12702"/>
    <cellStyle name="Input 3 3 2 2 3 2 5" xfId="12703"/>
    <cellStyle name="Input 3 3 2 2 3 2 6" xfId="12704"/>
    <cellStyle name="Input 3 3 2 2 3 2 7" xfId="12705"/>
    <cellStyle name="Input 3 3 2 2 3 2 8" xfId="12706"/>
    <cellStyle name="Input 3 3 2 2 3 2 9" xfId="12707"/>
    <cellStyle name="Input 3 3 2 2 3 3" xfId="12708"/>
    <cellStyle name="Input 3 3 2 2 3 3 2" xfId="12709"/>
    <cellStyle name="Input 3 3 2 2 3 3 2 2" xfId="12710"/>
    <cellStyle name="Input 3 3 2 2 3 3 2 3" xfId="12711"/>
    <cellStyle name="Input 3 3 2 2 3 3 2 4" xfId="12712"/>
    <cellStyle name="Input 3 3 2 2 3 3 2 5" xfId="12713"/>
    <cellStyle name="Input 3 3 2 2 3 3 2 6" xfId="12714"/>
    <cellStyle name="Input 3 3 2 2 3 3 3" xfId="12715"/>
    <cellStyle name="Input 3 3 2 2 3 3 3 2" xfId="12716"/>
    <cellStyle name="Input 3 3 2 2 3 3 3 3" xfId="12717"/>
    <cellStyle name="Input 3 3 2 2 3 3 3 4" xfId="12718"/>
    <cellStyle name="Input 3 3 2 2 3 3 3 5" xfId="12719"/>
    <cellStyle name="Input 3 3 2 2 3 3 3 6" xfId="12720"/>
    <cellStyle name="Input 3 3 2 2 3 3 4" xfId="12721"/>
    <cellStyle name="Input 3 3 2 2 3 3 5" xfId="12722"/>
    <cellStyle name="Input 3 3 2 2 3 3 6" xfId="12723"/>
    <cellStyle name="Input 3 3 2 2 3 3 7" xfId="12724"/>
    <cellStyle name="Input 3 3 2 2 3 3 8" xfId="12725"/>
    <cellStyle name="Input 3 3 2 2 3 4" xfId="12726"/>
    <cellStyle name="Input 3 3 2 2 3 4 2" xfId="12727"/>
    <cellStyle name="Input 3 3 2 2 3 4 3" xfId="12728"/>
    <cellStyle name="Input 3 3 2 2 3 4 4" xfId="12729"/>
    <cellStyle name="Input 3 3 2 2 3 4 5" xfId="12730"/>
    <cellStyle name="Input 3 3 2 2 3 4 6" xfId="12731"/>
    <cellStyle name="Input 3 3 2 2 3 5" xfId="12732"/>
    <cellStyle name="Input 3 3 2 2 3 5 2" xfId="12733"/>
    <cellStyle name="Input 3 3 2 2 3 5 3" xfId="12734"/>
    <cellStyle name="Input 3 3 2 2 3 5 4" xfId="12735"/>
    <cellStyle name="Input 3 3 2 2 3 5 5" xfId="12736"/>
    <cellStyle name="Input 3 3 2 2 3 5 6" xfId="12737"/>
    <cellStyle name="Input 3 3 2 2 3 6" xfId="12738"/>
    <cellStyle name="Input 3 3 2 2 3 7" xfId="12739"/>
    <cellStyle name="Input 3 3 2 2 3 8" xfId="12740"/>
    <cellStyle name="Input 3 3 2 2 3 9" xfId="12741"/>
    <cellStyle name="Input 3 3 2 2 4" xfId="12742"/>
    <cellStyle name="Input 3 3 2 2 4 2" xfId="12743"/>
    <cellStyle name="Input 3 3 2 2 4 2 2" xfId="12744"/>
    <cellStyle name="Input 3 3 2 2 4 2 2 2" xfId="12745"/>
    <cellStyle name="Input 3 3 2 2 4 2 2 3" xfId="12746"/>
    <cellStyle name="Input 3 3 2 2 4 2 2 4" xfId="12747"/>
    <cellStyle name="Input 3 3 2 2 4 2 2 5" xfId="12748"/>
    <cellStyle name="Input 3 3 2 2 4 2 2 6" xfId="12749"/>
    <cellStyle name="Input 3 3 2 2 4 2 3" xfId="12750"/>
    <cellStyle name="Input 3 3 2 2 4 2 3 2" xfId="12751"/>
    <cellStyle name="Input 3 3 2 2 4 2 3 3" xfId="12752"/>
    <cellStyle name="Input 3 3 2 2 4 2 3 4" xfId="12753"/>
    <cellStyle name="Input 3 3 2 2 4 2 3 5" xfId="12754"/>
    <cellStyle name="Input 3 3 2 2 4 2 3 6" xfId="12755"/>
    <cellStyle name="Input 3 3 2 2 4 2 4" xfId="12756"/>
    <cellStyle name="Input 3 3 2 2 4 2 5" xfId="12757"/>
    <cellStyle name="Input 3 3 2 2 4 2 6" xfId="12758"/>
    <cellStyle name="Input 3 3 2 2 4 2 7" xfId="12759"/>
    <cellStyle name="Input 3 3 2 2 4 2 8" xfId="12760"/>
    <cellStyle name="Input 3 3 2 2 4 3" xfId="12761"/>
    <cellStyle name="Input 3 3 2 2 4 3 2" xfId="12762"/>
    <cellStyle name="Input 3 3 2 2 4 3 3" xfId="12763"/>
    <cellStyle name="Input 3 3 2 2 4 3 4" xfId="12764"/>
    <cellStyle name="Input 3 3 2 2 4 3 5" xfId="12765"/>
    <cellStyle name="Input 3 3 2 2 4 3 6" xfId="12766"/>
    <cellStyle name="Input 3 3 2 2 4 4" xfId="12767"/>
    <cellStyle name="Input 3 3 2 2 4 4 2" xfId="12768"/>
    <cellStyle name="Input 3 3 2 2 4 4 3" xfId="12769"/>
    <cellStyle name="Input 3 3 2 2 4 4 4" xfId="12770"/>
    <cellStyle name="Input 3 3 2 2 4 4 5" xfId="12771"/>
    <cellStyle name="Input 3 3 2 2 4 4 6" xfId="12772"/>
    <cellStyle name="Input 3 3 2 2 4 5" xfId="12773"/>
    <cellStyle name="Input 3 3 2 2 4 6" xfId="12774"/>
    <cellStyle name="Input 3 3 2 2 4 7" xfId="12775"/>
    <cellStyle name="Input 3 3 2 2 4 8" xfId="12776"/>
    <cellStyle name="Input 3 3 2 2 4 9" xfId="12777"/>
    <cellStyle name="Input 3 3 2 2 5" xfId="12778"/>
    <cellStyle name="Input 3 3 2 2 5 2" xfId="12779"/>
    <cellStyle name="Input 3 3 2 2 5 2 2" xfId="12780"/>
    <cellStyle name="Input 3 3 2 2 5 2 3" xfId="12781"/>
    <cellStyle name="Input 3 3 2 2 5 2 4" xfId="12782"/>
    <cellStyle name="Input 3 3 2 2 5 2 5" xfId="12783"/>
    <cellStyle name="Input 3 3 2 2 5 2 6" xfId="12784"/>
    <cellStyle name="Input 3 3 2 2 5 3" xfId="12785"/>
    <cellStyle name="Input 3 3 2 2 5 3 2" xfId="12786"/>
    <cellStyle name="Input 3 3 2 2 5 3 3" xfId="12787"/>
    <cellStyle name="Input 3 3 2 2 5 3 4" xfId="12788"/>
    <cellStyle name="Input 3 3 2 2 5 3 5" xfId="12789"/>
    <cellStyle name="Input 3 3 2 2 5 3 6" xfId="12790"/>
    <cellStyle name="Input 3 3 2 2 5 4" xfId="12791"/>
    <cellStyle name="Input 3 3 2 2 5 5" xfId="12792"/>
    <cellStyle name="Input 3 3 2 2 5 6" xfId="12793"/>
    <cellStyle name="Input 3 3 2 2 5 7" xfId="12794"/>
    <cellStyle name="Input 3 3 2 2 5 8" xfId="12795"/>
    <cellStyle name="Input 3 3 2 2 6" xfId="12796"/>
    <cellStyle name="Input 3 3 2 2 6 2" xfId="12797"/>
    <cellStyle name="Input 3 3 2 2 6 3" xfId="12798"/>
    <cellStyle name="Input 3 3 2 2 6 4" xfId="12799"/>
    <cellStyle name="Input 3 3 2 2 6 5" xfId="12800"/>
    <cellStyle name="Input 3 3 2 2 6 6" xfId="12801"/>
    <cellStyle name="Input 3 3 2 2 7" xfId="12802"/>
    <cellStyle name="Input 3 3 2 2 7 2" xfId="12803"/>
    <cellStyle name="Input 3 3 2 2 7 3" xfId="12804"/>
    <cellStyle name="Input 3 3 2 2 7 4" xfId="12805"/>
    <cellStyle name="Input 3 3 2 2 7 5" xfId="12806"/>
    <cellStyle name="Input 3 3 2 2 7 6" xfId="12807"/>
    <cellStyle name="Input 3 3 2 2 8" xfId="12808"/>
    <cellStyle name="Input 3 3 2 2 9" xfId="12809"/>
    <cellStyle name="Input 3 3 2 3" xfId="12810"/>
    <cellStyle name="Input 3 3 2 3 10" xfId="12811"/>
    <cellStyle name="Input 3 3 2 3 11" xfId="12812"/>
    <cellStyle name="Input 3 3 2 3 2" xfId="12813"/>
    <cellStyle name="Input 3 3 2 3 2 10" xfId="12814"/>
    <cellStyle name="Input 3 3 2 3 2 2" xfId="12815"/>
    <cellStyle name="Input 3 3 2 3 2 2 2" xfId="12816"/>
    <cellStyle name="Input 3 3 2 3 2 2 2 2" xfId="12817"/>
    <cellStyle name="Input 3 3 2 3 2 2 2 2 2" xfId="12818"/>
    <cellStyle name="Input 3 3 2 3 2 2 2 2 3" xfId="12819"/>
    <cellStyle name="Input 3 3 2 3 2 2 2 2 4" xfId="12820"/>
    <cellStyle name="Input 3 3 2 3 2 2 2 2 5" xfId="12821"/>
    <cellStyle name="Input 3 3 2 3 2 2 2 2 6" xfId="12822"/>
    <cellStyle name="Input 3 3 2 3 2 2 2 3" xfId="12823"/>
    <cellStyle name="Input 3 3 2 3 2 2 2 3 2" xfId="12824"/>
    <cellStyle name="Input 3 3 2 3 2 2 2 3 3" xfId="12825"/>
    <cellStyle name="Input 3 3 2 3 2 2 2 3 4" xfId="12826"/>
    <cellStyle name="Input 3 3 2 3 2 2 2 3 5" xfId="12827"/>
    <cellStyle name="Input 3 3 2 3 2 2 2 3 6" xfId="12828"/>
    <cellStyle name="Input 3 3 2 3 2 2 2 4" xfId="12829"/>
    <cellStyle name="Input 3 3 2 3 2 2 2 5" xfId="12830"/>
    <cellStyle name="Input 3 3 2 3 2 2 2 6" xfId="12831"/>
    <cellStyle name="Input 3 3 2 3 2 2 2 7" xfId="12832"/>
    <cellStyle name="Input 3 3 2 3 2 2 2 8" xfId="12833"/>
    <cellStyle name="Input 3 3 2 3 2 2 3" xfId="12834"/>
    <cellStyle name="Input 3 3 2 3 2 2 3 2" xfId="12835"/>
    <cellStyle name="Input 3 3 2 3 2 2 3 3" xfId="12836"/>
    <cellStyle name="Input 3 3 2 3 2 2 3 4" xfId="12837"/>
    <cellStyle name="Input 3 3 2 3 2 2 3 5" xfId="12838"/>
    <cellStyle name="Input 3 3 2 3 2 2 3 6" xfId="12839"/>
    <cellStyle name="Input 3 3 2 3 2 2 4" xfId="12840"/>
    <cellStyle name="Input 3 3 2 3 2 2 4 2" xfId="12841"/>
    <cellStyle name="Input 3 3 2 3 2 2 4 3" xfId="12842"/>
    <cellStyle name="Input 3 3 2 3 2 2 4 4" xfId="12843"/>
    <cellStyle name="Input 3 3 2 3 2 2 4 5" xfId="12844"/>
    <cellStyle name="Input 3 3 2 3 2 2 4 6" xfId="12845"/>
    <cellStyle name="Input 3 3 2 3 2 2 5" xfId="12846"/>
    <cellStyle name="Input 3 3 2 3 2 2 6" xfId="12847"/>
    <cellStyle name="Input 3 3 2 3 2 2 7" xfId="12848"/>
    <cellStyle name="Input 3 3 2 3 2 2 8" xfId="12849"/>
    <cellStyle name="Input 3 3 2 3 2 2 9" xfId="12850"/>
    <cellStyle name="Input 3 3 2 3 2 3" xfId="12851"/>
    <cellStyle name="Input 3 3 2 3 2 3 2" xfId="12852"/>
    <cellStyle name="Input 3 3 2 3 2 3 2 2" xfId="12853"/>
    <cellStyle name="Input 3 3 2 3 2 3 2 3" xfId="12854"/>
    <cellStyle name="Input 3 3 2 3 2 3 2 4" xfId="12855"/>
    <cellStyle name="Input 3 3 2 3 2 3 2 5" xfId="12856"/>
    <cellStyle name="Input 3 3 2 3 2 3 2 6" xfId="12857"/>
    <cellStyle name="Input 3 3 2 3 2 3 3" xfId="12858"/>
    <cellStyle name="Input 3 3 2 3 2 3 3 2" xfId="12859"/>
    <cellStyle name="Input 3 3 2 3 2 3 3 3" xfId="12860"/>
    <cellStyle name="Input 3 3 2 3 2 3 3 4" xfId="12861"/>
    <cellStyle name="Input 3 3 2 3 2 3 3 5" xfId="12862"/>
    <cellStyle name="Input 3 3 2 3 2 3 3 6" xfId="12863"/>
    <cellStyle name="Input 3 3 2 3 2 3 4" xfId="12864"/>
    <cellStyle name="Input 3 3 2 3 2 3 5" xfId="12865"/>
    <cellStyle name="Input 3 3 2 3 2 3 6" xfId="12866"/>
    <cellStyle name="Input 3 3 2 3 2 3 7" xfId="12867"/>
    <cellStyle name="Input 3 3 2 3 2 3 8" xfId="12868"/>
    <cellStyle name="Input 3 3 2 3 2 4" xfId="12869"/>
    <cellStyle name="Input 3 3 2 3 2 4 2" xfId="12870"/>
    <cellStyle name="Input 3 3 2 3 2 4 3" xfId="12871"/>
    <cellStyle name="Input 3 3 2 3 2 4 4" xfId="12872"/>
    <cellStyle name="Input 3 3 2 3 2 4 5" xfId="12873"/>
    <cellStyle name="Input 3 3 2 3 2 4 6" xfId="12874"/>
    <cellStyle name="Input 3 3 2 3 2 5" xfId="12875"/>
    <cellStyle name="Input 3 3 2 3 2 5 2" xfId="12876"/>
    <cellStyle name="Input 3 3 2 3 2 5 3" xfId="12877"/>
    <cellStyle name="Input 3 3 2 3 2 5 4" xfId="12878"/>
    <cellStyle name="Input 3 3 2 3 2 5 5" xfId="12879"/>
    <cellStyle name="Input 3 3 2 3 2 5 6" xfId="12880"/>
    <cellStyle name="Input 3 3 2 3 2 6" xfId="12881"/>
    <cellStyle name="Input 3 3 2 3 2 7" xfId="12882"/>
    <cellStyle name="Input 3 3 2 3 2 8" xfId="12883"/>
    <cellStyle name="Input 3 3 2 3 2 9" xfId="12884"/>
    <cellStyle name="Input 3 3 2 3 3" xfId="12885"/>
    <cellStyle name="Input 3 3 2 3 3 2" xfId="12886"/>
    <cellStyle name="Input 3 3 2 3 3 2 2" xfId="12887"/>
    <cellStyle name="Input 3 3 2 3 3 2 2 2" xfId="12888"/>
    <cellStyle name="Input 3 3 2 3 3 2 2 3" xfId="12889"/>
    <cellStyle name="Input 3 3 2 3 3 2 2 4" xfId="12890"/>
    <cellStyle name="Input 3 3 2 3 3 2 2 5" xfId="12891"/>
    <cellStyle name="Input 3 3 2 3 3 2 2 6" xfId="12892"/>
    <cellStyle name="Input 3 3 2 3 3 2 3" xfId="12893"/>
    <cellStyle name="Input 3 3 2 3 3 2 3 2" xfId="12894"/>
    <cellStyle name="Input 3 3 2 3 3 2 3 3" xfId="12895"/>
    <cellStyle name="Input 3 3 2 3 3 2 3 4" xfId="12896"/>
    <cellStyle name="Input 3 3 2 3 3 2 3 5" xfId="12897"/>
    <cellStyle name="Input 3 3 2 3 3 2 3 6" xfId="12898"/>
    <cellStyle name="Input 3 3 2 3 3 2 4" xfId="12899"/>
    <cellStyle name="Input 3 3 2 3 3 2 5" xfId="12900"/>
    <cellStyle name="Input 3 3 2 3 3 2 6" xfId="12901"/>
    <cellStyle name="Input 3 3 2 3 3 2 7" xfId="12902"/>
    <cellStyle name="Input 3 3 2 3 3 2 8" xfId="12903"/>
    <cellStyle name="Input 3 3 2 3 3 3" xfId="12904"/>
    <cellStyle name="Input 3 3 2 3 3 3 2" xfId="12905"/>
    <cellStyle name="Input 3 3 2 3 3 3 3" xfId="12906"/>
    <cellStyle name="Input 3 3 2 3 3 3 4" xfId="12907"/>
    <cellStyle name="Input 3 3 2 3 3 3 5" xfId="12908"/>
    <cellStyle name="Input 3 3 2 3 3 3 6" xfId="12909"/>
    <cellStyle name="Input 3 3 2 3 3 4" xfId="12910"/>
    <cellStyle name="Input 3 3 2 3 3 4 2" xfId="12911"/>
    <cellStyle name="Input 3 3 2 3 3 4 3" xfId="12912"/>
    <cellStyle name="Input 3 3 2 3 3 4 4" xfId="12913"/>
    <cellStyle name="Input 3 3 2 3 3 4 5" xfId="12914"/>
    <cellStyle name="Input 3 3 2 3 3 4 6" xfId="12915"/>
    <cellStyle name="Input 3 3 2 3 3 5" xfId="12916"/>
    <cellStyle name="Input 3 3 2 3 3 6" xfId="12917"/>
    <cellStyle name="Input 3 3 2 3 3 7" xfId="12918"/>
    <cellStyle name="Input 3 3 2 3 3 8" xfId="12919"/>
    <cellStyle name="Input 3 3 2 3 3 9" xfId="12920"/>
    <cellStyle name="Input 3 3 2 3 4" xfId="12921"/>
    <cellStyle name="Input 3 3 2 3 4 2" xfId="12922"/>
    <cellStyle name="Input 3 3 2 3 4 2 2" xfId="12923"/>
    <cellStyle name="Input 3 3 2 3 4 2 3" xfId="12924"/>
    <cellStyle name="Input 3 3 2 3 4 2 4" xfId="12925"/>
    <cellStyle name="Input 3 3 2 3 4 2 5" xfId="12926"/>
    <cellStyle name="Input 3 3 2 3 4 2 6" xfId="12927"/>
    <cellStyle name="Input 3 3 2 3 4 3" xfId="12928"/>
    <cellStyle name="Input 3 3 2 3 4 3 2" xfId="12929"/>
    <cellStyle name="Input 3 3 2 3 4 3 3" xfId="12930"/>
    <cellStyle name="Input 3 3 2 3 4 3 4" xfId="12931"/>
    <cellStyle name="Input 3 3 2 3 4 3 5" xfId="12932"/>
    <cellStyle name="Input 3 3 2 3 4 3 6" xfId="12933"/>
    <cellStyle name="Input 3 3 2 3 4 4" xfId="12934"/>
    <cellStyle name="Input 3 3 2 3 4 5" xfId="12935"/>
    <cellStyle name="Input 3 3 2 3 4 6" xfId="12936"/>
    <cellStyle name="Input 3 3 2 3 4 7" xfId="12937"/>
    <cellStyle name="Input 3 3 2 3 4 8" xfId="12938"/>
    <cellStyle name="Input 3 3 2 3 5" xfId="12939"/>
    <cellStyle name="Input 3 3 2 3 5 2" xfId="12940"/>
    <cellStyle name="Input 3 3 2 3 5 3" xfId="12941"/>
    <cellStyle name="Input 3 3 2 3 5 4" xfId="12942"/>
    <cellStyle name="Input 3 3 2 3 5 5" xfId="12943"/>
    <cellStyle name="Input 3 3 2 3 5 6" xfId="12944"/>
    <cellStyle name="Input 3 3 2 3 6" xfId="12945"/>
    <cellStyle name="Input 3 3 2 3 6 2" xfId="12946"/>
    <cellStyle name="Input 3 3 2 3 6 3" xfId="12947"/>
    <cellStyle name="Input 3 3 2 3 6 4" xfId="12948"/>
    <cellStyle name="Input 3 3 2 3 6 5" xfId="12949"/>
    <cellStyle name="Input 3 3 2 3 6 6" xfId="12950"/>
    <cellStyle name="Input 3 3 2 3 7" xfId="12951"/>
    <cellStyle name="Input 3 3 2 3 8" xfId="12952"/>
    <cellStyle name="Input 3 3 2 3 9" xfId="12953"/>
    <cellStyle name="Input 3 3 2 4" xfId="12954"/>
    <cellStyle name="Input 3 3 2 4 10" xfId="12955"/>
    <cellStyle name="Input 3 3 2 4 2" xfId="12956"/>
    <cellStyle name="Input 3 3 2 4 2 2" xfId="12957"/>
    <cellStyle name="Input 3 3 2 4 2 2 2" xfId="12958"/>
    <cellStyle name="Input 3 3 2 4 2 2 2 2" xfId="12959"/>
    <cellStyle name="Input 3 3 2 4 2 2 2 3" xfId="12960"/>
    <cellStyle name="Input 3 3 2 4 2 2 2 4" xfId="12961"/>
    <cellStyle name="Input 3 3 2 4 2 2 2 5" xfId="12962"/>
    <cellStyle name="Input 3 3 2 4 2 2 2 6" xfId="12963"/>
    <cellStyle name="Input 3 3 2 4 2 2 3" xfId="12964"/>
    <cellStyle name="Input 3 3 2 4 2 2 3 2" xfId="12965"/>
    <cellStyle name="Input 3 3 2 4 2 2 3 3" xfId="12966"/>
    <cellStyle name="Input 3 3 2 4 2 2 3 4" xfId="12967"/>
    <cellStyle name="Input 3 3 2 4 2 2 3 5" xfId="12968"/>
    <cellStyle name="Input 3 3 2 4 2 2 3 6" xfId="12969"/>
    <cellStyle name="Input 3 3 2 4 2 2 4" xfId="12970"/>
    <cellStyle name="Input 3 3 2 4 2 2 5" xfId="12971"/>
    <cellStyle name="Input 3 3 2 4 2 2 6" xfId="12972"/>
    <cellStyle name="Input 3 3 2 4 2 2 7" xfId="12973"/>
    <cellStyle name="Input 3 3 2 4 2 2 8" xfId="12974"/>
    <cellStyle name="Input 3 3 2 4 2 3" xfId="12975"/>
    <cellStyle name="Input 3 3 2 4 2 3 2" xfId="12976"/>
    <cellStyle name="Input 3 3 2 4 2 3 3" xfId="12977"/>
    <cellStyle name="Input 3 3 2 4 2 3 4" xfId="12978"/>
    <cellStyle name="Input 3 3 2 4 2 3 5" xfId="12979"/>
    <cellStyle name="Input 3 3 2 4 2 3 6" xfId="12980"/>
    <cellStyle name="Input 3 3 2 4 2 4" xfId="12981"/>
    <cellStyle name="Input 3 3 2 4 2 4 2" xfId="12982"/>
    <cellStyle name="Input 3 3 2 4 2 4 3" xfId="12983"/>
    <cellStyle name="Input 3 3 2 4 2 4 4" xfId="12984"/>
    <cellStyle name="Input 3 3 2 4 2 4 5" xfId="12985"/>
    <cellStyle name="Input 3 3 2 4 2 4 6" xfId="12986"/>
    <cellStyle name="Input 3 3 2 4 2 5" xfId="12987"/>
    <cellStyle name="Input 3 3 2 4 2 6" xfId="12988"/>
    <cellStyle name="Input 3 3 2 4 2 7" xfId="12989"/>
    <cellStyle name="Input 3 3 2 4 2 8" xfId="12990"/>
    <cellStyle name="Input 3 3 2 4 2 9" xfId="12991"/>
    <cellStyle name="Input 3 3 2 4 3" xfId="12992"/>
    <cellStyle name="Input 3 3 2 4 3 2" xfId="12993"/>
    <cellStyle name="Input 3 3 2 4 3 2 2" xfId="12994"/>
    <cellStyle name="Input 3 3 2 4 3 2 3" xfId="12995"/>
    <cellStyle name="Input 3 3 2 4 3 2 4" xfId="12996"/>
    <cellStyle name="Input 3 3 2 4 3 2 5" xfId="12997"/>
    <cellStyle name="Input 3 3 2 4 3 2 6" xfId="12998"/>
    <cellStyle name="Input 3 3 2 4 3 3" xfId="12999"/>
    <cellStyle name="Input 3 3 2 4 3 3 2" xfId="13000"/>
    <cellStyle name="Input 3 3 2 4 3 3 3" xfId="13001"/>
    <cellStyle name="Input 3 3 2 4 3 3 4" xfId="13002"/>
    <cellStyle name="Input 3 3 2 4 3 3 5" xfId="13003"/>
    <cellStyle name="Input 3 3 2 4 3 3 6" xfId="13004"/>
    <cellStyle name="Input 3 3 2 4 3 4" xfId="13005"/>
    <cellStyle name="Input 3 3 2 4 3 5" xfId="13006"/>
    <cellStyle name="Input 3 3 2 4 3 6" xfId="13007"/>
    <cellStyle name="Input 3 3 2 4 3 7" xfId="13008"/>
    <cellStyle name="Input 3 3 2 4 3 8" xfId="13009"/>
    <cellStyle name="Input 3 3 2 4 4" xfId="13010"/>
    <cellStyle name="Input 3 3 2 4 4 2" xfId="13011"/>
    <cellStyle name="Input 3 3 2 4 4 3" xfId="13012"/>
    <cellStyle name="Input 3 3 2 4 4 4" xfId="13013"/>
    <cellStyle name="Input 3 3 2 4 4 5" xfId="13014"/>
    <cellStyle name="Input 3 3 2 4 4 6" xfId="13015"/>
    <cellStyle name="Input 3 3 2 4 5" xfId="13016"/>
    <cellStyle name="Input 3 3 2 4 5 2" xfId="13017"/>
    <cellStyle name="Input 3 3 2 4 5 3" xfId="13018"/>
    <cellStyle name="Input 3 3 2 4 5 4" xfId="13019"/>
    <cellStyle name="Input 3 3 2 4 5 5" xfId="13020"/>
    <cellStyle name="Input 3 3 2 4 5 6" xfId="13021"/>
    <cellStyle name="Input 3 3 2 4 6" xfId="13022"/>
    <cellStyle name="Input 3 3 2 4 7" xfId="13023"/>
    <cellStyle name="Input 3 3 2 4 8" xfId="13024"/>
    <cellStyle name="Input 3 3 2 4 9" xfId="13025"/>
    <cellStyle name="Input 3 3 2 5" xfId="13026"/>
    <cellStyle name="Input 3 3 2 5 2" xfId="13027"/>
    <cellStyle name="Input 3 3 2 5 2 2" xfId="13028"/>
    <cellStyle name="Input 3 3 2 5 2 2 2" xfId="13029"/>
    <cellStyle name="Input 3 3 2 5 2 2 3" xfId="13030"/>
    <cellStyle name="Input 3 3 2 5 2 2 4" xfId="13031"/>
    <cellStyle name="Input 3 3 2 5 2 2 5" xfId="13032"/>
    <cellStyle name="Input 3 3 2 5 2 2 6" xfId="13033"/>
    <cellStyle name="Input 3 3 2 5 2 3" xfId="13034"/>
    <cellStyle name="Input 3 3 2 5 2 3 2" xfId="13035"/>
    <cellStyle name="Input 3 3 2 5 2 3 3" xfId="13036"/>
    <cellStyle name="Input 3 3 2 5 2 3 4" xfId="13037"/>
    <cellStyle name="Input 3 3 2 5 2 3 5" xfId="13038"/>
    <cellStyle name="Input 3 3 2 5 2 3 6" xfId="13039"/>
    <cellStyle name="Input 3 3 2 5 2 4" xfId="13040"/>
    <cellStyle name="Input 3 3 2 5 2 5" xfId="13041"/>
    <cellStyle name="Input 3 3 2 5 2 6" xfId="13042"/>
    <cellStyle name="Input 3 3 2 5 2 7" xfId="13043"/>
    <cellStyle name="Input 3 3 2 5 2 8" xfId="13044"/>
    <cellStyle name="Input 3 3 2 5 3" xfId="13045"/>
    <cellStyle name="Input 3 3 2 5 3 2" xfId="13046"/>
    <cellStyle name="Input 3 3 2 5 3 3" xfId="13047"/>
    <cellStyle name="Input 3 3 2 5 3 4" xfId="13048"/>
    <cellStyle name="Input 3 3 2 5 3 5" xfId="13049"/>
    <cellStyle name="Input 3 3 2 5 3 6" xfId="13050"/>
    <cellStyle name="Input 3 3 2 5 4" xfId="13051"/>
    <cellStyle name="Input 3 3 2 5 4 2" xfId="13052"/>
    <cellStyle name="Input 3 3 2 5 4 3" xfId="13053"/>
    <cellStyle name="Input 3 3 2 5 4 4" xfId="13054"/>
    <cellStyle name="Input 3 3 2 5 4 5" xfId="13055"/>
    <cellStyle name="Input 3 3 2 5 4 6" xfId="13056"/>
    <cellStyle name="Input 3 3 2 5 5" xfId="13057"/>
    <cellStyle name="Input 3 3 2 5 6" xfId="13058"/>
    <cellStyle name="Input 3 3 2 5 7" xfId="13059"/>
    <cellStyle name="Input 3 3 2 5 8" xfId="13060"/>
    <cellStyle name="Input 3 3 2 5 9" xfId="13061"/>
    <cellStyle name="Input 3 3 2 6" xfId="13062"/>
    <cellStyle name="Input 3 3 2 6 2" xfId="13063"/>
    <cellStyle name="Input 3 3 2 6 2 2" xfId="13064"/>
    <cellStyle name="Input 3 3 2 6 2 3" xfId="13065"/>
    <cellStyle name="Input 3 3 2 6 2 4" xfId="13066"/>
    <cellStyle name="Input 3 3 2 6 2 5" xfId="13067"/>
    <cellStyle name="Input 3 3 2 6 2 6" xfId="13068"/>
    <cellStyle name="Input 3 3 2 6 3" xfId="13069"/>
    <cellStyle name="Input 3 3 2 6 3 2" xfId="13070"/>
    <cellStyle name="Input 3 3 2 6 3 3" xfId="13071"/>
    <cellStyle name="Input 3 3 2 6 3 4" xfId="13072"/>
    <cellStyle name="Input 3 3 2 6 3 5" xfId="13073"/>
    <cellStyle name="Input 3 3 2 6 3 6" xfId="13074"/>
    <cellStyle name="Input 3 3 2 6 4" xfId="13075"/>
    <cellStyle name="Input 3 3 2 6 5" xfId="13076"/>
    <cellStyle name="Input 3 3 2 6 6" xfId="13077"/>
    <cellStyle name="Input 3 3 2 6 7" xfId="13078"/>
    <cellStyle name="Input 3 3 2 6 8" xfId="13079"/>
    <cellStyle name="Input 3 3 2 7" xfId="13080"/>
    <cellStyle name="Input 3 3 2 7 2" xfId="13081"/>
    <cellStyle name="Input 3 3 2 7 3" xfId="13082"/>
    <cellStyle name="Input 3 3 2 7 4" xfId="13083"/>
    <cellStyle name="Input 3 3 2 7 5" xfId="13084"/>
    <cellStyle name="Input 3 3 2 7 6" xfId="13085"/>
    <cellStyle name="Input 3 3 2 8" xfId="13086"/>
    <cellStyle name="Input 3 3 2 8 2" xfId="13087"/>
    <cellStyle name="Input 3 3 2 8 3" xfId="13088"/>
    <cellStyle name="Input 3 3 2 8 4" xfId="13089"/>
    <cellStyle name="Input 3 3 2 8 5" xfId="13090"/>
    <cellStyle name="Input 3 3 2 8 6" xfId="13091"/>
    <cellStyle name="Input 3 3 2 9" xfId="13092"/>
    <cellStyle name="Input 3 3 3" xfId="13093"/>
    <cellStyle name="Input 3 3 3 10" xfId="13094"/>
    <cellStyle name="Input 3 3 3 11" xfId="13095"/>
    <cellStyle name="Input 3 3 3 12" xfId="13096"/>
    <cellStyle name="Input 3 3 3 2" xfId="13097"/>
    <cellStyle name="Input 3 3 3 2 10" xfId="13098"/>
    <cellStyle name="Input 3 3 3 2 11" xfId="13099"/>
    <cellStyle name="Input 3 3 3 2 2" xfId="13100"/>
    <cellStyle name="Input 3 3 3 2 2 10" xfId="13101"/>
    <cellStyle name="Input 3 3 3 2 2 2" xfId="13102"/>
    <cellStyle name="Input 3 3 3 2 2 2 2" xfId="13103"/>
    <cellStyle name="Input 3 3 3 2 2 2 2 2" xfId="13104"/>
    <cellStyle name="Input 3 3 3 2 2 2 2 2 2" xfId="13105"/>
    <cellStyle name="Input 3 3 3 2 2 2 2 2 3" xfId="13106"/>
    <cellStyle name="Input 3 3 3 2 2 2 2 2 4" xfId="13107"/>
    <cellStyle name="Input 3 3 3 2 2 2 2 2 5" xfId="13108"/>
    <cellStyle name="Input 3 3 3 2 2 2 2 2 6" xfId="13109"/>
    <cellStyle name="Input 3 3 3 2 2 2 2 3" xfId="13110"/>
    <cellStyle name="Input 3 3 3 2 2 2 2 3 2" xfId="13111"/>
    <cellStyle name="Input 3 3 3 2 2 2 2 3 3" xfId="13112"/>
    <cellStyle name="Input 3 3 3 2 2 2 2 3 4" xfId="13113"/>
    <cellStyle name="Input 3 3 3 2 2 2 2 3 5" xfId="13114"/>
    <cellStyle name="Input 3 3 3 2 2 2 2 3 6" xfId="13115"/>
    <cellStyle name="Input 3 3 3 2 2 2 2 4" xfId="13116"/>
    <cellStyle name="Input 3 3 3 2 2 2 2 5" xfId="13117"/>
    <cellStyle name="Input 3 3 3 2 2 2 2 6" xfId="13118"/>
    <cellStyle name="Input 3 3 3 2 2 2 2 7" xfId="13119"/>
    <cellStyle name="Input 3 3 3 2 2 2 2 8" xfId="13120"/>
    <cellStyle name="Input 3 3 3 2 2 2 3" xfId="13121"/>
    <cellStyle name="Input 3 3 3 2 2 2 3 2" xfId="13122"/>
    <cellStyle name="Input 3 3 3 2 2 2 3 3" xfId="13123"/>
    <cellStyle name="Input 3 3 3 2 2 2 3 4" xfId="13124"/>
    <cellStyle name="Input 3 3 3 2 2 2 3 5" xfId="13125"/>
    <cellStyle name="Input 3 3 3 2 2 2 3 6" xfId="13126"/>
    <cellStyle name="Input 3 3 3 2 2 2 4" xfId="13127"/>
    <cellStyle name="Input 3 3 3 2 2 2 4 2" xfId="13128"/>
    <cellStyle name="Input 3 3 3 2 2 2 4 3" xfId="13129"/>
    <cellStyle name="Input 3 3 3 2 2 2 4 4" xfId="13130"/>
    <cellStyle name="Input 3 3 3 2 2 2 4 5" xfId="13131"/>
    <cellStyle name="Input 3 3 3 2 2 2 4 6" xfId="13132"/>
    <cellStyle name="Input 3 3 3 2 2 2 5" xfId="13133"/>
    <cellStyle name="Input 3 3 3 2 2 2 6" xfId="13134"/>
    <cellStyle name="Input 3 3 3 2 2 2 7" xfId="13135"/>
    <cellStyle name="Input 3 3 3 2 2 2 8" xfId="13136"/>
    <cellStyle name="Input 3 3 3 2 2 2 9" xfId="13137"/>
    <cellStyle name="Input 3 3 3 2 2 3" xfId="13138"/>
    <cellStyle name="Input 3 3 3 2 2 3 2" xfId="13139"/>
    <cellStyle name="Input 3 3 3 2 2 3 2 2" xfId="13140"/>
    <cellStyle name="Input 3 3 3 2 2 3 2 3" xfId="13141"/>
    <cellStyle name="Input 3 3 3 2 2 3 2 4" xfId="13142"/>
    <cellStyle name="Input 3 3 3 2 2 3 2 5" xfId="13143"/>
    <cellStyle name="Input 3 3 3 2 2 3 2 6" xfId="13144"/>
    <cellStyle name="Input 3 3 3 2 2 3 3" xfId="13145"/>
    <cellStyle name="Input 3 3 3 2 2 3 3 2" xfId="13146"/>
    <cellStyle name="Input 3 3 3 2 2 3 3 3" xfId="13147"/>
    <cellStyle name="Input 3 3 3 2 2 3 3 4" xfId="13148"/>
    <cellStyle name="Input 3 3 3 2 2 3 3 5" xfId="13149"/>
    <cellStyle name="Input 3 3 3 2 2 3 3 6" xfId="13150"/>
    <cellStyle name="Input 3 3 3 2 2 3 4" xfId="13151"/>
    <cellStyle name="Input 3 3 3 2 2 3 5" xfId="13152"/>
    <cellStyle name="Input 3 3 3 2 2 3 6" xfId="13153"/>
    <cellStyle name="Input 3 3 3 2 2 3 7" xfId="13154"/>
    <cellStyle name="Input 3 3 3 2 2 3 8" xfId="13155"/>
    <cellStyle name="Input 3 3 3 2 2 4" xfId="13156"/>
    <cellStyle name="Input 3 3 3 2 2 4 2" xfId="13157"/>
    <cellStyle name="Input 3 3 3 2 2 4 3" xfId="13158"/>
    <cellStyle name="Input 3 3 3 2 2 4 4" xfId="13159"/>
    <cellStyle name="Input 3 3 3 2 2 4 5" xfId="13160"/>
    <cellStyle name="Input 3 3 3 2 2 4 6" xfId="13161"/>
    <cellStyle name="Input 3 3 3 2 2 5" xfId="13162"/>
    <cellStyle name="Input 3 3 3 2 2 5 2" xfId="13163"/>
    <cellStyle name="Input 3 3 3 2 2 5 3" xfId="13164"/>
    <cellStyle name="Input 3 3 3 2 2 5 4" xfId="13165"/>
    <cellStyle name="Input 3 3 3 2 2 5 5" xfId="13166"/>
    <cellStyle name="Input 3 3 3 2 2 5 6" xfId="13167"/>
    <cellStyle name="Input 3 3 3 2 2 6" xfId="13168"/>
    <cellStyle name="Input 3 3 3 2 2 7" xfId="13169"/>
    <cellStyle name="Input 3 3 3 2 2 8" xfId="13170"/>
    <cellStyle name="Input 3 3 3 2 2 9" xfId="13171"/>
    <cellStyle name="Input 3 3 3 2 3" xfId="13172"/>
    <cellStyle name="Input 3 3 3 2 3 2" xfId="13173"/>
    <cellStyle name="Input 3 3 3 2 3 2 2" xfId="13174"/>
    <cellStyle name="Input 3 3 3 2 3 2 2 2" xfId="13175"/>
    <cellStyle name="Input 3 3 3 2 3 2 2 3" xfId="13176"/>
    <cellStyle name="Input 3 3 3 2 3 2 2 4" xfId="13177"/>
    <cellStyle name="Input 3 3 3 2 3 2 2 5" xfId="13178"/>
    <cellStyle name="Input 3 3 3 2 3 2 2 6" xfId="13179"/>
    <cellStyle name="Input 3 3 3 2 3 2 3" xfId="13180"/>
    <cellStyle name="Input 3 3 3 2 3 2 3 2" xfId="13181"/>
    <cellStyle name="Input 3 3 3 2 3 2 3 3" xfId="13182"/>
    <cellStyle name="Input 3 3 3 2 3 2 3 4" xfId="13183"/>
    <cellStyle name="Input 3 3 3 2 3 2 3 5" xfId="13184"/>
    <cellStyle name="Input 3 3 3 2 3 2 3 6" xfId="13185"/>
    <cellStyle name="Input 3 3 3 2 3 2 4" xfId="13186"/>
    <cellStyle name="Input 3 3 3 2 3 2 5" xfId="13187"/>
    <cellStyle name="Input 3 3 3 2 3 2 6" xfId="13188"/>
    <cellStyle name="Input 3 3 3 2 3 2 7" xfId="13189"/>
    <cellStyle name="Input 3 3 3 2 3 2 8" xfId="13190"/>
    <cellStyle name="Input 3 3 3 2 3 3" xfId="13191"/>
    <cellStyle name="Input 3 3 3 2 3 3 2" xfId="13192"/>
    <cellStyle name="Input 3 3 3 2 3 3 3" xfId="13193"/>
    <cellStyle name="Input 3 3 3 2 3 3 4" xfId="13194"/>
    <cellStyle name="Input 3 3 3 2 3 3 5" xfId="13195"/>
    <cellStyle name="Input 3 3 3 2 3 3 6" xfId="13196"/>
    <cellStyle name="Input 3 3 3 2 3 4" xfId="13197"/>
    <cellStyle name="Input 3 3 3 2 3 4 2" xfId="13198"/>
    <cellStyle name="Input 3 3 3 2 3 4 3" xfId="13199"/>
    <cellStyle name="Input 3 3 3 2 3 4 4" xfId="13200"/>
    <cellStyle name="Input 3 3 3 2 3 4 5" xfId="13201"/>
    <cellStyle name="Input 3 3 3 2 3 4 6" xfId="13202"/>
    <cellStyle name="Input 3 3 3 2 3 5" xfId="13203"/>
    <cellStyle name="Input 3 3 3 2 3 6" xfId="13204"/>
    <cellStyle name="Input 3 3 3 2 3 7" xfId="13205"/>
    <cellStyle name="Input 3 3 3 2 3 8" xfId="13206"/>
    <cellStyle name="Input 3 3 3 2 3 9" xfId="13207"/>
    <cellStyle name="Input 3 3 3 2 4" xfId="13208"/>
    <cellStyle name="Input 3 3 3 2 4 2" xfId="13209"/>
    <cellStyle name="Input 3 3 3 2 4 2 2" xfId="13210"/>
    <cellStyle name="Input 3 3 3 2 4 2 3" xfId="13211"/>
    <cellStyle name="Input 3 3 3 2 4 2 4" xfId="13212"/>
    <cellStyle name="Input 3 3 3 2 4 2 5" xfId="13213"/>
    <cellStyle name="Input 3 3 3 2 4 2 6" xfId="13214"/>
    <cellStyle name="Input 3 3 3 2 4 3" xfId="13215"/>
    <cellStyle name="Input 3 3 3 2 4 3 2" xfId="13216"/>
    <cellStyle name="Input 3 3 3 2 4 3 3" xfId="13217"/>
    <cellStyle name="Input 3 3 3 2 4 3 4" xfId="13218"/>
    <cellStyle name="Input 3 3 3 2 4 3 5" xfId="13219"/>
    <cellStyle name="Input 3 3 3 2 4 3 6" xfId="13220"/>
    <cellStyle name="Input 3 3 3 2 4 4" xfId="13221"/>
    <cellStyle name="Input 3 3 3 2 4 5" xfId="13222"/>
    <cellStyle name="Input 3 3 3 2 4 6" xfId="13223"/>
    <cellStyle name="Input 3 3 3 2 4 7" xfId="13224"/>
    <cellStyle name="Input 3 3 3 2 4 8" xfId="13225"/>
    <cellStyle name="Input 3 3 3 2 5" xfId="13226"/>
    <cellStyle name="Input 3 3 3 2 5 2" xfId="13227"/>
    <cellStyle name="Input 3 3 3 2 5 3" xfId="13228"/>
    <cellStyle name="Input 3 3 3 2 5 4" xfId="13229"/>
    <cellStyle name="Input 3 3 3 2 5 5" xfId="13230"/>
    <cellStyle name="Input 3 3 3 2 5 6" xfId="13231"/>
    <cellStyle name="Input 3 3 3 2 6" xfId="13232"/>
    <cellStyle name="Input 3 3 3 2 6 2" xfId="13233"/>
    <cellStyle name="Input 3 3 3 2 6 3" xfId="13234"/>
    <cellStyle name="Input 3 3 3 2 6 4" xfId="13235"/>
    <cellStyle name="Input 3 3 3 2 6 5" xfId="13236"/>
    <cellStyle name="Input 3 3 3 2 6 6" xfId="13237"/>
    <cellStyle name="Input 3 3 3 2 7" xfId="13238"/>
    <cellStyle name="Input 3 3 3 2 8" xfId="13239"/>
    <cellStyle name="Input 3 3 3 2 9" xfId="13240"/>
    <cellStyle name="Input 3 3 3 3" xfId="13241"/>
    <cellStyle name="Input 3 3 3 3 10" xfId="13242"/>
    <cellStyle name="Input 3 3 3 3 2" xfId="13243"/>
    <cellStyle name="Input 3 3 3 3 2 2" xfId="13244"/>
    <cellStyle name="Input 3 3 3 3 2 2 2" xfId="13245"/>
    <cellStyle name="Input 3 3 3 3 2 2 2 2" xfId="13246"/>
    <cellStyle name="Input 3 3 3 3 2 2 2 3" xfId="13247"/>
    <cellStyle name="Input 3 3 3 3 2 2 2 4" xfId="13248"/>
    <cellStyle name="Input 3 3 3 3 2 2 2 5" xfId="13249"/>
    <cellStyle name="Input 3 3 3 3 2 2 2 6" xfId="13250"/>
    <cellStyle name="Input 3 3 3 3 2 2 3" xfId="13251"/>
    <cellStyle name="Input 3 3 3 3 2 2 3 2" xfId="13252"/>
    <cellStyle name="Input 3 3 3 3 2 2 3 3" xfId="13253"/>
    <cellStyle name="Input 3 3 3 3 2 2 3 4" xfId="13254"/>
    <cellStyle name="Input 3 3 3 3 2 2 3 5" xfId="13255"/>
    <cellStyle name="Input 3 3 3 3 2 2 3 6" xfId="13256"/>
    <cellStyle name="Input 3 3 3 3 2 2 4" xfId="13257"/>
    <cellStyle name="Input 3 3 3 3 2 2 5" xfId="13258"/>
    <cellStyle name="Input 3 3 3 3 2 2 6" xfId="13259"/>
    <cellStyle name="Input 3 3 3 3 2 2 7" xfId="13260"/>
    <cellStyle name="Input 3 3 3 3 2 2 8" xfId="13261"/>
    <cellStyle name="Input 3 3 3 3 2 3" xfId="13262"/>
    <cellStyle name="Input 3 3 3 3 2 3 2" xfId="13263"/>
    <cellStyle name="Input 3 3 3 3 2 3 3" xfId="13264"/>
    <cellStyle name="Input 3 3 3 3 2 3 4" xfId="13265"/>
    <cellStyle name="Input 3 3 3 3 2 3 5" xfId="13266"/>
    <cellStyle name="Input 3 3 3 3 2 3 6" xfId="13267"/>
    <cellStyle name="Input 3 3 3 3 2 4" xfId="13268"/>
    <cellStyle name="Input 3 3 3 3 2 4 2" xfId="13269"/>
    <cellStyle name="Input 3 3 3 3 2 4 3" xfId="13270"/>
    <cellStyle name="Input 3 3 3 3 2 4 4" xfId="13271"/>
    <cellStyle name="Input 3 3 3 3 2 4 5" xfId="13272"/>
    <cellStyle name="Input 3 3 3 3 2 4 6" xfId="13273"/>
    <cellStyle name="Input 3 3 3 3 2 5" xfId="13274"/>
    <cellStyle name="Input 3 3 3 3 2 6" xfId="13275"/>
    <cellStyle name="Input 3 3 3 3 2 7" xfId="13276"/>
    <cellStyle name="Input 3 3 3 3 2 8" xfId="13277"/>
    <cellStyle name="Input 3 3 3 3 2 9" xfId="13278"/>
    <cellStyle name="Input 3 3 3 3 3" xfId="13279"/>
    <cellStyle name="Input 3 3 3 3 3 2" xfId="13280"/>
    <cellStyle name="Input 3 3 3 3 3 2 2" xfId="13281"/>
    <cellStyle name="Input 3 3 3 3 3 2 3" xfId="13282"/>
    <cellStyle name="Input 3 3 3 3 3 2 4" xfId="13283"/>
    <cellStyle name="Input 3 3 3 3 3 2 5" xfId="13284"/>
    <cellStyle name="Input 3 3 3 3 3 2 6" xfId="13285"/>
    <cellStyle name="Input 3 3 3 3 3 3" xfId="13286"/>
    <cellStyle name="Input 3 3 3 3 3 3 2" xfId="13287"/>
    <cellStyle name="Input 3 3 3 3 3 3 3" xfId="13288"/>
    <cellStyle name="Input 3 3 3 3 3 3 4" xfId="13289"/>
    <cellStyle name="Input 3 3 3 3 3 3 5" xfId="13290"/>
    <cellStyle name="Input 3 3 3 3 3 3 6" xfId="13291"/>
    <cellStyle name="Input 3 3 3 3 3 4" xfId="13292"/>
    <cellStyle name="Input 3 3 3 3 3 5" xfId="13293"/>
    <cellStyle name="Input 3 3 3 3 3 6" xfId="13294"/>
    <cellStyle name="Input 3 3 3 3 3 7" xfId="13295"/>
    <cellStyle name="Input 3 3 3 3 3 8" xfId="13296"/>
    <cellStyle name="Input 3 3 3 3 4" xfId="13297"/>
    <cellStyle name="Input 3 3 3 3 4 2" xfId="13298"/>
    <cellStyle name="Input 3 3 3 3 4 3" xfId="13299"/>
    <cellStyle name="Input 3 3 3 3 4 4" xfId="13300"/>
    <cellStyle name="Input 3 3 3 3 4 5" xfId="13301"/>
    <cellStyle name="Input 3 3 3 3 4 6" xfId="13302"/>
    <cellStyle name="Input 3 3 3 3 5" xfId="13303"/>
    <cellStyle name="Input 3 3 3 3 5 2" xfId="13304"/>
    <cellStyle name="Input 3 3 3 3 5 3" xfId="13305"/>
    <cellStyle name="Input 3 3 3 3 5 4" xfId="13306"/>
    <cellStyle name="Input 3 3 3 3 5 5" xfId="13307"/>
    <cellStyle name="Input 3 3 3 3 5 6" xfId="13308"/>
    <cellStyle name="Input 3 3 3 3 6" xfId="13309"/>
    <cellStyle name="Input 3 3 3 3 7" xfId="13310"/>
    <cellStyle name="Input 3 3 3 3 8" xfId="13311"/>
    <cellStyle name="Input 3 3 3 3 9" xfId="13312"/>
    <cellStyle name="Input 3 3 3 4" xfId="13313"/>
    <cellStyle name="Input 3 3 3 4 2" xfId="13314"/>
    <cellStyle name="Input 3 3 3 4 2 2" xfId="13315"/>
    <cellStyle name="Input 3 3 3 4 2 2 2" xfId="13316"/>
    <cellStyle name="Input 3 3 3 4 2 2 3" xfId="13317"/>
    <cellStyle name="Input 3 3 3 4 2 2 4" xfId="13318"/>
    <cellStyle name="Input 3 3 3 4 2 2 5" xfId="13319"/>
    <cellStyle name="Input 3 3 3 4 2 2 6" xfId="13320"/>
    <cellStyle name="Input 3 3 3 4 2 3" xfId="13321"/>
    <cellStyle name="Input 3 3 3 4 2 3 2" xfId="13322"/>
    <cellStyle name="Input 3 3 3 4 2 3 3" xfId="13323"/>
    <cellStyle name="Input 3 3 3 4 2 3 4" xfId="13324"/>
    <cellStyle name="Input 3 3 3 4 2 3 5" xfId="13325"/>
    <cellStyle name="Input 3 3 3 4 2 3 6" xfId="13326"/>
    <cellStyle name="Input 3 3 3 4 2 4" xfId="13327"/>
    <cellStyle name="Input 3 3 3 4 2 5" xfId="13328"/>
    <cellStyle name="Input 3 3 3 4 2 6" xfId="13329"/>
    <cellStyle name="Input 3 3 3 4 2 7" xfId="13330"/>
    <cellStyle name="Input 3 3 3 4 2 8" xfId="13331"/>
    <cellStyle name="Input 3 3 3 4 3" xfId="13332"/>
    <cellStyle name="Input 3 3 3 4 3 2" xfId="13333"/>
    <cellStyle name="Input 3 3 3 4 3 3" xfId="13334"/>
    <cellStyle name="Input 3 3 3 4 3 4" xfId="13335"/>
    <cellStyle name="Input 3 3 3 4 3 5" xfId="13336"/>
    <cellStyle name="Input 3 3 3 4 3 6" xfId="13337"/>
    <cellStyle name="Input 3 3 3 4 4" xfId="13338"/>
    <cellStyle name="Input 3 3 3 4 4 2" xfId="13339"/>
    <cellStyle name="Input 3 3 3 4 4 3" xfId="13340"/>
    <cellStyle name="Input 3 3 3 4 4 4" xfId="13341"/>
    <cellStyle name="Input 3 3 3 4 4 5" xfId="13342"/>
    <cellStyle name="Input 3 3 3 4 4 6" xfId="13343"/>
    <cellStyle name="Input 3 3 3 4 5" xfId="13344"/>
    <cellStyle name="Input 3 3 3 4 6" xfId="13345"/>
    <cellStyle name="Input 3 3 3 4 7" xfId="13346"/>
    <cellStyle name="Input 3 3 3 4 8" xfId="13347"/>
    <cellStyle name="Input 3 3 3 4 9" xfId="13348"/>
    <cellStyle name="Input 3 3 3 5" xfId="13349"/>
    <cellStyle name="Input 3 3 3 5 2" xfId="13350"/>
    <cellStyle name="Input 3 3 3 5 2 2" xfId="13351"/>
    <cellStyle name="Input 3 3 3 5 2 3" xfId="13352"/>
    <cellStyle name="Input 3 3 3 5 2 4" xfId="13353"/>
    <cellStyle name="Input 3 3 3 5 2 5" xfId="13354"/>
    <cellStyle name="Input 3 3 3 5 2 6" xfId="13355"/>
    <cellStyle name="Input 3 3 3 5 3" xfId="13356"/>
    <cellStyle name="Input 3 3 3 5 3 2" xfId="13357"/>
    <cellStyle name="Input 3 3 3 5 3 3" xfId="13358"/>
    <cellStyle name="Input 3 3 3 5 3 4" xfId="13359"/>
    <cellStyle name="Input 3 3 3 5 3 5" xfId="13360"/>
    <cellStyle name="Input 3 3 3 5 3 6" xfId="13361"/>
    <cellStyle name="Input 3 3 3 5 4" xfId="13362"/>
    <cellStyle name="Input 3 3 3 5 5" xfId="13363"/>
    <cellStyle name="Input 3 3 3 5 6" xfId="13364"/>
    <cellStyle name="Input 3 3 3 5 7" xfId="13365"/>
    <cellStyle name="Input 3 3 3 5 8" xfId="13366"/>
    <cellStyle name="Input 3 3 3 6" xfId="13367"/>
    <cellStyle name="Input 3 3 3 6 2" xfId="13368"/>
    <cellStyle name="Input 3 3 3 6 3" xfId="13369"/>
    <cellStyle name="Input 3 3 3 6 4" xfId="13370"/>
    <cellStyle name="Input 3 3 3 6 5" xfId="13371"/>
    <cellStyle name="Input 3 3 3 6 6" xfId="13372"/>
    <cellStyle name="Input 3 3 3 7" xfId="13373"/>
    <cellStyle name="Input 3 3 3 7 2" xfId="13374"/>
    <cellStyle name="Input 3 3 3 7 3" xfId="13375"/>
    <cellStyle name="Input 3 3 3 7 4" xfId="13376"/>
    <cellStyle name="Input 3 3 3 7 5" xfId="13377"/>
    <cellStyle name="Input 3 3 3 7 6" xfId="13378"/>
    <cellStyle name="Input 3 3 3 8" xfId="13379"/>
    <cellStyle name="Input 3 3 3 9" xfId="13380"/>
    <cellStyle name="Input 3 3 4" xfId="13381"/>
    <cellStyle name="Input 3 3 4 10" xfId="13382"/>
    <cellStyle name="Input 3 3 4 11" xfId="13383"/>
    <cellStyle name="Input 3 3 4 2" xfId="13384"/>
    <cellStyle name="Input 3 3 4 2 10" xfId="13385"/>
    <cellStyle name="Input 3 3 4 2 2" xfId="13386"/>
    <cellStyle name="Input 3 3 4 2 2 2" xfId="13387"/>
    <cellStyle name="Input 3 3 4 2 2 2 2" xfId="13388"/>
    <cellStyle name="Input 3 3 4 2 2 2 2 2" xfId="13389"/>
    <cellStyle name="Input 3 3 4 2 2 2 2 3" xfId="13390"/>
    <cellStyle name="Input 3 3 4 2 2 2 2 4" xfId="13391"/>
    <cellStyle name="Input 3 3 4 2 2 2 2 5" xfId="13392"/>
    <cellStyle name="Input 3 3 4 2 2 2 2 6" xfId="13393"/>
    <cellStyle name="Input 3 3 4 2 2 2 3" xfId="13394"/>
    <cellStyle name="Input 3 3 4 2 2 2 3 2" xfId="13395"/>
    <cellStyle name="Input 3 3 4 2 2 2 3 3" xfId="13396"/>
    <cellStyle name="Input 3 3 4 2 2 2 3 4" xfId="13397"/>
    <cellStyle name="Input 3 3 4 2 2 2 3 5" xfId="13398"/>
    <cellStyle name="Input 3 3 4 2 2 2 3 6" xfId="13399"/>
    <cellStyle name="Input 3 3 4 2 2 2 4" xfId="13400"/>
    <cellStyle name="Input 3 3 4 2 2 2 5" xfId="13401"/>
    <cellStyle name="Input 3 3 4 2 2 2 6" xfId="13402"/>
    <cellStyle name="Input 3 3 4 2 2 2 7" xfId="13403"/>
    <cellStyle name="Input 3 3 4 2 2 2 8" xfId="13404"/>
    <cellStyle name="Input 3 3 4 2 2 3" xfId="13405"/>
    <cellStyle name="Input 3 3 4 2 2 3 2" xfId="13406"/>
    <cellStyle name="Input 3 3 4 2 2 3 3" xfId="13407"/>
    <cellStyle name="Input 3 3 4 2 2 3 4" xfId="13408"/>
    <cellStyle name="Input 3 3 4 2 2 3 5" xfId="13409"/>
    <cellStyle name="Input 3 3 4 2 2 3 6" xfId="13410"/>
    <cellStyle name="Input 3 3 4 2 2 4" xfId="13411"/>
    <cellStyle name="Input 3 3 4 2 2 4 2" xfId="13412"/>
    <cellStyle name="Input 3 3 4 2 2 4 3" xfId="13413"/>
    <cellStyle name="Input 3 3 4 2 2 4 4" xfId="13414"/>
    <cellStyle name="Input 3 3 4 2 2 4 5" xfId="13415"/>
    <cellStyle name="Input 3 3 4 2 2 4 6" xfId="13416"/>
    <cellStyle name="Input 3 3 4 2 2 5" xfId="13417"/>
    <cellStyle name="Input 3 3 4 2 2 6" xfId="13418"/>
    <cellStyle name="Input 3 3 4 2 2 7" xfId="13419"/>
    <cellStyle name="Input 3 3 4 2 2 8" xfId="13420"/>
    <cellStyle name="Input 3 3 4 2 2 9" xfId="13421"/>
    <cellStyle name="Input 3 3 4 2 3" xfId="13422"/>
    <cellStyle name="Input 3 3 4 2 3 2" xfId="13423"/>
    <cellStyle name="Input 3 3 4 2 3 2 2" xfId="13424"/>
    <cellStyle name="Input 3 3 4 2 3 2 3" xfId="13425"/>
    <cellStyle name="Input 3 3 4 2 3 2 4" xfId="13426"/>
    <cellStyle name="Input 3 3 4 2 3 2 5" xfId="13427"/>
    <cellStyle name="Input 3 3 4 2 3 2 6" xfId="13428"/>
    <cellStyle name="Input 3 3 4 2 3 3" xfId="13429"/>
    <cellStyle name="Input 3 3 4 2 3 3 2" xfId="13430"/>
    <cellStyle name="Input 3 3 4 2 3 3 3" xfId="13431"/>
    <cellStyle name="Input 3 3 4 2 3 3 4" xfId="13432"/>
    <cellStyle name="Input 3 3 4 2 3 3 5" xfId="13433"/>
    <cellStyle name="Input 3 3 4 2 3 3 6" xfId="13434"/>
    <cellStyle name="Input 3 3 4 2 3 4" xfId="13435"/>
    <cellStyle name="Input 3 3 4 2 3 5" xfId="13436"/>
    <cellStyle name="Input 3 3 4 2 3 6" xfId="13437"/>
    <cellStyle name="Input 3 3 4 2 3 7" xfId="13438"/>
    <cellStyle name="Input 3 3 4 2 3 8" xfId="13439"/>
    <cellStyle name="Input 3 3 4 2 4" xfId="13440"/>
    <cellStyle name="Input 3 3 4 2 4 2" xfId="13441"/>
    <cellStyle name="Input 3 3 4 2 4 3" xfId="13442"/>
    <cellStyle name="Input 3 3 4 2 4 4" xfId="13443"/>
    <cellStyle name="Input 3 3 4 2 4 5" xfId="13444"/>
    <cellStyle name="Input 3 3 4 2 4 6" xfId="13445"/>
    <cellStyle name="Input 3 3 4 2 5" xfId="13446"/>
    <cellStyle name="Input 3 3 4 2 5 2" xfId="13447"/>
    <cellStyle name="Input 3 3 4 2 5 3" xfId="13448"/>
    <cellStyle name="Input 3 3 4 2 5 4" xfId="13449"/>
    <cellStyle name="Input 3 3 4 2 5 5" xfId="13450"/>
    <cellStyle name="Input 3 3 4 2 5 6" xfId="13451"/>
    <cellStyle name="Input 3 3 4 2 6" xfId="13452"/>
    <cellStyle name="Input 3 3 4 2 7" xfId="13453"/>
    <cellStyle name="Input 3 3 4 2 8" xfId="13454"/>
    <cellStyle name="Input 3 3 4 2 9" xfId="13455"/>
    <cellStyle name="Input 3 3 4 3" xfId="13456"/>
    <cellStyle name="Input 3 3 4 3 2" xfId="13457"/>
    <cellStyle name="Input 3 3 4 3 2 2" xfId="13458"/>
    <cellStyle name="Input 3 3 4 3 2 2 2" xfId="13459"/>
    <cellStyle name="Input 3 3 4 3 2 2 3" xfId="13460"/>
    <cellStyle name="Input 3 3 4 3 2 2 4" xfId="13461"/>
    <cellStyle name="Input 3 3 4 3 2 2 5" xfId="13462"/>
    <cellStyle name="Input 3 3 4 3 2 2 6" xfId="13463"/>
    <cellStyle name="Input 3 3 4 3 2 3" xfId="13464"/>
    <cellStyle name="Input 3 3 4 3 2 3 2" xfId="13465"/>
    <cellStyle name="Input 3 3 4 3 2 3 3" xfId="13466"/>
    <cellStyle name="Input 3 3 4 3 2 3 4" xfId="13467"/>
    <cellStyle name="Input 3 3 4 3 2 3 5" xfId="13468"/>
    <cellStyle name="Input 3 3 4 3 2 3 6" xfId="13469"/>
    <cellStyle name="Input 3 3 4 3 2 4" xfId="13470"/>
    <cellStyle name="Input 3 3 4 3 2 5" xfId="13471"/>
    <cellStyle name="Input 3 3 4 3 2 6" xfId="13472"/>
    <cellStyle name="Input 3 3 4 3 2 7" xfId="13473"/>
    <cellStyle name="Input 3 3 4 3 2 8" xfId="13474"/>
    <cellStyle name="Input 3 3 4 3 3" xfId="13475"/>
    <cellStyle name="Input 3 3 4 3 3 2" xfId="13476"/>
    <cellStyle name="Input 3 3 4 3 3 3" xfId="13477"/>
    <cellStyle name="Input 3 3 4 3 3 4" xfId="13478"/>
    <cellStyle name="Input 3 3 4 3 3 5" xfId="13479"/>
    <cellStyle name="Input 3 3 4 3 3 6" xfId="13480"/>
    <cellStyle name="Input 3 3 4 3 4" xfId="13481"/>
    <cellStyle name="Input 3 3 4 3 4 2" xfId="13482"/>
    <cellStyle name="Input 3 3 4 3 4 3" xfId="13483"/>
    <cellStyle name="Input 3 3 4 3 4 4" xfId="13484"/>
    <cellStyle name="Input 3 3 4 3 4 5" xfId="13485"/>
    <cellStyle name="Input 3 3 4 3 4 6" xfId="13486"/>
    <cellStyle name="Input 3 3 4 3 5" xfId="13487"/>
    <cellStyle name="Input 3 3 4 3 6" xfId="13488"/>
    <cellStyle name="Input 3 3 4 3 7" xfId="13489"/>
    <cellStyle name="Input 3 3 4 3 8" xfId="13490"/>
    <cellStyle name="Input 3 3 4 3 9" xfId="13491"/>
    <cellStyle name="Input 3 3 4 4" xfId="13492"/>
    <cellStyle name="Input 3 3 4 4 2" xfId="13493"/>
    <cellStyle name="Input 3 3 4 4 2 2" xfId="13494"/>
    <cellStyle name="Input 3 3 4 4 2 3" xfId="13495"/>
    <cellStyle name="Input 3 3 4 4 2 4" xfId="13496"/>
    <cellStyle name="Input 3 3 4 4 2 5" xfId="13497"/>
    <cellStyle name="Input 3 3 4 4 2 6" xfId="13498"/>
    <cellStyle name="Input 3 3 4 4 3" xfId="13499"/>
    <cellStyle name="Input 3 3 4 4 3 2" xfId="13500"/>
    <cellStyle name="Input 3 3 4 4 3 3" xfId="13501"/>
    <cellStyle name="Input 3 3 4 4 3 4" xfId="13502"/>
    <cellStyle name="Input 3 3 4 4 3 5" xfId="13503"/>
    <cellStyle name="Input 3 3 4 4 3 6" xfId="13504"/>
    <cellStyle name="Input 3 3 4 4 4" xfId="13505"/>
    <cellStyle name="Input 3 3 4 4 5" xfId="13506"/>
    <cellStyle name="Input 3 3 4 4 6" xfId="13507"/>
    <cellStyle name="Input 3 3 4 4 7" xfId="13508"/>
    <cellStyle name="Input 3 3 4 4 8" xfId="13509"/>
    <cellStyle name="Input 3 3 4 5" xfId="13510"/>
    <cellStyle name="Input 3 3 4 5 2" xfId="13511"/>
    <cellStyle name="Input 3 3 4 5 3" xfId="13512"/>
    <cellStyle name="Input 3 3 4 5 4" xfId="13513"/>
    <cellStyle name="Input 3 3 4 5 5" xfId="13514"/>
    <cellStyle name="Input 3 3 4 5 6" xfId="13515"/>
    <cellStyle name="Input 3 3 4 6" xfId="13516"/>
    <cellStyle name="Input 3 3 4 6 2" xfId="13517"/>
    <cellStyle name="Input 3 3 4 6 3" xfId="13518"/>
    <cellStyle name="Input 3 3 4 6 4" xfId="13519"/>
    <cellStyle name="Input 3 3 4 6 5" xfId="13520"/>
    <cellStyle name="Input 3 3 4 6 6" xfId="13521"/>
    <cellStyle name="Input 3 3 4 7" xfId="13522"/>
    <cellStyle name="Input 3 3 4 8" xfId="13523"/>
    <cellStyle name="Input 3 3 4 9" xfId="13524"/>
    <cellStyle name="Input 3 3 5" xfId="13525"/>
    <cellStyle name="Input 3 3 5 10" xfId="13526"/>
    <cellStyle name="Input 3 3 5 2" xfId="13527"/>
    <cellStyle name="Input 3 3 5 2 2" xfId="13528"/>
    <cellStyle name="Input 3 3 5 2 2 2" xfId="13529"/>
    <cellStyle name="Input 3 3 5 2 2 2 2" xfId="13530"/>
    <cellStyle name="Input 3 3 5 2 2 2 3" xfId="13531"/>
    <cellStyle name="Input 3 3 5 2 2 2 4" xfId="13532"/>
    <cellStyle name="Input 3 3 5 2 2 2 5" xfId="13533"/>
    <cellStyle name="Input 3 3 5 2 2 2 6" xfId="13534"/>
    <cellStyle name="Input 3 3 5 2 2 3" xfId="13535"/>
    <cellStyle name="Input 3 3 5 2 2 3 2" xfId="13536"/>
    <cellStyle name="Input 3 3 5 2 2 3 3" xfId="13537"/>
    <cellStyle name="Input 3 3 5 2 2 3 4" xfId="13538"/>
    <cellStyle name="Input 3 3 5 2 2 3 5" xfId="13539"/>
    <cellStyle name="Input 3 3 5 2 2 3 6" xfId="13540"/>
    <cellStyle name="Input 3 3 5 2 2 4" xfId="13541"/>
    <cellStyle name="Input 3 3 5 2 2 5" xfId="13542"/>
    <cellStyle name="Input 3 3 5 2 2 6" xfId="13543"/>
    <cellStyle name="Input 3 3 5 2 2 7" xfId="13544"/>
    <cellStyle name="Input 3 3 5 2 2 8" xfId="13545"/>
    <cellStyle name="Input 3 3 5 2 3" xfId="13546"/>
    <cellStyle name="Input 3 3 5 2 3 2" xfId="13547"/>
    <cellStyle name="Input 3 3 5 2 3 3" xfId="13548"/>
    <cellStyle name="Input 3 3 5 2 3 4" xfId="13549"/>
    <cellStyle name="Input 3 3 5 2 3 5" xfId="13550"/>
    <cellStyle name="Input 3 3 5 2 3 6" xfId="13551"/>
    <cellStyle name="Input 3 3 5 2 4" xfId="13552"/>
    <cellStyle name="Input 3 3 5 2 4 2" xfId="13553"/>
    <cellStyle name="Input 3 3 5 2 4 3" xfId="13554"/>
    <cellStyle name="Input 3 3 5 2 4 4" xfId="13555"/>
    <cellStyle name="Input 3 3 5 2 4 5" xfId="13556"/>
    <cellStyle name="Input 3 3 5 2 4 6" xfId="13557"/>
    <cellStyle name="Input 3 3 5 2 5" xfId="13558"/>
    <cellStyle name="Input 3 3 5 2 6" xfId="13559"/>
    <cellStyle name="Input 3 3 5 2 7" xfId="13560"/>
    <cellStyle name="Input 3 3 5 2 8" xfId="13561"/>
    <cellStyle name="Input 3 3 5 2 9" xfId="13562"/>
    <cellStyle name="Input 3 3 5 3" xfId="13563"/>
    <cellStyle name="Input 3 3 5 3 2" xfId="13564"/>
    <cellStyle name="Input 3 3 5 3 2 2" xfId="13565"/>
    <cellStyle name="Input 3 3 5 3 2 3" xfId="13566"/>
    <cellStyle name="Input 3 3 5 3 2 4" xfId="13567"/>
    <cellStyle name="Input 3 3 5 3 2 5" xfId="13568"/>
    <cellStyle name="Input 3 3 5 3 2 6" xfId="13569"/>
    <cellStyle name="Input 3 3 5 3 3" xfId="13570"/>
    <cellStyle name="Input 3 3 5 3 3 2" xfId="13571"/>
    <cellStyle name="Input 3 3 5 3 3 3" xfId="13572"/>
    <cellStyle name="Input 3 3 5 3 3 4" xfId="13573"/>
    <cellStyle name="Input 3 3 5 3 3 5" xfId="13574"/>
    <cellStyle name="Input 3 3 5 3 3 6" xfId="13575"/>
    <cellStyle name="Input 3 3 5 3 4" xfId="13576"/>
    <cellStyle name="Input 3 3 5 3 5" xfId="13577"/>
    <cellStyle name="Input 3 3 5 3 6" xfId="13578"/>
    <cellStyle name="Input 3 3 5 3 7" xfId="13579"/>
    <cellStyle name="Input 3 3 5 3 8" xfId="13580"/>
    <cellStyle name="Input 3 3 5 4" xfId="13581"/>
    <cellStyle name="Input 3 3 5 4 2" xfId="13582"/>
    <cellStyle name="Input 3 3 5 4 3" xfId="13583"/>
    <cellStyle name="Input 3 3 5 4 4" xfId="13584"/>
    <cellStyle name="Input 3 3 5 4 5" xfId="13585"/>
    <cellStyle name="Input 3 3 5 4 6" xfId="13586"/>
    <cellStyle name="Input 3 3 5 5" xfId="13587"/>
    <cellStyle name="Input 3 3 5 5 2" xfId="13588"/>
    <cellStyle name="Input 3 3 5 5 3" xfId="13589"/>
    <cellStyle name="Input 3 3 5 5 4" xfId="13590"/>
    <cellStyle name="Input 3 3 5 5 5" xfId="13591"/>
    <cellStyle name="Input 3 3 5 5 6" xfId="13592"/>
    <cellStyle name="Input 3 3 5 6" xfId="13593"/>
    <cellStyle name="Input 3 3 5 7" xfId="13594"/>
    <cellStyle name="Input 3 3 5 8" xfId="13595"/>
    <cellStyle name="Input 3 3 5 9" xfId="13596"/>
    <cellStyle name="Input 3 3 6" xfId="13597"/>
    <cellStyle name="Input 3 3 6 2" xfId="13598"/>
    <cellStyle name="Input 3 3 6 2 2" xfId="13599"/>
    <cellStyle name="Input 3 3 6 2 2 2" xfId="13600"/>
    <cellStyle name="Input 3 3 6 2 2 3" xfId="13601"/>
    <cellStyle name="Input 3 3 6 2 2 4" xfId="13602"/>
    <cellStyle name="Input 3 3 6 2 2 5" xfId="13603"/>
    <cellStyle name="Input 3 3 6 2 2 6" xfId="13604"/>
    <cellStyle name="Input 3 3 6 2 3" xfId="13605"/>
    <cellStyle name="Input 3 3 6 2 3 2" xfId="13606"/>
    <cellStyle name="Input 3 3 6 2 3 3" xfId="13607"/>
    <cellStyle name="Input 3 3 6 2 3 4" xfId="13608"/>
    <cellStyle name="Input 3 3 6 2 3 5" xfId="13609"/>
    <cellStyle name="Input 3 3 6 2 3 6" xfId="13610"/>
    <cellStyle name="Input 3 3 6 2 4" xfId="13611"/>
    <cellStyle name="Input 3 3 6 2 5" xfId="13612"/>
    <cellStyle name="Input 3 3 6 2 6" xfId="13613"/>
    <cellStyle name="Input 3 3 6 2 7" xfId="13614"/>
    <cellStyle name="Input 3 3 6 2 8" xfId="13615"/>
    <cellStyle name="Input 3 3 6 3" xfId="13616"/>
    <cellStyle name="Input 3 3 6 3 2" xfId="13617"/>
    <cellStyle name="Input 3 3 6 3 3" xfId="13618"/>
    <cellStyle name="Input 3 3 6 3 4" xfId="13619"/>
    <cellStyle name="Input 3 3 6 3 5" xfId="13620"/>
    <cellStyle name="Input 3 3 6 3 6" xfId="13621"/>
    <cellStyle name="Input 3 3 6 4" xfId="13622"/>
    <cellStyle name="Input 3 3 6 4 2" xfId="13623"/>
    <cellStyle name="Input 3 3 6 4 3" xfId="13624"/>
    <cellStyle name="Input 3 3 6 4 4" xfId="13625"/>
    <cellStyle name="Input 3 3 6 4 5" xfId="13626"/>
    <cellStyle name="Input 3 3 6 4 6" xfId="13627"/>
    <cellStyle name="Input 3 3 6 5" xfId="13628"/>
    <cellStyle name="Input 3 3 6 6" xfId="13629"/>
    <cellStyle name="Input 3 3 6 7" xfId="13630"/>
    <cellStyle name="Input 3 3 6 8" xfId="13631"/>
    <cellStyle name="Input 3 3 6 9" xfId="13632"/>
    <cellStyle name="Input 3 3 7" xfId="13633"/>
    <cellStyle name="Input 3 3 7 2" xfId="13634"/>
    <cellStyle name="Input 3 3 7 2 2" xfId="13635"/>
    <cellStyle name="Input 3 3 7 2 3" xfId="13636"/>
    <cellStyle name="Input 3 3 7 2 4" xfId="13637"/>
    <cellStyle name="Input 3 3 7 2 5" xfId="13638"/>
    <cellStyle name="Input 3 3 7 2 6" xfId="13639"/>
    <cellStyle name="Input 3 3 7 3" xfId="13640"/>
    <cellStyle name="Input 3 3 7 3 2" xfId="13641"/>
    <cellStyle name="Input 3 3 7 3 3" xfId="13642"/>
    <cellStyle name="Input 3 3 7 3 4" xfId="13643"/>
    <cellStyle name="Input 3 3 7 3 5" xfId="13644"/>
    <cellStyle name="Input 3 3 7 3 6" xfId="13645"/>
    <cellStyle name="Input 3 3 7 4" xfId="13646"/>
    <cellStyle name="Input 3 3 7 5" xfId="13647"/>
    <cellStyle name="Input 3 3 7 6" xfId="13648"/>
    <cellStyle name="Input 3 3 7 7" xfId="13649"/>
    <cellStyle name="Input 3 3 7 8" xfId="13650"/>
    <cellStyle name="Input 3 3 8" xfId="13651"/>
    <cellStyle name="Input 3 3 8 2" xfId="13652"/>
    <cellStyle name="Input 3 3 8 3" xfId="13653"/>
    <cellStyle name="Input 3 3 8 4" xfId="13654"/>
    <cellStyle name="Input 3 3 8 5" xfId="13655"/>
    <cellStyle name="Input 3 3 8 6" xfId="13656"/>
    <cellStyle name="Input 3 3 9" xfId="13657"/>
    <cellStyle name="Input 3 3 9 2" xfId="13658"/>
    <cellStyle name="Input 3 3 9 3" xfId="13659"/>
    <cellStyle name="Input 3 3 9 4" xfId="13660"/>
    <cellStyle name="Input 3 3 9 5" xfId="13661"/>
    <cellStyle name="Input 3 3 9 6" xfId="13662"/>
    <cellStyle name="Input 3 4" xfId="13663"/>
    <cellStyle name="Input 3 4 10" xfId="13664"/>
    <cellStyle name="Input 3 4 2" xfId="13665"/>
    <cellStyle name="Input 3 4 2 2" xfId="13666"/>
    <cellStyle name="Input 3 4 2 2 2" xfId="13667"/>
    <cellStyle name="Input 3 4 2 2 2 2" xfId="13668"/>
    <cellStyle name="Input 3 4 2 2 2 3" xfId="13669"/>
    <cellStyle name="Input 3 4 2 2 2 4" xfId="13670"/>
    <cellStyle name="Input 3 4 2 2 2 5" xfId="13671"/>
    <cellStyle name="Input 3 4 2 2 2 6" xfId="13672"/>
    <cellStyle name="Input 3 4 2 2 3" xfId="13673"/>
    <cellStyle name="Input 3 4 2 2 3 2" xfId="13674"/>
    <cellStyle name="Input 3 4 2 2 3 3" xfId="13675"/>
    <cellStyle name="Input 3 4 2 2 3 4" xfId="13676"/>
    <cellStyle name="Input 3 4 2 2 3 5" xfId="13677"/>
    <cellStyle name="Input 3 4 2 2 3 6" xfId="13678"/>
    <cellStyle name="Input 3 4 2 2 4" xfId="13679"/>
    <cellStyle name="Input 3 4 2 2 5" xfId="13680"/>
    <cellStyle name="Input 3 4 2 2 6" xfId="13681"/>
    <cellStyle name="Input 3 4 2 2 7" xfId="13682"/>
    <cellStyle name="Input 3 4 2 2 8" xfId="13683"/>
    <cellStyle name="Input 3 4 2 3" xfId="13684"/>
    <cellStyle name="Input 3 4 2 3 2" xfId="13685"/>
    <cellStyle name="Input 3 4 2 3 3" xfId="13686"/>
    <cellStyle name="Input 3 4 2 3 4" xfId="13687"/>
    <cellStyle name="Input 3 4 2 3 5" xfId="13688"/>
    <cellStyle name="Input 3 4 2 3 6" xfId="13689"/>
    <cellStyle name="Input 3 4 2 4" xfId="13690"/>
    <cellStyle name="Input 3 4 2 4 2" xfId="13691"/>
    <cellStyle name="Input 3 4 2 4 3" xfId="13692"/>
    <cellStyle name="Input 3 4 2 4 4" xfId="13693"/>
    <cellStyle name="Input 3 4 2 4 5" xfId="13694"/>
    <cellStyle name="Input 3 4 2 4 6" xfId="13695"/>
    <cellStyle name="Input 3 4 2 5" xfId="13696"/>
    <cellStyle name="Input 3 4 2 6" xfId="13697"/>
    <cellStyle name="Input 3 4 2 7" xfId="13698"/>
    <cellStyle name="Input 3 4 2 8" xfId="13699"/>
    <cellStyle name="Input 3 4 2 9" xfId="13700"/>
    <cellStyle name="Input 3 4 3" xfId="13701"/>
    <cellStyle name="Input 3 4 3 2" xfId="13702"/>
    <cellStyle name="Input 3 4 3 2 2" xfId="13703"/>
    <cellStyle name="Input 3 4 3 2 3" xfId="13704"/>
    <cellStyle name="Input 3 4 3 2 4" xfId="13705"/>
    <cellStyle name="Input 3 4 3 2 5" xfId="13706"/>
    <cellStyle name="Input 3 4 3 2 6" xfId="13707"/>
    <cellStyle name="Input 3 4 3 3" xfId="13708"/>
    <cellStyle name="Input 3 4 3 3 2" xfId="13709"/>
    <cellStyle name="Input 3 4 3 3 3" xfId="13710"/>
    <cellStyle name="Input 3 4 3 3 4" xfId="13711"/>
    <cellStyle name="Input 3 4 3 3 5" xfId="13712"/>
    <cellStyle name="Input 3 4 3 3 6" xfId="13713"/>
    <cellStyle name="Input 3 4 3 4" xfId="13714"/>
    <cellStyle name="Input 3 4 3 5" xfId="13715"/>
    <cellStyle name="Input 3 4 3 6" xfId="13716"/>
    <cellStyle name="Input 3 4 3 7" xfId="13717"/>
    <cellStyle name="Input 3 4 3 8" xfId="13718"/>
    <cellStyle name="Input 3 4 4" xfId="13719"/>
    <cellStyle name="Input 3 4 4 2" xfId="13720"/>
    <cellStyle name="Input 3 4 4 3" xfId="13721"/>
    <cellStyle name="Input 3 4 4 4" xfId="13722"/>
    <cellStyle name="Input 3 4 4 5" xfId="13723"/>
    <cellStyle name="Input 3 4 4 6" xfId="13724"/>
    <cellStyle name="Input 3 4 5" xfId="13725"/>
    <cellStyle name="Input 3 4 5 2" xfId="13726"/>
    <cellStyle name="Input 3 4 5 3" xfId="13727"/>
    <cellStyle name="Input 3 4 5 4" xfId="13728"/>
    <cellStyle name="Input 3 4 5 5" xfId="13729"/>
    <cellStyle name="Input 3 4 5 6" xfId="13730"/>
    <cellStyle name="Input 3 4 6" xfId="13731"/>
    <cellStyle name="Input 3 4 7" xfId="13732"/>
    <cellStyle name="Input 3 4 8" xfId="13733"/>
    <cellStyle name="Input 3 4 9" xfId="13734"/>
    <cellStyle name="Input 3 5" xfId="13735"/>
    <cellStyle name="Input 3 5 2" xfId="13736"/>
    <cellStyle name="Input 3 5 2 2" xfId="13737"/>
    <cellStyle name="Input 3 5 2 2 2" xfId="13738"/>
    <cellStyle name="Input 3 5 2 2 3" xfId="13739"/>
    <cellStyle name="Input 3 5 2 2 4" xfId="13740"/>
    <cellStyle name="Input 3 5 2 2 5" xfId="13741"/>
    <cellStyle name="Input 3 5 2 2 6" xfId="13742"/>
    <cellStyle name="Input 3 5 2 3" xfId="13743"/>
    <cellStyle name="Input 3 5 2 3 2" xfId="13744"/>
    <cellStyle name="Input 3 5 2 3 3" xfId="13745"/>
    <cellStyle name="Input 3 5 2 3 4" xfId="13746"/>
    <cellStyle name="Input 3 5 2 3 5" xfId="13747"/>
    <cellStyle name="Input 3 5 2 3 6" xfId="13748"/>
    <cellStyle name="Input 3 5 2 4" xfId="13749"/>
    <cellStyle name="Input 3 5 2 5" xfId="13750"/>
    <cellStyle name="Input 3 5 2 6" xfId="13751"/>
    <cellStyle name="Input 3 5 2 7" xfId="13752"/>
    <cellStyle name="Input 3 5 2 8" xfId="13753"/>
    <cellStyle name="Input 3 5 3" xfId="13754"/>
    <cellStyle name="Input 3 5 3 2" xfId="13755"/>
    <cellStyle name="Input 3 5 3 3" xfId="13756"/>
    <cellStyle name="Input 3 5 3 4" xfId="13757"/>
    <cellStyle name="Input 3 5 3 5" xfId="13758"/>
    <cellStyle name="Input 3 5 3 6" xfId="13759"/>
    <cellStyle name="Input 3 5 4" xfId="13760"/>
    <cellStyle name="Input 3 5 4 2" xfId="13761"/>
    <cellStyle name="Input 3 5 4 3" xfId="13762"/>
    <cellStyle name="Input 3 5 4 4" xfId="13763"/>
    <cellStyle name="Input 3 5 4 5" xfId="13764"/>
    <cellStyle name="Input 3 5 4 6" xfId="13765"/>
    <cellStyle name="Input 3 5 5" xfId="13766"/>
    <cellStyle name="Input 3 5 6" xfId="13767"/>
    <cellStyle name="Input 3 5 7" xfId="13768"/>
    <cellStyle name="Input 3 5 8" xfId="13769"/>
    <cellStyle name="Input 3 5 9" xfId="13770"/>
    <cellStyle name="Input 3 6" xfId="13771"/>
    <cellStyle name="Input 3 6 2" xfId="13772"/>
    <cellStyle name="Input 3 6 3" xfId="13773"/>
    <cellStyle name="Input 3 6 4" xfId="13774"/>
    <cellStyle name="Input 3 6 5" xfId="13775"/>
    <cellStyle name="Input 3 6 6" xfId="13776"/>
    <cellStyle name="Input 4" xfId="13777"/>
    <cellStyle name="Input 4 10" xfId="13778"/>
    <cellStyle name="Input 4 11" xfId="13779"/>
    <cellStyle name="Input 4 12" xfId="13780"/>
    <cellStyle name="Input 4 13" xfId="13781"/>
    <cellStyle name="Input 4 14" xfId="13782"/>
    <cellStyle name="Input 4 2" xfId="13783"/>
    <cellStyle name="Input 4 2 10" xfId="13784"/>
    <cellStyle name="Input 4 2 11" xfId="13785"/>
    <cellStyle name="Input 4 2 12" xfId="13786"/>
    <cellStyle name="Input 4 2 13" xfId="13787"/>
    <cellStyle name="Input 4 2 2" xfId="13788"/>
    <cellStyle name="Input 4 2 2 10" xfId="13789"/>
    <cellStyle name="Input 4 2 2 11" xfId="13790"/>
    <cellStyle name="Input 4 2 2 12" xfId="13791"/>
    <cellStyle name="Input 4 2 2 2" xfId="13792"/>
    <cellStyle name="Input 4 2 2 2 10" xfId="13793"/>
    <cellStyle name="Input 4 2 2 2 11" xfId="13794"/>
    <cellStyle name="Input 4 2 2 2 2" xfId="13795"/>
    <cellStyle name="Input 4 2 2 2 2 10" xfId="13796"/>
    <cellStyle name="Input 4 2 2 2 2 2" xfId="13797"/>
    <cellStyle name="Input 4 2 2 2 2 2 2" xfId="13798"/>
    <cellStyle name="Input 4 2 2 2 2 2 2 2" xfId="13799"/>
    <cellStyle name="Input 4 2 2 2 2 2 2 2 2" xfId="13800"/>
    <cellStyle name="Input 4 2 2 2 2 2 2 2 3" xfId="13801"/>
    <cellStyle name="Input 4 2 2 2 2 2 2 2 4" xfId="13802"/>
    <cellStyle name="Input 4 2 2 2 2 2 2 2 5" xfId="13803"/>
    <cellStyle name="Input 4 2 2 2 2 2 2 2 6" xfId="13804"/>
    <cellStyle name="Input 4 2 2 2 2 2 2 3" xfId="13805"/>
    <cellStyle name="Input 4 2 2 2 2 2 2 3 2" xfId="13806"/>
    <cellStyle name="Input 4 2 2 2 2 2 2 3 3" xfId="13807"/>
    <cellStyle name="Input 4 2 2 2 2 2 2 3 4" xfId="13808"/>
    <cellStyle name="Input 4 2 2 2 2 2 2 3 5" xfId="13809"/>
    <cellStyle name="Input 4 2 2 2 2 2 2 3 6" xfId="13810"/>
    <cellStyle name="Input 4 2 2 2 2 2 2 4" xfId="13811"/>
    <cellStyle name="Input 4 2 2 2 2 2 2 5" xfId="13812"/>
    <cellStyle name="Input 4 2 2 2 2 2 2 6" xfId="13813"/>
    <cellStyle name="Input 4 2 2 2 2 2 2 7" xfId="13814"/>
    <cellStyle name="Input 4 2 2 2 2 2 2 8" xfId="13815"/>
    <cellStyle name="Input 4 2 2 2 2 2 3" xfId="13816"/>
    <cellStyle name="Input 4 2 2 2 2 2 3 2" xfId="13817"/>
    <cellStyle name="Input 4 2 2 2 2 2 3 3" xfId="13818"/>
    <cellStyle name="Input 4 2 2 2 2 2 3 4" xfId="13819"/>
    <cellStyle name="Input 4 2 2 2 2 2 3 5" xfId="13820"/>
    <cellStyle name="Input 4 2 2 2 2 2 3 6" xfId="13821"/>
    <cellStyle name="Input 4 2 2 2 2 2 4" xfId="13822"/>
    <cellStyle name="Input 4 2 2 2 2 2 4 2" xfId="13823"/>
    <cellStyle name="Input 4 2 2 2 2 2 4 3" xfId="13824"/>
    <cellStyle name="Input 4 2 2 2 2 2 4 4" xfId="13825"/>
    <cellStyle name="Input 4 2 2 2 2 2 4 5" xfId="13826"/>
    <cellStyle name="Input 4 2 2 2 2 2 4 6" xfId="13827"/>
    <cellStyle name="Input 4 2 2 2 2 2 5" xfId="13828"/>
    <cellStyle name="Input 4 2 2 2 2 2 6" xfId="13829"/>
    <cellStyle name="Input 4 2 2 2 2 2 7" xfId="13830"/>
    <cellStyle name="Input 4 2 2 2 2 2 8" xfId="13831"/>
    <cellStyle name="Input 4 2 2 2 2 2 9" xfId="13832"/>
    <cellStyle name="Input 4 2 2 2 2 3" xfId="13833"/>
    <cellStyle name="Input 4 2 2 2 2 3 2" xfId="13834"/>
    <cellStyle name="Input 4 2 2 2 2 3 2 2" xfId="13835"/>
    <cellStyle name="Input 4 2 2 2 2 3 2 3" xfId="13836"/>
    <cellStyle name="Input 4 2 2 2 2 3 2 4" xfId="13837"/>
    <cellStyle name="Input 4 2 2 2 2 3 2 5" xfId="13838"/>
    <cellStyle name="Input 4 2 2 2 2 3 2 6" xfId="13839"/>
    <cellStyle name="Input 4 2 2 2 2 3 3" xfId="13840"/>
    <cellStyle name="Input 4 2 2 2 2 3 3 2" xfId="13841"/>
    <cellStyle name="Input 4 2 2 2 2 3 3 3" xfId="13842"/>
    <cellStyle name="Input 4 2 2 2 2 3 3 4" xfId="13843"/>
    <cellStyle name="Input 4 2 2 2 2 3 3 5" xfId="13844"/>
    <cellStyle name="Input 4 2 2 2 2 3 3 6" xfId="13845"/>
    <cellStyle name="Input 4 2 2 2 2 3 4" xfId="13846"/>
    <cellStyle name="Input 4 2 2 2 2 3 5" xfId="13847"/>
    <cellStyle name="Input 4 2 2 2 2 3 6" xfId="13848"/>
    <cellStyle name="Input 4 2 2 2 2 3 7" xfId="13849"/>
    <cellStyle name="Input 4 2 2 2 2 3 8" xfId="13850"/>
    <cellStyle name="Input 4 2 2 2 2 4" xfId="13851"/>
    <cellStyle name="Input 4 2 2 2 2 4 2" xfId="13852"/>
    <cellStyle name="Input 4 2 2 2 2 4 3" xfId="13853"/>
    <cellStyle name="Input 4 2 2 2 2 4 4" xfId="13854"/>
    <cellStyle name="Input 4 2 2 2 2 4 5" xfId="13855"/>
    <cellStyle name="Input 4 2 2 2 2 4 6" xfId="13856"/>
    <cellStyle name="Input 4 2 2 2 2 5" xfId="13857"/>
    <cellStyle name="Input 4 2 2 2 2 5 2" xfId="13858"/>
    <cellStyle name="Input 4 2 2 2 2 5 3" xfId="13859"/>
    <cellStyle name="Input 4 2 2 2 2 5 4" xfId="13860"/>
    <cellStyle name="Input 4 2 2 2 2 5 5" xfId="13861"/>
    <cellStyle name="Input 4 2 2 2 2 5 6" xfId="13862"/>
    <cellStyle name="Input 4 2 2 2 2 6" xfId="13863"/>
    <cellStyle name="Input 4 2 2 2 2 7" xfId="13864"/>
    <cellStyle name="Input 4 2 2 2 2 8" xfId="13865"/>
    <cellStyle name="Input 4 2 2 2 2 9" xfId="13866"/>
    <cellStyle name="Input 4 2 2 2 3" xfId="13867"/>
    <cellStyle name="Input 4 2 2 2 3 2" xfId="13868"/>
    <cellStyle name="Input 4 2 2 2 3 2 2" xfId="13869"/>
    <cellStyle name="Input 4 2 2 2 3 2 2 2" xfId="13870"/>
    <cellStyle name="Input 4 2 2 2 3 2 2 3" xfId="13871"/>
    <cellStyle name="Input 4 2 2 2 3 2 2 4" xfId="13872"/>
    <cellStyle name="Input 4 2 2 2 3 2 2 5" xfId="13873"/>
    <cellStyle name="Input 4 2 2 2 3 2 2 6" xfId="13874"/>
    <cellStyle name="Input 4 2 2 2 3 2 3" xfId="13875"/>
    <cellStyle name="Input 4 2 2 2 3 2 3 2" xfId="13876"/>
    <cellStyle name="Input 4 2 2 2 3 2 3 3" xfId="13877"/>
    <cellStyle name="Input 4 2 2 2 3 2 3 4" xfId="13878"/>
    <cellStyle name="Input 4 2 2 2 3 2 3 5" xfId="13879"/>
    <cellStyle name="Input 4 2 2 2 3 2 3 6" xfId="13880"/>
    <cellStyle name="Input 4 2 2 2 3 2 4" xfId="13881"/>
    <cellStyle name="Input 4 2 2 2 3 2 5" xfId="13882"/>
    <cellStyle name="Input 4 2 2 2 3 2 6" xfId="13883"/>
    <cellStyle name="Input 4 2 2 2 3 2 7" xfId="13884"/>
    <cellStyle name="Input 4 2 2 2 3 2 8" xfId="13885"/>
    <cellStyle name="Input 4 2 2 2 3 3" xfId="13886"/>
    <cellStyle name="Input 4 2 2 2 3 3 2" xfId="13887"/>
    <cellStyle name="Input 4 2 2 2 3 3 3" xfId="13888"/>
    <cellStyle name="Input 4 2 2 2 3 3 4" xfId="13889"/>
    <cellStyle name="Input 4 2 2 2 3 3 5" xfId="13890"/>
    <cellStyle name="Input 4 2 2 2 3 3 6" xfId="13891"/>
    <cellStyle name="Input 4 2 2 2 3 4" xfId="13892"/>
    <cellStyle name="Input 4 2 2 2 3 4 2" xfId="13893"/>
    <cellStyle name="Input 4 2 2 2 3 4 3" xfId="13894"/>
    <cellStyle name="Input 4 2 2 2 3 4 4" xfId="13895"/>
    <cellStyle name="Input 4 2 2 2 3 4 5" xfId="13896"/>
    <cellStyle name="Input 4 2 2 2 3 4 6" xfId="13897"/>
    <cellStyle name="Input 4 2 2 2 3 5" xfId="13898"/>
    <cellStyle name="Input 4 2 2 2 3 6" xfId="13899"/>
    <cellStyle name="Input 4 2 2 2 3 7" xfId="13900"/>
    <cellStyle name="Input 4 2 2 2 3 8" xfId="13901"/>
    <cellStyle name="Input 4 2 2 2 3 9" xfId="13902"/>
    <cellStyle name="Input 4 2 2 2 4" xfId="13903"/>
    <cellStyle name="Input 4 2 2 2 4 2" xfId="13904"/>
    <cellStyle name="Input 4 2 2 2 4 2 2" xfId="13905"/>
    <cellStyle name="Input 4 2 2 2 4 2 3" xfId="13906"/>
    <cellStyle name="Input 4 2 2 2 4 2 4" xfId="13907"/>
    <cellStyle name="Input 4 2 2 2 4 2 5" xfId="13908"/>
    <cellStyle name="Input 4 2 2 2 4 2 6" xfId="13909"/>
    <cellStyle name="Input 4 2 2 2 4 3" xfId="13910"/>
    <cellStyle name="Input 4 2 2 2 4 3 2" xfId="13911"/>
    <cellStyle name="Input 4 2 2 2 4 3 3" xfId="13912"/>
    <cellStyle name="Input 4 2 2 2 4 3 4" xfId="13913"/>
    <cellStyle name="Input 4 2 2 2 4 3 5" xfId="13914"/>
    <cellStyle name="Input 4 2 2 2 4 3 6" xfId="13915"/>
    <cellStyle name="Input 4 2 2 2 4 4" xfId="13916"/>
    <cellStyle name="Input 4 2 2 2 4 5" xfId="13917"/>
    <cellStyle name="Input 4 2 2 2 4 6" xfId="13918"/>
    <cellStyle name="Input 4 2 2 2 4 7" xfId="13919"/>
    <cellStyle name="Input 4 2 2 2 4 8" xfId="13920"/>
    <cellStyle name="Input 4 2 2 2 5" xfId="13921"/>
    <cellStyle name="Input 4 2 2 2 5 2" xfId="13922"/>
    <cellStyle name="Input 4 2 2 2 5 3" xfId="13923"/>
    <cellStyle name="Input 4 2 2 2 5 4" xfId="13924"/>
    <cellStyle name="Input 4 2 2 2 5 5" xfId="13925"/>
    <cellStyle name="Input 4 2 2 2 5 6" xfId="13926"/>
    <cellStyle name="Input 4 2 2 2 6" xfId="13927"/>
    <cellStyle name="Input 4 2 2 2 6 2" xfId="13928"/>
    <cellStyle name="Input 4 2 2 2 6 3" xfId="13929"/>
    <cellStyle name="Input 4 2 2 2 6 4" xfId="13930"/>
    <cellStyle name="Input 4 2 2 2 6 5" xfId="13931"/>
    <cellStyle name="Input 4 2 2 2 6 6" xfId="13932"/>
    <cellStyle name="Input 4 2 2 2 7" xfId="13933"/>
    <cellStyle name="Input 4 2 2 2 8" xfId="13934"/>
    <cellStyle name="Input 4 2 2 2 9" xfId="13935"/>
    <cellStyle name="Input 4 2 2 3" xfId="13936"/>
    <cellStyle name="Input 4 2 2 3 10" xfId="13937"/>
    <cellStyle name="Input 4 2 2 3 2" xfId="13938"/>
    <cellStyle name="Input 4 2 2 3 2 2" xfId="13939"/>
    <cellStyle name="Input 4 2 2 3 2 2 2" xfId="13940"/>
    <cellStyle name="Input 4 2 2 3 2 2 2 2" xfId="13941"/>
    <cellStyle name="Input 4 2 2 3 2 2 2 3" xfId="13942"/>
    <cellStyle name="Input 4 2 2 3 2 2 2 4" xfId="13943"/>
    <cellStyle name="Input 4 2 2 3 2 2 2 5" xfId="13944"/>
    <cellStyle name="Input 4 2 2 3 2 2 2 6" xfId="13945"/>
    <cellStyle name="Input 4 2 2 3 2 2 3" xfId="13946"/>
    <cellStyle name="Input 4 2 2 3 2 2 3 2" xfId="13947"/>
    <cellStyle name="Input 4 2 2 3 2 2 3 3" xfId="13948"/>
    <cellStyle name="Input 4 2 2 3 2 2 3 4" xfId="13949"/>
    <cellStyle name="Input 4 2 2 3 2 2 3 5" xfId="13950"/>
    <cellStyle name="Input 4 2 2 3 2 2 3 6" xfId="13951"/>
    <cellStyle name="Input 4 2 2 3 2 2 4" xfId="13952"/>
    <cellStyle name="Input 4 2 2 3 2 2 5" xfId="13953"/>
    <cellStyle name="Input 4 2 2 3 2 2 6" xfId="13954"/>
    <cellStyle name="Input 4 2 2 3 2 2 7" xfId="13955"/>
    <cellStyle name="Input 4 2 2 3 2 2 8" xfId="13956"/>
    <cellStyle name="Input 4 2 2 3 2 3" xfId="13957"/>
    <cellStyle name="Input 4 2 2 3 2 3 2" xfId="13958"/>
    <cellStyle name="Input 4 2 2 3 2 3 3" xfId="13959"/>
    <cellStyle name="Input 4 2 2 3 2 3 4" xfId="13960"/>
    <cellStyle name="Input 4 2 2 3 2 3 5" xfId="13961"/>
    <cellStyle name="Input 4 2 2 3 2 3 6" xfId="13962"/>
    <cellStyle name="Input 4 2 2 3 2 4" xfId="13963"/>
    <cellStyle name="Input 4 2 2 3 2 4 2" xfId="13964"/>
    <cellStyle name="Input 4 2 2 3 2 4 3" xfId="13965"/>
    <cellStyle name="Input 4 2 2 3 2 4 4" xfId="13966"/>
    <cellStyle name="Input 4 2 2 3 2 4 5" xfId="13967"/>
    <cellStyle name="Input 4 2 2 3 2 4 6" xfId="13968"/>
    <cellStyle name="Input 4 2 2 3 2 5" xfId="13969"/>
    <cellStyle name="Input 4 2 2 3 2 6" xfId="13970"/>
    <cellStyle name="Input 4 2 2 3 2 7" xfId="13971"/>
    <cellStyle name="Input 4 2 2 3 2 8" xfId="13972"/>
    <cellStyle name="Input 4 2 2 3 2 9" xfId="13973"/>
    <cellStyle name="Input 4 2 2 3 3" xfId="13974"/>
    <cellStyle name="Input 4 2 2 3 3 2" xfId="13975"/>
    <cellStyle name="Input 4 2 2 3 3 2 2" xfId="13976"/>
    <cellStyle name="Input 4 2 2 3 3 2 3" xfId="13977"/>
    <cellStyle name="Input 4 2 2 3 3 2 4" xfId="13978"/>
    <cellStyle name="Input 4 2 2 3 3 2 5" xfId="13979"/>
    <cellStyle name="Input 4 2 2 3 3 2 6" xfId="13980"/>
    <cellStyle name="Input 4 2 2 3 3 3" xfId="13981"/>
    <cellStyle name="Input 4 2 2 3 3 3 2" xfId="13982"/>
    <cellStyle name="Input 4 2 2 3 3 3 3" xfId="13983"/>
    <cellStyle name="Input 4 2 2 3 3 3 4" xfId="13984"/>
    <cellStyle name="Input 4 2 2 3 3 3 5" xfId="13985"/>
    <cellStyle name="Input 4 2 2 3 3 3 6" xfId="13986"/>
    <cellStyle name="Input 4 2 2 3 3 4" xfId="13987"/>
    <cellStyle name="Input 4 2 2 3 3 5" xfId="13988"/>
    <cellStyle name="Input 4 2 2 3 3 6" xfId="13989"/>
    <cellStyle name="Input 4 2 2 3 3 7" xfId="13990"/>
    <cellStyle name="Input 4 2 2 3 3 8" xfId="13991"/>
    <cellStyle name="Input 4 2 2 3 4" xfId="13992"/>
    <cellStyle name="Input 4 2 2 3 4 2" xfId="13993"/>
    <cellStyle name="Input 4 2 2 3 4 3" xfId="13994"/>
    <cellStyle name="Input 4 2 2 3 4 4" xfId="13995"/>
    <cellStyle name="Input 4 2 2 3 4 5" xfId="13996"/>
    <cellStyle name="Input 4 2 2 3 4 6" xfId="13997"/>
    <cellStyle name="Input 4 2 2 3 5" xfId="13998"/>
    <cellStyle name="Input 4 2 2 3 5 2" xfId="13999"/>
    <cellStyle name="Input 4 2 2 3 5 3" xfId="14000"/>
    <cellStyle name="Input 4 2 2 3 5 4" xfId="14001"/>
    <cellStyle name="Input 4 2 2 3 5 5" xfId="14002"/>
    <cellStyle name="Input 4 2 2 3 5 6" xfId="14003"/>
    <cellStyle name="Input 4 2 2 3 6" xfId="14004"/>
    <cellStyle name="Input 4 2 2 3 7" xfId="14005"/>
    <cellStyle name="Input 4 2 2 3 8" xfId="14006"/>
    <cellStyle name="Input 4 2 2 3 9" xfId="14007"/>
    <cellStyle name="Input 4 2 2 4" xfId="14008"/>
    <cellStyle name="Input 4 2 2 4 2" xfId="14009"/>
    <cellStyle name="Input 4 2 2 4 2 2" xfId="14010"/>
    <cellStyle name="Input 4 2 2 4 2 2 2" xfId="14011"/>
    <cellStyle name="Input 4 2 2 4 2 2 3" xfId="14012"/>
    <cellStyle name="Input 4 2 2 4 2 2 4" xfId="14013"/>
    <cellStyle name="Input 4 2 2 4 2 2 5" xfId="14014"/>
    <cellStyle name="Input 4 2 2 4 2 2 6" xfId="14015"/>
    <cellStyle name="Input 4 2 2 4 2 3" xfId="14016"/>
    <cellStyle name="Input 4 2 2 4 2 3 2" xfId="14017"/>
    <cellStyle name="Input 4 2 2 4 2 3 3" xfId="14018"/>
    <cellStyle name="Input 4 2 2 4 2 3 4" xfId="14019"/>
    <cellStyle name="Input 4 2 2 4 2 3 5" xfId="14020"/>
    <cellStyle name="Input 4 2 2 4 2 3 6" xfId="14021"/>
    <cellStyle name="Input 4 2 2 4 2 4" xfId="14022"/>
    <cellStyle name="Input 4 2 2 4 2 5" xfId="14023"/>
    <cellStyle name="Input 4 2 2 4 2 6" xfId="14024"/>
    <cellStyle name="Input 4 2 2 4 2 7" xfId="14025"/>
    <cellStyle name="Input 4 2 2 4 2 8" xfId="14026"/>
    <cellStyle name="Input 4 2 2 4 3" xfId="14027"/>
    <cellStyle name="Input 4 2 2 4 3 2" xfId="14028"/>
    <cellStyle name="Input 4 2 2 4 3 3" xfId="14029"/>
    <cellStyle name="Input 4 2 2 4 3 4" xfId="14030"/>
    <cellStyle name="Input 4 2 2 4 3 5" xfId="14031"/>
    <cellStyle name="Input 4 2 2 4 3 6" xfId="14032"/>
    <cellStyle name="Input 4 2 2 4 4" xfId="14033"/>
    <cellStyle name="Input 4 2 2 4 4 2" xfId="14034"/>
    <cellStyle name="Input 4 2 2 4 4 3" xfId="14035"/>
    <cellStyle name="Input 4 2 2 4 4 4" xfId="14036"/>
    <cellStyle name="Input 4 2 2 4 4 5" xfId="14037"/>
    <cellStyle name="Input 4 2 2 4 4 6" xfId="14038"/>
    <cellStyle name="Input 4 2 2 4 5" xfId="14039"/>
    <cellStyle name="Input 4 2 2 4 6" xfId="14040"/>
    <cellStyle name="Input 4 2 2 4 7" xfId="14041"/>
    <cellStyle name="Input 4 2 2 4 8" xfId="14042"/>
    <cellStyle name="Input 4 2 2 4 9" xfId="14043"/>
    <cellStyle name="Input 4 2 2 5" xfId="14044"/>
    <cellStyle name="Input 4 2 2 5 2" xfId="14045"/>
    <cellStyle name="Input 4 2 2 5 2 2" xfId="14046"/>
    <cellStyle name="Input 4 2 2 5 2 3" xfId="14047"/>
    <cellStyle name="Input 4 2 2 5 2 4" xfId="14048"/>
    <cellStyle name="Input 4 2 2 5 2 5" xfId="14049"/>
    <cellStyle name="Input 4 2 2 5 2 6" xfId="14050"/>
    <cellStyle name="Input 4 2 2 5 3" xfId="14051"/>
    <cellStyle name="Input 4 2 2 5 3 2" xfId="14052"/>
    <cellStyle name="Input 4 2 2 5 3 3" xfId="14053"/>
    <cellStyle name="Input 4 2 2 5 3 4" xfId="14054"/>
    <cellStyle name="Input 4 2 2 5 3 5" xfId="14055"/>
    <cellStyle name="Input 4 2 2 5 3 6" xfId="14056"/>
    <cellStyle name="Input 4 2 2 5 4" xfId="14057"/>
    <cellStyle name="Input 4 2 2 5 5" xfId="14058"/>
    <cellStyle name="Input 4 2 2 5 6" xfId="14059"/>
    <cellStyle name="Input 4 2 2 5 7" xfId="14060"/>
    <cellStyle name="Input 4 2 2 5 8" xfId="14061"/>
    <cellStyle name="Input 4 2 2 6" xfId="14062"/>
    <cellStyle name="Input 4 2 2 6 2" xfId="14063"/>
    <cellStyle name="Input 4 2 2 6 3" xfId="14064"/>
    <cellStyle name="Input 4 2 2 6 4" xfId="14065"/>
    <cellStyle name="Input 4 2 2 6 5" xfId="14066"/>
    <cellStyle name="Input 4 2 2 6 6" xfId="14067"/>
    <cellStyle name="Input 4 2 2 7" xfId="14068"/>
    <cellStyle name="Input 4 2 2 7 2" xfId="14069"/>
    <cellStyle name="Input 4 2 2 7 3" xfId="14070"/>
    <cellStyle name="Input 4 2 2 7 4" xfId="14071"/>
    <cellStyle name="Input 4 2 2 7 5" xfId="14072"/>
    <cellStyle name="Input 4 2 2 7 6" xfId="14073"/>
    <cellStyle name="Input 4 2 2 8" xfId="14074"/>
    <cellStyle name="Input 4 2 2 9" xfId="14075"/>
    <cellStyle name="Input 4 2 3" xfId="14076"/>
    <cellStyle name="Input 4 2 3 10" xfId="14077"/>
    <cellStyle name="Input 4 2 3 11" xfId="14078"/>
    <cellStyle name="Input 4 2 3 2" xfId="14079"/>
    <cellStyle name="Input 4 2 3 2 10" xfId="14080"/>
    <cellStyle name="Input 4 2 3 2 2" xfId="14081"/>
    <cellStyle name="Input 4 2 3 2 2 2" xfId="14082"/>
    <cellStyle name="Input 4 2 3 2 2 2 2" xfId="14083"/>
    <cellStyle name="Input 4 2 3 2 2 2 2 2" xfId="14084"/>
    <cellStyle name="Input 4 2 3 2 2 2 2 3" xfId="14085"/>
    <cellStyle name="Input 4 2 3 2 2 2 2 4" xfId="14086"/>
    <cellStyle name="Input 4 2 3 2 2 2 2 5" xfId="14087"/>
    <cellStyle name="Input 4 2 3 2 2 2 2 6" xfId="14088"/>
    <cellStyle name="Input 4 2 3 2 2 2 3" xfId="14089"/>
    <cellStyle name="Input 4 2 3 2 2 2 3 2" xfId="14090"/>
    <cellStyle name="Input 4 2 3 2 2 2 3 3" xfId="14091"/>
    <cellStyle name="Input 4 2 3 2 2 2 3 4" xfId="14092"/>
    <cellStyle name="Input 4 2 3 2 2 2 3 5" xfId="14093"/>
    <cellStyle name="Input 4 2 3 2 2 2 3 6" xfId="14094"/>
    <cellStyle name="Input 4 2 3 2 2 2 4" xfId="14095"/>
    <cellStyle name="Input 4 2 3 2 2 2 5" xfId="14096"/>
    <cellStyle name="Input 4 2 3 2 2 2 6" xfId="14097"/>
    <cellStyle name="Input 4 2 3 2 2 2 7" xfId="14098"/>
    <cellStyle name="Input 4 2 3 2 2 2 8" xfId="14099"/>
    <cellStyle name="Input 4 2 3 2 2 3" xfId="14100"/>
    <cellStyle name="Input 4 2 3 2 2 3 2" xfId="14101"/>
    <cellStyle name="Input 4 2 3 2 2 3 3" xfId="14102"/>
    <cellStyle name="Input 4 2 3 2 2 3 4" xfId="14103"/>
    <cellStyle name="Input 4 2 3 2 2 3 5" xfId="14104"/>
    <cellStyle name="Input 4 2 3 2 2 3 6" xfId="14105"/>
    <cellStyle name="Input 4 2 3 2 2 4" xfId="14106"/>
    <cellStyle name="Input 4 2 3 2 2 4 2" xfId="14107"/>
    <cellStyle name="Input 4 2 3 2 2 4 3" xfId="14108"/>
    <cellStyle name="Input 4 2 3 2 2 4 4" xfId="14109"/>
    <cellStyle name="Input 4 2 3 2 2 4 5" xfId="14110"/>
    <cellStyle name="Input 4 2 3 2 2 4 6" xfId="14111"/>
    <cellStyle name="Input 4 2 3 2 2 5" xfId="14112"/>
    <cellStyle name="Input 4 2 3 2 2 6" xfId="14113"/>
    <cellStyle name="Input 4 2 3 2 2 7" xfId="14114"/>
    <cellStyle name="Input 4 2 3 2 2 8" xfId="14115"/>
    <cellStyle name="Input 4 2 3 2 2 9" xfId="14116"/>
    <cellStyle name="Input 4 2 3 2 3" xfId="14117"/>
    <cellStyle name="Input 4 2 3 2 3 2" xfId="14118"/>
    <cellStyle name="Input 4 2 3 2 3 2 2" xfId="14119"/>
    <cellStyle name="Input 4 2 3 2 3 2 3" xfId="14120"/>
    <cellStyle name="Input 4 2 3 2 3 2 4" xfId="14121"/>
    <cellStyle name="Input 4 2 3 2 3 2 5" xfId="14122"/>
    <cellStyle name="Input 4 2 3 2 3 2 6" xfId="14123"/>
    <cellStyle name="Input 4 2 3 2 3 3" xfId="14124"/>
    <cellStyle name="Input 4 2 3 2 3 3 2" xfId="14125"/>
    <cellStyle name="Input 4 2 3 2 3 3 3" xfId="14126"/>
    <cellStyle name="Input 4 2 3 2 3 3 4" xfId="14127"/>
    <cellStyle name="Input 4 2 3 2 3 3 5" xfId="14128"/>
    <cellStyle name="Input 4 2 3 2 3 3 6" xfId="14129"/>
    <cellStyle name="Input 4 2 3 2 3 4" xfId="14130"/>
    <cellStyle name="Input 4 2 3 2 3 5" xfId="14131"/>
    <cellStyle name="Input 4 2 3 2 3 6" xfId="14132"/>
    <cellStyle name="Input 4 2 3 2 3 7" xfId="14133"/>
    <cellStyle name="Input 4 2 3 2 3 8" xfId="14134"/>
    <cellStyle name="Input 4 2 3 2 4" xfId="14135"/>
    <cellStyle name="Input 4 2 3 2 4 2" xfId="14136"/>
    <cellStyle name="Input 4 2 3 2 4 3" xfId="14137"/>
    <cellStyle name="Input 4 2 3 2 4 4" xfId="14138"/>
    <cellStyle name="Input 4 2 3 2 4 5" xfId="14139"/>
    <cellStyle name="Input 4 2 3 2 4 6" xfId="14140"/>
    <cellStyle name="Input 4 2 3 2 5" xfId="14141"/>
    <cellStyle name="Input 4 2 3 2 5 2" xfId="14142"/>
    <cellStyle name="Input 4 2 3 2 5 3" xfId="14143"/>
    <cellStyle name="Input 4 2 3 2 5 4" xfId="14144"/>
    <cellStyle name="Input 4 2 3 2 5 5" xfId="14145"/>
    <cellStyle name="Input 4 2 3 2 5 6" xfId="14146"/>
    <cellStyle name="Input 4 2 3 2 6" xfId="14147"/>
    <cellStyle name="Input 4 2 3 2 7" xfId="14148"/>
    <cellStyle name="Input 4 2 3 2 8" xfId="14149"/>
    <cellStyle name="Input 4 2 3 2 9" xfId="14150"/>
    <cellStyle name="Input 4 2 3 3" xfId="14151"/>
    <cellStyle name="Input 4 2 3 3 2" xfId="14152"/>
    <cellStyle name="Input 4 2 3 3 2 2" xfId="14153"/>
    <cellStyle name="Input 4 2 3 3 2 2 2" xfId="14154"/>
    <cellStyle name="Input 4 2 3 3 2 2 3" xfId="14155"/>
    <cellStyle name="Input 4 2 3 3 2 2 4" xfId="14156"/>
    <cellStyle name="Input 4 2 3 3 2 2 5" xfId="14157"/>
    <cellStyle name="Input 4 2 3 3 2 2 6" xfId="14158"/>
    <cellStyle name="Input 4 2 3 3 2 3" xfId="14159"/>
    <cellStyle name="Input 4 2 3 3 2 3 2" xfId="14160"/>
    <cellStyle name="Input 4 2 3 3 2 3 3" xfId="14161"/>
    <cellStyle name="Input 4 2 3 3 2 3 4" xfId="14162"/>
    <cellStyle name="Input 4 2 3 3 2 3 5" xfId="14163"/>
    <cellStyle name="Input 4 2 3 3 2 3 6" xfId="14164"/>
    <cellStyle name="Input 4 2 3 3 2 4" xfId="14165"/>
    <cellStyle name="Input 4 2 3 3 2 5" xfId="14166"/>
    <cellStyle name="Input 4 2 3 3 2 6" xfId="14167"/>
    <cellStyle name="Input 4 2 3 3 2 7" xfId="14168"/>
    <cellStyle name="Input 4 2 3 3 2 8" xfId="14169"/>
    <cellStyle name="Input 4 2 3 3 3" xfId="14170"/>
    <cellStyle name="Input 4 2 3 3 3 2" xfId="14171"/>
    <cellStyle name="Input 4 2 3 3 3 3" xfId="14172"/>
    <cellStyle name="Input 4 2 3 3 3 4" xfId="14173"/>
    <cellStyle name="Input 4 2 3 3 3 5" xfId="14174"/>
    <cellStyle name="Input 4 2 3 3 3 6" xfId="14175"/>
    <cellStyle name="Input 4 2 3 3 4" xfId="14176"/>
    <cellStyle name="Input 4 2 3 3 4 2" xfId="14177"/>
    <cellStyle name="Input 4 2 3 3 4 3" xfId="14178"/>
    <cellStyle name="Input 4 2 3 3 4 4" xfId="14179"/>
    <cellStyle name="Input 4 2 3 3 4 5" xfId="14180"/>
    <cellStyle name="Input 4 2 3 3 4 6" xfId="14181"/>
    <cellStyle name="Input 4 2 3 3 5" xfId="14182"/>
    <cellStyle name="Input 4 2 3 3 6" xfId="14183"/>
    <cellStyle name="Input 4 2 3 3 7" xfId="14184"/>
    <cellStyle name="Input 4 2 3 3 8" xfId="14185"/>
    <cellStyle name="Input 4 2 3 3 9" xfId="14186"/>
    <cellStyle name="Input 4 2 3 4" xfId="14187"/>
    <cellStyle name="Input 4 2 3 4 2" xfId="14188"/>
    <cellStyle name="Input 4 2 3 4 2 2" xfId="14189"/>
    <cellStyle name="Input 4 2 3 4 2 3" xfId="14190"/>
    <cellStyle name="Input 4 2 3 4 2 4" xfId="14191"/>
    <cellStyle name="Input 4 2 3 4 2 5" xfId="14192"/>
    <cellStyle name="Input 4 2 3 4 2 6" xfId="14193"/>
    <cellStyle name="Input 4 2 3 4 3" xfId="14194"/>
    <cellStyle name="Input 4 2 3 4 3 2" xfId="14195"/>
    <cellStyle name="Input 4 2 3 4 3 3" xfId="14196"/>
    <cellStyle name="Input 4 2 3 4 3 4" xfId="14197"/>
    <cellStyle name="Input 4 2 3 4 3 5" xfId="14198"/>
    <cellStyle name="Input 4 2 3 4 3 6" xfId="14199"/>
    <cellStyle name="Input 4 2 3 4 4" xfId="14200"/>
    <cellStyle name="Input 4 2 3 4 5" xfId="14201"/>
    <cellStyle name="Input 4 2 3 4 6" xfId="14202"/>
    <cellStyle name="Input 4 2 3 4 7" xfId="14203"/>
    <cellStyle name="Input 4 2 3 4 8" xfId="14204"/>
    <cellStyle name="Input 4 2 3 5" xfId="14205"/>
    <cellStyle name="Input 4 2 3 5 2" xfId="14206"/>
    <cellStyle name="Input 4 2 3 5 3" xfId="14207"/>
    <cellStyle name="Input 4 2 3 5 4" xfId="14208"/>
    <cellStyle name="Input 4 2 3 5 5" xfId="14209"/>
    <cellStyle name="Input 4 2 3 5 6" xfId="14210"/>
    <cellStyle name="Input 4 2 3 6" xfId="14211"/>
    <cellStyle name="Input 4 2 3 6 2" xfId="14212"/>
    <cellStyle name="Input 4 2 3 6 3" xfId="14213"/>
    <cellStyle name="Input 4 2 3 6 4" xfId="14214"/>
    <cellStyle name="Input 4 2 3 6 5" xfId="14215"/>
    <cellStyle name="Input 4 2 3 6 6" xfId="14216"/>
    <cellStyle name="Input 4 2 3 7" xfId="14217"/>
    <cellStyle name="Input 4 2 3 8" xfId="14218"/>
    <cellStyle name="Input 4 2 3 9" xfId="14219"/>
    <cellStyle name="Input 4 2 4" xfId="14220"/>
    <cellStyle name="Input 4 2 4 10" xfId="14221"/>
    <cellStyle name="Input 4 2 4 2" xfId="14222"/>
    <cellStyle name="Input 4 2 4 2 2" xfId="14223"/>
    <cellStyle name="Input 4 2 4 2 2 2" xfId="14224"/>
    <cellStyle name="Input 4 2 4 2 2 2 2" xfId="14225"/>
    <cellStyle name="Input 4 2 4 2 2 2 3" xfId="14226"/>
    <cellStyle name="Input 4 2 4 2 2 2 4" xfId="14227"/>
    <cellStyle name="Input 4 2 4 2 2 2 5" xfId="14228"/>
    <cellStyle name="Input 4 2 4 2 2 2 6" xfId="14229"/>
    <cellStyle name="Input 4 2 4 2 2 3" xfId="14230"/>
    <cellStyle name="Input 4 2 4 2 2 3 2" xfId="14231"/>
    <cellStyle name="Input 4 2 4 2 2 3 3" xfId="14232"/>
    <cellStyle name="Input 4 2 4 2 2 3 4" xfId="14233"/>
    <cellStyle name="Input 4 2 4 2 2 3 5" xfId="14234"/>
    <cellStyle name="Input 4 2 4 2 2 3 6" xfId="14235"/>
    <cellStyle name="Input 4 2 4 2 2 4" xfId="14236"/>
    <cellStyle name="Input 4 2 4 2 2 5" xfId="14237"/>
    <cellStyle name="Input 4 2 4 2 2 6" xfId="14238"/>
    <cellStyle name="Input 4 2 4 2 2 7" xfId="14239"/>
    <cellStyle name="Input 4 2 4 2 2 8" xfId="14240"/>
    <cellStyle name="Input 4 2 4 2 3" xfId="14241"/>
    <cellStyle name="Input 4 2 4 2 3 2" xfId="14242"/>
    <cellStyle name="Input 4 2 4 2 3 3" xfId="14243"/>
    <cellStyle name="Input 4 2 4 2 3 4" xfId="14244"/>
    <cellStyle name="Input 4 2 4 2 3 5" xfId="14245"/>
    <cellStyle name="Input 4 2 4 2 3 6" xfId="14246"/>
    <cellStyle name="Input 4 2 4 2 4" xfId="14247"/>
    <cellStyle name="Input 4 2 4 2 4 2" xfId="14248"/>
    <cellStyle name="Input 4 2 4 2 4 3" xfId="14249"/>
    <cellStyle name="Input 4 2 4 2 4 4" xfId="14250"/>
    <cellStyle name="Input 4 2 4 2 4 5" xfId="14251"/>
    <cellStyle name="Input 4 2 4 2 4 6" xfId="14252"/>
    <cellStyle name="Input 4 2 4 2 5" xfId="14253"/>
    <cellStyle name="Input 4 2 4 2 6" xfId="14254"/>
    <cellStyle name="Input 4 2 4 2 7" xfId="14255"/>
    <cellStyle name="Input 4 2 4 2 8" xfId="14256"/>
    <cellStyle name="Input 4 2 4 2 9" xfId="14257"/>
    <cellStyle name="Input 4 2 4 3" xfId="14258"/>
    <cellStyle name="Input 4 2 4 3 2" xfId="14259"/>
    <cellStyle name="Input 4 2 4 3 2 2" xfId="14260"/>
    <cellStyle name="Input 4 2 4 3 2 3" xfId="14261"/>
    <cellStyle name="Input 4 2 4 3 2 4" xfId="14262"/>
    <cellStyle name="Input 4 2 4 3 2 5" xfId="14263"/>
    <cellStyle name="Input 4 2 4 3 2 6" xfId="14264"/>
    <cellStyle name="Input 4 2 4 3 3" xfId="14265"/>
    <cellStyle name="Input 4 2 4 3 3 2" xfId="14266"/>
    <cellStyle name="Input 4 2 4 3 3 3" xfId="14267"/>
    <cellStyle name="Input 4 2 4 3 3 4" xfId="14268"/>
    <cellStyle name="Input 4 2 4 3 3 5" xfId="14269"/>
    <cellStyle name="Input 4 2 4 3 3 6" xfId="14270"/>
    <cellStyle name="Input 4 2 4 3 4" xfId="14271"/>
    <cellStyle name="Input 4 2 4 3 5" xfId="14272"/>
    <cellStyle name="Input 4 2 4 3 6" xfId="14273"/>
    <cellStyle name="Input 4 2 4 3 7" xfId="14274"/>
    <cellStyle name="Input 4 2 4 3 8" xfId="14275"/>
    <cellStyle name="Input 4 2 4 4" xfId="14276"/>
    <cellStyle name="Input 4 2 4 4 2" xfId="14277"/>
    <cellStyle name="Input 4 2 4 4 3" xfId="14278"/>
    <cellStyle name="Input 4 2 4 4 4" xfId="14279"/>
    <cellStyle name="Input 4 2 4 4 5" xfId="14280"/>
    <cellStyle name="Input 4 2 4 4 6" xfId="14281"/>
    <cellStyle name="Input 4 2 4 5" xfId="14282"/>
    <cellStyle name="Input 4 2 4 5 2" xfId="14283"/>
    <cellStyle name="Input 4 2 4 5 3" xfId="14284"/>
    <cellStyle name="Input 4 2 4 5 4" xfId="14285"/>
    <cellStyle name="Input 4 2 4 5 5" xfId="14286"/>
    <cellStyle name="Input 4 2 4 5 6" xfId="14287"/>
    <cellStyle name="Input 4 2 4 6" xfId="14288"/>
    <cellStyle name="Input 4 2 4 7" xfId="14289"/>
    <cellStyle name="Input 4 2 4 8" xfId="14290"/>
    <cellStyle name="Input 4 2 4 9" xfId="14291"/>
    <cellStyle name="Input 4 2 5" xfId="14292"/>
    <cellStyle name="Input 4 2 5 2" xfId="14293"/>
    <cellStyle name="Input 4 2 5 2 2" xfId="14294"/>
    <cellStyle name="Input 4 2 5 2 2 2" xfId="14295"/>
    <cellStyle name="Input 4 2 5 2 2 3" xfId="14296"/>
    <cellStyle name="Input 4 2 5 2 2 4" xfId="14297"/>
    <cellStyle name="Input 4 2 5 2 2 5" xfId="14298"/>
    <cellStyle name="Input 4 2 5 2 2 6" xfId="14299"/>
    <cellStyle name="Input 4 2 5 2 3" xfId="14300"/>
    <cellStyle name="Input 4 2 5 2 3 2" xfId="14301"/>
    <cellStyle name="Input 4 2 5 2 3 3" xfId="14302"/>
    <cellStyle name="Input 4 2 5 2 3 4" xfId="14303"/>
    <cellStyle name="Input 4 2 5 2 3 5" xfId="14304"/>
    <cellStyle name="Input 4 2 5 2 3 6" xfId="14305"/>
    <cellStyle name="Input 4 2 5 2 4" xfId="14306"/>
    <cellStyle name="Input 4 2 5 2 5" xfId="14307"/>
    <cellStyle name="Input 4 2 5 2 6" xfId="14308"/>
    <cellStyle name="Input 4 2 5 2 7" xfId="14309"/>
    <cellStyle name="Input 4 2 5 2 8" xfId="14310"/>
    <cellStyle name="Input 4 2 5 3" xfId="14311"/>
    <cellStyle name="Input 4 2 5 3 2" xfId="14312"/>
    <cellStyle name="Input 4 2 5 3 3" xfId="14313"/>
    <cellStyle name="Input 4 2 5 3 4" xfId="14314"/>
    <cellStyle name="Input 4 2 5 3 5" xfId="14315"/>
    <cellStyle name="Input 4 2 5 3 6" xfId="14316"/>
    <cellStyle name="Input 4 2 5 4" xfId="14317"/>
    <cellStyle name="Input 4 2 5 4 2" xfId="14318"/>
    <cellStyle name="Input 4 2 5 4 3" xfId="14319"/>
    <cellStyle name="Input 4 2 5 4 4" xfId="14320"/>
    <cellStyle name="Input 4 2 5 4 5" xfId="14321"/>
    <cellStyle name="Input 4 2 5 4 6" xfId="14322"/>
    <cellStyle name="Input 4 2 5 5" xfId="14323"/>
    <cellStyle name="Input 4 2 5 6" xfId="14324"/>
    <cellStyle name="Input 4 2 5 7" xfId="14325"/>
    <cellStyle name="Input 4 2 5 8" xfId="14326"/>
    <cellStyle name="Input 4 2 5 9" xfId="14327"/>
    <cellStyle name="Input 4 2 6" xfId="14328"/>
    <cellStyle name="Input 4 2 6 2" xfId="14329"/>
    <cellStyle name="Input 4 2 6 2 2" xfId="14330"/>
    <cellStyle name="Input 4 2 6 2 3" xfId="14331"/>
    <cellStyle name="Input 4 2 6 2 4" xfId="14332"/>
    <cellStyle name="Input 4 2 6 2 5" xfId="14333"/>
    <cellStyle name="Input 4 2 6 2 6" xfId="14334"/>
    <cellStyle name="Input 4 2 6 3" xfId="14335"/>
    <cellStyle name="Input 4 2 6 3 2" xfId="14336"/>
    <cellStyle name="Input 4 2 6 3 3" xfId="14337"/>
    <cellStyle name="Input 4 2 6 3 4" xfId="14338"/>
    <cellStyle name="Input 4 2 6 3 5" xfId="14339"/>
    <cellStyle name="Input 4 2 6 3 6" xfId="14340"/>
    <cellStyle name="Input 4 2 6 4" xfId="14341"/>
    <cellStyle name="Input 4 2 6 5" xfId="14342"/>
    <cellStyle name="Input 4 2 6 6" xfId="14343"/>
    <cellStyle name="Input 4 2 6 7" xfId="14344"/>
    <cellStyle name="Input 4 2 6 8" xfId="14345"/>
    <cellStyle name="Input 4 2 7" xfId="14346"/>
    <cellStyle name="Input 4 2 7 2" xfId="14347"/>
    <cellStyle name="Input 4 2 7 3" xfId="14348"/>
    <cellStyle name="Input 4 2 7 4" xfId="14349"/>
    <cellStyle name="Input 4 2 7 5" xfId="14350"/>
    <cellStyle name="Input 4 2 7 6" xfId="14351"/>
    <cellStyle name="Input 4 2 8" xfId="14352"/>
    <cellStyle name="Input 4 2 8 2" xfId="14353"/>
    <cellStyle name="Input 4 2 8 3" xfId="14354"/>
    <cellStyle name="Input 4 2 8 4" xfId="14355"/>
    <cellStyle name="Input 4 2 8 5" xfId="14356"/>
    <cellStyle name="Input 4 2 8 6" xfId="14357"/>
    <cellStyle name="Input 4 2 9" xfId="14358"/>
    <cellStyle name="Input 4 3" xfId="14359"/>
    <cellStyle name="Input 4 3 10" xfId="14360"/>
    <cellStyle name="Input 4 3 11" xfId="14361"/>
    <cellStyle name="Input 4 3 12" xfId="14362"/>
    <cellStyle name="Input 4 3 2" xfId="14363"/>
    <cellStyle name="Input 4 3 2 10" xfId="14364"/>
    <cellStyle name="Input 4 3 2 11" xfId="14365"/>
    <cellStyle name="Input 4 3 2 2" xfId="14366"/>
    <cellStyle name="Input 4 3 2 2 10" xfId="14367"/>
    <cellStyle name="Input 4 3 2 2 2" xfId="14368"/>
    <cellStyle name="Input 4 3 2 2 2 2" xfId="14369"/>
    <cellStyle name="Input 4 3 2 2 2 2 2" xfId="14370"/>
    <cellStyle name="Input 4 3 2 2 2 2 2 2" xfId="14371"/>
    <cellStyle name="Input 4 3 2 2 2 2 2 3" xfId="14372"/>
    <cellStyle name="Input 4 3 2 2 2 2 2 4" xfId="14373"/>
    <cellStyle name="Input 4 3 2 2 2 2 2 5" xfId="14374"/>
    <cellStyle name="Input 4 3 2 2 2 2 2 6" xfId="14375"/>
    <cellStyle name="Input 4 3 2 2 2 2 3" xfId="14376"/>
    <cellStyle name="Input 4 3 2 2 2 2 3 2" xfId="14377"/>
    <cellStyle name="Input 4 3 2 2 2 2 3 3" xfId="14378"/>
    <cellStyle name="Input 4 3 2 2 2 2 3 4" xfId="14379"/>
    <cellStyle name="Input 4 3 2 2 2 2 3 5" xfId="14380"/>
    <cellStyle name="Input 4 3 2 2 2 2 3 6" xfId="14381"/>
    <cellStyle name="Input 4 3 2 2 2 2 4" xfId="14382"/>
    <cellStyle name="Input 4 3 2 2 2 2 5" xfId="14383"/>
    <cellStyle name="Input 4 3 2 2 2 2 6" xfId="14384"/>
    <cellStyle name="Input 4 3 2 2 2 2 7" xfId="14385"/>
    <cellStyle name="Input 4 3 2 2 2 2 8" xfId="14386"/>
    <cellStyle name="Input 4 3 2 2 2 3" xfId="14387"/>
    <cellStyle name="Input 4 3 2 2 2 3 2" xfId="14388"/>
    <cellStyle name="Input 4 3 2 2 2 3 3" xfId="14389"/>
    <cellStyle name="Input 4 3 2 2 2 3 4" xfId="14390"/>
    <cellStyle name="Input 4 3 2 2 2 3 5" xfId="14391"/>
    <cellStyle name="Input 4 3 2 2 2 3 6" xfId="14392"/>
    <cellStyle name="Input 4 3 2 2 2 4" xfId="14393"/>
    <cellStyle name="Input 4 3 2 2 2 4 2" xfId="14394"/>
    <cellStyle name="Input 4 3 2 2 2 4 3" xfId="14395"/>
    <cellStyle name="Input 4 3 2 2 2 4 4" xfId="14396"/>
    <cellStyle name="Input 4 3 2 2 2 4 5" xfId="14397"/>
    <cellStyle name="Input 4 3 2 2 2 4 6" xfId="14398"/>
    <cellStyle name="Input 4 3 2 2 2 5" xfId="14399"/>
    <cellStyle name="Input 4 3 2 2 2 6" xfId="14400"/>
    <cellStyle name="Input 4 3 2 2 2 7" xfId="14401"/>
    <cellStyle name="Input 4 3 2 2 2 8" xfId="14402"/>
    <cellStyle name="Input 4 3 2 2 2 9" xfId="14403"/>
    <cellStyle name="Input 4 3 2 2 3" xfId="14404"/>
    <cellStyle name="Input 4 3 2 2 3 2" xfId="14405"/>
    <cellStyle name="Input 4 3 2 2 3 2 2" xfId="14406"/>
    <cellStyle name="Input 4 3 2 2 3 2 3" xfId="14407"/>
    <cellStyle name="Input 4 3 2 2 3 2 4" xfId="14408"/>
    <cellStyle name="Input 4 3 2 2 3 2 5" xfId="14409"/>
    <cellStyle name="Input 4 3 2 2 3 2 6" xfId="14410"/>
    <cellStyle name="Input 4 3 2 2 3 3" xfId="14411"/>
    <cellStyle name="Input 4 3 2 2 3 3 2" xfId="14412"/>
    <cellStyle name="Input 4 3 2 2 3 3 3" xfId="14413"/>
    <cellStyle name="Input 4 3 2 2 3 3 4" xfId="14414"/>
    <cellStyle name="Input 4 3 2 2 3 3 5" xfId="14415"/>
    <cellStyle name="Input 4 3 2 2 3 3 6" xfId="14416"/>
    <cellStyle name="Input 4 3 2 2 3 4" xfId="14417"/>
    <cellStyle name="Input 4 3 2 2 3 5" xfId="14418"/>
    <cellStyle name="Input 4 3 2 2 3 6" xfId="14419"/>
    <cellStyle name="Input 4 3 2 2 3 7" xfId="14420"/>
    <cellStyle name="Input 4 3 2 2 3 8" xfId="14421"/>
    <cellStyle name="Input 4 3 2 2 4" xfId="14422"/>
    <cellStyle name="Input 4 3 2 2 4 2" xfId="14423"/>
    <cellStyle name="Input 4 3 2 2 4 3" xfId="14424"/>
    <cellStyle name="Input 4 3 2 2 4 4" xfId="14425"/>
    <cellStyle name="Input 4 3 2 2 4 5" xfId="14426"/>
    <cellStyle name="Input 4 3 2 2 4 6" xfId="14427"/>
    <cellStyle name="Input 4 3 2 2 5" xfId="14428"/>
    <cellStyle name="Input 4 3 2 2 5 2" xfId="14429"/>
    <cellStyle name="Input 4 3 2 2 5 3" xfId="14430"/>
    <cellStyle name="Input 4 3 2 2 5 4" xfId="14431"/>
    <cellStyle name="Input 4 3 2 2 5 5" xfId="14432"/>
    <cellStyle name="Input 4 3 2 2 5 6" xfId="14433"/>
    <cellStyle name="Input 4 3 2 2 6" xfId="14434"/>
    <cellStyle name="Input 4 3 2 2 7" xfId="14435"/>
    <cellStyle name="Input 4 3 2 2 8" xfId="14436"/>
    <cellStyle name="Input 4 3 2 2 9" xfId="14437"/>
    <cellStyle name="Input 4 3 2 3" xfId="14438"/>
    <cellStyle name="Input 4 3 2 3 2" xfId="14439"/>
    <cellStyle name="Input 4 3 2 3 2 2" xfId="14440"/>
    <cellStyle name="Input 4 3 2 3 2 2 2" xfId="14441"/>
    <cellStyle name="Input 4 3 2 3 2 2 3" xfId="14442"/>
    <cellStyle name="Input 4 3 2 3 2 2 4" xfId="14443"/>
    <cellStyle name="Input 4 3 2 3 2 2 5" xfId="14444"/>
    <cellStyle name="Input 4 3 2 3 2 2 6" xfId="14445"/>
    <cellStyle name="Input 4 3 2 3 2 3" xfId="14446"/>
    <cellStyle name="Input 4 3 2 3 2 3 2" xfId="14447"/>
    <cellStyle name="Input 4 3 2 3 2 3 3" xfId="14448"/>
    <cellStyle name="Input 4 3 2 3 2 3 4" xfId="14449"/>
    <cellStyle name="Input 4 3 2 3 2 3 5" xfId="14450"/>
    <cellStyle name="Input 4 3 2 3 2 3 6" xfId="14451"/>
    <cellStyle name="Input 4 3 2 3 2 4" xfId="14452"/>
    <cellStyle name="Input 4 3 2 3 2 5" xfId="14453"/>
    <cellStyle name="Input 4 3 2 3 2 6" xfId="14454"/>
    <cellStyle name="Input 4 3 2 3 2 7" xfId="14455"/>
    <cellStyle name="Input 4 3 2 3 2 8" xfId="14456"/>
    <cellStyle name="Input 4 3 2 3 3" xfId="14457"/>
    <cellStyle name="Input 4 3 2 3 3 2" xfId="14458"/>
    <cellStyle name="Input 4 3 2 3 3 3" xfId="14459"/>
    <cellStyle name="Input 4 3 2 3 3 4" xfId="14460"/>
    <cellStyle name="Input 4 3 2 3 3 5" xfId="14461"/>
    <cellStyle name="Input 4 3 2 3 3 6" xfId="14462"/>
    <cellStyle name="Input 4 3 2 3 4" xfId="14463"/>
    <cellStyle name="Input 4 3 2 3 4 2" xfId="14464"/>
    <cellStyle name="Input 4 3 2 3 4 3" xfId="14465"/>
    <cellStyle name="Input 4 3 2 3 4 4" xfId="14466"/>
    <cellStyle name="Input 4 3 2 3 4 5" xfId="14467"/>
    <cellStyle name="Input 4 3 2 3 4 6" xfId="14468"/>
    <cellStyle name="Input 4 3 2 3 5" xfId="14469"/>
    <cellStyle name="Input 4 3 2 3 6" xfId="14470"/>
    <cellStyle name="Input 4 3 2 3 7" xfId="14471"/>
    <cellStyle name="Input 4 3 2 3 8" xfId="14472"/>
    <cellStyle name="Input 4 3 2 3 9" xfId="14473"/>
    <cellStyle name="Input 4 3 2 4" xfId="14474"/>
    <cellStyle name="Input 4 3 2 4 2" xfId="14475"/>
    <cellStyle name="Input 4 3 2 4 2 2" xfId="14476"/>
    <cellStyle name="Input 4 3 2 4 2 3" xfId="14477"/>
    <cellStyle name="Input 4 3 2 4 2 4" xfId="14478"/>
    <cellStyle name="Input 4 3 2 4 2 5" xfId="14479"/>
    <cellStyle name="Input 4 3 2 4 2 6" xfId="14480"/>
    <cellStyle name="Input 4 3 2 4 3" xfId="14481"/>
    <cellStyle name="Input 4 3 2 4 3 2" xfId="14482"/>
    <cellStyle name="Input 4 3 2 4 3 3" xfId="14483"/>
    <cellStyle name="Input 4 3 2 4 3 4" xfId="14484"/>
    <cellStyle name="Input 4 3 2 4 3 5" xfId="14485"/>
    <cellStyle name="Input 4 3 2 4 3 6" xfId="14486"/>
    <cellStyle name="Input 4 3 2 4 4" xfId="14487"/>
    <cellStyle name="Input 4 3 2 4 5" xfId="14488"/>
    <cellStyle name="Input 4 3 2 4 6" xfId="14489"/>
    <cellStyle name="Input 4 3 2 4 7" xfId="14490"/>
    <cellStyle name="Input 4 3 2 4 8" xfId="14491"/>
    <cellStyle name="Input 4 3 2 5" xfId="14492"/>
    <cellStyle name="Input 4 3 2 5 2" xfId="14493"/>
    <cellStyle name="Input 4 3 2 5 3" xfId="14494"/>
    <cellStyle name="Input 4 3 2 5 4" xfId="14495"/>
    <cellStyle name="Input 4 3 2 5 5" xfId="14496"/>
    <cellStyle name="Input 4 3 2 5 6" xfId="14497"/>
    <cellStyle name="Input 4 3 2 6" xfId="14498"/>
    <cellStyle name="Input 4 3 2 6 2" xfId="14499"/>
    <cellStyle name="Input 4 3 2 6 3" xfId="14500"/>
    <cellStyle name="Input 4 3 2 6 4" xfId="14501"/>
    <cellStyle name="Input 4 3 2 6 5" xfId="14502"/>
    <cellStyle name="Input 4 3 2 6 6" xfId="14503"/>
    <cellStyle name="Input 4 3 2 7" xfId="14504"/>
    <cellStyle name="Input 4 3 2 8" xfId="14505"/>
    <cellStyle name="Input 4 3 2 9" xfId="14506"/>
    <cellStyle name="Input 4 3 3" xfId="14507"/>
    <cellStyle name="Input 4 3 3 10" xfId="14508"/>
    <cellStyle name="Input 4 3 3 2" xfId="14509"/>
    <cellStyle name="Input 4 3 3 2 2" xfId="14510"/>
    <cellStyle name="Input 4 3 3 2 2 2" xfId="14511"/>
    <cellStyle name="Input 4 3 3 2 2 2 2" xfId="14512"/>
    <cellStyle name="Input 4 3 3 2 2 2 3" xfId="14513"/>
    <cellStyle name="Input 4 3 3 2 2 2 4" xfId="14514"/>
    <cellStyle name="Input 4 3 3 2 2 2 5" xfId="14515"/>
    <cellStyle name="Input 4 3 3 2 2 2 6" xfId="14516"/>
    <cellStyle name="Input 4 3 3 2 2 3" xfId="14517"/>
    <cellStyle name="Input 4 3 3 2 2 3 2" xfId="14518"/>
    <cellStyle name="Input 4 3 3 2 2 3 3" xfId="14519"/>
    <cellStyle name="Input 4 3 3 2 2 3 4" xfId="14520"/>
    <cellStyle name="Input 4 3 3 2 2 3 5" xfId="14521"/>
    <cellStyle name="Input 4 3 3 2 2 3 6" xfId="14522"/>
    <cellStyle name="Input 4 3 3 2 2 4" xfId="14523"/>
    <cellStyle name="Input 4 3 3 2 2 5" xfId="14524"/>
    <cellStyle name="Input 4 3 3 2 2 6" xfId="14525"/>
    <cellStyle name="Input 4 3 3 2 2 7" xfId="14526"/>
    <cellStyle name="Input 4 3 3 2 2 8" xfId="14527"/>
    <cellStyle name="Input 4 3 3 2 3" xfId="14528"/>
    <cellStyle name="Input 4 3 3 2 3 2" xfId="14529"/>
    <cellStyle name="Input 4 3 3 2 3 3" xfId="14530"/>
    <cellStyle name="Input 4 3 3 2 3 4" xfId="14531"/>
    <cellStyle name="Input 4 3 3 2 3 5" xfId="14532"/>
    <cellStyle name="Input 4 3 3 2 3 6" xfId="14533"/>
    <cellStyle name="Input 4 3 3 2 4" xfId="14534"/>
    <cellStyle name="Input 4 3 3 2 4 2" xfId="14535"/>
    <cellStyle name="Input 4 3 3 2 4 3" xfId="14536"/>
    <cellStyle name="Input 4 3 3 2 4 4" xfId="14537"/>
    <cellStyle name="Input 4 3 3 2 4 5" xfId="14538"/>
    <cellStyle name="Input 4 3 3 2 4 6" xfId="14539"/>
    <cellStyle name="Input 4 3 3 2 5" xfId="14540"/>
    <cellStyle name="Input 4 3 3 2 6" xfId="14541"/>
    <cellStyle name="Input 4 3 3 2 7" xfId="14542"/>
    <cellStyle name="Input 4 3 3 2 8" xfId="14543"/>
    <cellStyle name="Input 4 3 3 2 9" xfId="14544"/>
    <cellStyle name="Input 4 3 3 3" xfId="14545"/>
    <cellStyle name="Input 4 3 3 3 2" xfId="14546"/>
    <cellStyle name="Input 4 3 3 3 2 2" xfId="14547"/>
    <cellStyle name="Input 4 3 3 3 2 3" xfId="14548"/>
    <cellStyle name="Input 4 3 3 3 2 4" xfId="14549"/>
    <cellStyle name="Input 4 3 3 3 2 5" xfId="14550"/>
    <cellStyle name="Input 4 3 3 3 2 6" xfId="14551"/>
    <cellStyle name="Input 4 3 3 3 3" xfId="14552"/>
    <cellStyle name="Input 4 3 3 3 3 2" xfId="14553"/>
    <cellStyle name="Input 4 3 3 3 3 3" xfId="14554"/>
    <cellStyle name="Input 4 3 3 3 3 4" xfId="14555"/>
    <cellStyle name="Input 4 3 3 3 3 5" xfId="14556"/>
    <cellStyle name="Input 4 3 3 3 3 6" xfId="14557"/>
    <cellStyle name="Input 4 3 3 3 4" xfId="14558"/>
    <cellStyle name="Input 4 3 3 3 5" xfId="14559"/>
    <cellStyle name="Input 4 3 3 3 6" xfId="14560"/>
    <cellStyle name="Input 4 3 3 3 7" xfId="14561"/>
    <cellStyle name="Input 4 3 3 3 8" xfId="14562"/>
    <cellStyle name="Input 4 3 3 4" xfId="14563"/>
    <cellStyle name="Input 4 3 3 4 2" xfId="14564"/>
    <cellStyle name="Input 4 3 3 4 3" xfId="14565"/>
    <cellStyle name="Input 4 3 3 4 4" xfId="14566"/>
    <cellStyle name="Input 4 3 3 4 5" xfId="14567"/>
    <cellStyle name="Input 4 3 3 4 6" xfId="14568"/>
    <cellStyle name="Input 4 3 3 5" xfId="14569"/>
    <cellStyle name="Input 4 3 3 5 2" xfId="14570"/>
    <cellStyle name="Input 4 3 3 5 3" xfId="14571"/>
    <cellStyle name="Input 4 3 3 5 4" xfId="14572"/>
    <cellStyle name="Input 4 3 3 5 5" xfId="14573"/>
    <cellStyle name="Input 4 3 3 5 6" xfId="14574"/>
    <cellStyle name="Input 4 3 3 6" xfId="14575"/>
    <cellStyle name="Input 4 3 3 7" xfId="14576"/>
    <cellStyle name="Input 4 3 3 8" xfId="14577"/>
    <cellStyle name="Input 4 3 3 9" xfId="14578"/>
    <cellStyle name="Input 4 3 4" xfId="14579"/>
    <cellStyle name="Input 4 3 4 2" xfId="14580"/>
    <cellStyle name="Input 4 3 4 2 2" xfId="14581"/>
    <cellStyle name="Input 4 3 4 2 2 2" xfId="14582"/>
    <cellStyle name="Input 4 3 4 2 2 3" xfId="14583"/>
    <cellStyle name="Input 4 3 4 2 2 4" xfId="14584"/>
    <cellStyle name="Input 4 3 4 2 2 5" xfId="14585"/>
    <cellStyle name="Input 4 3 4 2 2 6" xfId="14586"/>
    <cellStyle name="Input 4 3 4 2 3" xfId="14587"/>
    <cellStyle name="Input 4 3 4 2 3 2" xfId="14588"/>
    <cellStyle name="Input 4 3 4 2 3 3" xfId="14589"/>
    <cellStyle name="Input 4 3 4 2 3 4" xfId="14590"/>
    <cellStyle name="Input 4 3 4 2 3 5" xfId="14591"/>
    <cellStyle name="Input 4 3 4 2 3 6" xfId="14592"/>
    <cellStyle name="Input 4 3 4 2 4" xfId="14593"/>
    <cellStyle name="Input 4 3 4 2 5" xfId="14594"/>
    <cellStyle name="Input 4 3 4 2 6" xfId="14595"/>
    <cellStyle name="Input 4 3 4 2 7" xfId="14596"/>
    <cellStyle name="Input 4 3 4 2 8" xfId="14597"/>
    <cellStyle name="Input 4 3 4 3" xfId="14598"/>
    <cellStyle name="Input 4 3 4 3 2" xfId="14599"/>
    <cellStyle name="Input 4 3 4 3 3" xfId="14600"/>
    <cellStyle name="Input 4 3 4 3 4" xfId="14601"/>
    <cellStyle name="Input 4 3 4 3 5" xfId="14602"/>
    <cellStyle name="Input 4 3 4 3 6" xfId="14603"/>
    <cellStyle name="Input 4 3 4 4" xfId="14604"/>
    <cellStyle name="Input 4 3 4 4 2" xfId="14605"/>
    <cellStyle name="Input 4 3 4 4 3" xfId="14606"/>
    <cellStyle name="Input 4 3 4 4 4" xfId="14607"/>
    <cellStyle name="Input 4 3 4 4 5" xfId="14608"/>
    <cellStyle name="Input 4 3 4 4 6" xfId="14609"/>
    <cellStyle name="Input 4 3 4 5" xfId="14610"/>
    <cellStyle name="Input 4 3 4 6" xfId="14611"/>
    <cellStyle name="Input 4 3 4 7" xfId="14612"/>
    <cellStyle name="Input 4 3 4 8" xfId="14613"/>
    <cellStyle name="Input 4 3 4 9" xfId="14614"/>
    <cellStyle name="Input 4 3 5" xfId="14615"/>
    <cellStyle name="Input 4 3 5 2" xfId="14616"/>
    <cellStyle name="Input 4 3 5 2 2" xfId="14617"/>
    <cellStyle name="Input 4 3 5 2 3" xfId="14618"/>
    <cellStyle name="Input 4 3 5 2 4" xfId="14619"/>
    <cellStyle name="Input 4 3 5 2 5" xfId="14620"/>
    <cellStyle name="Input 4 3 5 2 6" xfId="14621"/>
    <cellStyle name="Input 4 3 5 3" xfId="14622"/>
    <cellStyle name="Input 4 3 5 3 2" xfId="14623"/>
    <cellStyle name="Input 4 3 5 3 3" xfId="14624"/>
    <cellStyle name="Input 4 3 5 3 4" xfId="14625"/>
    <cellStyle name="Input 4 3 5 3 5" xfId="14626"/>
    <cellStyle name="Input 4 3 5 3 6" xfId="14627"/>
    <cellStyle name="Input 4 3 5 4" xfId="14628"/>
    <cellStyle name="Input 4 3 5 5" xfId="14629"/>
    <cellStyle name="Input 4 3 5 6" xfId="14630"/>
    <cellStyle name="Input 4 3 5 7" xfId="14631"/>
    <cellStyle name="Input 4 3 5 8" xfId="14632"/>
    <cellStyle name="Input 4 3 6" xfId="14633"/>
    <cellStyle name="Input 4 3 6 2" xfId="14634"/>
    <cellStyle name="Input 4 3 6 3" xfId="14635"/>
    <cellStyle name="Input 4 3 6 4" xfId="14636"/>
    <cellStyle name="Input 4 3 6 5" xfId="14637"/>
    <cellStyle name="Input 4 3 6 6" xfId="14638"/>
    <cellStyle name="Input 4 3 7" xfId="14639"/>
    <cellStyle name="Input 4 3 7 2" xfId="14640"/>
    <cellStyle name="Input 4 3 7 3" xfId="14641"/>
    <cellStyle name="Input 4 3 7 4" xfId="14642"/>
    <cellStyle name="Input 4 3 7 5" xfId="14643"/>
    <cellStyle name="Input 4 3 7 6" xfId="14644"/>
    <cellStyle name="Input 4 3 8" xfId="14645"/>
    <cellStyle name="Input 4 3 9" xfId="14646"/>
    <cellStyle name="Input 4 4" xfId="14647"/>
    <cellStyle name="Input 4 4 10" xfId="14648"/>
    <cellStyle name="Input 4 4 11" xfId="14649"/>
    <cellStyle name="Input 4 4 2" xfId="14650"/>
    <cellStyle name="Input 4 4 2 10" xfId="14651"/>
    <cellStyle name="Input 4 4 2 2" xfId="14652"/>
    <cellStyle name="Input 4 4 2 2 2" xfId="14653"/>
    <cellStyle name="Input 4 4 2 2 2 2" xfId="14654"/>
    <cellStyle name="Input 4 4 2 2 2 2 2" xfId="14655"/>
    <cellStyle name="Input 4 4 2 2 2 2 3" xfId="14656"/>
    <cellStyle name="Input 4 4 2 2 2 2 4" xfId="14657"/>
    <cellStyle name="Input 4 4 2 2 2 2 5" xfId="14658"/>
    <cellStyle name="Input 4 4 2 2 2 2 6" xfId="14659"/>
    <cellStyle name="Input 4 4 2 2 2 3" xfId="14660"/>
    <cellStyle name="Input 4 4 2 2 2 3 2" xfId="14661"/>
    <cellStyle name="Input 4 4 2 2 2 3 3" xfId="14662"/>
    <cellStyle name="Input 4 4 2 2 2 3 4" xfId="14663"/>
    <cellStyle name="Input 4 4 2 2 2 3 5" xfId="14664"/>
    <cellStyle name="Input 4 4 2 2 2 3 6" xfId="14665"/>
    <cellStyle name="Input 4 4 2 2 2 4" xfId="14666"/>
    <cellStyle name="Input 4 4 2 2 2 5" xfId="14667"/>
    <cellStyle name="Input 4 4 2 2 2 6" xfId="14668"/>
    <cellStyle name="Input 4 4 2 2 2 7" xfId="14669"/>
    <cellStyle name="Input 4 4 2 2 2 8" xfId="14670"/>
    <cellStyle name="Input 4 4 2 2 3" xfId="14671"/>
    <cellStyle name="Input 4 4 2 2 3 2" xfId="14672"/>
    <cellStyle name="Input 4 4 2 2 3 3" xfId="14673"/>
    <cellStyle name="Input 4 4 2 2 3 4" xfId="14674"/>
    <cellStyle name="Input 4 4 2 2 3 5" xfId="14675"/>
    <cellStyle name="Input 4 4 2 2 3 6" xfId="14676"/>
    <cellStyle name="Input 4 4 2 2 4" xfId="14677"/>
    <cellStyle name="Input 4 4 2 2 4 2" xfId="14678"/>
    <cellStyle name="Input 4 4 2 2 4 3" xfId="14679"/>
    <cellStyle name="Input 4 4 2 2 4 4" xfId="14680"/>
    <cellStyle name="Input 4 4 2 2 4 5" xfId="14681"/>
    <cellStyle name="Input 4 4 2 2 4 6" xfId="14682"/>
    <cellStyle name="Input 4 4 2 2 5" xfId="14683"/>
    <cellStyle name="Input 4 4 2 2 6" xfId="14684"/>
    <cellStyle name="Input 4 4 2 2 7" xfId="14685"/>
    <cellStyle name="Input 4 4 2 2 8" xfId="14686"/>
    <cellStyle name="Input 4 4 2 2 9" xfId="14687"/>
    <cellStyle name="Input 4 4 2 3" xfId="14688"/>
    <cellStyle name="Input 4 4 2 3 2" xfId="14689"/>
    <cellStyle name="Input 4 4 2 3 2 2" xfId="14690"/>
    <cellStyle name="Input 4 4 2 3 2 3" xfId="14691"/>
    <cellStyle name="Input 4 4 2 3 2 4" xfId="14692"/>
    <cellStyle name="Input 4 4 2 3 2 5" xfId="14693"/>
    <cellStyle name="Input 4 4 2 3 2 6" xfId="14694"/>
    <cellStyle name="Input 4 4 2 3 3" xfId="14695"/>
    <cellStyle name="Input 4 4 2 3 3 2" xfId="14696"/>
    <cellStyle name="Input 4 4 2 3 3 3" xfId="14697"/>
    <cellStyle name="Input 4 4 2 3 3 4" xfId="14698"/>
    <cellStyle name="Input 4 4 2 3 3 5" xfId="14699"/>
    <cellStyle name="Input 4 4 2 3 3 6" xfId="14700"/>
    <cellStyle name="Input 4 4 2 3 4" xfId="14701"/>
    <cellStyle name="Input 4 4 2 3 5" xfId="14702"/>
    <cellStyle name="Input 4 4 2 3 6" xfId="14703"/>
    <cellStyle name="Input 4 4 2 3 7" xfId="14704"/>
    <cellStyle name="Input 4 4 2 3 8" xfId="14705"/>
    <cellStyle name="Input 4 4 2 4" xfId="14706"/>
    <cellStyle name="Input 4 4 2 4 2" xfId="14707"/>
    <cellStyle name="Input 4 4 2 4 3" xfId="14708"/>
    <cellStyle name="Input 4 4 2 4 4" xfId="14709"/>
    <cellStyle name="Input 4 4 2 4 5" xfId="14710"/>
    <cellStyle name="Input 4 4 2 4 6" xfId="14711"/>
    <cellStyle name="Input 4 4 2 5" xfId="14712"/>
    <cellStyle name="Input 4 4 2 5 2" xfId="14713"/>
    <cellStyle name="Input 4 4 2 5 3" xfId="14714"/>
    <cellStyle name="Input 4 4 2 5 4" xfId="14715"/>
    <cellStyle name="Input 4 4 2 5 5" xfId="14716"/>
    <cellStyle name="Input 4 4 2 5 6" xfId="14717"/>
    <cellStyle name="Input 4 4 2 6" xfId="14718"/>
    <cellStyle name="Input 4 4 2 7" xfId="14719"/>
    <cellStyle name="Input 4 4 2 8" xfId="14720"/>
    <cellStyle name="Input 4 4 2 9" xfId="14721"/>
    <cellStyle name="Input 4 4 3" xfId="14722"/>
    <cellStyle name="Input 4 4 3 2" xfId="14723"/>
    <cellStyle name="Input 4 4 3 2 2" xfId="14724"/>
    <cellStyle name="Input 4 4 3 2 2 2" xfId="14725"/>
    <cellStyle name="Input 4 4 3 2 2 3" xfId="14726"/>
    <cellStyle name="Input 4 4 3 2 2 4" xfId="14727"/>
    <cellStyle name="Input 4 4 3 2 2 5" xfId="14728"/>
    <cellStyle name="Input 4 4 3 2 2 6" xfId="14729"/>
    <cellStyle name="Input 4 4 3 2 3" xfId="14730"/>
    <cellStyle name="Input 4 4 3 2 3 2" xfId="14731"/>
    <cellStyle name="Input 4 4 3 2 3 3" xfId="14732"/>
    <cellStyle name="Input 4 4 3 2 3 4" xfId="14733"/>
    <cellStyle name="Input 4 4 3 2 3 5" xfId="14734"/>
    <cellStyle name="Input 4 4 3 2 3 6" xfId="14735"/>
    <cellStyle name="Input 4 4 3 2 4" xfId="14736"/>
    <cellStyle name="Input 4 4 3 2 5" xfId="14737"/>
    <cellStyle name="Input 4 4 3 2 6" xfId="14738"/>
    <cellStyle name="Input 4 4 3 2 7" xfId="14739"/>
    <cellStyle name="Input 4 4 3 2 8" xfId="14740"/>
    <cellStyle name="Input 4 4 3 3" xfId="14741"/>
    <cellStyle name="Input 4 4 3 3 2" xfId="14742"/>
    <cellStyle name="Input 4 4 3 3 3" xfId="14743"/>
    <cellStyle name="Input 4 4 3 3 4" xfId="14744"/>
    <cellStyle name="Input 4 4 3 3 5" xfId="14745"/>
    <cellStyle name="Input 4 4 3 3 6" xfId="14746"/>
    <cellStyle name="Input 4 4 3 4" xfId="14747"/>
    <cellStyle name="Input 4 4 3 4 2" xfId="14748"/>
    <cellStyle name="Input 4 4 3 4 3" xfId="14749"/>
    <cellStyle name="Input 4 4 3 4 4" xfId="14750"/>
    <cellStyle name="Input 4 4 3 4 5" xfId="14751"/>
    <cellStyle name="Input 4 4 3 4 6" xfId="14752"/>
    <cellStyle name="Input 4 4 3 5" xfId="14753"/>
    <cellStyle name="Input 4 4 3 6" xfId="14754"/>
    <cellStyle name="Input 4 4 3 7" xfId="14755"/>
    <cellStyle name="Input 4 4 3 8" xfId="14756"/>
    <cellStyle name="Input 4 4 3 9" xfId="14757"/>
    <cellStyle name="Input 4 4 4" xfId="14758"/>
    <cellStyle name="Input 4 4 4 2" xfId="14759"/>
    <cellStyle name="Input 4 4 4 2 2" xfId="14760"/>
    <cellStyle name="Input 4 4 4 2 3" xfId="14761"/>
    <cellStyle name="Input 4 4 4 2 4" xfId="14762"/>
    <cellStyle name="Input 4 4 4 2 5" xfId="14763"/>
    <cellStyle name="Input 4 4 4 2 6" xfId="14764"/>
    <cellStyle name="Input 4 4 4 3" xfId="14765"/>
    <cellStyle name="Input 4 4 4 3 2" xfId="14766"/>
    <cellStyle name="Input 4 4 4 3 3" xfId="14767"/>
    <cellStyle name="Input 4 4 4 3 4" xfId="14768"/>
    <cellStyle name="Input 4 4 4 3 5" xfId="14769"/>
    <cellStyle name="Input 4 4 4 3 6" xfId="14770"/>
    <cellStyle name="Input 4 4 4 4" xfId="14771"/>
    <cellStyle name="Input 4 4 4 5" xfId="14772"/>
    <cellStyle name="Input 4 4 4 6" xfId="14773"/>
    <cellStyle name="Input 4 4 4 7" xfId="14774"/>
    <cellStyle name="Input 4 4 4 8" xfId="14775"/>
    <cellStyle name="Input 4 4 5" xfId="14776"/>
    <cellStyle name="Input 4 4 5 2" xfId="14777"/>
    <cellStyle name="Input 4 4 5 3" xfId="14778"/>
    <cellStyle name="Input 4 4 5 4" xfId="14779"/>
    <cellStyle name="Input 4 4 5 5" xfId="14780"/>
    <cellStyle name="Input 4 4 5 6" xfId="14781"/>
    <cellStyle name="Input 4 4 6" xfId="14782"/>
    <cellStyle name="Input 4 4 6 2" xfId="14783"/>
    <cellStyle name="Input 4 4 6 3" xfId="14784"/>
    <cellStyle name="Input 4 4 6 4" xfId="14785"/>
    <cellStyle name="Input 4 4 6 5" xfId="14786"/>
    <cellStyle name="Input 4 4 6 6" xfId="14787"/>
    <cellStyle name="Input 4 4 7" xfId="14788"/>
    <cellStyle name="Input 4 4 8" xfId="14789"/>
    <cellStyle name="Input 4 4 9" xfId="14790"/>
    <cellStyle name="Input 4 5" xfId="14791"/>
    <cellStyle name="Input 4 5 10" xfId="14792"/>
    <cellStyle name="Input 4 5 2" xfId="14793"/>
    <cellStyle name="Input 4 5 2 2" xfId="14794"/>
    <cellStyle name="Input 4 5 2 2 2" xfId="14795"/>
    <cellStyle name="Input 4 5 2 2 2 2" xfId="14796"/>
    <cellStyle name="Input 4 5 2 2 2 3" xfId="14797"/>
    <cellStyle name="Input 4 5 2 2 2 4" xfId="14798"/>
    <cellStyle name="Input 4 5 2 2 2 5" xfId="14799"/>
    <cellStyle name="Input 4 5 2 2 2 6" xfId="14800"/>
    <cellStyle name="Input 4 5 2 2 3" xfId="14801"/>
    <cellStyle name="Input 4 5 2 2 3 2" xfId="14802"/>
    <cellStyle name="Input 4 5 2 2 3 3" xfId="14803"/>
    <cellStyle name="Input 4 5 2 2 3 4" xfId="14804"/>
    <cellStyle name="Input 4 5 2 2 3 5" xfId="14805"/>
    <cellStyle name="Input 4 5 2 2 3 6" xfId="14806"/>
    <cellStyle name="Input 4 5 2 2 4" xfId="14807"/>
    <cellStyle name="Input 4 5 2 2 5" xfId="14808"/>
    <cellStyle name="Input 4 5 2 2 6" xfId="14809"/>
    <cellStyle name="Input 4 5 2 2 7" xfId="14810"/>
    <cellStyle name="Input 4 5 2 2 8" xfId="14811"/>
    <cellStyle name="Input 4 5 2 3" xfId="14812"/>
    <cellStyle name="Input 4 5 2 3 2" xfId="14813"/>
    <cellStyle name="Input 4 5 2 3 3" xfId="14814"/>
    <cellStyle name="Input 4 5 2 3 4" xfId="14815"/>
    <cellStyle name="Input 4 5 2 3 5" xfId="14816"/>
    <cellStyle name="Input 4 5 2 3 6" xfId="14817"/>
    <cellStyle name="Input 4 5 2 4" xfId="14818"/>
    <cellStyle name="Input 4 5 2 4 2" xfId="14819"/>
    <cellStyle name="Input 4 5 2 4 3" xfId="14820"/>
    <cellStyle name="Input 4 5 2 4 4" xfId="14821"/>
    <cellStyle name="Input 4 5 2 4 5" xfId="14822"/>
    <cellStyle name="Input 4 5 2 4 6" xfId="14823"/>
    <cellStyle name="Input 4 5 2 5" xfId="14824"/>
    <cellStyle name="Input 4 5 2 6" xfId="14825"/>
    <cellStyle name="Input 4 5 2 7" xfId="14826"/>
    <cellStyle name="Input 4 5 2 8" xfId="14827"/>
    <cellStyle name="Input 4 5 2 9" xfId="14828"/>
    <cellStyle name="Input 4 5 3" xfId="14829"/>
    <cellStyle name="Input 4 5 3 2" xfId="14830"/>
    <cellStyle name="Input 4 5 3 2 2" xfId="14831"/>
    <cellStyle name="Input 4 5 3 2 3" xfId="14832"/>
    <cellStyle name="Input 4 5 3 2 4" xfId="14833"/>
    <cellStyle name="Input 4 5 3 2 5" xfId="14834"/>
    <cellStyle name="Input 4 5 3 2 6" xfId="14835"/>
    <cellStyle name="Input 4 5 3 3" xfId="14836"/>
    <cellStyle name="Input 4 5 3 3 2" xfId="14837"/>
    <cellStyle name="Input 4 5 3 3 3" xfId="14838"/>
    <cellStyle name="Input 4 5 3 3 4" xfId="14839"/>
    <cellStyle name="Input 4 5 3 3 5" xfId="14840"/>
    <cellStyle name="Input 4 5 3 3 6" xfId="14841"/>
    <cellStyle name="Input 4 5 3 4" xfId="14842"/>
    <cellStyle name="Input 4 5 3 5" xfId="14843"/>
    <cellStyle name="Input 4 5 3 6" xfId="14844"/>
    <cellStyle name="Input 4 5 3 7" xfId="14845"/>
    <cellStyle name="Input 4 5 3 8" xfId="14846"/>
    <cellStyle name="Input 4 5 4" xfId="14847"/>
    <cellStyle name="Input 4 5 4 2" xfId="14848"/>
    <cellStyle name="Input 4 5 4 3" xfId="14849"/>
    <cellStyle name="Input 4 5 4 4" xfId="14850"/>
    <cellStyle name="Input 4 5 4 5" xfId="14851"/>
    <cellStyle name="Input 4 5 4 6" xfId="14852"/>
    <cellStyle name="Input 4 5 5" xfId="14853"/>
    <cellStyle name="Input 4 5 5 2" xfId="14854"/>
    <cellStyle name="Input 4 5 5 3" xfId="14855"/>
    <cellStyle name="Input 4 5 5 4" xfId="14856"/>
    <cellStyle name="Input 4 5 5 5" xfId="14857"/>
    <cellStyle name="Input 4 5 5 6" xfId="14858"/>
    <cellStyle name="Input 4 5 6" xfId="14859"/>
    <cellStyle name="Input 4 5 7" xfId="14860"/>
    <cellStyle name="Input 4 5 8" xfId="14861"/>
    <cellStyle name="Input 4 5 9" xfId="14862"/>
    <cellStyle name="Input 4 6" xfId="14863"/>
    <cellStyle name="Input 4 6 2" xfId="14864"/>
    <cellStyle name="Input 4 6 2 2" xfId="14865"/>
    <cellStyle name="Input 4 6 2 2 2" xfId="14866"/>
    <cellStyle name="Input 4 6 2 2 3" xfId="14867"/>
    <cellStyle name="Input 4 6 2 2 4" xfId="14868"/>
    <cellStyle name="Input 4 6 2 2 5" xfId="14869"/>
    <cellStyle name="Input 4 6 2 2 6" xfId="14870"/>
    <cellStyle name="Input 4 6 2 3" xfId="14871"/>
    <cellStyle name="Input 4 6 2 3 2" xfId="14872"/>
    <cellStyle name="Input 4 6 2 3 3" xfId="14873"/>
    <cellStyle name="Input 4 6 2 3 4" xfId="14874"/>
    <cellStyle name="Input 4 6 2 3 5" xfId="14875"/>
    <cellStyle name="Input 4 6 2 3 6" xfId="14876"/>
    <cellStyle name="Input 4 6 2 4" xfId="14877"/>
    <cellStyle name="Input 4 6 2 5" xfId="14878"/>
    <cellStyle name="Input 4 6 2 6" xfId="14879"/>
    <cellStyle name="Input 4 6 2 7" xfId="14880"/>
    <cellStyle name="Input 4 6 2 8" xfId="14881"/>
    <cellStyle name="Input 4 6 3" xfId="14882"/>
    <cellStyle name="Input 4 6 3 2" xfId="14883"/>
    <cellStyle name="Input 4 6 3 3" xfId="14884"/>
    <cellStyle name="Input 4 6 3 4" xfId="14885"/>
    <cellStyle name="Input 4 6 3 5" xfId="14886"/>
    <cellStyle name="Input 4 6 3 6" xfId="14887"/>
    <cellStyle name="Input 4 6 4" xfId="14888"/>
    <cellStyle name="Input 4 6 4 2" xfId="14889"/>
    <cellStyle name="Input 4 6 4 3" xfId="14890"/>
    <cellStyle name="Input 4 6 4 4" xfId="14891"/>
    <cellStyle name="Input 4 6 4 5" xfId="14892"/>
    <cellStyle name="Input 4 6 4 6" xfId="14893"/>
    <cellStyle name="Input 4 6 5" xfId="14894"/>
    <cellStyle name="Input 4 6 6" xfId="14895"/>
    <cellStyle name="Input 4 6 7" xfId="14896"/>
    <cellStyle name="Input 4 6 8" xfId="14897"/>
    <cellStyle name="Input 4 6 9" xfId="14898"/>
    <cellStyle name="Input 4 7" xfId="14899"/>
    <cellStyle name="Input 4 7 2" xfId="14900"/>
    <cellStyle name="Input 4 7 2 2" xfId="14901"/>
    <cellStyle name="Input 4 7 2 3" xfId="14902"/>
    <cellStyle name="Input 4 7 2 4" xfId="14903"/>
    <cellStyle name="Input 4 7 2 5" xfId="14904"/>
    <cellStyle name="Input 4 7 2 6" xfId="14905"/>
    <cellStyle name="Input 4 7 3" xfId="14906"/>
    <cellStyle name="Input 4 7 3 2" xfId="14907"/>
    <cellStyle name="Input 4 7 3 3" xfId="14908"/>
    <cellStyle name="Input 4 7 3 4" xfId="14909"/>
    <cellStyle name="Input 4 7 3 5" xfId="14910"/>
    <cellStyle name="Input 4 7 3 6" xfId="14911"/>
    <cellStyle name="Input 4 7 4" xfId="14912"/>
    <cellStyle name="Input 4 7 5" xfId="14913"/>
    <cellStyle name="Input 4 7 6" xfId="14914"/>
    <cellStyle name="Input 4 7 7" xfId="14915"/>
    <cellStyle name="Input 4 7 8" xfId="14916"/>
    <cellStyle name="Input 4 8" xfId="14917"/>
    <cellStyle name="Input 4 8 2" xfId="14918"/>
    <cellStyle name="Input 4 8 3" xfId="14919"/>
    <cellStyle name="Input 4 8 4" xfId="14920"/>
    <cellStyle name="Input 4 8 5" xfId="14921"/>
    <cellStyle name="Input 4 8 6" xfId="14922"/>
    <cellStyle name="Input 4 9" xfId="14923"/>
    <cellStyle name="Input 4 9 2" xfId="14924"/>
    <cellStyle name="Input 4 9 3" xfId="14925"/>
    <cellStyle name="Input 4 9 4" xfId="14926"/>
    <cellStyle name="Input 4 9 5" xfId="14927"/>
    <cellStyle name="Input 4 9 6" xfId="14928"/>
    <cellStyle name="Input 5" xfId="14929"/>
    <cellStyle name="Input 5 10" xfId="14930"/>
    <cellStyle name="Input 5 11" xfId="14931"/>
    <cellStyle name="Input 5 12" xfId="14932"/>
    <cellStyle name="Input 5 13" xfId="14933"/>
    <cellStyle name="Input 5 2" xfId="14934"/>
    <cellStyle name="Input 5 2 10" xfId="14935"/>
    <cellStyle name="Input 5 2 11" xfId="14936"/>
    <cellStyle name="Input 5 2 12" xfId="14937"/>
    <cellStyle name="Input 5 2 2" xfId="14938"/>
    <cellStyle name="Input 5 2 2 10" xfId="14939"/>
    <cellStyle name="Input 5 2 2 11" xfId="14940"/>
    <cellStyle name="Input 5 2 2 2" xfId="14941"/>
    <cellStyle name="Input 5 2 2 2 10" xfId="14942"/>
    <cellStyle name="Input 5 2 2 2 2" xfId="14943"/>
    <cellStyle name="Input 5 2 2 2 2 2" xfId="14944"/>
    <cellStyle name="Input 5 2 2 2 2 2 2" xfId="14945"/>
    <cellStyle name="Input 5 2 2 2 2 2 2 2" xfId="14946"/>
    <cellStyle name="Input 5 2 2 2 2 2 2 3" xfId="14947"/>
    <cellStyle name="Input 5 2 2 2 2 2 2 4" xfId="14948"/>
    <cellStyle name="Input 5 2 2 2 2 2 2 5" xfId="14949"/>
    <cellStyle name="Input 5 2 2 2 2 2 2 6" xfId="14950"/>
    <cellStyle name="Input 5 2 2 2 2 2 3" xfId="14951"/>
    <cellStyle name="Input 5 2 2 2 2 2 3 2" xfId="14952"/>
    <cellStyle name="Input 5 2 2 2 2 2 3 3" xfId="14953"/>
    <cellStyle name="Input 5 2 2 2 2 2 3 4" xfId="14954"/>
    <cellStyle name="Input 5 2 2 2 2 2 3 5" xfId="14955"/>
    <cellStyle name="Input 5 2 2 2 2 2 3 6" xfId="14956"/>
    <cellStyle name="Input 5 2 2 2 2 2 4" xfId="14957"/>
    <cellStyle name="Input 5 2 2 2 2 2 5" xfId="14958"/>
    <cellStyle name="Input 5 2 2 2 2 2 6" xfId="14959"/>
    <cellStyle name="Input 5 2 2 2 2 2 7" xfId="14960"/>
    <cellStyle name="Input 5 2 2 2 2 2 8" xfId="14961"/>
    <cellStyle name="Input 5 2 2 2 2 3" xfId="14962"/>
    <cellStyle name="Input 5 2 2 2 2 3 2" xfId="14963"/>
    <cellStyle name="Input 5 2 2 2 2 3 3" xfId="14964"/>
    <cellStyle name="Input 5 2 2 2 2 3 4" xfId="14965"/>
    <cellStyle name="Input 5 2 2 2 2 3 5" xfId="14966"/>
    <cellStyle name="Input 5 2 2 2 2 3 6" xfId="14967"/>
    <cellStyle name="Input 5 2 2 2 2 4" xfId="14968"/>
    <cellStyle name="Input 5 2 2 2 2 4 2" xfId="14969"/>
    <cellStyle name="Input 5 2 2 2 2 4 3" xfId="14970"/>
    <cellStyle name="Input 5 2 2 2 2 4 4" xfId="14971"/>
    <cellStyle name="Input 5 2 2 2 2 4 5" xfId="14972"/>
    <cellStyle name="Input 5 2 2 2 2 4 6" xfId="14973"/>
    <cellStyle name="Input 5 2 2 2 2 5" xfId="14974"/>
    <cellStyle name="Input 5 2 2 2 2 6" xfId="14975"/>
    <cellStyle name="Input 5 2 2 2 2 7" xfId="14976"/>
    <cellStyle name="Input 5 2 2 2 2 8" xfId="14977"/>
    <cellStyle name="Input 5 2 2 2 2 9" xfId="14978"/>
    <cellStyle name="Input 5 2 2 2 3" xfId="14979"/>
    <cellStyle name="Input 5 2 2 2 3 2" xfId="14980"/>
    <cellStyle name="Input 5 2 2 2 3 2 2" xfId="14981"/>
    <cellStyle name="Input 5 2 2 2 3 2 3" xfId="14982"/>
    <cellStyle name="Input 5 2 2 2 3 2 4" xfId="14983"/>
    <cellStyle name="Input 5 2 2 2 3 2 5" xfId="14984"/>
    <cellStyle name="Input 5 2 2 2 3 2 6" xfId="14985"/>
    <cellStyle name="Input 5 2 2 2 3 3" xfId="14986"/>
    <cellStyle name="Input 5 2 2 2 3 3 2" xfId="14987"/>
    <cellStyle name="Input 5 2 2 2 3 3 3" xfId="14988"/>
    <cellStyle name="Input 5 2 2 2 3 3 4" xfId="14989"/>
    <cellStyle name="Input 5 2 2 2 3 3 5" xfId="14990"/>
    <cellStyle name="Input 5 2 2 2 3 3 6" xfId="14991"/>
    <cellStyle name="Input 5 2 2 2 3 4" xfId="14992"/>
    <cellStyle name="Input 5 2 2 2 3 5" xfId="14993"/>
    <cellStyle name="Input 5 2 2 2 3 6" xfId="14994"/>
    <cellStyle name="Input 5 2 2 2 3 7" xfId="14995"/>
    <cellStyle name="Input 5 2 2 2 3 8" xfId="14996"/>
    <cellStyle name="Input 5 2 2 2 4" xfId="14997"/>
    <cellStyle name="Input 5 2 2 2 4 2" xfId="14998"/>
    <cellStyle name="Input 5 2 2 2 4 3" xfId="14999"/>
    <cellStyle name="Input 5 2 2 2 4 4" xfId="15000"/>
    <cellStyle name="Input 5 2 2 2 4 5" xfId="15001"/>
    <cellStyle name="Input 5 2 2 2 4 6" xfId="15002"/>
    <cellStyle name="Input 5 2 2 2 5" xfId="15003"/>
    <cellStyle name="Input 5 2 2 2 5 2" xfId="15004"/>
    <cellStyle name="Input 5 2 2 2 5 3" xfId="15005"/>
    <cellStyle name="Input 5 2 2 2 5 4" xfId="15006"/>
    <cellStyle name="Input 5 2 2 2 5 5" xfId="15007"/>
    <cellStyle name="Input 5 2 2 2 5 6" xfId="15008"/>
    <cellStyle name="Input 5 2 2 2 6" xfId="15009"/>
    <cellStyle name="Input 5 2 2 2 7" xfId="15010"/>
    <cellStyle name="Input 5 2 2 2 8" xfId="15011"/>
    <cellStyle name="Input 5 2 2 2 9" xfId="15012"/>
    <cellStyle name="Input 5 2 2 3" xfId="15013"/>
    <cellStyle name="Input 5 2 2 3 2" xfId="15014"/>
    <cellStyle name="Input 5 2 2 3 2 2" xfId="15015"/>
    <cellStyle name="Input 5 2 2 3 2 2 2" xfId="15016"/>
    <cellStyle name="Input 5 2 2 3 2 2 3" xfId="15017"/>
    <cellStyle name="Input 5 2 2 3 2 2 4" xfId="15018"/>
    <cellStyle name="Input 5 2 2 3 2 2 5" xfId="15019"/>
    <cellStyle name="Input 5 2 2 3 2 2 6" xfId="15020"/>
    <cellStyle name="Input 5 2 2 3 2 3" xfId="15021"/>
    <cellStyle name="Input 5 2 2 3 2 3 2" xfId="15022"/>
    <cellStyle name="Input 5 2 2 3 2 3 3" xfId="15023"/>
    <cellStyle name="Input 5 2 2 3 2 3 4" xfId="15024"/>
    <cellStyle name="Input 5 2 2 3 2 3 5" xfId="15025"/>
    <cellStyle name="Input 5 2 2 3 2 3 6" xfId="15026"/>
    <cellStyle name="Input 5 2 2 3 2 4" xfId="15027"/>
    <cellStyle name="Input 5 2 2 3 2 5" xfId="15028"/>
    <cellStyle name="Input 5 2 2 3 2 6" xfId="15029"/>
    <cellStyle name="Input 5 2 2 3 2 7" xfId="15030"/>
    <cellStyle name="Input 5 2 2 3 2 8" xfId="15031"/>
    <cellStyle name="Input 5 2 2 3 3" xfId="15032"/>
    <cellStyle name="Input 5 2 2 3 3 2" xfId="15033"/>
    <cellStyle name="Input 5 2 2 3 3 3" xfId="15034"/>
    <cellStyle name="Input 5 2 2 3 3 4" xfId="15035"/>
    <cellStyle name="Input 5 2 2 3 3 5" xfId="15036"/>
    <cellStyle name="Input 5 2 2 3 3 6" xfId="15037"/>
    <cellStyle name="Input 5 2 2 3 4" xfId="15038"/>
    <cellStyle name="Input 5 2 2 3 4 2" xfId="15039"/>
    <cellStyle name="Input 5 2 2 3 4 3" xfId="15040"/>
    <cellStyle name="Input 5 2 2 3 4 4" xfId="15041"/>
    <cellStyle name="Input 5 2 2 3 4 5" xfId="15042"/>
    <cellStyle name="Input 5 2 2 3 4 6" xfId="15043"/>
    <cellStyle name="Input 5 2 2 3 5" xfId="15044"/>
    <cellStyle name="Input 5 2 2 3 6" xfId="15045"/>
    <cellStyle name="Input 5 2 2 3 7" xfId="15046"/>
    <cellStyle name="Input 5 2 2 3 8" xfId="15047"/>
    <cellStyle name="Input 5 2 2 3 9" xfId="15048"/>
    <cellStyle name="Input 5 2 2 4" xfId="15049"/>
    <cellStyle name="Input 5 2 2 4 2" xfId="15050"/>
    <cellStyle name="Input 5 2 2 4 2 2" xfId="15051"/>
    <cellStyle name="Input 5 2 2 4 2 3" xfId="15052"/>
    <cellStyle name="Input 5 2 2 4 2 4" xfId="15053"/>
    <cellStyle name="Input 5 2 2 4 2 5" xfId="15054"/>
    <cellStyle name="Input 5 2 2 4 2 6" xfId="15055"/>
    <cellStyle name="Input 5 2 2 4 3" xfId="15056"/>
    <cellStyle name="Input 5 2 2 4 3 2" xfId="15057"/>
    <cellStyle name="Input 5 2 2 4 3 3" xfId="15058"/>
    <cellStyle name="Input 5 2 2 4 3 4" xfId="15059"/>
    <cellStyle name="Input 5 2 2 4 3 5" xfId="15060"/>
    <cellStyle name="Input 5 2 2 4 3 6" xfId="15061"/>
    <cellStyle name="Input 5 2 2 4 4" xfId="15062"/>
    <cellStyle name="Input 5 2 2 4 5" xfId="15063"/>
    <cellStyle name="Input 5 2 2 4 6" xfId="15064"/>
    <cellStyle name="Input 5 2 2 4 7" xfId="15065"/>
    <cellStyle name="Input 5 2 2 4 8" xfId="15066"/>
    <cellStyle name="Input 5 2 2 5" xfId="15067"/>
    <cellStyle name="Input 5 2 2 5 2" xfId="15068"/>
    <cellStyle name="Input 5 2 2 5 3" xfId="15069"/>
    <cellStyle name="Input 5 2 2 5 4" xfId="15070"/>
    <cellStyle name="Input 5 2 2 5 5" xfId="15071"/>
    <cellStyle name="Input 5 2 2 5 6" xfId="15072"/>
    <cellStyle name="Input 5 2 2 6" xfId="15073"/>
    <cellStyle name="Input 5 2 2 6 2" xfId="15074"/>
    <cellStyle name="Input 5 2 2 6 3" xfId="15075"/>
    <cellStyle name="Input 5 2 2 6 4" xfId="15076"/>
    <cellStyle name="Input 5 2 2 6 5" xfId="15077"/>
    <cellStyle name="Input 5 2 2 6 6" xfId="15078"/>
    <cellStyle name="Input 5 2 2 7" xfId="15079"/>
    <cellStyle name="Input 5 2 2 8" xfId="15080"/>
    <cellStyle name="Input 5 2 2 9" xfId="15081"/>
    <cellStyle name="Input 5 2 3" xfId="15082"/>
    <cellStyle name="Input 5 2 3 10" xfId="15083"/>
    <cellStyle name="Input 5 2 3 2" xfId="15084"/>
    <cellStyle name="Input 5 2 3 2 2" xfId="15085"/>
    <cellStyle name="Input 5 2 3 2 2 2" xfId="15086"/>
    <cellStyle name="Input 5 2 3 2 2 2 2" xfId="15087"/>
    <cellStyle name="Input 5 2 3 2 2 2 3" xfId="15088"/>
    <cellStyle name="Input 5 2 3 2 2 2 4" xfId="15089"/>
    <cellStyle name="Input 5 2 3 2 2 2 5" xfId="15090"/>
    <cellStyle name="Input 5 2 3 2 2 2 6" xfId="15091"/>
    <cellStyle name="Input 5 2 3 2 2 3" xfId="15092"/>
    <cellStyle name="Input 5 2 3 2 2 3 2" xfId="15093"/>
    <cellStyle name="Input 5 2 3 2 2 3 3" xfId="15094"/>
    <cellStyle name="Input 5 2 3 2 2 3 4" xfId="15095"/>
    <cellStyle name="Input 5 2 3 2 2 3 5" xfId="15096"/>
    <cellStyle name="Input 5 2 3 2 2 3 6" xfId="15097"/>
    <cellStyle name="Input 5 2 3 2 2 4" xfId="15098"/>
    <cellStyle name="Input 5 2 3 2 2 5" xfId="15099"/>
    <cellStyle name="Input 5 2 3 2 2 6" xfId="15100"/>
    <cellStyle name="Input 5 2 3 2 2 7" xfId="15101"/>
    <cellStyle name="Input 5 2 3 2 2 8" xfId="15102"/>
    <cellStyle name="Input 5 2 3 2 3" xfId="15103"/>
    <cellStyle name="Input 5 2 3 2 3 2" xfId="15104"/>
    <cellStyle name="Input 5 2 3 2 3 3" xfId="15105"/>
    <cellStyle name="Input 5 2 3 2 3 4" xfId="15106"/>
    <cellStyle name="Input 5 2 3 2 3 5" xfId="15107"/>
    <cellStyle name="Input 5 2 3 2 3 6" xfId="15108"/>
    <cellStyle name="Input 5 2 3 2 4" xfId="15109"/>
    <cellStyle name="Input 5 2 3 2 4 2" xfId="15110"/>
    <cellStyle name="Input 5 2 3 2 4 3" xfId="15111"/>
    <cellStyle name="Input 5 2 3 2 4 4" xfId="15112"/>
    <cellStyle name="Input 5 2 3 2 4 5" xfId="15113"/>
    <cellStyle name="Input 5 2 3 2 4 6" xfId="15114"/>
    <cellStyle name="Input 5 2 3 2 5" xfId="15115"/>
    <cellStyle name="Input 5 2 3 2 6" xfId="15116"/>
    <cellStyle name="Input 5 2 3 2 7" xfId="15117"/>
    <cellStyle name="Input 5 2 3 2 8" xfId="15118"/>
    <cellStyle name="Input 5 2 3 2 9" xfId="15119"/>
    <cellStyle name="Input 5 2 3 3" xfId="15120"/>
    <cellStyle name="Input 5 2 3 3 2" xfId="15121"/>
    <cellStyle name="Input 5 2 3 3 2 2" xfId="15122"/>
    <cellStyle name="Input 5 2 3 3 2 3" xfId="15123"/>
    <cellStyle name="Input 5 2 3 3 2 4" xfId="15124"/>
    <cellStyle name="Input 5 2 3 3 2 5" xfId="15125"/>
    <cellStyle name="Input 5 2 3 3 2 6" xfId="15126"/>
    <cellStyle name="Input 5 2 3 3 3" xfId="15127"/>
    <cellStyle name="Input 5 2 3 3 3 2" xfId="15128"/>
    <cellStyle name="Input 5 2 3 3 3 3" xfId="15129"/>
    <cellStyle name="Input 5 2 3 3 3 4" xfId="15130"/>
    <cellStyle name="Input 5 2 3 3 3 5" xfId="15131"/>
    <cellStyle name="Input 5 2 3 3 3 6" xfId="15132"/>
    <cellStyle name="Input 5 2 3 3 4" xfId="15133"/>
    <cellStyle name="Input 5 2 3 3 5" xfId="15134"/>
    <cellStyle name="Input 5 2 3 3 6" xfId="15135"/>
    <cellStyle name="Input 5 2 3 3 7" xfId="15136"/>
    <cellStyle name="Input 5 2 3 3 8" xfId="15137"/>
    <cellStyle name="Input 5 2 3 4" xfId="15138"/>
    <cellStyle name="Input 5 2 3 4 2" xfId="15139"/>
    <cellStyle name="Input 5 2 3 4 3" xfId="15140"/>
    <cellStyle name="Input 5 2 3 4 4" xfId="15141"/>
    <cellStyle name="Input 5 2 3 4 5" xfId="15142"/>
    <cellStyle name="Input 5 2 3 4 6" xfId="15143"/>
    <cellStyle name="Input 5 2 3 5" xfId="15144"/>
    <cellStyle name="Input 5 2 3 5 2" xfId="15145"/>
    <cellStyle name="Input 5 2 3 5 3" xfId="15146"/>
    <cellStyle name="Input 5 2 3 5 4" xfId="15147"/>
    <cellStyle name="Input 5 2 3 5 5" xfId="15148"/>
    <cellStyle name="Input 5 2 3 5 6" xfId="15149"/>
    <cellStyle name="Input 5 2 3 6" xfId="15150"/>
    <cellStyle name="Input 5 2 3 7" xfId="15151"/>
    <cellStyle name="Input 5 2 3 8" xfId="15152"/>
    <cellStyle name="Input 5 2 3 9" xfId="15153"/>
    <cellStyle name="Input 5 2 4" xfId="15154"/>
    <cellStyle name="Input 5 2 4 2" xfId="15155"/>
    <cellStyle name="Input 5 2 4 2 2" xfId="15156"/>
    <cellStyle name="Input 5 2 4 2 2 2" xfId="15157"/>
    <cellStyle name="Input 5 2 4 2 2 3" xfId="15158"/>
    <cellStyle name="Input 5 2 4 2 2 4" xfId="15159"/>
    <cellStyle name="Input 5 2 4 2 2 5" xfId="15160"/>
    <cellStyle name="Input 5 2 4 2 2 6" xfId="15161"/>
    <cellStyle name="Input 5 2 4 2 3" xfId="15162"/>
    <cellStyle name="Input 5 2 4 2 3 2" xfId="15163"/>
    <cellStyle name="Input 5 2 4 2 3 3" xfId="15164"/>
    <cellStyle name="Input 5 2 4 2 3 4" xfId="15165"/>
    <cellStyle name="Input 5 2 4 2 3 5" xfId="15166"/>
    <cellStyle name="Input 5 2 4 2 3 6" xfId="15167"/>
    <cellStyle name="Input 5 2 4 2 4" xfId="15168"/>
    <cellStyle name="Input 5 2 4 2 5" xfId="15169"/>
    <cellStyle name="Input 5 2 4 2 6" xfId="15170"/>
    <cellStyle name="Input 5 2 4 2 7" xfId="15171"/>
    <cellStyle name="Input 5 2 4 2 8" xfId="15172"/>
    <cellStyle name="Input 5 2 4 3" xfId="15173"/>
    <cellStyle name="Input 5 2 4 3 2" xfId="15174"/>
    <cellStyle name="Input 5 2 4 3 3" xfId="15175"/>
    <cellStyle name="Input 5 2 4 3 4" xfId="15176"/>
    <cellStyle name="Input 5 2 4 3 5" xfId="15177"/>
    <cellStyle name="Input 5 2 4 3 6" xfId="15178"/>
    <cellStyle name="Input 5 2 4 4" xfId="15179"/>
    <cellStyle name="Input 5 2 4 4 2" xfId="15180"/>
    <cellStyle name="Input 5 2 4 4 3" xfId="15181"/>
    <cellStyle name="Input 5 2 4 4 4" xfId="15182"/>
    <cellStyle name="Input 5 2 4 4 5" xfId="15183"/>
    <cellStyle name="Input 5 2 4 4 6" xfId="15184"/>
    <cellStyle name="Input 5 2 4 5" xfId="15185"/>
    <cellStyle name="Input 5 2 4 6" xfId="15186"/>
    <cellStyle name="Input 5 2 4 7" xfId="15187"/>
    <cellStyle name="Input 5 2 4 8" xfId="15188"/>
    <cellStyle name="Input 5 2 4 9" xfId="15189"/>
    <cellStyle name="Input 5 2 5" xfId="15190"/>
    <cellStyle name="Input 5 2 5 2" xfId="15191"/>
    <cellStyle name="Input 5 2 5 2 2" xfId="15192"/>
    <cellStyle name="Input 5 2 5 2 3" xfId="15193"/>
    <cellStyle name="Input 5 2 5 2 4" xfId="15194"/>
    <cellStyle name="Input 5 2 5 2 5" xfId="15195"/>
    <cellStyle name="Input 5 2 5 2 6" xfId="15196"/>
    <cellStyle name="Input 5 2 5 3" xfId="15197"/>
    <cellStyle name="Input 5 2 5 3 2" xfId="15198"/>
    <cellStyle name="Input 5 2 5 3 3" xfId="15199"/>
    <cellStyle name="Input 5 2 5 3 4" xfId="15200"/>
    <cellStyle name="Input 5 2 5 3 5" xfId="15201"/>
    <cellStyle name="Input 5 2 5 3 6" xfId="15202"/>
    <cellStyle name="Input 5 2 5 4" xfId="15203"/>
    <cellStyle name="Input 5 2 5 5" xfId="15204"/>
    <cellStyle name="Input 5 2 5 6" xfId="15205"/>
    <cellStyle name="Input 5 2 5 7" xfId="15206"/>
    <cellStyle name="Input 5 2 5 8" xfId="15207"/>
    <cellStyle name="Input 5 2 6" xfId="15208"/>
    <cellStyle name="Input 5 2 6 2" xfId="15209"/>
    <cellStyle name="Input 5 2 6 3" xfId="15210"/>
    <cellStyle name="Input 5 2 6 4" xfId="15211"/>
    <cellStyle name="Input 5 2 6 5" xfId="15212"/>
    <cellStyle name="Input 5 2 6 6" xfId="15213"/>
    <cellStyle name="Input 5 2 7" xfId="15214"/>
    <cellStyle name="Input 5 2 7 2" xfId="15215"/>
    <cellStyle name="Input 5 2 7 3" xfId="15216"/>
    <cellStyle name="Input 5 2 7 4" xfId="15217"/>
    <cellStyle name="Input 5 2 7 5" xfId="15218"/>
    <cellStyle name="Input 5 2 7 6" xfId="15219"/>
    <cellStyle name="Input 5 2 8" xfId="15220"/>
    <cellStyle name="Input 5 2 9" xfId="15221"/>
    <cellStyle name="Input 5 3" xfId="15222"/>
    <cellStyle name="Input 5 3 10" xfId="15223"/>
    <cellStyle name="Input 5 3 11" xfId="15224"/>
    <cellStyle name="Input 5 3 2" xfId="15225"/>
    <cellStyle name="Input 5 3 2 10" xfId="15226"/>
    <cellStyle name="Input 5 3 2 2" xfId="15227"/>
    <cellStyle name="Input 5 3 2 2 2" xfId="15228"/>
    <cellStyle name="Input 5 3 2 2 2 2" xfId="15229"/>
    <cellStyle name="Input 5 3 2 2 2 2 2" xfId="15230"/>
    <cellStyle name="Input 5 3 2 2 2 2 3" xfId="15231"/>
    <cellStyle name="Input 5 3 2 2 2 2 4" xfId="15232"/>
    <cellStyle name="Input 5 3 2 2 2 2 5" xfId="15233"/>
    <cellStyle name="Input 5 3 2 2 2 2 6" xfId="15234"/>
    <cellStyle name="Input 5 3 2 2 2 3" xfId="15235"/>
    <cellStyle name="Input 5 3 2 2 2 3 2" xfId="15236"/>
    <cellStyle name="Input 5 3 2 2 2 3 3" xfId="15237"/>
    <cellStyle name="Input 5 3 2 2 2 3 4" xfId="15238"/>
    <cellStyle name="Input 5 3 2 2 2 3 5" xfId="15239"/>
    <cellStyle name="Input 5 3 2 2 2 3 6" xfId="15240"/>
    <cellStyle name="Input 5 3 2 2 2 4" xfId="15241"/>
    <cellStyle name="Input 5 3 2 2 2 5" xfId="15242"/>
    <cellStyle name="Input 5 3 2 2 2 6" xfId="15243"/>
    <cellStyle name="Input 5 3 2 2 2 7" xfId="15244"/>
    <cellStyle name="Input 5 3 2 2 2 8" xfId="15245"/>
    <cellStyle name="Input 5 3 2 2 3" xfId="15246"/>
    <cellStyle name="Input 5 3 2 2 3 2" xfId="15247"/>
    <cellStyle name="Input 5 3 2 2 3 3" xfId="15248"/>
    <cellStyle name="Input 5 3 2 2 3 4" xfId="15249"/>
    <cellStyle name="Input 5 3 2 2 3 5" xfId="15250"/>
    <cellStyle name="Input 5 3 2 2 3 6" xfId="15251"/>
    <cellStyle name="Input 5 3 2 2 4" xfId="15252"/>
    <cellStyle name="Input 5 3 2 2 4 2" xfId="15253"/>
    <cellStyle name="Input 5 3 2 2 4 3" xfId="15254"/>
    <cellStyle name="Input 5 3 2 2 4 4" xfId="15255"/>
    <cellStyle name="Input 5 3 2 2 4 5" xfId="15256"/>
    <cellStyle name="Input 5 3 2 2 4 6" xfId="15257"/>
    <cellStyle name="Input 5 3 2 2 5" xfId="15258"/>
    <cellStyle name="Input 5 3 2 2 6" xfId="15259"/>
    <cellStyle name="Input 5 3 2 2 7" xfId="15260"/>
    <cellStyle name="Input 5 3 2 2 8" xfId="15261"/>
    <cellStyle name="Input 5 3 2 2 9" xfId="15262"/>
    <cellStyle name="Input 5 3 2 3" xfId="15263"/>
    <cellStyle name="Input 5 3 2 3 2" xfId="15264"/>
    <cellStyle name="Input 5 3 2 3 2 2" xfId="15265"/>
    <cellStyle name="Input 5 3 2 3 2 3" xfId="15266"/>
    <cellStyle name="Input 5 3 2 3 2 4" xfId="15267"/>
    <cellStyle name="Input 5 3 2 3 2 5" xfId="15268"/>
    <cellStyle name="Input 5 3 2 3 2 6" xfId="15269"/>
    <cellStyle name="Input 5 3 2 3 3" xfId="15270"/>
    <cellStyle name="Input 5 3 2 3 3 2" xfId="15271"/>
    <cellStyle name="Input 5 3 2 3 3 3" xfId="15272"/>
    <cellStyle name="Input 5 3 2 3 3 4" xfId="15273"/>
    <cellStyle name="Input 5 3 2 3 3 5" xfId="15274"/>
    <cellStyle name="Input 5 3 2 3 3 6" xfId="15275"/>
    <cellStyle name="Input 5 3 2 3 4" xfId="15276"/>
    <cellStyle name="Input 5 3 2 3 5" xfId="15277"/>
    <cellStyle name="Input 5 3 2 3 6" xfId="15278"/>
    <cellStyle name="Input 5 3 2 3 7" xfId="15279"/>
    <cellStyle name="Input 5 3 2 3 8" xfId="15280"/>
    <cellStyle name="Input 5 3 2 4" xfId="15281"/>
    <cellStyle name="Input 5 3 2 4 2" xfId="15282"/>
    <cellStyle name="Input 5 3 2 4 3" xfId="15283"/>
    <cellStyle name="Input 5 3 2 4 4" xfId="15284"/>
    <cellStyle name="Input 5 3 2 4 5" xfId="15285"/>
    <cellStyle name="Input 5 3 2 4 6" xfId="15286"/>
    <cellStyle name="Input 5 3 2 5" xfId="15287"/>
    <cellStyle name="Input 5 3 2 5 2" xfId="15288"/>
    <cellStyle name="Input 5 3 2 5 3" xfId="15289"/>
    <cellStyle name="Input 5 3 2 5 4" xfId="15290"/>
    <cellStyle name="Input 5 3 2 5 5" xfId="15291"/>
    <cellStyle name="Input 5 3 2 5 6" xfId="15292"/>
    <cellStyle name="Input 5 3 2 6" xfId="15293"/>
    <cellStyle name="Input 5 3 2 7" xfId="15294"/>
    <cellStyle name="Input 5 3 2 8" xfId="15295"/>
    <cellStyle name="Input 5 3 2 9" xfId="15296"/>
    <cellStyle name="Input 5 3 3" xfId="15297"/>
    <cellStyle name="Input 5 3 3 2" xfId="15298"/>
    <cellStyle name="Input 5 3 3 2 2" xfId="15299"/>
    <cellStyle name="Input 5 3 3 2 2 2" xfId="15300"/>
    <cellStyle name="Input 5 3 3 2 2 3" xfId="15301"/>
    <cellStyle name="Input 5 3 3 2 2 4" xfId="15302"/>
    <cellStyle name="Input 5 3 3 2 2 5" xfId="15303"/>
    <cellStyle name="Input 5 3 3 2 2 6" xfId="15304"/>
    <cellStyle name="Input 5 3 3 2 3" xfId="15305"/>
    <cellStyle name="Input 5 3 3 2 3 2" xfId="15306"/>
    <cellStyle name="Input 5 3 3 2 3 3" xfId="15307"/>
    <cellStyle name="Input 5 3 3 2 3 4" xfId="15308"/>
    <cellStyle name="Input 5 3 3 2 3 5" xfId="15309"/>
    <cellStyle name="Input 5 3 3 2 3 6" xfId="15310"/>
    <cellStyle name="Input 5 3 3 2 4" xfId="15311"/>
    <cellStyle name="Input 5 3 3 2 5" xfId="15312"/>
    <cellStyle name="Input 5 3 3 2 6" xfId="15313"/>
    <cellStyle name="Input 5 3 3 2 7" xfId="15314"/>
    <cellStyle name="Input 5 3 3 2 8" xfId="15315"/>
    <cellStyle name="Input 5 3 3 3" xfId="15316"/>
    <cellStyle name="Input 5 3 3 3 2" xfId="15317"/>
    <cellStyle name="Input 5 3 3 3 3" xfId="15318"/>
    <cellStyle name="Input 5 3 3 3 4" xfId="15319"/>
    <cellStyle name="Input 5 3 3 3 5" xfId="15320"/>
    <cellStyle name="Input 5 3 3 3 6" xfId="15321"/>
    <cellStyle name="Input 5 3 3 4" xfId="15322"/>
    <cellStyle name="Input 5 3 3 4 2" xfId="15323"/>
    <cellStyle name="Input 5 3 3 4 3" xfId="15324"/>
    <cellStyle name="Input 5 3 3 4 4" xfId="15325"/>
    <cellStyle name="Input 5 3 3 4 5" xfId="15326"/>
    <cellStyle name="Input 5 3 3 4 6" xfId="15327"/>
    <cellStyle name="Input 5 3 3 5" xfId="15328"/>
    <cellStyle name="Input 5 3 3 6" xfId="15329"/>
    <cellStyle name="Input 5 3 3 7" xfId="15330"/>
    <cellStyle name="Input 5 3 3 8" xfId="15331"/>
    <cellStyle name="Input 5 3 3 9" xfId="15332"/>
    <cellStyle name="Input 5 3 4" xfId="15333"/>
    <cellStyle name="Input 5 3 4 2" xfId="15334"/>
    <cellStyle name="Input 5 3 4 2 2" xfId="15335"/>
    <cellStyle name="Input 5 3 4 2 3" xfId="15336"/>
    <cellStyle name="Input 5 3 4 2 4" xfId="15337"/>
    <cellStyle name="Input 5 3 4 2 5" xfId="15338"/>
    <cellStyle name="Input 5 3 4 2 6" xfId="15339"/>
    <cellStyle name="Input 5 3 4 3" xfId="15340"/>
    <cellStyle name="Input 5 3 4 3 2" xfId="15341"/>
    <cellStyle name="Input 5 3 4 3 3" xfId="15342"/>
    <cellStyle name="Input 5 3 4 3 4" xfId="15343"/>
    <cellStyle name="Input 5 3 4 3 5" xfId="15344"/>
    <cellStyle name="Input 5 3 4 3 6" xfId="15345"/>
    <cellStyle name="Input 5 3 4 4" xfId="15346"/>
    <cellStyle name="Input 5 3 4 5" xfId="15347"/>
    <cellStyle name="Input 5 3 4 6" xfId="15348"/>
    <cellStyle name="Input 5 3 4 7" xfId="15349"/>
    <cellStyle name="Input 5 3 4 8" xfId="15350"/>
    <cellStyle name="Input 5 3 5" xfId="15351"/>
    <cellStyle name="Input 5 3 5 2" xfId="15352"/>
    <cellStyle name="Input 5 3 5 3" xfId="15353"/>
    <cellStyle name="Input 5 3 5 4" xfId="15354"/>
    <cellStyle name="Input 5 3 5 5" xfId="15355"/>
    <cellStyle name="Input 5 3 5 6" xfId="15356"/>
    <cellStyle name="Input 5 3 6" xfId="15357"/>
    <cellStyle name="Input 5 3 6 2" xfId="15358"/>
    <cellStyle name="Input 5 3 6 3" xfId="15359"/>
    <cellStyle name="Input 5 3 6 4" xfId="15360"/>
    <cellStyle name="Input 5 3 6 5" xfId="15361"/>
    <cellStyle name="Input 5 3 6 6" xfId="15362"/>
    <cellStyle name="Input 5 3 7" xfId="15363"/>
    <cellStyle name="Input 5 3 8" xfId="15364"/>
    <cellStyle name="Input 5 3 9" xfId="15365"/>
    <cellStyle name="Input 5 4" xfId="15366"/>
    <cellStyle name="Input 5 4 10" xfId="15367"/>
    <cellStyle name="Input 5 4 2" xfId="15368"/>
    <cellStyle name="Input 5 4 2 2" xfId="15369"/>
    <cellStyle name="Input 5 4 2 2 2" xfId="15370"/>
    <cellStyle name="Input 5 4 2 2 2 2" xfId="15371"/>
    <cellStyle name="Input 5 4 2 2 2 3" xfId="15372"/>
    <cellStyle name="Input 5 4 2 2 2 4" xfId="15373"/>
    <cellStyle name="Input 5 4 2 2 2 5" xfId="15374"/>
    <cellStyle name="Input 5 4 2 2 2 6" xfId="15375"/>
    <cellStyle name="Input 5 4 2 2 3" xfId="15376"/>
    <cellStyle name="Input 5 4 2 2 3 2" xfId="15377"/>
    <cellStyle name="Input 5 4 2 2 3 3" xfId="15378"/>
    <cellStyle name="Input 5 4 2 2 3 4" xfId="15379"/>
    <cellStyle name="Input 5 4 2 2 3 5" xfId="15380"/>
    <cellStyle name="Input 5 4 2 2 3 6" xfId="15381"/>
    <cellStyle name="Input 5 4 2 2 4" xfId="15382"/>
    <cellStyle name="Input 5 4 2 2 5" xfId="15383"/>
    <cellStyle name="Input 5 4 2 2 6" xfId="15384"/>
    <cellStyle name="Input 5 4 2 2 7" xfId="15385"/>
    <cellStyle name="Input 5 4 2 2 8" xfId="15386"/>
    <cellStyle name="Input 5 4 2 3" xfId="15387"/>
    <cellStyle name="Input 5 4 2 3 2" xfId="15388"/>
    <cellStyle name="Input 5 4 2 3 3" xfId="15389"/>
    <cellStyle name="Input 5 4 2 3 4" xfId="15390"/>
    <cellStyle name="Input 5 4 2 3 5" xfId="15391"/>
    <cellStyle name="Input 5 4 2 3 6" xfId="15392"/>
    <cellStyle name="Input 5 4 2 4" xfId="15393"/>
    <cellStyle name="Input 5 4 2 4 2" xfId="15394"/>
    <cellStyle name="Input 5 4 2 4 3" xfId="15395"/>
    <cellStyle name="Input 5 4 2 4 4" xfId="15396"/>
    <cellStyle name="Input 5 4 2 4 5" xfId="15397"/>
    <cellStyle name="Input 5 4 2 4 6" xfId="15398"/>
    <cellStyle name="Input 5 4 2 5" xfId="15399"/>
    <cellStyle name="Input 5 4 2 6" xfId="15400"/>
    <cellStyle name="Input 5 4 2 7" xfId="15401"/>
    <cellStyle name="Input 5 4 2 8" xfId="15402"/>
    <cellStyle name="Input 5 4 2 9" xfId="15403"/>
    <cellStyle name="Input 5 4 3" xfId="15404"/>
    <cellStyle name="Input 5 4 3 2" xfId="15405"/>
    <cellStyle name="Input 5 4 3 2 2" xfId="15406"/>
    <cellStyle name="Input 5 4 3 2 3" xfId="15407"/>
    <cellStyle name="Input 5 4 3 2 4" xfId="15408"/>
    <cellStyle name="Input 5 4 3 2 5" xfId="15409"/>
    <cellStyle name="Input 5 4 3 2 6" xfId="15410"/>
    <cellStyle name="Input 5 4 3 3" xfId="15411"/>
    <cellStyle name="Input 5 4 3 3 2" xfId="15412"/>
    <cellStyle name="Input 5 4 3 3 3" xfId="15413"/>
    <cellStyle name="Input 5 4 3 3 4" xfId="15414"/>
    <cellStyle name="Input 5 4 3 3 5" xfId="15415"/>
    <cellStyle name="Input 5 4 3 3 6" xfId="15416"/>
    <cellStyle name="Input 5 4 3 4" xfId="15417"/>
    <cellStyle name="Input 5 4 3 5" xfId="15418"/>
    <cellStyle name="Input 5 4 3 6" xfId="15419"/>
    <cellStyle name="Input 5 4 3 7" xfId="15420"/>
    <cellStyle name="Input 5 4 3 8" xfId="15421"/>
    <cellStyle name="Input 5 4 4" xfId="15422"/>
    <cellStyle name="Input 5 4 4 2" xfId="15423"/>
    <cellStyle name="Input 5 4 4 3" xfId="15424"/>
    <cellStyle name="Input 5 4 4 4" xfId="15425"/>
    <cellStyle name="Input 5 4 4 5" xfId="15426"/>
    <cellStyle name="Input 5 4 4 6" xfId="15427"/>
    <cellStyle name="Input 5 4 5" xfId="15428"/>
    <cellStyle name="Input 5 4 5 2" xfId="15429"/>
    <cellStyle name="Input 5 4 5 3" xfId="15430"/>
    <cellStyle name="Input 5 4 5 4" xfId="15431"/>
    <cellStyle name="Input 5 4 5 5" xfId="15432"/>
    <cellStyle name="Input 5 4 5 6" xfId="15433"/>
    <cellStyle name="Input 5 4 6" xfId="15434"/>
    <cellStyle name="Input 5 4 7" xfId="15435"/>
    <cellStyle name="Input 5 4 8" xfId="15436"/>
    <cellStyle name="Input 5 4 9" xfId="15437"/>
    <cellStyle name="Input 5 5" xfId="15438"/>
    <cellStyle name="Input 5 5 2" xfId="15439"/>
    <cellStyle name="Input 5 5 2 2" xfId="15440"/>
    <cellStyle name="Input 5 5 2 2 2" xfId="15441"/>
    <cellStyle name="Input 5 5 2 2 3" xfId="15442"/>
    <cellStyle name="Input 5 5 2 2 4" xfId="15443"/>
    <cellStyle name="Input 5 5 2 2 5" xfId="15444"/>
    <cellStyle name="Input 5 5 2 2 6" xfId="15445"/>
    <cellStyle name="Input 5 5 2 3" xfId="15446"/>
    <cellStyle name="Input 5 5 2 3 2" xfId="15447"/>
    <cellStyle name="Input 5 5 2 3 3" xfId="15448"/>
    <cellStyle name="Input 5 5 2 3 4" xfId="15449"/>
    <cellStyle name="Input 5 5 2 3 5" xfId="15450"/>
    <cellStyle name="Input 5 5 2 3 6" xfId="15451"/>
    <cellStyle name="Input 5 5 2 4" xfId="15452"/>
    <cellStyle name="Input 5 5 2 5" xfId="15453"/>
    <cellStyle name="Input 5 5 2 6" xfId="15454"/>
    <cellStyle name="Input 5 5 2 7" xfId="15455"/>
    <cellStyle name="Input 5 5 2 8" xfId="15456"/>
    <cellStyle name="Input 5 5 3" xfId="15457"/>
    <cellStyle name="Input 5 5 3 2" xfId="15458"/>
    <cellStyle name="Input 5 5 3 3" xfId="15459"/>
    <cellStyle name="Input 5 5 3 4" xfId="15460"/>
    <cellStyle name="Input 5 5 3 5" xfId="15461"/>
    <cellStyle name="Input 5 5 3 6" xfId="15462"/>
    <cellStyle name="Input 5 5 4" xfId="15463"/>
    <cellStyle name="Input 5 5 4 2" xfId="15464"/>
    <cellStyle name="Input 5 5 4 3" xfId="15465"/>
    <cellStyle name="Input 5 5 4 4" xfId="15466"/>
    <cellStyle name="Input 5 5 4 5" xfId="15467"/>
    <cellStyle name="Input 5 5 4 6" xfId="15468"/>
    <cellStyle name="Input 5 5 5" xfId="15469"/>
    <cellStyle name="Input 5 5 6" xfId="15470"/>
    <cellStyle name="Input 5 5 7" xfId="15471"/>
    <cellStyle name="Input 5 5 8" xfId="15472"/>
    <cellStyle name="Input 5 5 9" xfId="15473"/>
    <cellStyle name="Input 5 6" xfId="15474"/>
    <cellStyle name="Input 5 6 2" xfId="15475"/>
    <cellStyle name="Input 5 6 2 2" xfId="15476"/>
    <cellStyle name="Input 5 6 2 3" xfId="15477"/>
    <cellStyle name="Input 5 6 2 4" xfId="15478"/>
    <cellStyle name="Input 5 6 2 5" xfId="15479"/>
    <cellStyle name="Input 5 6 2 6" xfId="15480"/>
    <cellStyle name="Input 5 6 3" xfId="15481"/>
    <cellStyle name="Input 5 6 3 2" xfId="15482"/>
    <cellStyle name="Input 5 6 3 3" xfId="15483"/>
    <cellStyle name="Input 5 6 3 4" xfId="15484"/>
    <cellStyle name="Input 5 6 3 5" xfId="15485"/>
    <cellStyle name="Input 5 6 3 6" xfId="15486"/>
    <cellStyle name="Input 5 6 4" xfId="15487"/>
    <cellStyle name="Input 5 6 5" xfId="15488"/>
    <cellStyle name="Input 5 6 6" xfId="15489"/>
    <cellStyle name="Input 5 6 7" xfId="15490"/>
    <cellStyle name="Input 5 6 8" xfId="15491"/>
    <cellStyle name="Input 5 7" xfId="15492"/>
    <cellStyle name="Input 5 7 2" xfId="15493"/>
    <cellStyle name="Input 5 7 3" xfId="15494"/>
    <cellStyle name="Input 5 7 4" xfId="15495"/>
    <cellStyle name="Input 5 7 5" xfId="15496"/>
    <cellStyle name="Input 5 7 6" xfId="15497"/>
    <cellStyle name="Input 5 8" xfId="15498"/>
    <cellStyle name="Input 5 8 2" xfId="15499"/>
    <cellStyle name="Input 5 8 3" xfId="15500"/>
    <cellStyle name="Input 5 8 4" xfId="15501"/>
    <cellStyle name="Input 5 8 5" xfId="15502"/>
    <cellStyle name="Input 5 8 6" xfId="15503"/>
    <cellStyle name="Input 5 9" xfId="15504"/>
    <cellStyle name="Input 6" xfId="15505"/>
    <cellStyle name="Input 6 2" xfId="15506"/>
    <cellStyle name="Input 6 2 2" xfId="15507"/>
    <cellStyle name="Input 6 2 3" xfId="15508"/>
    <cellStyle name="Input 6 2 4" xfId="15509"/>
    <cellStyle name="Input 6 2 5" xfId="15510"/>
    <cellStyle name="Input 6 2 6" xfId="15511"/>
    <cellStyle name="Input 6 3" xfId="15512"/>
    <cellStyle name="Input 6 4" xfId="15513"/>
    <cellStyle name="Input 6 5" xfId="15514"/>
    <cellStyle name="Input 6 6" xfId="15515"/>
    <cellStyle name="Input 6 7" xfId="15516"/>
    <cellStyle name="Input 7" xfId="15517"/>
    <cellStyle name="Input 7 2" xfId="15518"/>
    <cellStyle name="Input 7 2 2" xfId="15519"/>
    <cellStyle name="Input 7 2 3" xfId="15520"/>
    <cellStyle name="Input 7 2 4" xfId="15521"/>
    <cellStyle name="Input 7 2 5" xfId="15522"/>
    <cellStyle name="Input 7 2 6" xfId="15523"/>
    <cellStyle name="Input 7 3" xfId="15524"/>
    <cellStyle name="Input 7 4" xfId="15525"/>
    <cellStyle name="Input 7 5" xfId="15526"/>
    <cellStyle name="Input 7 6" xfId="15527"/>
    <cellStyle name="Input 7 7" xfId="15528"/>
    <cellStyle name="Input 8" xfId="15529"/>
    <cellStyle name="Input 8 2" xfId="15530"/>
    <cellStyle name="Input 8 2 2" xfId="15531"/>
    <cellStyle name="Input 8 2 3" xfId="15532"/>
    <cellStyle name="Input 8 2 4" xfId="15533"/>
    <cellStyle name="Input 8 2 5" xfId="15534"/>
    <cellStyle name="Input 8 2 6" xfId="15535"/>
    <cellStyle name="Input 8 3" xfId="15536"/>
    <cellStyle name="Input 8 4" xfId="15537"/>
    <cellStyle name="Input 8 5" xfId="15538"/>
    <cellStyle name="Input 8 6" xfId="15539"/>
    <cellStyle name="Input 8 7" xfId="15540"/>
    <cellStyle name="Input 9" xfId="15541"/>
    <cellStyle name="Input 9 2" xfId="15542"/>
    <cellStyle name="Input 9 2 2" xfId="15543"/>
    <cellStyle name="Input 9 2 3" xfId="15544"/>
    <cellStyle name="Input 9 2 4" xfId="15545"/>
    <cellStyle name="Input 9 2 5" xfId="15546"/>
    <cellStyle name="Input 9 2 6" xfId="15547"/>
    <cellStyle name="Input 9 3" xfId="15548"/>
    <cellStyle name="Input 9 4" xfId="15549"/>
    <cellStyle name="Input 9 5" xfId="15550"/>
    <cellStyle name="Input 9 6" xfId="15551"/>
    <cellStyle name="Input 9 7" xfId="15552"/>
    <cellStyle name="InputCells12_BBorder_CRFReport-template" xfId="15553"/>
    <cellStyle name="Linked Cell 2" xfId="15554"/>
    <cellStyle name="Linked Cell 2 2" xfId="15555"/>
    <cellStyle name="Linked Cell 2 3" xfId="15556"/>
    <cellStyle name="Linked Cell 3" xfId="15557"/>
    <cellStyle name="Linked Cell 4" xfId="15558"/>
    <cellStyle name="Linked Cell 5" xfId="15559"/>
    <cellStyle name="Linked Cell 6" xfId="15560"/>
    <cellStyle name="Neutral 2" xfId="15561"/>
    <cellStyle name="Neutral 2 2" xfId="15562"/>
    <cellStyle name="Neutral 2 3" xfId="15563"/>
    <cellStyle name="Neutral 3" xfId="15564"/>
    <cellStyle name="Neutral 4" xfId="15565"/>
    <cellStyle name="Neutral 5" xfId="15566"/>
    <cellStyle name="Neutral 6" xfId="15567"/>
    <cellStyle name="Normal" xfId="0" builtinId="0"/>
    <cellStyle name="Normal 10" xfId="15568"/>
    <cellStyle name="Normal 10 2" xfId="15569"/>
    <cellStyle name="Normal 10 2 2" xfId="15570"/>
    <cellStyle name="Normal 10 2 2 2" xfId="15571"/>
    <cellStyle name="Normal 10 2 2 2 2" xfId="41439"/>
    <cellStyle name="Normal 10 2 2 2 3" xfId="41440"/>
    <cellStyle name="Normal 10 2 3" xfId="15572"/>
    <cellStyle name="Normal 10 3" xfId="15573"/>
    <cellStyle name="Normal 10 3 2" xfId="15574"/>
    <cellStyle name="Normal 10 3 2 2" xfId="15575"/>
    <cellStyle name="Normal 10 3 2 3" xfId="41430"/>
    <cellStyle name="Normal 10 4" xfId="15576"/>
    <cellStyle name="Normal 10 4 2" xfId="15577"/>
    <cellStyle name="Normal 10 5" xfId="15578"/>
    <cellStyle name="Normal 10 5 2" xfId="15579"/>
    <cellStyle name="Normal 10 5 2 2" xfId="15580"/>
    <cellStyle name="Normal 10 5 3" xfId="15581"/>
    <cellStyle name="Normal 11" xfId="15582"/>
    <cellStyle name="Normal 11 2" xfId="15583"/>
    <cellStyle name="Normal 12" xfId="15584"/>
    <cellStyle name="Normal 13" xfId="15585"/>
    <cellStyle name="Normal 14" xfId="41432"/>
    <cellStyle name="Normal 2" xfId="15586"/>
    <cellStyle name="Normal 2 2" xfId="5"/>
    <cellStyle name="Normal 2 2 2" xfId="15587"/>
    <cellStyle name="Normal 2 2 2 2" xfId="15588"/>
    <cellStyle name="Normal 2 2 3" xfId="15589"/>
    <cellStyle name="Normal 2 2 4" xfId="41428"/>
    <cellStyle name="Normal 2 3" xfId="15590"/>
    <cellStyle name="Normal 2 3 2" xfId="15591"/>
    <cellStyle name="Normal 2 4" xfId="15592"/>
    <cellStyle name="Normal 3" xfId="15593"/>
    <cellStyle name="Normal 3 2" xfId="15594"/>
    <cellStyle name="Normal 3 2 2" xfId="15595"/>
    <cellStyle name="Normal 3 2 3" xfId="41429"/>
    <cellStyle name="Normal 3 3" xfId="15596"/>
    <cellStyle name="Normal 3 3 2" xfId="15597"/>
    <cellStyle name="Normal 3 4" xfId="15598"/>
    <cellStyle name="Normal 3 5" xfId="41427"/>
    <cellStyle name="Normal 4" xfId="15599"/>
    <cellStyle name="Normal 4 2" xfId="6"/>
    <cellStyle name="Normal 4 3" xfId="41441"/>
    <cellStyle name="Normal 5" xfId="15600"/>
    <cellStyle name="Normal 5 2" xfId="15601"/>
    <cellStyle name="Normal 5 2 2" xfId="15602"/>
    <cellStyle name="Normal 5 2 2 2" xfId="15603"/>
    <cellStyle name="Normal 5 3" xfId="15604"/>
    <cellStyle name="Normal 5 3 2" xfId="15605"/>
    <cellStyle name="Normal 5 4" xfId="15606"/>
    <cellStyle name="Normal 5 4 2" xfId="15607"/>
    <cellStyle name="Normal 5 4 2 2" xfId="15608"/>
    <cellStyle name="Normal 5 4 2 2 2" xfId="15609"/>
    <cellStyle name="Normal 5 4 2 2 2 2" xfId="15610"/>
    <cellStyle name="Normal 5 4 2 2 3" xfId="15611"/>
    <cellStyle name="Normal 5 4 2 3" xfId="15612"/>
    <cellStyle name="Normal 5 4 2 3 2" xfId="15613"/>
    <cellStyle name="Normal 5 4 2 4" xfId="15614"/>
    <cellStyle name="Normal 5 4 3" xfId="15615"/>
    <cellStyle name="Normal 5 4 3 2" xfId="15616"/>
    <cellStyle name="Normal 5 4 3 2 2" xfId="15617"/>
    <cellStyle name="Normal 5 4 3 3" xfId="15618"/>
    <cellStyle name="Normal 5 4 4" xfId="15619"/>
    <cellStyle name="Normal 5 4 4 2" xfId="15620"/>
    <cellStyle name="Normal 5 4 5" xfId="15621"/>
    <cellStyle name="Normal 5 5" xfId="15622"/>
    <cellStyle name="Normal 5 5 2" xfId="15623"/>
    <cellStyle name="Normal 5 5 2 2" xfId="15624"/>
    <cellStyle name="Normal 5 5 2 2 2" xfId="15625"/>
    <cellStyle name="Normal 5 5 2 3" xfId="15626"/>
    <cellStyle name="Normal 5 5 3" xfId="15627"/>
    <cellStyle name="Normal 5 5 3 2" xfId="15628"/>
    <cellStyle name="Normal 5 5 4" xfId="15629"/>
    <cellStyle name="Normal 5 6" xfId="15630"/>
    <cellStyle name="Normal 5 6 2" xfId="15631"/>
    <cellStyle name="Normal 5 7" xfId="15632"/>
    <cellStyle name="Normal 5 8" xfId="15633"/>
    <cellStyle name="Normal 6" xfId="15634"/>
    <cellStyle name="Normal 6 2" xfId="15635"/>
    <cellStyle name="Normal 6 2 2" xfId="15636"/>
    <cellStyle name="Normal 6 2 2 2" xfId="15637"/>
    <cellStyle name="Normal 6 2 2 2 2" xfId="15638"/>
    <cellStyle name="Normal 6 2 2 3" xfId="15639"/>
    <cellStyle name="Normal 6 2 3" xfId="15640"/>
    <cellStyle name="Normal 6 2 3 2" xfId="15641"/>
    <cellStyle name="Normal 6 2 3 2 2" xfId="15642"/>
    <cellStyle name="Normal 6 2 3 3" xfId="15643"/>
    <cellStyle name="Normal 6 2 4" xfId="15644"/>
    <cellStyle name="Normal 6 2 4 2" xfId="15645"/>
    <cellStyle name="Normal 6 2 5" xfId="15646"/>
    <cellStyle name="Normal 6 3" xfId="15647"/>
    <cellStyle name="Normal 6 3 2" xfId="15648"/>
    <cellStyle name="Normal 6 3 2 2" xfId="15649"/>
    <cellStyle name="Normal 6 3 2 2 2" xfId="15650"/>
    <cellStyle name="Normal 6 3 2 3" xfId="15651"/>
    <cellStyle name="Normal 6 3 3" xfId="15652"/>
    <cellStyle name="Normal 6 3 3 2" xfId="15653"/>
    <cellStyle name="Normal 6 3 3 2 2" xfId="15654"/>
    <cellStyle name="Normal 6 3 3 3" xfId="15655"/>
    <cellStyle name="Normal 6 3 4" xfId="15656"/>
    <cellStyle name="Normal 6 3 4 2" xfId="15657"/>
    <cellStyle name="Normal 6 3 5" xfId="15658"/>
    <cellStyle name="Normal 6 4" xfId="15659"/>
    <cellStyle name="Normal 6 4 2" xfId="15660"/>
    <cellStyle name="Normal 6 4 2 2" xfId="15661"/>
    <cellStyle name="Normal 6 4 3" xfId="15662"/>
    <cellStyle name="Normal 6 5" xfId="15663"/>
    <cellStyle name="Normal 6 5 2" xfId="15664"/>
    <cellStyle name="Normal 6 5 2 2" xfId="15665"/>
    <cellStyle name="Normal 6 5 3" xfId="15666"/>
    <cellStyle name="Normal 6 6" xfId="15667"/>
    <cellStyle name="Normal 6 6 2" xfId="15668"/>
    <cellStyle name="Normal 6 7" xfId="15669"/>
    <cellStyle name="Normal 6 8" xfId="15670"/>
    <cellStyle name="Normal 7" xfId="15671"/>
    <cellStyle name="Normal 7 2" xfId="15672"/>
    <cellStyle name="Normal 7 2 2" xfId="15673"/>
    <cellStyle name="Normal 7 2 2 2" xfId="15674"/>
    <cellStyle name="Normal 7 2 2 2 2" xfId="15675"/>
    <cellStyle name="Normal 7 2 2 3" xfId="15676"/>
    <cellStyle name="Normal 7 2 3" xfId="15677"/>
    <cellStyle name="Normal 7 2 3 2" xfId="15678"/>
    <cellStyle name="Normal 7 2 3 2 2" xfId="15679"/>
    <cellStyle name="Normal 7 2 3 3" xfId="15680"/>
    <cellStyle name="Normal 7 2 4" xfId="15681"/>
    <cellStyle name="Normal 7 2 4 2" xfId="15682"/>
    <cellStyle name="Normal 7 2 5" xfId="15683"/>
    <cellStyle name="Normal 7 2 6" xfId="15684"/>
    <cellStyle name="Normal 7 3" xfId="15685"/>
    <cellStyle name="Normal 7 3 2" xfId="15686"/>
    <cellStyle name="Normal 7 3 2 2" xfId="15687"/>
    <cellStyle name="Normal 7 3 3" xfId="15688"/>
    <cellStyle name="Normal 7 4" xfId="15689"/>
    <cellStyle name="Normal 7 4 2" xfId="15690"/>
    <cellStyle name="Normal 7 4 2 2" xfId="15691"/>
    <cellStyle name="Normal 7 4 3" xfId="15692"/>
    <cellStyle name="Normal 7 5" xfId="15693"/>
    <cellStyle name="Normal 7 5 2" xfId="15694"/>
    <cellStyle name="Normal 7 6" xfId="15695"/>
    <cellStyle name="Normal 7 7" xfId="15696"/>
    <cellStyle name="Normal 8" xfId="2"/>
    <cellStyle name="Normal 8 2" xfId="15697"/>
    <cellStyle name="Normal 8 2 2" xfId="15698"/>
    <cellStyle name="Normal 8 3" xfId="15699"/>
    <cellStyle name="Normal 9" xfId="15700"/>
    <cellStyle name="Normal 9 2" xfId="15701"/>
    <cellStyle name="Normal 9 2 2" xfId="15702"/>
    <cellStyle name="Normal 9 2 2 2" xfId="15703"/>
    <cellStyle name="Normal 9 2 3" xfId="15704"/>
    <cellStyle name="Normal 9 3" xfId="15705"/>
    <cellStyle name="Normal 9 3 2" xfId="15706"/>
    <cellStyle name="Normal 9 3 2 2" xfId="15707"/>
    <cellStyle name="Normal 9 3 3" xfId="15708"/>
    <cellStyle name="Normal 9 4" xfId="15709"/>
    <cellStyle name="Normal 9 4 2" xfId="15710"/>
    <cellStyle name="Normal 9 5" xfId="15711"/>
    <cellStyle name="Normal 9 6" xfId="15712"/>
    <cellStyle name="Normal GHG-Shade" xfId="15713"/>
    <cellStyle name="Normal_PNAIR06" xfId="8"/>
    <cellStyle name="Normal_PNAIR06_2008 inventory data tables" xfId="41426"/>
    <cellStyle name="Normal_PNGG04" xfId="41424"/>
    <cellStyle name="Normal_Sheet2" xfId="41444"/>
    <cellStyle name="Note 10" xfId="15714"/>
    <cellStyle name="Note 11" xfId="15715"/>
    <cellStyle name="Note 12" xfId="15716"/>
    <cellStyle name="Note 2" xfId="15717"/>
    <cellStyle name="Note 2 10" xfId="15718"/>
    <cellStyle name="Note 2 10 2" xfId="15719"/>
    <cellStyle name="Note 2 10 2 2" xfId="15720"/>
    <cellStyle name="Note 2 10 2 3" xfId="15721"/>
    <cellStyle name="Note 2 10 2 4" xfId="15722"/>
    <cellStyle name="Note 2 10 2 5" xfId="15723"/>
    <cellStyle name="Note 2 10 2 6" xfId="15724"/>
    <cellStyle name="Note 2 10 3" xfId="15725"/>
    <cellStyle name="Note 2 10 3 2" xfId="15726"/>
    <cellStyle name="Note 2 10 3 3" xfId="15727"/>
    <cellStyle name="Note 2 10 3 4" xfId="15728"/>
    <cellStyle name="Note 2 10 3 5" xfId="15729"/>
    <cellStyle name="Note 2 10 3 6" xfId="15730"/>
    <cellStyle name="Note 2 10 4" xfId="15731"/>
    <cellStyle name="Note 2 10 5" xfId="15732"/>
    <cellStyle name="Note 2 10 6" xfId="15733"/>
    <cellStyle name="Note 2 10 7" xfId="15734"/>
    <cellStyle name="Note 2 10 8" xfId="15735"/>
    <cellStyle name="Note 2 11" xfId="15736"/>
    <cellStyle name="Note 2 11 2" xfId="15737"/>
    <cellStyle name="Note 2 11 3" xfId="15738"/>
    <cellStyle name="Note 2 11 4" xfId="15739"/>
    <cellStyle name="Note 2 11 5" xfId="15740"/>
    <cellStyle name="Note 2 11 6" xfId="15741"/>
    <cellStyle name="Note 2 12" xfId="15742"/>
    <cellStyle name="Note 2 12 2" xfId="15743"/>
    <cellStyle name="Note 2 12 3" xfId="15744"/>
    <cellStyle name="Note 2 12 4" xfId="15745"/>
    <cellStyle name="Note 2 12 5" xfId="15746"/>
    <cellStyle name="Note 2 12 6" xfId="15747"/>
    <cellStyle name="Note 2 13" xfId="15748"/>
    <cellStyle name="Note 2 14" xfId="15749"/>
    <cellStyle name="Note 2 15" xfId="15750"/>
    <cellStyle name="Note 2 16" xfId="15751"/>
    <cellStyle name="Note 2 17" xfId="15752"/>
    <cellStyle name="Note 2 2" xfId="15753"/>
    <cellStyle name="Note 2 2 10" xfId="15754"/>
    <cellStyle name="Note 2 2 11" xfId="15755"/>
    <cellStyle name="Note 2 2 12" xfId="15756"/>
    <cellStyle name="Note 2 2 13" xfId="15757"/>
    <cellStyle name="Note 2 2 14" xfId="15758"/>
    <cellStyle name="Note 2 2 2" xfId="15759"/>
    <cellStyle name="Note 2 2 2 10" xfId="15760"/>
    <cellStyle name="Note 2 2 2 11" xfId="15761"/>
    <cellStyle name="Note 2 2 2 12" xfId="15762"/>
    <cellStyle name="Note 2 2 2 13" xfId="15763"/>
    <cellStyle name="Note 2 2 2 2" xfId="15764"/>
    <cellStyle name="Note 2 2 2 2 10" xfId="15765"/>
    <cellStyle name="Note 2 2 2 2 11" xfId="15766"/>
    <cellStyle name="Note 2 2 2 2 12" xfId="15767"/>
    <cellStyle name="Note 2 2 2 2 2" xfId="15768"/>
    <cellStyle name="Note 2 2 2 2 2 10" xfId="15769"/>
    <cellStyle name="Note 2 2 2 2 2 11" xfId="15770"/>
    <cellStyle name="Note 2 2 2 2 2 2" xfId="15771"/>
    <cellStyle name="Note 2 2 2 2 2 2 10" xfId="15772"/>
    <cellStyle name="Note 2 2 2 2 2 2 2" xfId="15773"/>
    <cellStyle name="Note 2 2 2 2 2 2 2 2" xfId="15774"/>
    <cellStyle name="Note 2 2 2 2 2 2 2 2 2" xfId="15775"/>
    <cellStyle name="Note 2 2 2 2 2 2 2 2 2 2" xfId="15776"/>
    <cellStyle name="Note 2 2 2 2 2 2 2 2 2 3" xfId="15777"/>
    <cellStyle name="Note 2 2 2 2 2 2 2 2 2 4" xfId="15778"/>
    <cellStyle name="Note 2 2 2 2 2 2 2 2 2 5" xfId="15779"/>
    <cellStyle name="Note 2 2 2 2 2 2 2 2 2 6" xfId="15780"/>
    <cellStyle name="Note 2 2 2 2 2 2 2 2 3" xfId="15781"/>
    <cellStyle name="Note 2 2 2 2 2 2 2 2 3 2" xfId="15782"/>
    <cellStyle name="Note 2 2 2 2 2 2 2 2 3 3" xfId="15783"/>
    <cellStyle name="Note 2 2 2 2 2 2 2 2 3 4" xfId="15784"/>
    <cellStyle name="Note 2 2 2 2 2 2 2 2 3 5" xfId="15785"/>
    <cellStyle name="Note 2 2 2 2 2 2 2 2 3 6" xfId="15786"/>
    <cellStyle name="Note 2 2 2 2 2 2 2 2 4" xfId="15787"/>
    <cellStyle name="Note 2 2 2 2 2 2 2 2 5" xfId="15788"/>
    <cellStyle name="Note 2 2 2 2 2 2 2 2 6" xfId="15789"/>
    <cellStyle name="Note 2 2 2 2 2 2 2 2 7" xfId="15790"/>
    <cellStyle name="Note 2 2 2 2 2 2 2 2 8" xfId="15791"/>
    <cellStyle name="Note 2 2 2 2 2 2 2 3" xfId="15792"/>
    <cellStyle name="Note 2 2 2 2 2 2 2 3 2" xfId="15793"/>
    <cellStyle name="Note 2 2 2 2 2 2 2 3 3" xfId="15794"/>
    <cellStyle name="Note 2 2 2 2 2 2 2 3 4" xfId="15795"/>
    <cellStyle name="Note 2 2 2 2 2 2 2 3 5" xfId="15796"/>
    <cellStyle name="Note 2 2 2 2 2 2 2 3 6" xfId="15797"/>
    <cellStyle name="Note 2 2 2 2 2 2 2 4" xfId="15798"/>
    <cellStyle name="Note 2 2 2 2 2 2 2 4 2" xfId="15799"/>
    <cellStyle name="Note 2 2 2 2 2 2 2 4 3" xfId="15800"/>
    <cellStyle name="Note 2 2 2 2 2 2 2 4 4" xfId="15801"/>
    <cellStyle name="Note 2 2 2 2 2 2 2 4 5" xfId="15802"/>
    <cellStyle name="Note 2 2 2 2 2 2 2 4 6" xfId="15803"/>
    <cellStyle name="Note 2 2 2 2 2 2 2 5" xfId="15804"/>
    <cellStyle name="Note 2 2 2 2 2 2 2 6" xfId="15805"/>
    <cellStyle name="Note 2 2 2 2 2 2 2 7" xfId="15806"/>
    <cellStyle name="Note 2 2 2 2 2 2 2 8" xfId="15807"/>
    <cellStyle name="Note 2 2 2 2 2 2 2 9" xfId="15808"/>
    <cellStyle name="Note 2 2 2 2 2 2 3" xfId="15809"/>
    <cellStyle name="Note 2 2 2 2 2 2 3 2" xfId="15810"/>
    <cellStyle name="Note 2 2 2 2 2 2 3 2 2" xfId="15811"/>
    <cellStyle name="Note 2 2 2 2 2 2 3 2 3" xfId="15812"/>
    <cellStyle name="Note 2 2 2 2 2 2 3 2 4" xfId="15813"/>
    <cellStyle name="Note 2 2 2 2 2 2 3 2 5" xfId="15814"/>
    <cellStyle name="Note 2 2 2 2 2 2 3 2 6" xfId="15815"/>
    <cellStyle name="Note 2 2 2 2 2 2 3 3" xfId="15816"/>
    <cellStyle name="Note 2 2 2 2 2 2 3 3 2" xfId="15817"/>
    <cellStyle name="Note 2 2 2 2 2 2 3 3 3" xfId="15818"/>
    <cellStyle name="Note 2 2 2 2 2 2 3 3 4" xfId="15819"/>
    <cellStyle name="Note 2 2 2 2 2 2 3 3 5" xfId="15820"/>
    <cellStyle name="Note 2 2 2 2 2 2 3 3 6" xfId="15821"/>
    <cellStyle name="Note 2 2 2 2 2 2 3 4" xfId="15822"/>
    <cellStyle name="Note 2 2 2 2 2 2 3 5" xfId="15823"/>
    <cellStyle name="Note 2 2 2 2 2 2 3 6" xfId="15824"/>
    <cellStyle name="Note 2 2 2 2 2 2 3 7" xfId="15825"/>
    <cellStyle name="Note 2 2 2 2 2 2 3 8" xfId="15826"/>
    <cellStyle name="Note 2 2 2 2 2 2 4" xfId="15827"/>
    <cellStyle name="Note 2 2 2 2 2 2 4 2" xfId="15828"/>
    <cellStyle name="Note 2 2 2 2 2 2 4 3" xfId="15829"/>
    <cellStyle name="Note 2 2 2 2 2 2 4 4" xfId="15830"/>
    <cellStyle name="Note 2 2 2 2 2 2 4 5" xfId="15831"/>
    <cellStyle name="Note 2 2 2 2 2 2 4 6" xfId="15832"/>
    <cellStyle name="Note 2 2 2 2 2 2 5" xfId="15833"/>
    <cellStyle name="Note 2 2 2 2 2 2 5 2" xfId="15834"/>
    <cellStyle name="Note 2 2 2 2 2 2 5 3" xfId="15835"/>
    <cellStyle name="Note 2 2 2 2 2 2 5 4" xfId="15836"/>
    <cellStyle name="Note 2 2 2 2 2 2 5 5" xfId="15837"/>
    <cellStyle name="Note 2 2 2 2 2 2 5 6" xfId="15838"/>
    <cellStyle name="Note 2 2 2 2 2 2 6" xfId="15839"/>
    <cellStyle name="Note 2 2 2 2 2 2 7" xfId="15840"/>
    <cellStyle name="Note 2 2 2 2 2 2 8" xfId="15841"/>
    <cellStyle name="Note 2 2 2 2 2 2 9" xfId="15842"/>
    <cellStyle name="Note 2 2 2 2 2 3" xfId="15843"/>
    <cellStyle name="Note 2 2 2 2 2 3 2" xfId="15844"/>
    <cellStyle name="Note 2 2 2 2 2 3 2 2" xfId="15845"/>
    <cellStyle name="Note 2 2 2 2 2 3 2 2 2" xfId="15846"/>
    <cellStyle name="Note 2 2 2 2 2 3 2 2 3" xfId="15847"/>
    <cellStyle name="Note 2 2 2 2 2 3 2 2 4" xfId="15848"/>
    <cellStyle name="Note 2 2 2 2 2 3 2 2 5" xfId="15849"/>
    <cellStyle name="Note 2 2 2 2 2 3 2 2 6" xfId="15850"/>
    <cellStyle name="Note 2 2 2 2 2 3 2 3" xfId="15851"/>
    <cellStyle name="Note 2 2 2 2 2 3 2 3 2" xfId="15852"/>
    <cellStyle name="Note 2 2 2 2 2 3 2 3 3" xfId="15853"/>
    <cellStyle name="Note 2 2 2 2 2 3 2 3 4" xfId="15854"/>
    <cellStyle name="Note 2 2 2 2 2 3 2 3 5" xfId="15855"/>
    <cellStyle name="Note 2 2 2 2 2 3 2 3 6" xfId="15856"/>
    <cellStyle name="Note 2 2 2 2 2 3 2 4" xfId="15857"/>
    <cellStyle name="Note 2 2 2 2 2 3 2 5" xfId="15858"/>
    <cellStyle name="Note 2 2 2 2 2 3 2 6" xfId="15859"/>
    <cellStyle name="Note 2 2 2 2 2 3 2 7" xfId="15860"/>
    <cellStyle name="Note 2 2 2 2 2 3 2 8" xfId="15861"/>
    <cellStyle name="Note 2 2 2 2 2 3 3" xfId="15862"/>
    <cellStyle name="Note 2 2 2 2 2 3 3 2" xfId="15863"/>
    <cellStyle name="Note 2 2 2 2 2 3 3 3" xfId="15864"/>
    <cellStyle name="Note 2 2 2 2 2 3 3 4" xfId="15865"/>
    <cellStyle name="Note 2 2 2 2 2 3 3 5" xfId="15866"/>
    <cellStyle name="Note 2 2 2 2 2 3 3 6" xfId="15867"/>
    <cellStyle name="Note 2 2 2 2 2 3 4" xfId="15868"/>
    <cellStyle name="Note 2 2 2 2 2 3 4 2" xfId="15869"/>
    <cellStyle name="Note 2 2 2 2 2 3 4 3" xfId="15870"/>
    <cellStyle name="Note 2 2 2 2 2 3 4 4" xfId="15871"/>
    <cellStyle name="Note 2 2 2 2 2 3 4 5" xfId="15872"/>
    <cellStyle name="Note 2 2 2 2 2 3 4 6" xfId="15873"/>
    <cellStyle name="Note 2 2 2 2 2 3 5" xfId="15874"/>
    <cellStyle name="Note 2 2 2 2 2 3 6" xfId="15875"/>
    <cellStyle name="Note 2 2 2 2 2 3 7" xfId="15876"/>
    <cellStyle name="Note 2 2 2 2 2 3 8" xfId="15877"/>
    <cellStyle name="Note 2 2 2 2 2 3 9" xfId="15878"/>
    <cellStyle name="Note 2 2 2 2 2 4" xfId="15879"/>
    <cellStyle name="Note 2 2 2 2 2 4 2" xfId="15880"/>
    <cellStyle name="Note 2 2 2 2 2 4 2 2" xfId="15881"/>
    <cellStyle name="Note 2 2 2 2 2 4 2 3" xfId="15882"/>
    <cellStyle name="Note 2 2 2 2 2 4 2 4" xfId="15883"/>
    <cellStyle name="Note 2 2 2 2 2 4 2 5" xfId="15884"/>
    <cellStyle name="Note 2 2 2 2 2 4 2 6" xfId="15885"/>
    <cellStyle name="Note 2 2 2 2 2 4 3" xfId="15886"/>
    <cellStyle name="Note 2 2 2 2 2 4 3 2" xfId="15887"/>
    <cellStyle name="Note 2 2 2 2 2 4 3 3" xfId="15888"/>
    <cellStyle name="Note 2 2 2 2 2 4 3 4" xfId="15889"/>
    <cellStyle name="Note 2 2 2 2 2 4 3 5" xfId="15890"/>
    <cellStyle name="Note 2 2 2 2 2 4 3 6" xfId="15891"/>
    <cellStyle name="Note 2 2 2 2 2 4 4" xfId="15892"/>
    <cellStyle name="Note 2 2 2 2 2 4 5" xfId="15893"/>
    <cellStyle name="Note 2 2 2 2 2 4 6" xfId="15894"/>
    <cellStyle name="Note 2 2 2 2 2 4 7" xfId="15895"/>
    <cellStyle name="Note 2 2 2 2 2 4 8" xfId="15896"/>
    <cellStyle name="Note 2 2 2 2 2 5" xfId="15897"/>
    <cellStyle name="Note 2 2 2 2 2 5 2" xfId="15898"/>
    <cellStyle name="Note 2 2 2 2 2 5 3" xfId="15899"/>
    <cellStyle name="Note 2 2 2 2 2 5 4" xfId="15900"/>
    <cellStyle name="Note 2 2 2 2 2 5 5" xfId="15901"/>
    <cellStyle name="Note 2 2 2 2 2 5 6" xfId="15902"/>
    <cellStyle name="Note 2 2 2 2 2 6" xfId="15903"/>
    <cellStyle name="Note 2 2 2 2 2 6 2" xfId="15904"/>
    <cellStyle name="Note 2 2 2 2 2 6 3" xfId="15905"/>
    <cellStyle name="Note 2 2 2 2 2 6 4" xfId="15906"/>
    <cellStyle name="Note 2 2 2 2 2 6 5" xfId="15907"/>
    <cellStyle name="Note 2 2 2 2 2 6 6" xfId="15908"/>
    <cellStyle name="Note 2 2 2 2 2 7" xfId="15909"/>
    <cellStyle name="Note 2 2 2 2 2 8" xfId="15910"/>
    <cellStyle name="Note 2 2 2 2 2 9" xfId="15911"/>
    <cellStyle name="Note 2 2 2 2 3" xfId="15912"/>
    <cellStyle name="Note 2 2 2 2 3 10" xfId="15913"/>
    <cellStyle name="Note 2 2 2 2 3 2" xfId="15914"/>
    <cellStyle name="Note 2 2 2 2 3 2 2" xfId="15915"/>
    <cellStyle name="Note 2 2 2 2 3 2 2 2" xfId="15916"/>
    <cellStyle name="Note 2 2 2 2 3 2 2 2 2" xfId="15917"/>
    <cellStyle name="Note 2 2 2 2 3 2 2 2 3" xfId="15918"/>
    <cellStyle name="Note 2 2 2 2 3 2 2 2 4" xfId="15919"/>
    <cellStyle name="Note 2 2 2 2 3 2 2 2 5" xfId="15920"/>
    <cellStyle name="Note 2 2 2 2 3 2 2 2 6" xfId="15921"/>
    <cellStyle name="Note 2 2 2 2 3 2 2 3" xfId="15922"/>
    <cellStyle name="Note 2 2 2 2 3 2 2 3 2" xfId="15923"/>
    <cellStyle name="Note 2 2 2 2 3 2 2 3 3" xfId="15924"/>
    <cellStyle name="Note 2 2 2 2 3 2 2 3 4" xfId="15925"/>
    <cellStyle name="Note 2 2 2 2 3 2 2 3 5" xfId="15926"/>
    <cellStyle name="Note 2 2 2 2 3 2 2 3 6" xfId="15927"/>
    <cellStyle name="Note 2 2 2 2 3 2 2 4" xfId="15928"/>
    <cellStyle name="Note 2 2 2 2 3 2 2 5" xfId="15929"/>
    <cellStyle name="Note 2 2 2 2 3 2 2 6" xfId="15930"/>
    <cellStyle name="Note 2 2 2 2 3 2 2 7" xfId="15931"/>
    <cellStyle name="Note 2 2 2 2 3 2 2 8" xfId="15932"/>
    <cellStyle name="Note 2 2 2 2 3 2 3" xfId="15933"/>
    <cellStyle name="Note 2 2 2 2 3 2 3 2" xfId="15934"/>
    <cellStyle name="Note 2 2 2 2 3 2 3 3" xfId="15935"/>
    <cellStyle name="Note 2 2 2 2 3 2 3 4" xfId="15936"/>
    <cellStyle name="Note 2 2 2 2 3 2 3 5" xfId="15937"/>
    <cellStyle name="Note 2 2 2 2 3 2 3 6" xfId="15938"/>
    <cellStyle name="Note 2 2 2 2 3 2 4" xfId="15939"/>
    <cellStyle name="Note 2 2 2 2 3 2 4 2" xfId="15940"/>
    <cellStyle name="Note 2 2 2 2 3 2 4 3" xfId="15941"/>
    <cellStyle name="Note 2 2 2 2 3 2 4 4" xfId="15942"/>
    <cellStyle name="Note 2 2 2 2 3 2 4 5" xfId="15943"/>
    <cellStyle name="Note 2 2 2 2 3 2 4 6" xfId="15944"/>
    <cellStyle name="Note 2 2 2 2 3 2 5" xfId="15945"/>
    <cellStyle name="Note 2 2 2 2 3 2 6" xfId="15946"/>
    <cellStyle name="Note 2 2 2 2 3 2 7" xfId="15947"/>
    <cellStyle name="Note 2 2 2 2 3 2 8" xfId="15948"/>
    <cellStyle name="Note 2 2 2 2 3 2 9" xfId="15949"/>
    <cellStyle name="Note 2 2 2 2 3 3" xfId="15950"/>
    <cellStyle name="Note 2 2 2 2 3 3 2" xfId="15951"/>
    <cellStyle name="Note 2 2 2 2 3 3 2 2" xfId="15952"/>
    <cellStyle name="Note 2 2 2 2 3 3 2 3" xfId="15953"/>
    <cellStyle name="Note 2 2 2 2 3 3 2 4" xfId="15954"/>
    <cellStyle name="Note 2 2 2 2 3 3 2 5" xfId="15955"/>
    <cellStyle name="Note 2 2 2 2 3 3 2 6" xfId="15956"/>
    <cellStyle name="Note 2 2 2 2 3 3 3" xfId="15957"/>
    <cellStyle name="Note 2 2 2 2 3 3 3 2" xfId="15958"/>
    <cellStyle name="Note 2 2 2 2 3 3 3 3" xfId="15959"/>
    <cellStyle name="Note 2 2 2 2 3 3 3 4" xfId="15960"/>
    <cellStyle name="Note 2 2 2 2 3 3 3 5" xfId="15961"/>
    <cellStyle name="Note 2 2 2 2 3 3 3 6" xfId="15962"/>
    <cellStyle name="Note 2 2 2 2 3 3 4" xfId="15963"/>
    <cellStyle name="Note 2 2 2 2 3 3 5" xfId="15964"/>
    <cellStyle name="Note 2 2 2 2 3 3 6" xfId="15965"/>
    <cellStyle name="Note 2 2 2 2 3 3 7" xfId="15966"/>
    <cellStyle name="Note 2 2 2 2 3 3 8" xfId="15967"/>
    <cellStyle name="Note 2 2 2 2 3 4" xfId="15968"/>
    <cellStyle name="Note 2 2 2 2 3 4 2" xfId="15969"/>
    <cellStyle name="Note 2 2 2 2 3 4 3" xfId="15970"/>
    <cellStyle name="Note 2 2 2 2 3 4 4" xfId="15971"/>
    <cellStyle name="Note 2 2 2 2 3 4 5" xfId="15972"/>
    <cellStyle name="Note 2 2 2 2 3 4 6" xfId="15973"/>
    <cellStyle name="Note 2 2 2 2 3 5" xfId="15974"/>
    <cellStyle name="Note 2 2 2 2 3 5 2" xfId="15975"/>
    <cellStyle name="Note 2 2 2 2 3 5 3" xfId="15976"/>
    <cellStyle name="Note 2 2 2 2 3 5 4" xfId="15977"/>
    <cellStyle name="Note 2 2 2 2 3 5 5" xfId="15978"/>
    <cellStyle name="Note 2 2 2 2 3 5 6" xfId="15979"/>
    <cellStyle name="Note 2 2 2 2 3 6" xfId="15980"/>
    <cellStyle name="Note 2 2 2 2 3 7" xfId="15981"/>
    <cellStyle name="Note 2 2 2 2 3 8" xfId="15982"/>
    <cellStyle name="Note 2 2 2 2 3 9" xfId="15983"/>
    <cellStyle name="Note 2 2 2 2 4" xfId="15984"/>
    <cellStyle name="Note 2 2 2 2 4 2" xfId="15985"/>
    <cellStyle name="Note 2 2 2 2 4 2 2" xfId="15986"/>
    <cellStyle name="Note 2 2 2 2 4 2 2 2" xfId="15987"/>
    <cellStyle name="Note 2 2 2 2 4 2 2 3" xfId="15988"/>
    <cellStyle name="Note 2 2 2 2 4 2 2 4" xfId="15989"/>
    <cellStyle name="Note 2 2 2 2 4 2 2 5" xfId="15990"/>
    <cellStyle name="Note 2 2 2 2 4 2 2 6" xfId="15991"/>
    <cellStyle name="Note 2 2 2 2 4 2 3" xfId="15992"/>
    <cellStyle name="Note 2 2 2 2 4 2 3 2" xfId="15993"/>
    <cellStyle name="Note 2 2 2 2 4 2 3 3" xfId="15994"/>
    <cellStyle name="Note 2 2 2 2 4 2 3 4" xfId="15995"/>
    <cellStyle name="Note 2 2 2 2 4 2 3 5" xfId="15996"/>
    <cellStyle name="Note 2 2 2 2 4 2 3 6" xfId="15997"/>
    <cellStyle name="Note 2 2 2 2 4 2 4" xfId="15998"/>
    <cellStyle name="Note 2 2 2 2 4 2 5" xfId="15999"/>
    <cellStyle name="Note 2 2 2 2 4 2 6" xfId="16000"/>
    <cellStyle name="Note 2 2 2 2 4 2 7" xfId="16001"/>
    <cellStyle name="Note 2 2 2 2 4 2 8" xfId="16002"/>
    <cellStyle name="Note 2 2 2 2 4 3" xfId="16003"/>
    <cellStyle name="Note 2 2 2 2 4 3 2" xfId="16004"/>
    <cellStyle name="Note 2 2 2 2 4 3 3" xfId="16005"/>
    <cellStyle name="Note 2 2 2 2 4 3 4" xfId="16006"/>
    <cellStyle name="Note 2 2 2 2 4 3 5" xfId="16007"/>
    <cellStyle name="Note 2 2 2 2 4 3 6" xfId="16008"/>
    <cellStyle name="Note 2 2 2 2 4 4" xfId="16009"/>
    <cellStyle name="Note 2 2 2 2 4 4 2" xfId="16010"/>
    <cellStyle name="Note 2 2 2 2 4 4 3" xfId="16011"/>
    <cellStyle name="Note 2 2 2 2 4 4 4" xfId="16012"/>
    <cellStyle name="Note 2 2 2 2 4 4 5" xfId="16013"/>
    <cellStyle name="Note 2 2 2 2 4 4 6" xfId="16014"/>
    <cellStyle name="Note 2 2 2 2 4 5" xfId="16015"/>
    <cellStyle name="Note 2 2 2 2 4 6" xfId="16016"/>
    <cellStyle name="Note 2 2 2 2 4 7" xfId="16017"/>
    <cellStyle name="Note 2 2 2 2 4 8" xfId="16018"/>
    <cellStyle name="Note 2 2 2 2 4 9" xfId="16019"/>
    <cellStyle name="Note 2 2 2 2 5" xfId="16020"/>
    <cellStyle name="Note 2 2 2 2 5 2" xfId="16021"/>
    <cellStyle name="Note 2 2 2 2 5 2 2" xfId="16022"/>
    <cellStyle name="Note 2 2 2 2 5 2 3" xfId="16023"/>
    <cellStyle name="Note 2 2 2 2 5 2 4" xfId="16024"/>
    <cellStyle name="Note 2 2 2 2 5 2 5" xfId="16025"/>
    <cellStyle name="Note 2 2 2 2 5 2 6" xfId="16026"/>
    <cellStyle name="Note 2 2 2 2 5 3" xfId="16027"/>
    <cellStyle name="Note 2 2 2 2 5 3 2" xfId="16028"/>
    <cellStyle name="Note 2 2 2 2 5 3 3" xfId="16029"/>
    <cellStyle name="Note 2 2 2 2 5 3 4" xfId="16030"/>
    <cellStyle name="Note 2 2 2 2 5 3 5" xfId="16031"/>
    <cellStyle name="Note 2 2 2 2 5 3 6" xfId="16032"/>
    <cellStyle name="Note 2 2 2 2 5 4" xfId="16033"/>
    <cellStyle name="Note 2 2 2 2 5 5" xfId="16034"/>
    <cellStyle name="Note 2 2 2 2 5 6" xfId="16035"/>
    <cellStyle name="Note 2 2 2 2 5 7" xfId="16036"/>
    <cellStyle name="Note 2 2 2 2 5 8" xfId="16037"/>
    <cellStyle name="Note 2 2 2 2 6" xfId="16038"/>
    <cellStyle name="Note 2 2 2 2 6 2" xfId="16039"/>
    <cellStyle name="Note 2 2 2 2 6 3" xfId="16040"/>
    <cellStyle name="Note 2 2 2 2 6 4" xfId="16041"/>
    <cellStyle name="Note 2 2 2 2 6 5" xfId="16042"/>
    <cellStyle name="Note 2 2 2 2 6 6" xfId="16043"/>
    <cellStyle name="Note 2 2 2 2 7" xfId="16044"/>
    <cellStyle name="Note 2 2 2 2 7 2" xfId="16045"/>
    <cellStyle name="Note 2 2 2 2 7 3" xfId="16046"/>
    <cellStyle name="Note 2 2 2 2 7 4" xfId="16047"/>
    <cellStyle name="Note 2 2 2 2 7 5" xfId="16048"/>
    <cellStyle name="Note 2 2 2 2 7 6" xfId="16049"/>
    <cellStyle name="Note 2 2 2 2 8" xfId="16050"/>
    <cellStyle name="Note 2 2 2 2 9" xfId="16051"/>
    <cellStyle name="Note 2 2 2 3" xfId="16052"/>
    <cellStyle name="Note 2 2 2 3 10" xfId="16053"/>
    <cellStyle name="Note 2 2 2 3 11" xfId="16054"/>
    <cellStyle name="Note 2 2 2 3 2" xfId="16055"/>
    <cellStyle name="Note 2 2 2 3 2 10" xfId="16056"/>
    <cellStyle name="Note 2 2 2 3 2 2" xfId="16057"/>
    <cellStyle name="Note 2 2 2 3 2 2 2" xfId="16058"/>
    <cellStyle name="Note 2 2 2 3 2 2 2 2" xfId="16059"/>
    <cellStyle name="Note 2 2 2 3 2 2 2 2 2" xfId="16060"/>
    <cellStyle name="Note 2 2 2 3 2 2 2 2 3" xfId="16061"/>
    <cellStyle name="Note 2 2 2 3 2 2 2 2 4" xfId="16062"/>
    <cellStyle name="Note 2 2 2 3 2 2 2 2 5" xfId="16063"/>
    <cellStyle name="Note 2 2 2 3 2 2 2 2 6" xfId="16064"/>
    <cellStyle name="Note 2 2 2 3 2 2 2 3" xfId="16065"/>
    <cellStyle name="Note 2 2 2 3 2 2 2 3 2" xfId="16066"/>
    <cellStyle name="Note 2 2 2 3 2 2 2 3 3" xfId="16067"/>
    <cellStyle name="Note 2 2 2 3 2 2 2 3 4" xfId="16068"/>
    <cellStyle name="Note 2 2 2 3 2 2 2 3 5" xfId="16069"/>
    <cellStyle name="Note 2 2 2 3 2 2 2 3 6" xfId="16070"/>
    <cellStyle name="Note 2 2 2 3 2 2 2 4" xfId="16071"/>
    <cellStyle name="Note 2 2 2 3 2 2 2 5" xfId="16072"/>
    <cellStyle name="Note 2 2 2 3 2 2 2 6" xfId="16073"/>
    <cellStyle name="Note 2 2 2 3 2 2 2 7" xfId="16074"/>
    <cellStyle name="Note 2 2 2 3 2 2 2 8" xfId="16075"/>
    <cellStyle name="Note 2 2 2 3 2 2 3" xfId="16076"/>
    <cellStyle name="Note 2 2 2 3 2 2 3 2" xfId="16077"/>
    <cellStyle name="Note 2 2 2 3 2 2 3 3" xfId="16078"/>
    <cellStyle name="Note 2 2 2 3 2 2 3 4" xfId="16079"/>
    <cellStyle name="Note 2 2 2 3 2 2 3 5" xfId="16080"/>
    <cellStyle name="Note 2 2 2 3 2 2 3 6" xfId="16081"/>
    <cellStyle name="Note 2 2 2 3 2 2 4" xfId="16082"/>
    <cellStyle name="Note 2 2 2 3 2 2 4 2" xfId="16083"/>
    <cellStyle name="Note 2 2 2 3 2 2 4 3" xfId="16084"/>
    <cellStyle name="Note 2 2 2 3 2 2 4 4" xfId="16085"/>
    <cellStyle name="Note 2 2 2 3 2 2 4 5" xfId="16086"/>
    <cellStyle name="Note 2 2 2 3 2 2 4 6" xfId="16087"/>
    <cellStyle name="Note 2 2 2 3 2 2 5" xfId="16088"/>
    <cellStyle name="Note 2 2 2 3 2 2 6" xfId="16089"/>
    <cellStyle name="Note 2 2 2 3 2 2 7" xfId="16090"/>
    <cellStyle name="Note 2 2 2 3 2 2 8" xfId="16091"/>
    <cellStyle name="Note 2 2 2 3 2 2 9" xfId="16092"/>
    <cellStyle name="Note 2 2 2 3 2 3" xfId="16093"/>
    <cellStyle name="Note 2 2 2 3 2 3 2" xfId="16094"/>
    <cellStyle name="Note 2 2 2 3 2 3 2 2" xfId="16095"/>
    <cellStyle name="Note 2 2 2 3 2 3 2 3" xfId="16096"/>
    <cellStyle name="Note 2 2 2 3 2 3 2 4" xfId="16097"/>
    <cellStyle name="Note 2 2 2 3 2 3 2 5" xfId="16098"/>
    <cellStyle name="Note 2 2 2 3 2 3 2 6" xfId="16099"/>
    <cellStyle name="Note 2 2 2 3 2 3 3" xfId="16100"/>
    <cellStyle name="Note 2 2 2 3 2 3 3 2" xfId="16101"/>
    <cellStyle name="Note 2 2 2 3 2 3 3 3" xfId="16102"/>
    <cellStyle name="Note 2 2 2 3 2 3 3 4" xfId="16103"/>
    <cellStyle name="Note 2 2 2 3 2 3 3 5" xfId="16104"/>
    <cellStyle name="Note 2 2 2 3 2 3 3 6" xfId="16105"/>
    <cellStyle name="Note 2 2 2 3 2 3 4" xfId="16106"/>
    <cellStyle name="Note 2 2 2 3 2 3 5" xfId="16107"/>
    <cellStyle name="Note 2 2 2 3 2 3 6" xfId="16108"/>
    <cellStyle name="Note 2 2 2 3 2 3 7" xfId="16109"/>
    <cellStyle name="Note 2 2 2 3 2 3 8" xfId="16110"/>
    <cellStyle name="Note 2 2 2 3 2 4" xfId="16111"/>
    <cellStyle name="Note 2 2 2 3 2 4 2" xfId="16112"/>
    <cellStyle name="Note 2 2 2 3 2 4 3" xfId="16113"/>
    <cellStyle name="Note 2 2 2 3 2 4 4" xfId="16114"/>
    <cellStyle name="Note 2 2 2 3 2 4 5" xfId="16115"/>
    <cellStyle name="Note 2 2 2 3 2 4 6" xfId="16116"/>
    <cellStyle name="Note 2 2 2 3 2 5" xfId="16117"/>
    <cellStyle name="Note 2 2 2 3 2 5 2" xfId="16118"/>
    <cellStyle name="Note 2 2 2 3 2 5 3" xfId="16119"/>
    <cellStyle name="Note 2 2 2 3 2 5 4" xfId="16120"/>
    <cellStyle name="Note 2 2 2 3 2 5 5" xfId="16121"/>
    <cellStyle name="Note 2 2 2 3 2 5 6" xfId="16122"/>
    <cellStyle name="Note 2 2 2 3 2 6" xfId="16123"/>
    <cellStyle name="Note 2 2 2 3 2 7" xfId="16124"/>
    <cellStyle name="Note 2 2 2 3 2 8" xfId="16125"/>
    <cellStyle name="Note 2 2 2 3 2 9" xfId="16126"/>
    <cellStyle name="Note 2 2 2 3 3" xfId="16127"/>
    <cellStyle name="Note 2 2 2 3 3 2" xfId="16128"/>
    <cellStyle name="Note 2 2 2 3 3 2 2" xfId="16129"/>
    <cellStyle name="Note 2 2 2 3 3 2 2 2" xfId="16130"/>
    <cellStyle name="Note 2 2 2 3 3 2 2 3" xfId="16131"/>
    <cellStyle name="Note 2 2 2 3 3 2 2 4" xfId="16132"/>
    <cellStyle name="Note 2 2 2 3 3 2 2 5" xfId="16133"/>
    <cellStyle name="Note 2 2 2 3 3 2 2 6" xfId="16134"/>
    <cellStyle name="Note 2 2 2 3 3 2 3" xfId="16135"/>
    <cellStyle name="Note 2 2 2 3 3 2 3 2" xfId="16136"/>
    <cellStyle name="Note 2 2 2 3 3 2 3 3" xfId="16137"/>
    <cellStyle name="Note 2 2 2 3 3 2 3 4" xfId="16138"/>
    <cellStyle name="Note 2 2 2 3 3 2 3 5" xfId="16139"/>
    <cellStyle name="Note 2 2 2 3 3 2 3 6" xfId="16140"/>
    <cellStyle name="Note 2 2 2 3 3 2 4" xfId="16141"/>
    <cellStyle name="Note 2 2 2 3 3 2 5" xfId="16142"/>
    <cellStyle name="Note 2 2 2 3 3 2 6" xfId="16143"/>
    <cellStyle name="Note 2 2 2 3 3 2 7" xfId="16144"/>
    <cellStyle name="Note 2 2 2 3 3 2 8" xfId="16145"/>
    <cellStyle name="Note 2 2 2 3 3 3" xfId="16146"/>
    <cellStyle name="Note 2 2 2 3 3 3 2" xfId="16147"/>
    <cellStyle name="Note 2 2 2 3 3 3 3" xfId="16148"/>
    <cellStyle name="Note 2 2 2 3 3 3 4" xfId="16149"/>
    <cellStyle name="Note 2 2 2 3 3 3 5" xfId="16150"/>
    <cellStyle name="Note 2 2 2 3 3 3 6" xfId="16151"/>
    <cellStyle name="Note 2 2 2 3 3 4" xfId="16152"/>
    <cellStyle name="Note 2 2 2 3 3 4 2" xfId="16153"/>
    <cellStyle name="Note 2 2 2 3 3 4 3" xfId="16154"/>
    <cellStyle name="Note 2 2 2 3 3 4 4" xfId="16155"/>
    <cellStyle name="Note 2 2 2 3 3 4 5" xfId="16156"/>
    <cellStyle name="Note 2 2 2 3 3 4 6" xfId="16157"/>
    <cellStyle name="Note 2 2 2 3 3 5" xfId="16158"/>
    <cellStyle name="Note 2 2 2 3 3 6" xfId="16159"/>
    <cellStyle name="Note 2 2 2 3 3 7" xfId="16160"/>
    <cellStyle name="Note 2 2 2 3 3 8" xfId="16161"/>
    <cellStyle name="Note 2 2 2 3 3 9" xfId="16162"/>
    <cellStyle name="Note 2 2 2 3 4" xfId="16163"/>
    <cellStyle name="Note 2 2 2 3 4 2" xfId="16164"/>
    <cellStyle name="Note 2 2 2 3 4 2 2" xfId="16165"/>
    <cellStyle name="Note 2 2 2 3 4 2 3" xfId="16166"/>
    <cellStyle name="Note 2 2 2 3 4 2 4" xfId="16167"/>
    <cellStyle name="Note 2 2 2 3 4 2 5" xfId="16168"/>
    <cellStyle name="Note 2 2 2 3 4 2 6" xfId="16169"/>
    <cellStyle name="Note 2 2 2 3 4 3" xfId="16170"/>
    <cellStyle name="Note 2 2 2 3 4 3 2" xfId="16171"/>
    <cellStyle name="Note 2 2 2 3 4 3 3" xfId="16172"/>
    <cellStyle name="Note 2 2 2 3 4 3 4" xfId="16173"/>
    <cellStyle name="Note 2 2 2 3 4 3 5" xfId="16174"/>
    <cellStyle name="Note 2 2 2 3 4 3 6" xfId="16175"/>
    <cellStyle name="Note 2 2 2 3 4 4" xfId="16176"/>
    <cellStyle name="Note 2 2 2 3 4 5" xfId="16177"/>
    <cellStyle name="Note 2 2 2 3 4 6" xfId="16178"/>
    <cellStyle name="Note 2 2 2 3 4 7" xfId="16179"/>
    <cellStyle name="Note 2 2 2 3 4 8" xfId="16180"/>
    <cellStyle name="Note 2 2 2 3 5" xfId="16181"/>
    <cellStyle name="Note 2 2 2 3 5 2" xfId="16182"/>
    <cellStyle name="Note 2 2 2 3 5 3" xfId="16183"/>
    <cellStyle name="Note 2 2 2 3 5 4" xfId="16184"/>
    <cellStyle name="Note 2 2 2 3 5 5" xfId="16185"/>
    <cellStyle name="Note 2 2 2 3 5 6" xfId="16186"/>
    <cellStyle name="Note 2 2 2 3 6" xfId="16187"/>
    <cellStyle name="Note 2 2 2 3 6 2" xfId="16188"/>
    <cellStyle name="Note 2 2 2 3 6 3" xfId="16189"/>
    <cellStyle name="Note 2 2 2 3 6 4" xfId="16190"/>
    <cellStyle name="Note 2 2 2 3 6 5" xfId="16191"/>
    <cellStyle name="Note 2 2 2 3 6 6" xfId="16192"/>
    <cellStyle name="Note 2 2 2 3 7" xfId="16193"/>
    <cellStyle name="Note 2 2 2 3 8" xfId="16194"/>
    <cellStyle name="Note 2 2 2 3 9" xfId="16195"/>
    <cellStyle name="Note 2 2 2 4" xfId="16196"/>
    <cellStyle name="Note 2 2 2 4 10" xfId="16197"/>
    <cellStyle name="Note 2 2 2 4 2" xfId="16198"/>
    <cellStyle name="Note 2 2 2 4 2 2" xfId="16199"/>
    <cellStyle name="Note 2 2 2 4 2 2 2" xfId="16200"/>
    <cellStyle name="Note 2 2 2 4 2 2 2 2" xfId="16201"/>
    <cellStyle name="Note 2 2 2 4 2 2 2 3" xfId="16202"/>
    <cellStyle name="Note 2 2 2 4 2 2 2 4" xfId="16203"/>
    <cellStyle name="Note 2 2 2 4 2 2 2 5" xfId="16204"/>
    <cellStyle name="Note 2 2 2 4 2 2 2 6" xfId="16205"/>
    <cellStyle name="Note 2 2 2 4 2 2 3" xfId="16206"/>
    <cellStyle name="Note 2 2 2 4 2 2 3 2" xfId="16207"/>
    <cellStyle name="Note 2 2 2 4 2 2 3 3" xfId="16208"/>
    <cellStyle name="Note 2 2 2 4 2 2 3 4" xfId="16209"/>
    <cellStyle name="Note 2 2 2 4 2 2 3 5" xfId="16210"/>
    <cellStyle name="Note 2 2 2 4 2 2 3 6" xfId="16211"/>
    <cellStyle name="Note 2 2 2 4 2 2 4" xfId="16212"/>
    <cellStyle name="Note 2 2 2 4 2 2 5" xfId="16213"/>
    <cellStyle name="Note 2 2 2 4 2 2 6" xfId="16214"/>
    <cellStyle name="Note 2 2 2 4 2 2 7" xfId="16215"/>
    <cellStyle name="Note 2 2 2 4 2 2 8" xfId="16216"/>
    <cellStyle name="Note 2 2 2 4 2 3" xfId="16217"/>
    <cellStyle name="Note 2 2 2 4 2 3 2" xfId="16218"/>
    <cellStyle name="Note 2 2 2 4 2 3 3" xfId="16219"/>
    <cellStyle name="Note 2 2 2 4 2 3 4" xfId="16220"/>
    <cellStyle name="Note 2 2 2 4 2 3 5" xfId="16221"/>
    <cellStyle name="Note 2 2 2 4 2 3 6" xfId="16222"/>
    <cellStyle name="Note 2 2 2 4 2 4" xfId="16223"/>
    <cellStyle name="Note 2 2 2 4 2 4 2" xfId="16224"/>
    <cellStyle name="Note 2 2 2 4 2 4 3" xfId="16225"/>
    <cellStyle name="Note 2 2 2 4 2 4 4" xfId="16226"/>
    <cellStyle name="Note 2 2 2 4 2 4 5" xfId="16227"/>
    <cellStyle name="Note 2 2 2 4 2 4 6" xfId="16228"/>
    <cellStyle name="Note 2 2 2 4 2 5" xfId="16229"/>
    <cellStyle name="Note 2 2 2 4 2 6" xfId="16230"/>
    <cellStyle name="Note 2 2 2 4 2 7" xfId="16231"/>
    <cellStyle name="Note 2 2 2 4 2 8" xfId="16232"/>
    <cellStyle name="Note 2 2 2 4 2 9" xfId="16233"/>
    <cellStyle name="Note 2 2 2 4 3" xfId="16234"/>
    <cellStyle name="Note 2 2 2 4 3 2" xfId="16235"/>
    <cellStyle name="Note 2 2 2 4 3 2 2" xfId="16236"/>
    <cellStyle name="Note 2 2 2 4 3 2 3" xfId="16237"/>
    <cellStyle name="Note 2 2 2 4 3 2 4" xfId="16238"/>
    <cellStyle name="Note 2 2 2 4 3 2 5" xfId="16239"/>
    <cellStyle name="Note 2 2 2 4 3 2 6" xfId="16240"/>
    <cellStyle name="Note 2 2 2 4 3 3" xfId="16241"/>
    <cellStyle name="Note 2 2 2 4 3 3 2" xfId="16242"/>
    <cellStyle name="Note 2 2 2 4 3 3 3" xfId="16243"/>
    <cellStyle name="Note 2 2 2 4 3 3 4" xfId="16244"/>
    <cellStyle name="Note 2 2 2 4 3 3 5" xfId="16245"/>
    <cellStyle name="Note 2 2 2 4 3 3 6" xfId="16246"/>
    <cellStyle name="Note 2 2 2 4 3 4" xfId="16247"/>
    <cellStyle name="Note 2 2 2 4 3 5" xfId="16248"/>
    <cellStyle name="Note 2 2 2 4 3 6" xfId="16249"/>
    <cellStyle name="Note 2 2 2 4 3 7" xfId="16250"/>
    <cellStyle name="Note 2 2 2 4 3 8" xfId="16251"/>
    <cellStyle name="Note 2 2 2 4 4" xfId="16252"/>
    <cellStyle name="Note 2 2 2 4 4 2" xfId="16253"/>
    <cellStyle name="Note 2 2 2 4 4 3" xfId="16254"/>
    <cellStyle name="Note 2 2 2 4 4 4" xfId="16255"/>
    <cellStyle name="Note 2 2 2 4 4 5" xfId="16256"/>
    <cellStyle name="Note 2 2 2 4 4 6" xfId="16257"/>
    <cellStyle name="Note 2 2 2 4 5" xfId="16258"/>
    <cellStyle name="Note 2 2 2 4 5 2" xfId="16259"/>
    <cellStyle name="Note 2 2 2 4 5 3" xfId="16260"/>
    <cellStyle name="Note 2 2 2 4 5 4" xfId="16261"/>
    <cellStyle name="Note 2 2 2 4 5 5" xfId="16262"/>
    <cellStyle name="Note 2 2 2 4 5 6" xfId="16263"/>
    <cellStyle name="Note 2 2 2 4 6" xfId="16264"/>
    <cellStyle name="Note 2 2 2 4 7" xfId="16265"/>
    <cellStyle name="Note 2 2 2 4 8" xfId="16266"/>
    <cellStyle name="Note 2 2 2 4 9" xfId="16267"/>
    <cellStyle name="Note 2 2 2 5" xfId="16268"/>
    <cellStyle name="Note 2 2 2 5 2" xfId="16269"/>
    <cellStyle name="Note 2 2 2 5 2 2" xfId="16270"/>
    <cellStyle name="Note 2 2 2 5 2 2 2" xfId="16271"/>
    <cellStyle name="Note 2 2 2 5 2 2 3" xfId="16272"/>
    <cellStyle name="Note 2 2 2 5 2 2 4" xfId="16273"/>
    <cellStyle name="Note 2 2 2 5 2 2 5" xfId="16274"/>
    <cellStyle name="Note 2 2 2 5 2 2 6" xfId="16275"/>
    <cellStyle name="Note 2 2 2 5 2 3" xfId="16276"/>
    <cellStyle name="Note 2 2 2 5 2 3 2" xfId="16277"/>
    <cellStyle name="Note 2 2 2 5 2 3 3" xfId="16278"/>
    <cellStyle name="Note 2 2 2 5 2 3 4" xfId="16279"/>
    <cellStyle name="Note 2 2 2 5 2 3 5" xfId="16280"/>
    <cellStyle name="Note 2 2 2 5 2 3 6" xfId="16281"/>
    <cellStyle name="Note 2 2 2 5 2 4" xfId="16282"/>
    <cellStyle name="Note 2 2 2 5 2 5" xfId="16283"/>
    <cellStyle name="Note 2 2 2 5 2 6" xfId="16284"/>
    <cellStyle name="Note 2 2 2 5 2 7" xfId="16285"/>
    <cellStyle name="Note 2 2 2 5 2 8" xfId="16286"/>
    <cellStyle name="Note 2 2 2 5 3" xfId="16287"/>
    <cellStyle name="Note 2 2 2 5 3 2" xfId="16288"/>
    <cellStyle name="Note 2 2 2 5 3 3" xfId="16289"/>
    <cellStyle name="Note 2 2 2 5 3 4" xfId="16290"/>
    <cellStyle name="Note 2 2 2 5 3 5" xfId="16291"/>
    <cellStyle name="Note 2 2 2 5 3 6" xfId="16292"/>
    <cellStyle name="Note 2 2 2 5 4" xfId="16293"/>
    <cellStyle name="Note 2 2 2 5 4 2" xfId="16294"/>
    <cellStyle name="Note 2 2 2 5 4 3" xfId="16295"/>
    <cellStyle name="Note 2 2 2 5 4 4" xfId="16296"/>
    <cellStyle name="Note 2 2 2 5 4 5" xfId="16297"/>
    <cellStyle name="Note 2 2 2 5 4 6" xfId="16298"/>
    <cellStyle name="Note 2 2 2 5 5" xfId="16299"/>
    <cellStyle name="Note 2 2 2 5 6" xfId="16300"/>
    <cellStyle name="Note 2 2 2 5 7" xfId="16301"/>
    <cellStyle name="Note 2 2 2 5 8" xfId="16302"/>
    <cellStyle name="Note 2 2 2 5 9" xfId="16303"/>
    <cellStyle name="Note 2 2 2 6" xfId="16304"/>
    <cellStyle name="Note 2 2 2 6 2" xfId="16305"/>
    <cellStyle name="Note 2 2 2 6 2 2" xfId="16306"/>
    <cellStyle name="Note 2 2 2 6 2 3" xfId="16307"/>
    <cellStyle name="Note 2 2 2 6 2 4" xfId="16308"/>
    <cellStyle name="Note 2 2 2 6 2 5" xfId="16309"/>
    <cellStyle name="Note 2 2 2 6 2 6" xfId="16310"/>
    <cellStyle name="Note 2 2 2 6 3" xfId="16311"/>
    <cellStyle name="Note 2 2 2 6 3 2" xfId="16312"/>
    <cellStyle name="Note 2 2 2 6 3 3" xfId="16313"/>
    <cellStyle name="Note 2 2 2 6 3 4" xfId="16314"/>
    <cellStyle name="Note 2 2 2 6 3 5" xfId="16315"/>
    <cellStyle name="Note 2 2 2 6 3 6" xfId="16316"/>
    <cellStyle name="Note 2 2 2 6 4" xfId="16317"/>
    <cellStyle name="Note 2 2 2 6 5" xfId="16318"/>
    <cellStyle name="Note 2 2 2 6 6" xfId="16319"/>
    <cellStyle name="Note 2 2 2 6 7" xfId="16320"/>
    <cellStyle name="Note 2 2 2 6 8" xfId="16321"/>
    <cellStyle name="Note 2 2 2 7" xfId="16322"/>
    <cellStyle name="Note 2 2 2 7 2" xfId="16323"/>
    <cellStyle name="Note 2 2 2 7 3" xfId="16324"/>
    <cellStyle name="Note 2 2 2 7 4" xfId="16325"/>
    <cellStyle name="Note 2 2 2 7 5" xfId="16326"/>
    <cellStyle name="Note 2 2 2 7 6" xfId="16327"/>
    <cellStyle name="Note 2 2 2 8" xfId="16328"/>
    <cellStyle name="Note 2 2 2 8 2" xfId="16329"/>
    <cellStyle name="Note 2 2 2 8 3" xfId="16330"/>
    <cellStyle name="Note 2 2 2 8 4" xfId="16331"/>
    <cellStyle name="Note 2 2 2 8 5" xfId="16332"/>
    <cellStyle name="Note 2 2 2 8 6" xfId="16333"/>
    <cellStyle name="Note 2 2 2 9" xfId="16334"/>
    <cellStyle name="Note 2 2 3" xfId="16335"/>
    <cellStyle name="Note 2 2 3 10" xfId="16336"/>
    <cellStyle name="Note 2 2 3 11" xfId="16337"/>
    <cellStyle name="Note 2 2 3 12" xfId="16338"/>
    <cellStyle name="Note 2 2 3 2" xfId="16339"/>
    <cellStyle name="Note 2 2 3 2 10" xfId="16340"/>
    <cellStyle name="Note 2 2 3 2 11" xfId="16341"/>
    <cellStyle name="Note 2 2 3 2 2" xfId="16342"/>
    <cellStyle name="Note 2 2 3 2 2 10" xfId="16343"/>
    <cellStyle name="Note 2 2 3 2 2 2" xfId="16344"/>
    <cellStyle name="Note 2 2 3 2 2 2 2" xfId="16345"/>
    <cellStyle name="Note 2 2 3 2 2 2 2 2" xfId="16346"/>
    <cellStyle name="Note 2 2 3 2 2 2 2 2 2" xfId="16347"/>
    <cellStyle name="Note 2 2 3 2 2 2 2 2 3" xfId="16348"/>
    <cellStyle name="Note 2 2 3 2 2 2 2 2 4" xfId="16349"/>
    <cellStyle name="Note 2 2 3 2 2 2 2 2 5" xfId="16350"/>
    <cellStyle name="Note 2 2 3 2 2 2 2 2 6" xfId="16351"/>
    <cellStyle name="Note 2 2 3 2 2 2 2 3" xfId="16352"/>
    <cellStyle name="Note 2 2 3 2 2 2 2 3 2" xfId="16353"/>
    <cellStyle name="Note 2 2 3 2 2 2 2 3 3" xfId="16354"/>
    <cellStyle name="Note 2 2 3 2 2 2 2 3 4" xfId="16355"/>
    <cellStyle name="Note 2 2 3 2 2 2 2 3 5" xfId="16356"/>
    <cellStyle name="Note 2 2 3 2 2 2 2 3 6" xfId="16357"/>
    <cellStyle name="Note 2 2 3 2 2 2 2 4" xfId="16358"/>
    <cellStyle name="Note 2 2 3 2 2 2 2 5" xfId="16359"/>
    <cellStyle name="Note 2 2 3 2 2 2 2 6" xfId="16360"/>
    <cellStyle name="Note 2 2 3 2 2 2 2 7" xfId="16361"/>
    <cellStyle name="Note 2 2 3 2 2 2 2 8" xfId="16362"/>
    <cellStyle name="Note 2 2 3 2 2 2 3" xfId="16363"/>
    <cellStyle name="Note 2 2 3 2 2 2 3 2" xfId="16364"/>
    <cellStyle name="Note 2 2 3 2 2 2 3 3" xfId="16365"/>
    <cellStyle name="Note 2 2 3 2 2 2 3 4" xfId="16366"/>
    <cellStyle name="Note 2 2 3 2 2 2 3 5" xfId="16367"/>
    <cellStyle name="Note 2 2 3 2 2 2 3 6" xfId="16368"/>
    <cellStyle name="Note 2 2 3 2 2 2 4" xfId="16369"/>
    <cellStyle name="Note 2 2 3 2 2 2 4 2" xfId="16370"/>
    <cellStyle name="Note 2 2 3 2 2 2 4 3" xfId="16371"/>
    <cellStyle name="Note 2 2 3 2 2 2 4 4" xfId="16372"/>
    <cellStyle name="Note 2 2 3 2 2 2 4 5" xfId="16373"/>
    <cellStyle name="Note 2 2 3 2 2 2 4 6" xfId="16374"/>
    <cellStyle name="Note 2 2 3 2 2 2 5" xfId="16375"/>
    <cellStyle name="Note 2 2 3 2 2 2 6" xfId="16376"/>
    <cellStyle name="Note 2 2 3 2 2 2 7" xfId="16377"/>
    <cellStyle name="Note 2 2 3 2 2 2 8" xfId="16378"/>
    <cellStyle name="Note 2 2 3 2 2 2 9" xfId="16379"/>
    <cellStyle name="Note 2 2 3 2 2 3" xfId="16380"/>
    <cellStyle name="Note 2 2 3 2 2 3 2" xfId="16381"/>
    <cellStyle name="Note 2 2 3 2 2 3 2 2" xfId="16382"/>
    <cellStyle name="Note 2 2 3 2 2 3 2 3" xfId="16383"/>
    <cellStyle name="Note 2 2 3 2 2 3 2 4" xfId="16384"/>
    <cellStyle name="Note 2 2 3 2 2 3 2 5" xfId="16385"/>
    <cellStyle name="Note 2 2 3 2 2 3 2 6" xfId="16386"/>
    <cellStyle name="Note 2 2 3 2 2 3 3" xfId="16387"/>
    <cellStyle name="Note 2 2 3 2 2 3 3 2" xfId="16388"/>
    <cellStyle name="Note 2 2 3 2 2 3 3 3" xfId="16389"/>
    <cellStyle name="Note 2 2 3 2 2 3 3 4" xfId="16390"/>
    <cellStyle name="Note 2 2 3 2 2 3 3 5" xfId="16391"/>
    <cellStyle name="Note 2 2 3 2 2 3 3 6" xfId="16392"/>
    <cellStyle name="Note 2 2 3 2 2 3 4" xfId="16393"/>
    <cellStyle name="Note 2 2 3 2 2 3 5" xfId="16394"/>
    <cellStyle name="Note 2 2 3 2 2 3 6" xfId="16395"/>
    <cellStyle name="Note 2 2 3 2 2 3 7" xfId="16396"/>
    <cellStyle name="Note 2 2 3 2 2 3 8" xfId="16397"/>
    <cellStyle name="Note 2 2 3 2 2 4" xfId="16398"/>
    <cellStyle name="Note 2 2 3 2 2 4 2" xfId="16399"/>
    <cellStyle name="Note 2 2 3 2 2 4 3" xfId="16400"/>
    <cellStyle name="Note 2 2 3 2 2 4 4" xfId="16401"/>
    <cellStyle name="Note 2 2 3 2 2 4 5" xfId="16402"/>
    <cellStyle name="Note 2 2 3 2 2 4 6" xfId="16403"/>
    <cellStyle name="Note 2 2 3 2 2 5" xfId="16404"/>
    <cellStyle name="Note 2 2 3 2 2 5 2" xfId="16405"/>
    <cellStyle name="Note 2 2 3 2 2 5 3" xfId="16406"/>
    <cellStyle name="Note 2 2 3 2 2 5 4" xfId="16407"/>
    <cellStyle name="Note 2 2 3 2 2 5 5" xfId="16408"/>
    <cellStyle name="Note 2 2 3 2 2 5 6" xfId="16409"/>
    <cellStyle name="Note 2 2 3 2 2 6" xfId="16410"/>
    <cellStyle name="Note 2 2 3 2 2 7" xfId="16411"/>
    <cellStyle name="Note 2 2 3 2 2 8" xfId="16412"/>
    <cellStyle name="Note 2 2 3 2 2 9" xfId="16413"/>
    <cellStyle name="Note 2 2 3 2 3" xfId="16414"/>
    <cellStyle name="Note 2 2 3 2 3 2" xfId="16415"/>
    <cellStyle name="Note 2 2 3 2 3 2 2" xfId="16416"/>
    <cellStyle name="Note 2 2 3 2 3 2 2 2" xfId="16417"/>
    <cellStyle name="Note 2 2 3 2 3 2 2 3" xfId="16418"/>
    <cellStyle name="Note 2 2 3 2 3 2 2 4" xfId="16419"/>
    <cellStyle name="Note 2 2 3 2 3 2 2 5" xfId="16420"/>
    <cellStyle name="Note 2 2 3 2 3 2 2 6" xfId="16421"/>
    <cellStyle name="Note 2 2 3 2 3 2 3" xfId="16422"/>
    <cellStyle name="Note 2 2 3 2 3 2 3 2" xfId="16423"/>
    <cellStyle name="Note 2 2 3 2 3 2 3 3" xfId="16424"/>
    <cellStyle name="Note 2 2 3 2 3 2 3 4" xfId="16425"/>
    <cellStyle name="Note 2 2 3 2 3 2 3 5" xfId="16426"/>
    <cellStyle name="Note 2 2 3 2 3 2 3 6" xfId="16427"/>
    <cellStyle name="Note 2 2 3 2 3 2 4" xfId="16428"/>
    <cellStyle name="Note 2 2 3 2 3 2 5" xfId="16429"/>
    <cellStyle name="Note 2 2 3 2 3 2 6" xfId="16430"/>
    <cellStyle name="Note 2 2 3 2 3 2 7" xfId="16431"/>
    <cellStyle name="Note 2 2 3 2 3 2 8" xfId="16432"/>
    <cellStyle name="Note 2 2 3 2 3 3" xfId="16433"/>
    <cellStyle name="Note 2 2 3 2 3 3 2" xfId="16434"/>
    <cellStyle name="Note 2 2 3 2 3 3 3" xfId="16435"/>
    <cellStyle name="Note 2 2 3 2 3 3 4" xfId="16436"/>
    <cellStyle name="Note 2 2 3 2 3 3 5" xfId="16437"/>
    <cellStyle name="Note 2 2 3 2 3 3 6" xfId="16438"/>
    <cellStyle name="Note 2 2 3 2 3 4" xfId="16439"/>
    <cellStyle name="Note 2 2 3 2 3 4 2" xfId="16440"/>
    <cellStyle name="Note 2 2 3 2 3 4 3" xfId="16441"/>
    <cellStyle name="Note 2 2 3 2 3 4 4" xfId="16442"/>
    <cellStyle name="Note 2 2 3 2 3 4 5" xfId="16443"/>
    <cellStyle name="Note 2 2 3 2 3 4 6" xfId="16444"/>
    <cellStyle name="Note 2 2 3 2 3 5" xfId="16445"/>
    <cellStyle name="Note 2 2 3 2 3 6" xfId="16446"/>
    <cellStyle name="Note 2 2 3 2 3 7" xfId="16447"/>
    <cellStyle name="Note 2 2 3 2 3 8" xfId="16448"/>
    <cellStyle name="Note 2 2 3 2 3 9" xfId="16449"/>
    <cellStyle name="Note 2 2 3 2 4" xfId="16450"/>
    <cellStyle name="Note 2 2 3 2 4 2" xfId="16451"/>
    <cellStyle name="Note 2 2 3 2 4 2 2" xfId="16452"/>
    <cellStyle name="Note 2 2 3 2 4 2 3" xfId="16453"/>
    <cellStyle name="Note 2 2 3 2 4 2 4" xfId="16454"/>
    <cellStyle name="Note 2 2 3 2 4 2 5" xfId="16455"/>
    <cellStyle name="Note 2 2 3 2 4 2 6" xfId="16456"/>
    <cellStyle name="Note 2 2 3 2 4 3" xfId="16457"/>
    <cellStyle name="Note 2 2 3 2 4 3 2" xfId="16458"/>
    <cellStyle name="Note 2 2 3 2 4 3 3" xfId="16459"/>
    <cellStyle name="Note 2 2 3 2 4 3 4" xfId="16460"/>
    <cellStyle name="Note 2 2 3 2 4 3 5" xfId="16461"/>
    <cellStyle name="Note 2 2 3 2 4 3 6" xfId="16462"/>
    <cellStyle name="Note 2 2 3 2 4 4" xfId="16463"/>
    <cellStyle name="Note 2 2 3 2 4 5" xfId="16464"/>
    <cellStyle name="Note 2 2 3 2 4 6" xfId="16465"/>
    <cellStyle name="Note 2 2 3 2 4 7" xfId="16466"/>
    <cellStyle name="Note 2 2 3 2 4 8" xfId="16467"/>
    <cellStyle name="Note 2 2 3 2 5" xfId="16468"/>
    <cellStyle name="Note 2 2 3 2 5 2" xfId="16469"/>
    <cellStyle name="Note 2 2 3 2 5 3" xfId="16470"/>
    <cellStyle name="Note 2 2 3 2 5 4" xfId="16471"/>
    <cellStyle name="Note 2 2 3 2 5 5" xfId="16472"/>
    <cellStyle name="Note 2 2 3 2 5 6" xfId="16473"/>
    <cellStyle name="Note 2 2 3 2 6" xfId="16474"/>
    <cellStyle name="Note 2 2 3 2 6 2" xfId="16475"/>
    <cellStyle name="Note 2 2 3 2 6 3" xfId="16476"/>
    <cellStyle name="Note 2 2 3 2 6 4" xfId="16477"/>
    <cellStyle name="Note 2 2 3 2 6 5" xfId="16478"/>
    <cellStyle name="Note 2 2 3 2 6 6" xfId="16479"/>
    <cellStyle name="Note 2 2 3 2 7" xfId="16480"/>
    <cellStyle name="Note 2 2 3 2 8" xfId="16481"/>
    <cellStyle name="Note 2 2 3 2 9" xfId="16482"/>
    <cellStyle name="Note 2 2 3 3" xfId="16483"/>
    <cellStyle name="Note 2 2 3 3 10" xfId="16484"/>
    <cellStyle name="Note 2 2 3 3 2" xfId="16485"/>
    <cellStyle name="Note 2 2 3 3 2 2" xfId="16486"/>
    <cellStyle name="Note 2 2 3 3 2 2 2" xfId="16487"/>
    <cellStyle name="Note 2 2 3 3 2 2 2 2" xfId="16488"/>
    <cellStyle name="Note 2 2 3 3 2 2 2 3" xfId="16489"/>
    <cellStyle name="Note 2 2 3 3 2 2 2 4" xfId="16490"/>
    <cellStyle name="Note 2 2 3 3 2 2 2 5" xfId="16491"/>
    <cellStyle name="Note 2 2 3 3 2 2 2 6" xfId="16492"/>
    <cellStyle name="Note 2 2 3 3 2 2 3" xfId="16493"/>
    <cellStyle name="Note 2 2 3 3 2 2 3 2" xfId="16494"/>
    <cellStyle name="Note 2 2 3 3 2 2 3 3" xfId="16495"/>
    <cellStyle name="Note 2 2 3 3 2 2 3 4" xfId="16496"/>
    <cellStyle name="Note 2 2 3 3 2 2 3 5" xfId="16497"/>
    <cellStyle name="Note 2 2 3 3 2 2 3 6" xfId="16498"/>
    <cellStyle name="Note 2 2 3 3 2 2 4" xfId="16499"/>
    <cellStyle name="Note 2 2 3 3 2 2 5" xfId="16500"/>
    <cellStyle name="Note 2 2 3 3 2 2 6" xfId="16501"/>
    <cellStyle name="Note 2 2 3 3 2 2 7" xfId="16502"/>
    <cellStyle name="Note 2 2 3 3 2 2 8" xfId="16503"/>
    <cellStyle name="Note 2 2 3 3 2 3" xfId="16504"/>
    <cellStyle name="Note 2 2 3 3 2 3 2" xfId="16505"/>
    <cellStyle name="Note 2 2 3 3 2 3 3" xfId="16506"/>
    <cellStyle name="Note 2 2 3 3 2 3 4" xfId="16507"/>
    <cellStyle name="Note 2 2 3 3 2 3 5" xfId="16508"/>
    <cellStyle name="Note 2 2 3 3 2 3 6" xfId="16509"/>
    <cellStyle name="Note 2 2 3 3 2 4" xfId="16510"/>
    <cellStyle name="Note 2 2 3 3 2 4 2" xfId="16511"/>
    <cellStyle name="Note 2 2 3 3 2 4 3" xfId="16512"/>
    <cellStyle name="Note 2 2 3 3 2 4 4" xfId="16513"/>
    <cellStyle name="Note 2 2 3 3 2 4 5" xfId="16514"/>
    <cellStyle name="Note 2 2 3 3 2 4 6" xfId="16515"/>
    <cellStyle name="Note 2 2 3 3 2 5" xfId="16516"/>
    <cellStyle name="Note 2 2 3 3 2 6" xfId="16517"/>
    <cellStyle name="Note 2 2 3 3 2 7" xfId="16518"/>
    <cellStyle name="Note 2 2 3 3 2 8" xfId="16519"/>
    <cellStyle name="Note 2 2 3 3 2 9" xfId="16520"/>
    <cellStyle name="Note 2 2 3 3 3" xfId="16521"/>
    <cellStyle name="Note 2 2 3 3 3 2" xfId="16522"/>
    <cellStyle name="Note 2 2 3 3 3 2 2" xfId="16523"/>
    <cellStyle name="Note 2 2 3 3 3 2 3" xfId="16524"/>
    <cellStyle name="Note 2 2 3 3 3 2 4" xfId="16525"/>
    <cellStyle name="Note 2 2 3 3 3 2 5" xfId="16526"/>
    <cellStyle name="Note 2 2 3 3 3 2 6" xfId="16527"/>
    <cellStyle name="Note 2 2 3 3 3 3" xfId="16528"/>
    <cellStyle name="Note 2 2 3 3 3 3 2" xfId="16529"/>
    <cellStyle name="Note 2 2 3 3 3 3 3" xfId="16530"/>
    <cellStyle name="Note 2 2 3 3 3 3 4" xfId="16531"/>
    <cellStyle name="Note 2 2 3 3 3 3 5" xfId="16532"/>
    <cellStyle name="Note 2 2 3 3 3 3 6" xfId="16533"/>
    <cellStyle name="Note 2 2 3 3 3 4" xfId="16534"/>
    <cellStyle name="Note 2 2 3 3 3 5" xfId="16535"/>
    <cellStyle name="Note 2 2 3 3 3 6" xfId="16536"/>
    <cellStyle name="Note 2 2 3 3 3 7" xfId="16537"/>
    <cellStyle name="Note 2 2 3 3 3 8" xfId="16538"/>
    <cellStyle name="Note 2 2 3 3 4" xfId="16539"/>
    <cellStyle name="Note 2 2 3 3 4 2" xfId="16540"/>
    <cellStyle name="Note 2 2 3 3 4 3" xfId="16541"/>
    <cellStyle name="Note 2 2 3 3 4 4" xfId="16542"/>
    <cellStyle name="Note 2 2 3 3 4 5" xfId="16543"/>
    <cellStyle name="Note 2 2 3 3 4 6" xfId="16544"/>
    <cellStyle name="Note 2 2 3 3 5" xfId="16545"/>
    <cellStyle name="Note 2 2 3 3 5 2" xfId="16546"/>
    <cellStyle name="Note 2 2 3 3 5 3" xfId="16547"/>
    <cellStyle name="Note 2 2 3 3 5 4" xfId="16548"/>
    <cellStyle name="Note 2 2 3 3 5 5" xfId="16549"/>
    <cellStyle name="Note 2 2 3 3 5 6" xfId="16550"/>
    <cellStyle name="Note 2 2 3 3 6" xfId="16551"/>
    <cellStyle name="Note 2 2 3 3 7" xfId="16552"/>
    <cellStyle name="Note 2 2 3 3 8" xfId="16553"/>
    <cellStyle name="Note 2 2 3 3 9" xfId="16554"/>
    <cellStyle name="Note 2 2 3 4" xfId="16555"/>
    <cellStyle name="Note 2 2 3 4 2" xfId="16556"/>
    <cellStyle name="Note 2 2 3 4 2 2" xfId="16557"/>
    <cellStyle name="Note 2 2 3 4 2 2 2" xfId="16558"/>
    <cellStyle name="Note 2 2 3 4 2 2 3" xfId="16559"/>
    <cellStyle name="Note 2 2 3 4 2 2 4" xfId="16560"/>
    <cellStyle name="Note 2 2 3 4 2 2 5" xfId="16561"/>
    <cellStyle name="Note 2 2 3 4 2 2 6" xfId="16562"/>
    <cellStyle name="Note 2 2 3 4 2 3" xfId="16563"/>
    <cellStyle name="Note 2 2 3 4 2 3 2" xfId="16564"/>
    <cellStyle name="Note 2 2 3 4 2 3 3" xfId="16565"/>
    <cellStyle name="Note 2 2 3 4 2 3 4" xfId="16566"/>
    <cellStyle name="Note 2 2 3 4 2 3 5" xfId="16567"/>
    <cellStyle name="Note 2 2 3 4 2 3 6" xfId="16568"/>
    <cellStyle name="Note 2 2 3 4 2 4" xfId="16569"/>
    <cellStyle name="Note 2 2 3 4 2 5" xfId="16570"/>
    <cellStyle name="Note 2 2 3 4 2 6" xfId="16571"/>
    <cellStyle name="Note 2 2 3 4 2 7" xfId="16572"/>
    <cellStyle name="Note 2 2 3 4 2 8" xfId="16573"/>
    <cellStyle name="Note 2 2 3 4 3" xfId="16574"/>
    <cellStyle name="Note 2 2 3 4 3 2" xfId="16575"/>
    <cellStyle name="Note 2 2 3 4 3 3" xfId="16576"/>
    <cellStyle name="Note 2 2 3 4 3 4" xfId="16577"/>
    <cellStyle name="Note 2 2 3 4 3 5" xfId="16578"/>
    <cellStyle name="Note 2 2 3 4 3 6" xfId="16579"/>
    <cellStyle name="Note 2 2 3 4 4" xfId="16580"/>
    <cellStyle name="Note 2 2 3 4 4 2" xfId="16581"/>
    <cellStyle name="Note 2 2 3 4 4 3" xfId="16582"/>
    <cellStyle name="Note 2 2 3 4 4 4" xfId="16583"/>
    <cellStyle name="Note 2 2 3 4 4 5" xfId="16584"/>
    <cellStyle name="Note 2 2 3 4 4 6" xfId="16585"/>
    <cellStyle name="Note 2 2 3 4 5" xfId="16586"/>
    <cellStyle name="Note 2 2 3 4 6" xfId="16587"/>
    <cellStyle name="Note 2 2 3 4 7" xfId="16588"/>
    <cellStyle name="Note 2 2 3 4 8" xfId="16589"/>
    <cellStyle name="Note 2 2 3 4 9" xfId="16590"/>
    <cellStyle name="Note 2 2 3 5" xfId="16591"/>
    <cellStyle name="Note 2 2 3 5 2" xfId="16592"/>
    <cellStyle name="Note 2 2 3 5 2 2" xfId="16593"/>
    <cellStyle name="Note 2 2 3 5 2 3" xfId="16594"/>
    <cellStyle name="Note 2 2 3 5 2 4" xfId="16595"/>
    <cellStyle name="Note 2 2 3 5 2 5" xfId="16596"/>
    <cellStyle name="Note 2 2 3 5 2 6" xfId="16597"/>
    <cellStyle name="Note 2 2 3 5 3" xfId="16598"/>
    <cellStyle name="Note 2 2 3 5 3 2" xfId="16599"/>
    <cellStyle name="Note 2 2 3 5 3 3" xfId="16600"/>
    <cellStyle name="Note 2 2 3 5 3 4" xfId="16601"/>
    <cellStyle name="Note 2 2 3 5 3 5" xfId="16602"/>
    <cellStyle name="Note 2 2 3 5 3 6" xfId="16603"/>
    <cellStyle name="Note 2 2 3 5 4" xfId="16604"/>
    <cellStyle name="Note 2 2 3 5 5" xfId="16605"/>
    <cellStyle name="Note 2 2 3 5 6" xfId="16606"/>
    <cellStyle name="Note 2 2 3 5 7" xfId="16607"/>
    <cellStyle name="Note 2 2 3 5 8" xfId="16608"/>
    <cellStyle name="Note 2 2 3 6" xfId="16609"/>
    <cellStyle name="Note 2 2 3 6 2" xfId="16610"/>
    <cellStyle name="Note 2 2 3 6 3" xfId="16611"/>
    <cellStyle name="Note 2 2 3 6 4" xfId="16612"/>
    <cellStyle name="Note 2 2 3 6 5" xfId="16613"/>
    <cellStyle name="Note 2 2 3 6 6" xfId="16614"/>
    <cellStyle name="Note 2 2 3 7" xfId="16615"/>
    <cellStyle name="Note 2 2 3 7 2" xfId="16616"/>
    <cellStyle name="Note 2 2 3 7 3" xfId="16617"/>
    <cellStyle name="Note 2 2 3 7 4" xfId="16618"/>
    <cellStyle name="Note 2 2 3 7 5" xfId="16619"/>
    <cellStyle name="Note 2 2 3 7 6" xfId="16620"/>
    <cellStyle name="Note 2 2 3 8" xfId="16621"/>
    <cellStyle name="Note 2 2 3 9" xfId="16622"/>
    <cellStyle name="Note 2 2 4" xfId="16623"/>
    <cellStyle name="Note 2 2 4 10" xfId="16624"/>
    <cellStyle name="Note 2 2 4 11" xfId="16625"/>
    <cellStyle name="Note 2 2 4 2" xfId="16626"/>
    <cellStyle name="Note 2 2 4 2 10" xfId="16627"/>
    <cellStyle name="Note 2 2 4 2 2" xfId="16628"/>
    <cellStyle name="Note 2 2 4 2 2 2" xfId="16629"/>
    <cellStyle name="Note 2 2 4 2 2 2 2" xfId="16630"/>
    <cellStyle name="Note 2 2 4 2 2 2 2 2" xfId="16631"/>
    <cellStyle name="Note 2 2 4 2 2 2 2 3" xfId="16632"/>
    <cellStyle name="Note 2 2 4 2 2 2 2 4" xfId="16633"/>
    <cellStyle name="Note 2 2 4 2 2 2 2 5" xfId="16634"/>
    <cellStyle name="Note 2 2 4 2 2 2 2 6" xfId="16635"/>
    <cellStyle name="Note 2 2 4 2 2 2 3" xfId="16636"/>
    <cellStyle name="Note 2 2 4 2 2 2 3 2" xfId="16637"/>
    <cellStyle name="Note 2 2 4 2 2 2 3 3" xfId="16638"/>
    <cellStyle name="Note 2 2 4 2 2 2 3 4" xfId="16639"/>
    <cellStyle name="Note 2 2 4 2 2 2 3 5" xfId="16640"/>
    <cellStyle name="Note 2 2 4 2 2 2 3 6" xfId="16641"/>
    <cellStyle name="Note 2 2 4 2 2 2 4" xfId="16642"/>
    <cellStyle name="Note 2 2 4 2 2 2 5" xfId="16643"/>
    <cellStyle name="Note 2 2 4 2 2 2 6" xfId="16644"/>
    <cellStyle name="Note 2 2 4 2 2 2 7" xfId="16645"/>
    <cellStyle name="Note 2 2 4 2 2 2 8" xfId="16646"/>
    <cellStyle name="Note 2 2 4 2 2 3" xfId="16647"/>
    <cellStyle name="Note 2 2 4 2 2 3 2" xfId="16648"/>
    <cellStyle name="Note 2 2 4 2 2 3 3" xfId="16649"/>
    <cellStyle name="Note 2 2 4 2 2 3 4" xfId="16650"/>
    <cellStyle name="Note 2 2 4 2 2 3 5" xfId="16651"/>
    <cellStyle name="Note 2 2 4 2 2 3 6" xfId="16652"/>
    <cellStyle name="Note 2 2 4 2 2 4" xfId="16653"/>
    <cellStyle name="Note 2 2 4 2 2 4 2" xfId="16654"/>
    <cellStyle name="Note 2 2 4 2 2 4 3" xfId="16655"/>
    <cellStyle name="Note 2 2 4 2 2 4 4" xfId="16656"/>
    <cellStyle name="Note 2 2 4 2 2 4 5" xfId="16657"/>
    <cellStyle name="Note 2 2 4 2 2 4 6" xfId="16658"/>
    <cellStyle name="Note 2 2 4 2 2 5" xfId="16659"/>
    <cellStyle name="Note 2 2 4 2 2 6" xfId="16660"/>
    <cellStyle name="Note 2 2 4 2 2 7" xfId="16661"/>
    <cellStyle name="Note 2 2 4 2 2 8" xfId="16662"/>
    <cellStyle name="Note 2 2 4 2 2 9" xfId="16663"/>
    <cellStyle name="Note 2 2 4 2 3" xfId="16664"/>
    <cellStyle name="Note 2 2 4 2 3 2" xfId="16665"/>
    <cellStyle name="Note 2 2 4 2 3 2 2" xfId="16666"/>
    <cellStyle name="Note 2 2 4 2 3 2 3" xfId="16667"/>
    <cellStyle name="Note 2 2 4 2 3 2 4" xfId="16668"/>
    <cellStyle name="Note 2 2 4 2 3 2 5" xfId="16669"/>
    <cellStyle name="Note 2 2 4 2 3 2 6" xfId="16670"/>
    <cellStyle name="Note 2 2 4 2 3 3" xfId="16671"/>
    <cellStyle name="Note 2 2 4 2 3 3 2" xfId="16672"/>
    <cellStyle name="Note 2 2 4 2 3 3 3" xfId="16673"/>
    <cellStyle name="Note 2 2 4 2 3 3 4" xfId="16674"/>
    <cellStyle name="Note 2 2 4 2 3 3 5" xfId="16675"/>
    <cellStyle name="Note 2 2 4 2 3 3 6" xfId="16676"/>
    <cellStyle name="Note 2 2 4 2 3 4" xfId="16677"/>
    <cellStyle name="Note 2 2 4 2 3 5" xfId="16678"/>
    <cellStyle name="Note 2 2 4 2 3 6" xfId="16679"/>
    <cellStyle name="Note 2 2 4 2 3 7" xfId="16680"/>
    <cellStyle name="Note 2 2 4 2 3 8" xfId="16681"/>
    <cellStyle name="Note 2 2 4 2 4" xfId="16682"/>
    <cellStyle name="Note 2 2 4 2 4 2" xfId="16683"/>
    <cellStyle name="Note 2 2 4 2 4 3" xfId="16684"/>
    <cellStyle name="Note 2 2 4 2 4 4" xfId="16685"/>
    <cellStyle name="Note 2 2 4 2 4 5" xfId="16686"/>
    <cellStyle name="Note 2 2 4 2 4 6" xfId="16687"/>
    <cellStyle name="Note 2 2 4 2 5" xfId="16688"/>
    <cellStyle name="Note 2 2 4 2 5 2" xfId="16689"/>
    <cellStyle name="Note 2 2 4 2 5 3" xfId="16690"/>
    <cellStyle name="Note 2 2 4 2 5 4" xfId="16691"/>
    <cellStyle name="Note 2 2 4 2 5 5" xfId="16692"/>
    <cellStyle name="Note 2 2 4 2 5 6" xfId="16693"/>
    <cellStyle name="Note 2 2 4 2 6" xfId="16694"/>
    <cellStyle name="Note 2 2 4 2 7" xfId="16695"/>
    <cellStyle name="Note 2 2 4 2 8" xfId="16696"/>
    <cellStyle name="Note 2 2 4 2 9" xfId="16697"/>
    <cellStyle name="Note 2 2 4 3" xfId="16698"/>
    <cellStyle name="Note 2 2 4 3 2" xfId="16699"/>
    <cellStyle name="Note 2 2 4 3 2 2" xfId="16700"/>
    <cellStyle name="Note 2 2 4 3 2 2 2" xfId="16701"/>
    <cellStyle name="Note 2 2 4 3 2 2 3" xfId="16702"/>
    <cellStyle name="Note 2 2 4 3 2 2 4" xfId="16703"/>
    <cellStyle name="Note 2 2 4 3 2 2 5" xfId="16704"/>
    <cellStyle name="Note 2 2 4 3 2 2 6" xfId="16705"/>
    <cellStyle name="Note 2 2 4 3 2 3" xfId="16706"/>
    <cellStyle name="Note 2 2 4 3 2 3 2" xfId="16707"/>
    <cellStyle name="Note 2 2 4 3 2 3 3" xfId="16708"/>
    <cellStyle name="Note 2 2 4 3 2 3 4" xfId="16709"/>
    <cellStyle name="Note 2 2 4 3 2 3 5" xfId="16710"/>
    <cellStyle name="Note 2 2 4 3 2 3 6" xfId="16711"/>
    <cellStyle name="Note 2 2 4 3 2 4" xfId="16712"/>
    <cellStyle name="Note 2 2 4 3 2 5" xfId="16713"/>
    <cellStyle name="Note 2 2 4 3 2 6" xfId="16714"/>
    <cellStyle name="Note 2 2 4 3 2 7" xfId="16715"/>
    <cellStyle name="Note 2 2 4 3 2 8" xfId="16716"/>
    <cellStyle name="Note 2 2 4 3 3" xfId="16717"/>
    <cellStyle name="Note 2 2 4 3 3 2" xfId="16718"/>
    <cellStyle name="Note 2 2 4 3 3 3" xfId="16719"/>
    <cellStyle name="Note 2 2 4 3 3 4" xfId="16720"/>
    <cellStyle name="Note 2 2 4 3 3 5" xfId="16721"/>
    <cellStyle name="Note 2 2 4 3 3 6" xfId="16722"/>
    <cellStyle name="Note 2 2 4 3 4" xfId="16723"/>
    <cellStyle name="Note 2 2 4 3 4 2" xfId="16724"/>
    <cellStyle name="Note 2 2 4 3 4 3" xfId="16725"/>
    <cellStyle name="Note 2 2 4 3 4 4" xfId="16726"/>
    <cellStyle name="Note 2 2 4 3 4 5" xfId="16727"/>
    <cellStyle name="Note 2 2 4 3 4 6" xfId="16728"/>
    <cellStyle name="Note 2 2 4 3 5" xfId="16729"/>
    <cellStyle name="Note 2 2 4 3 6" xfId="16730"/>
    <cellStyle name="Note 2 2 4 3 7" xfId="16731"/>
    <cellStyle name="Note 2 2 4 3 8" xfId="16732"/>
    <cellStyle name="Note 2 2 4 3 9" xfId="16733"/>
    <cellStyle name="Note 2 2 4 4" xfId="16734"/>
    <cellStyle name="Note 2 2 4 4 2" xfId="16735"/>
    <cellStyle name="Note 2 2 4 4 2 2" xfId="16736"/>
    <cellStyle name="Note 2 2 4 4 2 3" xfId="16737"/>
    <cellStyle name="Note 2 2 4 4 2 4" xfId="16738"/>
    <cellStyle name="Note 2 2 4 4 2 5" xfId="16739"/>
    <cellStyle name="Note 2 2 4 4 2 6" xfId="16740"/>
    <cellStyle name="Note 2 2 4 4 3" xfId="16741"/>
    <cellStyle name="Note 2 2 4 4 3 2" xfId="16742"/>
    <cellStyle name="Note 2 2 4 4 3 3" xfId="16743"/>
    <cellStyle name="Note 2 2 4 4 3 4" xfId="16744"/>
    <cellStyle name="Note 2 2 4 4 3 5" xfId="16745"/>
    <cellStyle name="Note 2 2 4 4 3 6" xfId="16746"/>
    <cellStyle name="Note 2 2 4 4 4" xfId="16747"/>
    <cellStyle name="Note 2 2 4 4 5" xfId="16748"/>
    <cellStyle name="Note 2 2 4 4 6" xfId="16749"/>
    <cellStyle name="Note 2 2 4 4 7" xfId="16750"/>
    <cellStyle name="Note 2 2 4 4 8" xfId="16751"/>
    <cellStyle name="Note 2 2 4 5" xfId="16752"/>
    <cellStyle name="Note 2 2 4 5 2" xfId="16753"/>
    <cellStyle name="Note 2 2 4 5 3" xfId="16754"/>
    <cellStyle name="Note 2 2 4 5 4" xfId="16755"/>
    <cellStyle name="Note 2 2 4 5 5" xfId="16756"/>
    <cellStyle name="Note 2 2 4 5 6" xfId="16757"/>
    <cellStyle name="Note 2 2 4 6" xfId="16758"/>
    <cellStyle name="Note 2 2 4 6 2" xfId="16759"/>
    <cellStyle name="Note 2 2 4 6 3" xfId="16760"/>
    <cellStyle name="Note 2 2 4 6 4" xfId="16761"/>
    <cellStyle name="Note 2 2 4 6 5" xfId="16762"/>
    <cellStyle name="Note 2 2 4 6 6" xfId="16763"/>
    <cellStyle name="Note 2 2 4 7" xfId="16764"/>
    <cellStyle name="Note 2 2 4 8" xfId="16765"/>
    <cellStyle name="Note 2 2 4 9" xfId="16766"/>
    <cellStyle name="Note 2 2 5" xfId="16767"/>
    <cellStyle name="Note 2 2 5 10" xfId="16768"/>
    <cellStyle name="Note 2 2 5 2" xfId="16769"/>
    <cellStyle name="Note 2 2 5 2 2" xfId="16770"/>
    <cellStyle name="Note 2 2 5 2 2 2" xfId="16771"/>
    <cellStyle name="Note 2 2 5 2 2 2 2" xfId="16772"/>
    <cellStyle name="Note 2 2 5 2 2 2 3" xfId="16773"/>
    <cellStyle name="Note 2 2 5 2 2 2 4" xfId="16774"/>
    <cellStyle name="Note 2 2 5 2 2 2 5" xfId="16775"/>
    <cellStyle name="Note 2 2 5 2 2 2 6" xfId="16776"/>
    <cellStyle name="Note 2 2 5 2 2 3" xfId="16777"/>
    <cellStyle name="Note 2 2 5 2 2 3 2" xfId="16778"/>
    <cellStyle name="Note 2 2 5 2 2 3 3" xfId="16779"/>
    <cellStyle name="Note 2 2 5 2 2 3 4" xfId="16780"/>
    <cellStyle name="Note 2 2 5 2 2 3 5" xfId="16781"/>
    <cellStyle name="Note 2 2 5 2 2 3 6" xfId="16782"/>
    <cellStyle name="Note 2 2 5 2 2 4" xfId="16783"/>
    <cellStyle name="Note 2 2 5 2 2 5" xfId="16784"/>
    <cellStyle name="Note 2 2 5 2 2 6" xfId="16785"/>
    <cellStyle name="Note 2 2 5 2 2 7" xfId="16786"/>
    <cellStyle name="Note 2 2 5 2 2 8" xfId="16787"/>
    <cellStyle name="Note 2 2 5 2 3" xfId="16788"/>
    <cellStyle name="Note 2 2 5 2 3 2" xfId="16789"/>
    <cellStyle name="Note 2 2 5 2 3 3" xfId="16790"/>
    <cellStyle name="Note 2 2 5 2 3 4" xfId="16791"/>
    <cellStyle name="Note 2 2 5 2 3 5" xfId="16792"/>
    <cellStyle name="Note 2 2 5 2 3 6" xfId="16793"/>
    <cellStyle name="Note 2 2 5 2 4" xfId="16794"/>
    <cellStyle name="Note 2 2 5 2 4 2" xfId="16795"/>
    <cellStyle name="Note 2 2 5 2 4 3" xfId="16796"/>
    <cellStyle name="Note 2 2 5 2 4 4" xfId="16797"/>
    <cellStyle name="Note 2 2 5 2 4 5" xfId="16798"/>
    <cellStyle name="Note 2 2 5 2 4 6" xfId="16799"/>
    <cellStyle name="Note 2 2 5 2 5" xfId="16800"/>
    <cellStyle name="Note 2 2 5 2 6" xfId="16801"/>
    <cellStyle name="Note 2 2 5 2 7" xfId="16802"/>
    <cellStyle name="Note 2 2 5 2 8" xfId="16803"/>
    <cellStyle name="Note 2 2 5 2 9" xfId="16804"/>
    <cellStyle name="Note 2 2 5 3" xfId="16805"/>
    <cellStyle name="Note 2 2 5 3 2" xfId="16806"/>
    <cellStyle name="Note 2 2 5 3 2 2" xfId="16807"/>
    <cellStyle name="Note 2 2 5 3 2 3" xfId="16808"/>
    <cellStyle name="Note 2 2 5 3 2 4" xfId="16809"/>
    <cellStyle name="Note 2 2 5 3 2 5" xfId="16810"/>
    <cellStyle name="Note 2 2 5 3 2 6" xfId="16811"/>
    <cellStyle name="Note 2 2 5 3 3" xfId="16812"/>
    <cellStyle name="Note 2 2 5 3 3 2" xfId="16813"/>
    <cellStyle name="Note 2 2 5 3 3 3" xfId="16814"/>
    <cellStyle name="Note 2 2 5 3 3 4" xfId="16815"/>
    <cellStyle name="Note 2 2 5 3 3 5" xfId="16816"/>
    <cellStyle name="Note 2 2 5 3 3 6" xfId="16817"/>
    <cellStyle name="Note 2 2 5 3 4" xfId="16818"/>
    <cellStyle name="Note 2 2 5 3 5" xfId="16819"/>
    <cellStyle name="Note 2 2 5 3 6" xfId="16820"/>
    <cellStyle name="Note 2 2 5 3 7" xfId="16821"/>
    <cellStyle name="Note 2 2 5 3 8" xfId="16822"/>
    <cellStyle name="Note 2 2 5 4" xfId="16823"/>
    <cellStyle name="Note 2 2 5 4 2" xfId="16824"/>
    <cellStyle name="Note 2 2 5 4 3" xfId="16825"/>
    <cellStyle name="Note 2 2 5 4 4" xfId="16826"/>
    <cellStyle name="Note 2 2 5 4 5" xfId="16827"/>
    <cellStyle name="Note 2 2 5 4 6" xfId="16828"/>
    <cellStyle name="Note 2 2 5 5" xfId="16829"/>
    <cellStyle name="Note 2 2 5 5 2" xfId="16830"/>
    <cellStyle name="Note 2 2 5 5 3" xfId="16831"/>
    <cellStyle name="Note 2 2 5 5 4" xfId="16832"/>
    <cellStyle name="Note 2 2 5 5 5" xfId="16833"/>
    <cellStyle name="Note 2 2 5 5 6" xfId="16834"/>
    <cellStyle name="Note 2 2 5 6" xfId="16835"/>
    <cellStyle name="Note 2 2 5 7" xfId="16836"/>
    <cellStyle name="Note 2 2 5 8" xfId="16837"/>
    <cellStyle name="Note 2 2 5 9" xfId="16838"/>
    <cellStyle name="Note 2 2 6" xfId="16839"/>
    <cellStyle name="Note 2 2 6 2" xfId="16840"/>
    <cellStyle name="Note 2 2 6 2 2" xfId="16841"/>
    <cellStyle name="Note 2 2 6 2 2 2" xfId="16842"/>
    <cellStyle name="Note 2 2 6 2 2 3" xfId="16843"/>
    <cellStyle name="Note 2 2 6 2 2 4" xfId="16844"/>
    <cellStyle name="Note 2 2 6 2 2 5" xfId="16845"/>
    <cellStyle name="Note 2 2 6 2 2 6" xfId="16846"/>
    <cellStyle name="Note 2 2 6 2 3" xfId="16847"/>
    <cellStyle name="Note 2 2 6 2 3 2" xfId="16848"/>
    <cellStyle name="Note 2 2 6 2 3 3" xfId="16849"/>
    <cellStyle name="Note 2 2 6 2 3 4" xfId="16850"/>
    <cellStyle name="Note 2 2 6 2 3 5" xfId="16851"/>
    <cellStyle name="Note 2 2 6 2 3 6" xfId="16852"/>
    <cellStyle name="Note 2 2 6 2 4" xfId="16853"/>
    <cellStyle name="Note 2 2 6 2 5" xfId="16854"/>
    <cellStyle name="Note 2 2 6 2 6" xfId="16855"/>
    <cellStyle name="Note 2 2 6 2 7" xfId="16856"/>
    <cellStyle name="Note 2 2 6 2 8" xfId="16857"/>
    <cellStyle name="Note 2 2 6 3" xfId="16858"/>
    <cellStyle name="Note 2 2 6 3 2" xfId="16859"/>
    <cellStyle name="Note 2 2 6 3 3" xfId="16860"/>
    <cellStyle name="Note 2 2 6 3 4" xfId="16861"/>
    <cellStyle name="Note 2 2 6 3 5" xfId="16862"/>
    <cellStyle name="Note 2 2 6 3 6" xfId="16863"/>
    <cellStyle name="Note 2 2 6 4" xfId="16864"/>
    <cellStyle name="Note 2 2 6 4 2" xfId="16865"/>
    <cellStyle name="Note 2 2 6 4 3" xfId="16866"/>
    <cellStyle name="Note 2 2 6 4 4" xfId="16867"/>
    <cellStyle name="Note 2 2 6 4 5" xfId="16868"/>
    <cellStyle name="Note 2 2 6 4 6" xfId="16869"/>
    <cellStyle name="Note 2 2 6 5" xfId="16870"/>
    <cellStyle name="Note 2 2 6 6" xfId="16871"/>
    <cellStyle name="Note 2 2 6 7" xfId="16872"/>
    <cellStyle name="Note 2 2 6 8" xfId="16873"/>
    <cellStyle name="Note 2 2 6 9" xfId="16874"/>
    <cellStyle name="Note 2 2 7" xfId="16875"/>
    <cellStyle name="Note 2 2 7 2" xfId="16876"/>
    <cellStyle name="Note 2 2 7 2 2" xfId="16877"/>
    <cellStyle name="Note 2 2 7 2 3" xfId="16878"/>
    <cellStyle name="Note 2 2 7 2 4" xfId="16879"/>
    <cellStyle name="Note 2 2 7 2 5" xfId="16880"/>
    <cellStyle name="Note 2 2 7 2 6" xfId="16881"/>
    <cellStyle name="Note 2 2 7 3" xfId="16882"/>
    <cellStyle name="Note 2 2 7 3 2" xfId="16883"/>
    <cellStyle name="Note 2 2 7 3 3" xfId="16884"/>
    <cellStyle name="Note 2 2 7 3 4" xfId="16885"/>
    <cellStyle name="Note 2 2 7 3 5" xfId="16886"/>
    <cellStyle name="Note 2 2 7 3 6" xfId="16887"/>
    <cellStyle name="Note 2 2 7 4" xfId="16888"/>
    <cellStyle name="Note 2 2 7 5" xfId="16889"/>
    <cellStyle name="Note 2 2 7 6" xfId="16890"/>
    <cellStyle name="Note 2 2 7 7" xfId="16891"/>
    <cellStyle name="Note 2 2 7 8" xfId="16892"/>
    <cellStyle name="Note 2 2 8" xfId="16893"/>
    <cellStyle name="Note 2 2 8 2" xfId="16894"/>
    <cellStyle name="Note 2 2 8 3" xfId="16895"/>
    <cellStyle name="Note 2 2 8 4" xfId="16896"/>
    <cellStyle name="Note 2 2 8 5" xfId="16897"/>
    <cellStyle name="Note 2 2 8 6" xfId="16898"/>
    <cellStyle name="Note 2 2 9" xfId="16899"/>
    <cellStyle name="Note 2 2 9 2" xfId="16900"/>
    <cellStyle name="Note 2 2 9 3" xfId="16901"/>
    <cellStyle name="Note 2 2 9 4" xfId="16902"/>
    <cellStyle name="Note 2 2 9 5" xfId="16903"/>
    <cellStyle name="Note 2 2 9 6" xfId="16904"/>
    <cellStyle name="Note 2 3" xfId="16905"/>
    <cellStyle name="Note 2 3 10" xfId="16906"/>
    <cellStyle name="Note 2 3 10 2" xfId="16907"/>
    <cellStyle name="Note 2 3 10 3" xfId="16908"/>
    <cellStyle name="Note 2 3 10 4" xfId="16909"/>
    <cellStyle name="Note 2 3 10 5" xfId="16910"/>
    <cellStyle name="Note 2 3 10 6" xfId="16911"/>
    <cellStyle name="Note 2 3 11" xfId="16912"/>
    <cellStyle name="Note 2 3 12" xfId="16913"/>
    <cellStyle name="Note 2 3 13" xfId="16914"/>
    <cellStyle name="Note 2 3 14" xfId="16915"/>
    <cellStyle name="Note 2 3 15" xfId="16916"/>
    <cellStyle name="Note 2 3 2" xfId="16917"/>
    <cellStyle name="Note 2 3 2 10" xfId="16918"/>
    <cellStyle name="Note 2 3 2 11" xfId="16919"/>
    <cellStyle name="Note 2 3 2 12" xfId="16920"/>
    <cellStyle name="Note 2 3 2 13" xfId="16921"/>
    <cellStyle name="Note 2 3 2 14" xfId="16922"/>
    <cellStyle name="Note 2 3 2 2" xfId="16923"/>
    <cellStyle name="Note 2 3 2 2 10" xfId="16924"/>
    <cellStyle name="Note 2 3 2 2 11" xfId="16925"/>
    <cellStyle name="Note 2 3 2 2 12" xfId="16926"/>
    <cellStyle name="Note 2 3 2 2 13" xfId="16927"/>
    <cellStyle name="Note 2 3 2 2 2" xfId="16928"/>
    <cellStyle name="Note 2 3 2 2 2 10" xfId="16929"/>
    <cellStyle name="Note 2 3 2 2 2 11" xfId="16930"/>
    <cellStyle name="Note 2 3 2 2 2 12" xfId="16931"/>
    <cellStyle name="Note 2 3 2 2 2 2" xfId="16932"/>
    <cellStyle name="Note 2 3 2 2 2 2 10" xfId="16933"/>
    <cellStyle name="Note 2 3 2 2 2 2 11" xfId="16934"/>
    <cellStyle name="Note 2 3 2 2 2 2 2" xfId="16935"/>
    <cellStyle name="Note 2 3 2 2 2 2 2 2" xfId="16936"/>
    <cellStyle name="Note 2 3 2 2 2 2 2 2 2" xfId="16937"/>
    <cellStyle name="Note 2 3 2 2 2 2 2 2 2 2" xfId="16938"/>
    <cellStyle name="Note 2 3 2 2 2 2 2 2 2 3" xfId="16939"/>
    <cellStyle name="Note 2 3 2 2 2 2 2 2 2 4" xfId="16940"/>
    <cellStyle name="Note 2 3 2 2 2 2 2 2 2 5" xfId="16941"/>
    <cellStyle name="Note 2 3 2 2 2 2 2 2 2 6" xfId="16942"/>
    <cellStyle name="Note 2 3 2 2 2 2 2 2 3" xfId="16943"/>
    <cellStyle name="Note 2 3 2 2 2 2 2 2 3 2" xfId="16944"/>
    <cellStyle name="Note 2 3 2 2 2 2 2 2 3 3" xfId="16945"/>
    <cellStyle name="Note 2 3 2 2 2 2 2 2 3 4" xfId="16946"/>
    <cellStyle name="Note 2 3 2 2 2 2 2 2 3 5" xfId="16947"/>
    <cellStyle name="Note 2 3 2 2 2 2 2 2 3 6" xfId="16948"/>
    <cellStyle name="Note 2 3 2 2 2 2 2 2 4" xfId="16949"/>
    <cellStyle name="Note 2 3 2 2 2 2 2 2 5" xfId="16950"/>
    <cellStyle name="Note 2 3 2 2 2 2 2 2 6" xfId="16951"/>
    <cellStyle name="Note 2 3 2 2 2 2 2 2 7" xfId="16952"/>
    <cellStyle name="Note 2 3 2 2 2 2 2 2 8" xfId="16953"/>
    <cellStyle name="Note 2 3 2 2 2 2 2 3" xfId="16954"/>
    <cellStyle name="Note 2 3 2 2 2 2 2 3 2" xfId="16955"/>
    <cellStyle name="Note 2 3 2 2 2 2 2 3 3" xfId="16956"/>
    <cellStyle name="Note 2 3 2 2 2 2 2 3 4" xfId="16957"/>
    <cellStyle name="Note 2 3 2 2 2 2 2 3 5" xfId="16958"/>
    <cellStyle name="Note 2 3 2 2 2 2 2 3 6" xfId="16959"/>
    <cellStyle name="Note 2 3 2 2 2 2 2 4" xfId="16960"/>
    <cellStyle name="Note 2 3 2 2 2 2 2 4 2" xfId="16961"/>
    <cellStyle name="Note 2 3 2 2 2 2 2 4 3" xfId="16962"/>
    <cellStyle name="Note 2 3 2 2 2 2 2 4 4" xfId="16963"/>
    <cellStyle name="Note 2 3 2 2 2 2 2 4 5" xfId="16964"/>
    <cellStyle name="Note 2 3 2 2 2 2 2 4 6" xfId="16965"/>
    <cellStyle name="Note 2 3 2 2 2 2 2 5" xfId="16966"/>
    <cellStyle name="Note 2 3 2 2 2 2 2 6" xfId="16967"/>
    <cellStyle name="Note 2 3 2 2 2 2 2 7" xfId="16968"/>
    <cellStyle name="Note 2 3 2 2 2 2 2 8" xfId="16969"/>
    <cellStyle name="Note 2 3 2 2 2 2 2 9" xfId="16970"/>
    <cellStyle name="Note 2 3 2 2 2 2 3" xfId="16971"/>
    <cellStyle name="Note 2 3 2 2 2 2 3 2" xfId="16972"/>
    <cellStyle name="Note 2 3 2 2 2 2 3 2 2" xfId="16973"/>
    <cellStyle name="Note 2 3 2 2 2 2 3 2 2 2" xfId="16974"/>
    <cellStyle name="Note 2 3 2 2 2 2 3 2 2 3" xfId="16975"/>
    <cellStyle name="Note 2 3 2 2 2 2 3 2 2 4" xfId="16976"/>
    <cellStyle name="Note 2 3 2 2 2 2 3 2 2 5" xfId="16977"/>
    <cellStyle name="Note 2 3 2 2 2 2 3 2 2 6" xfId="16978"/>
    <cellStyle name="Note 2 3 2 2 2 2 3 2 3" xfId="16979"/>
    <cellStyle name="Note 2 3 2 2 2 2 3 2 3 2" xfId="16980"/>
    <cellStyle name="Note 2 3 2 2 2 2 3 2 3 3" xfId="16981"/>
    <cellStyle name="Note 2 3 2 2 2 2 3 2 3 4" xfId="16982"/>
    <cellStyle name="Note 2 3 2 2 2 2 3 2 3 5" xfId="16983"/>
    <cellStyle name="Note 2 3 2 2 2 2 3 2 3 6" xfId="16984"/>
    <cellStyle name="Note 2 3 2 2 2 2 3 2 4" xfId="16985"/>
    <cellStyle name="Note 2 3 2 2 2 2 3 2 5" xfId="16986"/>
    <cellStyle name="Note 2 3 2 2 2 2 3 2 6" xfId="16987"/>
    <cellStyle name="Note 2 3 2 2 2 2 3 2 7" xfId="16988"/>
    <cellStyle name="Note 2 3 2 2 2 2 3 2 8" xfId="16989"/>
    <cellStyle name="Note 2 3 2 2 2 2 3 3" xfId="16990"/>
    <cellStyle name="Note 2 3 2 2 2 2 3 3 2" xfId="16991"/>
    <cellStyle name="Note 2 3 2 2 2 2 3 3 3" xfId="16992"/>
    <cellStyle name="Note 2 3 2 2 2 2 3 3 4" xfId="16993"/>
    <cellStyle name="Note 2 3 2 2 2 2 3 3 5" xfId="16994"/>
    <cellStyle name="Note 2 3 2 2 2 2 3 3 6" xfId="16995"/>
    <cellStyle name="Note 2 3 2 2 2 2 3 4" xfId="16996"/>
    <cellStyle name="Note 2 3 2 2 2 2 3 4 2" xfId="16997"/>
    <cellStyle name="Note 2 3 2 2 2 2 3 4 3" xfId="16998"/>
    <cellStyle name="Note 2 3 2 2 2 2 3 4 4" xfId="16999"/>
    <cellStyle name="Note 2 3 2 2 2 2 3 4 5" xfId="17000"/>
    <cellStyle name="Note 2 3 2 2 2 2 3 4 6" xfId="17001"/>
    <cellStyle name="Note 2 3 2 2 2 2 3 5" xfId="17002"/>
    <cellStyle name="Note 2 3 2 2 2 2 3 6" xfId="17003"/>
    <cellStyle name="Note 2 3 2 2 2 2 3 7" xfId="17004"/>
    <cellStyle name="Note 2 3 2 2 2 2 3 8" xfId="17005"/>
    <cellStyle name="Note 2 3 2 2 2 2 3 9" xfId="17006"/>
    <cellStyle name="Note 2 3 2 2 2 2 4" xfId="17007"/>
    <cellStyle name="Note 2 3 2 2 2 2 4 2" xfId="17008"/>
    <cellStyle name="Note 2 3 2 2 2 2 4 2 2" xfId="17009"/>
    <cellStyle name="Note 2 3 2 2 2 2 4 2 3" xfId="17010"/>
    <cellStyle name="Note 2 3 2 2 2 2 4 2 4" xfId="17011"/>
    <cellStyle name="Note 2 3 2 2 2 2 4 2 5" xfId="17012"/>
    <cellStyle name="Note 2 3 2 2 2 2 4 2 6" xfId="17013"/>
    <cellStyle name="Note 2 3 2 2 2 2 4 3" xfId="17014"/>
    <cellStyle name="Note 2 3 2 2 2 2 4 3 2" xfId="17015"/>
    <cellStyle name="Note 2 3 2 2 2 2 4 3 3" xfId="17016"/>
    <cellStyle name="Note 2 3 2 2 2 2 4 3 4" xfId="17017"/>
    <cellStyle name="Note 2 3 2 2 2 2 4 3 5" xfId="17018"/>
    <cellStyle name="Note 2 3 2 2 2 2 4 3 6" xfId="17019"/>
    <cellStyle name="Note 2 3 2 2 2 2 4 4" xfId="17020"/>
    <cellStyle name="Note 2 3 2 2 2 2 4 5" xfId="17021"/>
    <cellStyle name="Note 2 3 2 2 2 2 4 6" xfId="17022"/>
    <cellStyle name="Note 2 3 2 2 2 2 4 7" xfId="17023"/>
    <cellStyle name="Note 2 3 2 2 2 2 4 8" xfId="17024"/>
    <cellStyle name="Note 2 3 2 2 2 2 5" xfId="17025"/>
    <cellStyle name="Note 2 3 2 2 2 2 5 2" xfId="17026"/>
    <cellStyle name="Note 2 3 2 2 2 2 5 3" xfId="17027"/>
    <cellStyle name="Note 2 3 2 2 2 2 5 4" xfId="17028"/>
    <cellStyle name="Note 2 3 2 2 2 2 5 5" xfId="17029"/>
    <cellStyle name="Note 2 3 2 2 2 2 5 6" xfId="17030"/>
    <cellStyle name="Note 2 3 2 2 2 2 6" xfId="17031"/>
    <cellStyle name="Note 2 3 2 2 2 2 6 2" xfId="17032"/>
    <cellStyle name="Note 2 3 2 2 2 2 6 3" xfId="17033"/>
    <cellStyle name="Note 2 3 2 2 2 2 6 4" xfId="17034"/>
    <cellStyle name="Note 2 3 2 2 2 2 6 5" xfId="17035"/>
    <cellStyle name="Note 2 3 2 2 2 2 6 6" xfId="17036"/>
    <cellStyle name="Note 2 3 2 2 2 2 7" xfId="17037"/>
    <cellStyle name="Note 2 3 2 2 2 2 8" xfId="17038"/>
    <cellStyle name="Note 2 3 2 2 2 2 9" xfId="17039"/>
    <cellStyle name="Note 2 3 2 2 2 3" xfId="17040"/>
    <cellStyle name="Note 2 3 2 2 2 3 10" xfId="17041"/>
    <cellStyle name="Note 2 3 2 2 2 3 2" xfId="17042"/>
    <cellStyle name="Note 2 3 2 2 2 3 2 2" xfId="17043"/>
    <cellStyle name="Note 2 3 2 2 2 3 2 2 2" xfId="17044"/>
    <cellStyle name="Note 2 3 2 2 2 3 2 2 2 2" xfId="17045"/>
    <cellStyle name="Note 2 3 2 2 2 3 2 2 2 3" xfId="17046"/>
    <cellStyle name="Note 2 3 2 2 2 3 2 2 2 4" xfId="17047"/>
    <cellStyle name="Note 2 3 2 2 2 3 2 2 2 5" xfId="17048"/>
    <cellStyle name="Note 2 3 2 2 2 3 2 2 2 6" xfId="17049"/>
    <cellStyle name="Note 2 3 2 2 2 3 2 2 3" xfId="17050"/>
    <cellStyle name="Note 2 3 2 2 2 3 2 2 3 2" xfId="17051"/>
    <cellStyle name="Note 2 3 2 2 2 3 2 2 3 3" xfId="17052"/>
    <cellStyle name="Note 2 3 2 2 2 3 2 2 3 4" xfId="17053"/>
    <cellStyle name="Note 2 3 2 2 2 3 2 2 3 5" xfId="17054"/>
    <cellStyle name="Note 2 3 2 2 2 3 2 2 3 6" xfId="17055"/>
    <cellStyle name="Note 2 3 2 2 2 3 2 2 4" xfId="17056"/>
    <cellStyle name="Note 2 3 2 2 2 3 2 2 5" xfId="17057"/>
    <cellStyle name="Note 2 3 2 2 2 3 2 2 6" xfId="17058"/>
    <cellStyle name="Note 2 3 2 2 2 3 2 2 7" xfId="17059"/>
    <cellStyle name="Note 2 3 2 2 2 3 2 2 8" xfId="17060"/>
    <cellStyle name="Note 2 3 2 2 2 3 2 3" xfId="17061"/>
    <cellStyle name="Note 2 3 2 2 2 3 2 3 2" xfId="17062"/>
    <cellStyle name="Note 2 3 2 2 2 3 2 3 3" xfId="17063"/>
    <cellStyle name="Note 2 3 2 2 2 3 2 3 4" xfId="17064"/>
    <cellStyle name="Note 2 3 2 2 2 3 2 3 5" xfId="17065"/>
    <cellStyle name="Note 2 3 2 2 2 3 2 3 6" xfId="17066"/>
    <cellStyle name="Note 2 3 2 2 2 3 2 4" xfId="17067"/>
    <cellStyle name="Note 2 3 2 2 2 3 2 4 2" xfId="17068"/>
    <cellStyle name="Note 2 3 2 2 2 3 2 4 3" xfId="17069"/>
    <cellStyle name="Note 2 3 2 2 2 3 2 4 4" xfId="17070"/>
    <cellStyle name="Note 2 3 2 2 2 3 2 4 5" xfId="17071"/>
    <cellStyle name="Note 2 3 2 2 2 3 2 4 6" xfId="17072"/>
    <cellStyle name="Note 2 3 2 2 2 3 2 5" xfId="17073"/>
    <cellStyle name="Note 2 3 2 2 2 3 2 6" xfId="17074"/>
    <cellStyle name="Note 2 3 2 2 2 3 2 7" xfId="17075"/>
    <cellStyle name="Note 2 3 2 2 2 3 2 8" xfId="17076"/>
    <cellStyle name="Note 2 3 2 2 2 3 2 9" xfId="17077"/>
    <cellStyle name="Note 2 3 2 2 2 3 3" xfId="17078"/>
    <cellStyle name="Note 2 3 2 2 2 3 3 2" xfId="17079"/>
    <cellStyle name="Note 2 3 2 2 2 3 3 2 2" xfId="17080"/>
    <cellStyle name="Note 2 3 2 2 2 3 3 2 3" xfId="17081"/>
    <cellStyle name="Note 2 3 2 2 2 3 3 2 4" xfId="17082"/>
    <cellStyle name="Note 2 3 2 2 2 3 3 2 5" xfId="17083"/>
    <cellStyle name="Note 2 3 2 2 2 3 3 2 6" xfId="17084"/>
    <cellStyle name="Note 2 3 2 2 2 3 3 3" xfId="17085"/>
    <cellStyle name="Note 2 3 2 2 2 3 3 3 2" xfId="17086"/>
    <cellStyle name="Note 2 3 2 2 2 3 3 3 3" xfId="17087"/>
    <cellStyle name="Note 2 3 2 2 2 3 3 3 4" xfId="17088"/>
    <cellStyle name="Note 2 3 2 2 2 3 3 3 5" xfId="17089"/>
    <cellStyle name="Note 2 3 2 2 2 3 3 3 6" xfId="17090"/>
    <cellStyle name="Note 2 3 2 2 2 3 3 4" xfId="17091"/>
    <cellStyle name="Note 2 3 2 2 2 3 3 5" xfId="17092"/>
    <cellStyle name="Note 2 3 2 2 2 3 3 6" xfId="17093"/>
    <cellStyle name="Note 2 3 2 2 2 3 3 7" xfId="17094"/>
    <cellStyle name="Note 2 3 2 2 2 3 3 8" xfId="17095"/>
    <cellStyle name="Note 2 3 2 2 2 3 4" xfId="17096"/>
    <cellStyle name="Note 2 3 2 2 2 3 4 2" xfId="17097"/>
    <cellStyle name="Note 2 3 2 2 2 3 4 3" xfId="17098"/>
    <cellStyle name="Note 2 3 2 2 2 3 4 4" xfId="17099"/>
    <cellStyle name="Note 2 3 2 2 2 3 4 5" xfId="17100"/>
    <cellStyle name="Note 2 3 2 2 2 3 4 6" xfId="17101"/>
    <cellStyle name="Note 2 3 2 2 2 3 5" xfId="17102"/>
    <cellStyle name="Note 2 3 2 2 2 3 5 2" xfId="17103"/>
    <cellStyle name="Note 2 3 2 2 2 3 5 3" xfId="17104"/>
    <cellStyle name="Note 2 3 2 2 2 3 5 4" xfId="17105"/>
    <cellStyle name="Note 2 3 2 2 2 3 5 5" xfId="17106"/>
    <cellStyle name="Note 2 3 2 2 2 3 5 6" xfId="17107"/>
    <cellStyle name="Note 2 3 2 2 2 3 6" xfId="17108"/>
    <cellStyle name="Note 2 3 2 2 2 3 7" xfId="17109"/>
    <cellStyle name="Note 2 3 2 2 2 3 8" xfId="17110"/>
    <cellStyle name="Note 2 3 2 2 2 3 9" xfId="17111"/>
    <cellStyle name="Note 2 3 2 2 2 4" xfId="17112"/>
    <cellStyle name="Note 2 3 2 2 2 4 2" xfId="17113"/>
    <cellStyle name="Note 2 3 2 2 2 4 2 2" xfId="17114"/>
    <cellStyle name="Note 2 3 2 2 2 4 2 2 2" xfId="17115"/>
    <cellStyle name="Note 2 3 2 2 2 4 2 2 3" xfId="17116"/>
    <cellStyle name="Note 2 3 2 2 2 4 2 2 4" xfId="17117"/>
    <cellStyle name="Note 2 3 2 2 2 4 2 2 5" xfId="17118"/>
    <cellStyle name="Note 2 3 2 2 2 4 2 2 6" xfId="17119"/>
    <cellStyle name="Note 2 3 2 2 2 4 2 3" xfId="17120"/>
    <cellStyle name="Note 2 3 2 2 2 4 2 3 2" xfId="17121"/>
    <cellStyle name="Note 2 3 2 2 2 4 2 3 3" xfId="17122"/>
    <cellStyle name="Note 2 3 2 2 2 4 2 3 4" xfId="17123"/>
    <cellStyle name="Note 2 3 2 2 2 4 2 3 5" xfId="17124"/>
    <cellStyle name="Note 2 3 2 2 2 4 2 3 6" xfId="17125"/>
    <cellStyle name="Note 2 3 2 2 2 4 2 4" xfId="17126"/>
    <cellStyle name="Note 2 3 2 2 2 4 2 5" xfId="17127"/>
    <cellStyle name="Note 2 3 2 2 2 4 2 6" xfId="17128"/>
    <cellStyle name="Note 2 3 2 2 2 4 2 7" xfId="17129"/>
    <cellStyle name="Note 2 3 2 2 2 4 2 8" xfId="17130"/>
    <cellStyle name="Note 2 3 2 2 2 4 3" xfId="17131"/>
    <cellStyle name="Note 2 3 2 2 2 4 3 2" xfId="17132"/>
    <cellStyle name="Note 2 3 2 2 2 4 3 3" xfId="17133"/>
    <cellStyle name="Note 2 3 2 2 2 4 3 4" xfId="17134"/>
    <cellStyle name="Note 2 3 2 2 2 4 3 5" xfId="17135"/>
    <cellStyle name="Note 2 3 2 2 2 4 3 6" xfId="17136"/>
    <cellStyle name="Note 2 3 2 2 2 4 4" xfId="17137"/>
    <cellStyle name="Note 2 3 2 2 2 4 4 2" xfId="17138"/>
    <cellStyle name="Note 2 3 2 2 2 4 4 3" xfId="17139"/>
    <cellStyle name="Note 2 3 2 2 2 4 4 4" xfId="17140"/>
    <cellStyle name="Note 2 3 2 2 2 4 4 5" xfId="17141"/>
    <cellStyle name="Note 2 3 2 2 2 4 4 6" xfId="17142"/>
    <cellStyle name="Note 2 3 2 2 2 4 5" xfId="17143"/>
    <cellStyle name="Note 2 3 2 2 2 4 6" xfId="17144"/>
    <cellStyle name="Note 2 3 2 2 2 4 7" xfId="17145"/>
    <cellStyle name="Note 2 3 2 2 2 4 8" xfId="17146"/>
    <cellStyle name="Note 2 3 2 2 2 4 9" xfId="17147"/>
    <cellStyle name="Note 2 3 2 2 2 5" xfId="17148"/>
    <cellStyle name="Note 2 3 2 2 2 5 2" xfId="17149"/>
    <cellStyle name="Note 2 3 2 2 2 5 2 2" xfId="17150"/>
    <cellStyle name="Note 2 3 2 2 2 5 2 3" xfId="17151"/>
    <cellStyle name="Note 2 3 2 2 2 5 2 4" xfId="17152"/>
    <cellStyle name="Note 2 3 2 2 2 5 2 5" xfId="17153"/>
    <cellStyle name="Note 2 3 2 2 2 5 2 6" xfId="17154"/>
    <cellStyle name="Note 2 3 2 2 2 5 3" xfId="17155"/>
    <cellStyle name="Note 2 3 2 2 2 5 3 2" xfId="17156"/>
    <cellStyle name="Note 2 3 2 2 2 5 3 3" xfId="17157"/>
    <cellStyle name="Note 2 3 2 2 2 5 3 4" xfId="17158"/>
    <cellStyle name="Note 2 3 2 2 2 5 3 5" xfId="17159"/>
    <cellStyle name="Note 2 3 2 2 2 5 3 6" xfId="17160"/>
    <cellStyle name="Note 2 3 2 2 2 5 4" xfId="17161"/>
    <cellStyle name="Note 2 3 2 2 2 5 5" xfId="17162"/>
    <cellStyle name="Note 2 3 2 2 2 5 6" xfId="17163"/>
    <cellStyle name="Note 2 3 2 2 2 5 7" xfId="17164"/>
    <cellStyle name="Note 2 3 2 2 2 5 8" xfId="17165"/>
    <cellStyle name="Note 2 3 2 2 2 6" xfId="17166"/>
    <cellStyle name="Note 2 3 2 2 2 6 2" xfId="17167"/>
    <cellStyle name="Note 2 3 2 2 2 6 3" xfId="17168"/>
    <cellStyle name="Note 2 3 2 2 2 6 4" xfId="17169"/>
    <cellStyle name="Note 2 3 2 2 2 6 5" xfId="17170"/>
    <cellStyle name="Note 2 3 2 2 2 6 6" xfId="17171"/>
    <cellStyle name="Note 2 3 2 2 2 7" xfId="17172"/>
    <cellStyle name="Note 2 3 2 2 2 7 2" xfId="17173"/>
    <cellStyle name="Note 2 3 2 2 2 7 3" xfId="17174"/>
    <cellStyle name="Note 2 3 2 2 2 7 4" xfId="17175"/>
    <cellStyle name="Note 2 3 2 2 2 7 5" xfId="17176"/>
    <cellStyle name="Note 2 3 2 2 2 7 6" xfId="17177"/>
    <cellStyle name="Note 2 3 2 2 2 8" xfId="17178"/>
    <cellStyle name="Note 2 3 2 2 2 9" xfId="17179"/>
    <cellStyle name="Note 2 3 2 2 3" xfId="17180"/>
    <cellStyle name="Note 2 3 2 2 3 10" xfId="17181"/>
    <cellStyle name="Note 2 3 2 2 3 11" xfId="17182"/>
    <cellStyle name="Note 2 3 2 2 3 2" xfId="17183"/>
    <cellStyle name="Note 2 3 2 2 3 2 2" xfId="17184"/>
    <cellStyle name="Note 2 3 2 2 3 2 2 2" xfId="17185"/>
    <cellStyle name="Note 2 3 2 2 3 2 2 2 2" xfId="17186"/>
    <cellStyle name="Note 2 3 2 2 3 2 2 2 3" xfId="17187"/>
    <cellStyle name="Note 2 3 2 2 3 2 2 2 4" xfId="17188"/>
    <cellStyle name="Note 2 3 2 2 3 2 2 2 5" xfId="17189"/>
    <cellStyle name="Note 2 3 2 2 3 2 2 2 6" xfId="17190"/>
    <cellStyle name="Note 2 3 2 2 3 2 2 3" xfId="17191"/>
    <cellStyle name="Note 2 3 2 2 3 2 2 3 2" xfId="17192"/>
    <cellStyle name="Note 2 3 2 2 3 2 2 3 3" xfId="17193"/>
    <cellStyle name="Note 2 3 2 2 3 2 2 3 4" xfId="17194"/>
    <cellStyle name="Note 2 3 2 2 3 2 2 3 5" xfId="17195"/>
    <cellStyle name="Note 2 3 2 2 3 2 2 3 6" xfId="17196"/>
    <cellStyle name="Note 2 3 2 2 3 2 2 4" xfId="17197"/>
    <cellStyle name="Note 2 3 2 2 3 2 2 5" xfId="17198"/>
    <cellStyle name="Note 2 3 2 2 3 2 2 6" xfId="17199"/>
    <cellStyle name="Note 2 3 2 2 3 2 2 7" xfId="17200"/>
    <cellStyle name="Note 2 3 2 2 3 2 2 8" xfId="17201"/>
    <cellStyle name="Note 2 3 2 2 3 2 3" xfId="17202"/>
    <cellStyle name="Note 2 3 2 2 3 2 3 2" xfId="17203"/>
    <cellStyle name="Note 2 3 2 2 3 2 3 3" xfId="17204"/>
    <cellStyle name="Note 2 3 2 2 3 2 3 4" xfId="17205"/>
    <cellStyle name="Note 2 3 2 2 3 2 3 5" xfId="17206"/>
    <cellStyle name="Note 2 3 2 2 3 2 3 6" xfId="17207"/>
    <cellStyle name="Note 2 3 2 2 3 2 4" xfId="17208"/>
    <cellStyle name="Note 2 3 2 2 3 2 4 2" xfId="17209"/>
    <cellStyle name="Note 2 3 2 2 3 2 4 3" xfId="17210"/>
    <cellStyle name="Note 2 3 2 2 3 2 4 4" xfId="17211"/>
    <cellStyle name="Note 2 3 2 2 3 2 4 5" xfId="17212"/>
    <cellStyle name="Note 2 3 2 2 3 2 4 6" xfId="17213"/>
    <cellStyle name="Note 2 3 2 2 3 2 5" xfId="17214"/>
    <cellStyle name="Note 2 3 2 2 3 2 6" xfId="17215"/>
    <cellStyle name="Note 2 3 2 2 3 2 7" xfId="17216"/>
    <cellStyle name="Note 2 3 2 2 3 2 8" xfId="17217"/>
    <cellStyle name="Note 2 3 2 2 3 2 9" xfId="17218"/>
    <cellStyle name="Note 2 3 2 2 3 3" xfId="17219"/>
    <cellStyle name="Note 2 3 2 2 3 3 2" xfId="17220"/>
    <cellStyle name="Note 2 3 2 2 3 3 2 2" xfId="17221"/>
    <cellStyle name="Note 2 3 2 2 3 3 2 2 2" xfId="17222"/>
    <cellStyle name="Note 2 3 2 2 3 3 2 2 3" xfId="17223"/>
    <cellStyle name="Note 2 3 2 2 3 3 2 2 4" xfId="17224"/>
    <cellStyle name="Note 2 3 2 2 3 3 2 2 5" xfId="17225"/>
    <cellStyle name="Note 2 3 2 2 3 3 2 2 6" xfId="17226"/>
    <cellStyle name="Note 2 3 2 2 3 3 2 3" xfId="17227"/>
    <cellStyle name="Note 2 3 2 2 3 3 2 3 2" xfId="17228"/>
    <cellStyle name="Note 2 3 2 2 3 3 2 3 3" xfId="17229"/>
    <cellStyle name="Note 2 3 2 2 3 3 2 3 4" xfId="17230"/>
    <cellStyle name="Note 2 3 2 2 3 3 2 3 5" xfId="17231"/>
    <cellStyle name="Note 2 3 2 2 3 3 2 3 6" xfId="17232"/>
    <cellStyle name="Note 2 3 2 2 3 3 2 4" xfId="17233"/>
    <cellStyle name="Note 2 3 2 2 3 3 2 5" xfId="17234"/>
    <cellStyle name="Note 2 3 2 2 3 3 2 6" xfId="17235"/>
    <cellStyle name="Note 2 3 2 2 3 3 2 7" xfId="17236"/>
    <cellStyle name="Note 2 3 2 2 3 3 2 8" xfId="17237"/>
    <cellStyle name="Note 2 3 2 2 3 3 3" xfId="17238"/>
    <cellStyle name="Note 2 3 2 2 3 3 3 2" xfId="17239"/>
    <cellStyle name="Note 2 3 2 2 3 3 3 3" xfId="17240"/>
    <cellStyle name="Note 2 3 2 2 3 3 3 4" xfId="17241"/>
    <cellStyle name="Note 2 3 2 2 3 3 3 5" xfId="17242"/>
    <cellStyle name="Note 2 3 2 2 3 3 3 6" xfId="17243"/>
    <cellStyle name="Note 2 3 2 2 3 3 4" xfId="17244"/>
    <cellStyle name="Note 2 3 2 2 3 3 4 2" xfId="17245"/>
    <cellStyle name="Note 2 3 2 2 3 3 4 3" xfId="17246"/>
    <cellStyle name="Note 2 3 2 2 3 3 4 4" xfId="17247"/>
    <cellStyle name="Note 2 3 2 2 3 3 4 5" xfId="17248"/>
    <cellStyle name="Note 2 3 2 2 3 3 4 6" xfId="17249"/>
    <cellStyle name="Note 2 3 2 2 3 3 5" xfId="17250"/>
    <cellStyle name="Note 2 3 2 2 3 3 6" xfId="17251"/>
    <cellStyle name="Note 2 3 2 2 3 3 7" xfId="17252"/>
    <cellStyle name="Note 2 3 2 2 3 3 8" xfId="17253"/>
    <cellStyle name="Note 2 3 2 2 3 3 9" xfId="17254"/>
    <cellStyle name="Note 2 3 2 2 3 4" xfId="17255"/>
    <cellStyle name="Note 2 3 2 2 3 4 2" xfId="17256"/>
    <cellStyle name="Note 2 3 2 2 3 4 2 2" xfId="17257"/>
    <cellStyle name="Note 2 3 2 2 3 4 2 3" xfId="17258"/>
    <cellStyle name="Note 2 3 2 2 3 4 2 4" xfId="17259"/>
    <cellStyle name="Note 2 3 2 2 3 4 2 5" xfId="17260"/>
    <cellStyle name="Note 2 3 2 2 3 4 2 6" xfId="17261"/>
    <cellStyle name="Note 2 3 2 2 3 4 3" xfId="17262"/>
    <cellStyle name="Note 2 3 2 2 3 4 3 2" xfId="17263"/>
    <cellStyle name="Note 2 3 2 2 3 4 3 3" xfId="17264"/>
    <cellStyle name="Note 2 3 2 2 3 4 3 4" xfId="17265"/>
    <cellStyle name="Note 2 3 2 2 3 4 3 5" xfId="17266"/>
    <cellStyle name="Note 2 3 2 2 3 4 3 6" xfId="17267"/>
    <cellStyle name="Note 2 3 2 2 3 4 4" xfId="17268"/>
    <cellStyle name="Note 2 3 2 2 3 4 5" xfId="17269"/>
    <cellStyle name="Note 2 3 2 2 3 4 6" xfId="17270"/>
    <cellStyle name="Note 2 3 2 2 3 4 7" xfId="17271"/>
    <cellStyle name="Note 2 3 2 2 3 4 8" xfId="17272"/>
    <cellStyle name="Note 2 3 2 2 3 5" xfId="17273"/>
    <cellStyle name="Note 2 3 2 2 3 5 2" xfId="17274"/>
    <cellStyle name="Note 2 3 2 2 3 5 3" xfId="17275"/>
    <cellStyle name="Note 2 3 2 2 3 5 4" xfId="17276"/>
    <cellStyle name="Note 2 3 2 2 3 5 5" xfId="17277"/>
    <cellStyle name="Note 2 3 2 2 3 5 6" xfId="17278"/>
    <cellStyle name="Note 2 3 2 2 3 6" xfId="17279"/>
    <cellStyle name="Note 2 3 2 2 3 6 2" xfId="17280"/>
    <cellStyle name="Note 2 3 2 2 3 6 3" xfId="17281"/>
    <cellStyle name="Note 2 3 2 2 3 6 4" xfId="17282"/>
    <cellStyle name="Note 2 3 2 2 3 6 5" xfId="17283"/>
    <cellStyle name="Note 2 3 2 2 3 6 6" xfId="17284"/>
    <cellStyle name="Note 2 3 2 2 3 7" xfId="17285"/>
    <cellStyle name="Note 2 3 2 2 3 8" xfId="17286"/>
    <cellStyle name="Note 2 3 2 2 3 9" xfId="17287"/>
    <cellStyle name="Note 2 3 2 2 4" xfId="17288"/>
    <cellStyle name="Note 2 3 2 2 4 10" xfId="17289"/>
    <cellStyle name="Note 2 3 2 2 4 2" xfId="17290"/>
    <cellStyle name="Note 2 3 2 2 4 2 2" xfId="17291"/>
    <cellStyle name="Note 2 3 2 2 4 2 2 2" xfId="17292"/>
    <cellStyle name="Note 2 3 2 2 4 2 2 2 2" xfId="17293"/>
    <cellStyle name="Note 2 3 2 2 4 2 2 2 3" xfId="17294"/>
    <cellStyle name="Note 2 3 2 2 4 2 2 2 4" xfId="17295"/>
    <cellStyle name="Note 2 3 2 2 4 2 2 2 5" xfId="17296"/>
    <cellStyle name="Note 2 3 2 2 4 2 2 2 6" xfId="17297"/>
    <cellStyle name="Note 2 3 2 2 4 2 2 3" xfId="17298"/>
    <cellStyle name="Note 2 3 2 2 4 2 2 3 2" xfId="17299"/>
    <cellStyle name="Note 2 3 2 2 4 2 2 3 3" xfId="17300"/>
    <cellStyle name="Note 2 3 2 2 4 2 2 3 4" xfId="17301"/>
    <cellStyle name="Note 2 3 2 2 4 2 2 3 5" xfId="17302"/>
    <cellStyle name="Note 2 3 2 2 4 2 2 3 6" xfId="17303"/>
    <cellStyle name="Note 2 3 2 2 4 2 2 4" xfId="17304"/>
    <cellStyle name="Note 2 3 2 2 4 2 2 5" xfId="17305"/>
    <cellStyle name="Note 2 3 2 2 4 2 2 6" xfId="17306"/>
    <cellStyle name="Note 2 3 2 2 4 2 2 7" xfId="17307"/>
    <cellStyle name="Note 2 3 2 2 4 2 2 8" xfId="17308"/>
    <cellStyle name="Note 2 3 2 2 4 2 3" xfId="17309"/>
    <cellStyle name="Note 2 3 2 2 4 2 3 2" xfId="17310"/>
    <cellStyle name="Note 2 3 2 2 4 2 3 3" xfId="17311"/>
    <cellStyle name="Note 2 3 2 2 4 2 3 4" xfId="17312"/>
    <cellStyle name="Note 2 3 2 2 4 2 3 5" xfId="17313"/>
    <cellStyle name="Note 2 3 2 2 4 2 3 6" xfId="17314"/>
    <cellStyle name="Note 2 3 2 2 4 2 4" xfId="17315"/>
    <cellStyle name="Note 2 3 2 2 4 2 4 2" xfId="17316"/>
    <cellStyle name="Note 2 3 2 2 4 2 4 3" xfId="17317"/>
    <cellStyle name="Note 2 3 2 2 4 2 4 4" xfId="17318"/>
    <cellStyle name="Note 2 3 2 2 4 2 4 5" xfId="17319"/>
    <cellStyle name="Note 2 3 2 2 4 2 4 6" xfId="17320"/>
    <cellStyle name="Note 2 3 2 2 4 2 5" xfId="17321"/>
    <cellStyle name="Note 2 3 2 2 4 2 6" xfId="17322"/>
    <cellStyle name="Note 2 3 2 2 4 2 7" xfId="17323"/>
    <cellStyle name="Note 2 3 2 2 4 2 8" xfId="17324"/>
    <cellStyle name="Note 2 3 2 2 4 2 9" xfId="17325"/>
    <cellStyle name="Note 2 3 2 2 4 3" xfId="17326"/>
    <cellStyle name="Note 2 3 2 2 4 3 2" xfId="17327"/>
    <cellStyle name="Note 2 3 2 2 4 3 2 2" xfId="17328"/>
    <cellStyle name="Note 2 3 2 2 4 3 2 3" xfId="17329"/>
    <cellStyle name="Note 2 3 2 2 4 3 2 4" xfId="17330"/>
    <cellStyle name="Note 2 3 2 2 4 3 2 5" xfId="17331"/>
    <cellStyle name="Note 2 3 2 2 4 3 2 6" xfId="17332"/>
    <cellStyle name="Note 2 3 2 2 4 3 3" xfId="17333"/>
    <cellStyle name="Note 2 3 2 2 4 3 3 2" xfId="17334"/>
    <cellStyle name="Note 2 3 2 2 4 3 3 3" xfId="17335"/>
    <cellStyle name="Note 2 3 2 2 4 3 3 4" xfId="17336"/>
    <cellStyle name="Note 2 3 2 2 4 3 3 5" xfId="17337"/>
    <cellStyle name="Note 2 3 2 2 4 3 3 6" xfId="17338"/>
    <cellStyle name="Note 2 3 2 2 4 3 4" xfId="17339"/>
    <cellStyle name="Note 2 3 2 2 4 3 5" xfId="17340"/>
    <cellStyle name="Note 2 3 2 2 4 3 6" xfId="17341"/>
    <cellStyle name="Note 2 3 2 2 4 3 7" xfId="17342"/>
    <cellStyle name="Note 2 3 2 2 4 3 8" xfId="17343"/>
    <cellStyle name="Note 2 3 2 2 4 4" xfId="17344"/>
    <cellStyle name="Note 2 3 2 2 4 4 2" xfId="17345"/>
    <cellStyle name="Note 2 3 2 2 4 4 3" xfId="17346"/>
    <cellStyle name="Note 2 3 2 2 4 4 4" xfId="17347"/>
    <cellStyle name="Note 2 3 2 2 4 4 5" xfId="17348"/>
    <cellStyle name="Note 2 3 2 2 4 4 6" xfId="17349"/>
    <cellStyle name="Note 2 3 2 2 4 5" xfId="17350"/>
    <cellStyle name="Note 2 3 2 2 4 5 2" xfId="17351"/>
    <cellStyle name="Note 2 3 2 2 4 5 3" xfId="17352"/>
    <cellStyle name="Note 2 3 2 2 4 5 4" xfId="17353"/>
    <cellStyle name="Note 2 3 2 2 4 5 5" xfId="17354"/>
    <cellStyle name="Note 2 3 2 2 4 5 6" xfId="17355"/>
    <cellStyle name="Note 2 3 2 2 4 6" xfId="17356"/>
    <cellStyle name="Note 2 3 2 2 4 7" xfId="17357"/>
    <cellStyle name="Note 2 3 2 2 4 8" xfId="17358"/>
    <cellStyle name="Note 2 3 2 2 4 9" xfId="17359"/>
    <cellStyle name="Note 2 3 2 2 5" xfId="17360"/>
    <cellStyle name="Note 2 3 2 2 5 2" xfId="17361"/>
    <cellStyle name="Note 2 3 2 2 5 2 2" xfId="17362"/>
    <cellStyle name="Note 2 3 2 2 5 2 2 2" xfId="17363"/>
    <cellStyle name="Note 2 3 2 2 5 2 2 3" xfId="17364"/>
    <cellStyle name="Note 2 3 2 2 5 2 2 4" xfId="17365"/>
    <cellStyle name="Note 2 3 2 2 5 2 2 5" xfId="17366"/>
    <cellStyle name="Note 2 3 2 2 5 2 2 6" xfId="17367"/>
    <cellStyle name="Note 2 3 2 2 5 2 3" xfId="17368"/>
    <cellStyle name="Note 2 3 2 2 5 2 3 2" xfId="17369"/>
    <cellStyle name="Note 2 3 2 2 5 2 3 3" xfId="17370"/>
    <cellStyle name="Note 2 3 2 2 5 2 3 4" xfId="17371"/>
    <cellStyle name="Note 2 3 2 2 5 2 3 5" xfId="17372"/>
    <cellStyle name="Note 2 3 2 2 5 2 3 6" xfId="17373"/>
    <cellStyle name="Note 2 3 2 2 5 2 4" xfId="17374"/>
    <cellStyle name="Note 2 3 2 2 5 2 5" xfId="17375"/>
    <cellStyle name="Note 2 3 2 2 5 2 6" xfId="17376"/>
    <cellStyle name="Note 2 3 2 2 5 2 7" xfId="17377"/>
    <cellStyle name="Note 2 3 2 2 5 2 8" xfId="17378"/>
    <cellStyle name="Note 2 3 2 2 5 3" xfId="17379"/>
    <cellStyle name="Note 2 3 2 2 5 3 2" xfId="17380"/>
    <cellStyle name="Note 2 3 2 2 5 3 3" xfId="17381"/>
    <cellStyle name="Note 2 3 2 2 5 3 4" xfId="17382"/>
    <cellStyle name="Note 2 3 2 2 5 3 5" xfId="17383"/>
    <cellStyle name="Note 2 3 2 2 5 3 6" xfId="17384"/>
    <cellStyle name="Note 2 3 2 2 5 4" xfId="17385"/>
    <cellStyle name="Note 2 3 2 2 5 4 2" xfId="17386"/>
    <cellStyle name="Note 2 3 2 2 5 4 3" xfId="17387"/>
    <cellStyle name="Note 2 3 2 2 5 4 4" xfId="17388"/>
    <cellStyle name="Note 2 3 2 2 5 4 5" xfId="17389"/>
    <cellStyle name="Note 2 3 2 2 5 4 6" xfId="17390"/>
    <cellStyle name="Note 2 3 2 2 5 5" xfId="17391"/>
    <cellStyle name="Note 2 3 2 2 5 6" xfId="17392"/>
    <cellStyle name="Note 2 3 2 2 5 7" xfId="17393"/>
    <cellStyle name="Note 2 3 2 2 5 8" xfId="17394"/>
    <cellStyle name="Note 2 3 2 2 5 9" xfId="17395"/>
    <cellStyle name="Note 2 3 2 2 6" xfId="17396"/>
    <cellStyle name="Note 2 3 2 2 6 2" xfId="17397"/>
    <cellStyle name="Note 2 3 2 2 6 2 2" xfId="17398"/>
    <cellStyle name="Note 2 3 2 2 6 2 3" xfId="17399"/>
    <cellStyle name="Note 2 3 2 2 6 2 4" xfId="17400"/>
    <cellStyle name="Note 2 3 2 2 6 2 5" xfId="17401"/>
    <cellStyle name="Note 2 3 2 2 6 2 6" xfId="17402"/>
    <cellStyle name="Note 2 3 2 2 6 3" xfId="17403"/>
    <cellStyle name="Note 2 3 2 2 6 3 2" xfId="17404"/>
    <cellStyle name="Note 2 3 2 2 6 3 3" xfId="17405"/>
    <cellStyle name="Note 2 3 2 2 6 3 4" xfId="17406"/>
    <cellStyle name="Note 2 3 2 2 6 3 5" xfId="17407"/>
    <cellStyle name="Note 2 3 2 2 6 3 6" xfId="17408"/>
    <cellStyle name="Note 2 3 2 2 6 4" xfId="17409"/>
    <cellStyle name="Note 2 3 2 2 6 5" xfId="17410"/>
    <cellStyle name="Note 2 3 2 2 6 6" xfId="17411"/>
    <cellStyle name="Note 2 3 2 2 6 7" xfId="17412"/>
    <cellStyle name="Note 2 3 2 2 6 8" xfId="17413"/>
    <cellStyle name="Note 2 3 2 2 7" xfId="17414"/>
    <cellStyle name="Note 2 3 2 2 7 2" xfId="17415"/>
    <cellStyle name="Note 2 3 2 2 7 3" xfId="17416"/>
    <cellStyle name="Note 2 3 2 2 7 4" xfId="17417"/>
    <cellStyle name="Note 2 3 2 2 7 5" xfId="17418"/>
    <cellStyle name="Note 2 3 2 2 7 6" xfId="17419"/>
    <cellStyle name="Note 2 3 2 2 8" xfId="17420"/>
    <cellStyle name="Note 2 3 2 2 8 2" xfId="17421"/>
    <cellStyle name="Note 2 3 2 2 8 3" xfId="17422"/>
    <cellStyle name="Note 2 3 2 2 8 4" xfId="17423"/>
    <cellStyle name="Note 2 3 2 2 8 5" xfId="17424"/>
    <cellStyle name="Note 2 3 2 2 8 6" xfId="17425"/>
    <cellStyle name="Note 2 3 2 2 9" xfId="17426"/>
    <cellStyle name="Note 2 3 2 3" xfId="17427"/>
    <cellStyle name="Note 2 3 2 3 10" xfId="17428"/>
    <cellStyle name="Note 2 3 2 3 11" xfId="17429"/>
    <cellStyle name="Note 2 3 2 3 12" xfId="17430"/>
    <cellStyle name="Note 2 3 2 3 2" xfId="17431"/>
    <cellStyle name="Note 2 3 2 3 2 10" xfId="17432"/>
    <cellStyle name="Note 2 3 2 3 2 11" xfId="17433"/>
    <cellStyle name="Note 2 3 2 3 2 2" xfId="17434"/>
    <cellStyle name="Note 2 3 2 3 2 2 2" xfId="17435"/>
    <cellStyle name="Note 2 3 2 3 2 2 2 2" xfId="17436"/>
    <cellStyle name="Note 2 3 2 3 2 2 2 2 2" xfId="17437"/>
    <cellStyle name="Note 2 3 2 3 2 2 2 2 3" xfId="17438"/>
    <cellStyle name="Note 2 3 2 3 2 2 2 2 4" xfId="17439"/>
    <cellStyle name="Note 2 3 2 3 2 2 2 2 5" xfId="17440"/>
    <cellStyle name="Note 2 3 2 3 2 2 2 2 6" xfId="17441"/>
    <cellStyle name="Note 2 3 2 3 2 2 2 3" xfId="17442"/>
    <cellStyle name="Note 2 3 2 3 2 2 2 3 2" xfId="17443"/>
    <cellStyle name="Note 2 3 2 3 2 2 2 3 3" xfId="17444"/>
    <cellStyle name="Note 2 3 2 3 2 2 2 3 4" xfId="17445"/>
    <cellStyle name="Note 2 3 2 3 2 2 2 3 5" xfId="17446"/>
    <cellStyle name="Note 2 3 2 3 2 2 2 3 6" xfId="17447"/>
    <cellStyle name="Note 2 3 2 3 2 2 2 4" xfId="17448"/>
    <cellStyle name="Note 2 3 2 3 2 2 2 5" xfId="17449"/>
    <cellStyle name="Note 2 3 2 3 2 2 2 6" xfId="17450"/>
    <cellStyle name="Note 2 3 2 3 2 2 2 7" xfId="17451"/>
    <cellStyle name="Note 2 3 2 3 2 2 2 8" xfId="17452"/>
    <cellStyle name="Note 2 3 2 3 2 2 3" xfId="17453"/>
    <cellStyle name="Note 2 3 2 3 2 2 3 2" xfId="17454"/>
    <cellStyle name="Note 2 3 2 3 2 2 3 3" xfId="17455"/>
    <cellStyle name="Note 2 3 2 3 2 2 3 4" xfId="17456"/>
    <cellStyle name="Note 2 3 2 3 2 2 3 5" xfId="17457"/>
    <cellStyle name="Note 2 3 2 3 2 2 3 6" xfId="17458"/>
    <cellStyle name="Note 2 3 2 3 2 2 4" xfId="17459"/>
    <cellStyle name="Note 2 3 2 3 2 2 4 2" xfId="17460"/>
    <cellStyle name="Note 2 3 2 3 2 2 4 3" xfId="17461"/>
    <cellStyle name="Note 2 3 2 3 2 2 4 4" xfId="17462"/>
    <cellStyle name="Note 2 3 2 3 2 2 4 5" xfId="17463"/>
    <cellStyle name="Note 2 3 2 3 2 2 4 6" xfId="17464"/>
    <cellStyle name="Note 2 3 2 3 2 2 5" xfId="17465"/>
    <cellStyle name="Note 2 3 2 3 2 2 6" xfId="17466"/>
    <cellStyle name="Note 2 3 2 3 2 2 7" xfId="17467"/>
    <cellStyle name="Note 2 3 2 3 2 2 8" xfId="17468"/>
    <cellStyle name="Note 2 3 2 3 2 2 9" xfId="17469"/>
    <cellStyle name="Note 2 3 2 3 2 3" xfId="17470"/>
    <cellStyle name="Note 2 3 2 3 2 3 2" xfId="17471"/>
    <cellStyle name="Note 2 3 2 3 2 3 2 2" xfId="17472"/>
    <cellStyle name="Note 2 3 2 3 2 3 2 2 2" xfId="17473"/>
    <cellStyle name="Note 2 3 2 3 2 3 2 2 3" xfId="17474"/>
    <cellStyle name="Note 2 3 2 3 2 3 2 2 4" xfId="17475"/>
    <cellStyle name="Note 2 3 2 3 2 3 2 2 5" xfId="17476"/>
    <cellStyle name="Note 2 3 2 3 2 3 2 2 6" xfId="17477"/>
    <cellStyle name="Note 2 3 2 3 2 3 2 3" xfId="17478"/>
    <cellStyle name="Note 2 3 2 3 2 3 2 3 2" xfId="17479"/>
    <cellStyle name="Note 2 3 2 3 2 3 2 3 3" xfId="17480"/>
    <cellStyle name="Note 2 3 2 3 2 3 2 3 4" xfId="17481"/>
    <cellStyle name="Note 2 3 2 3 2 3 2 3 5" xfId="17482"/>
    <cellStyle name="Note 2 3 2 3 2 3 2 3 6" xfId="17483"/>
    <cellStyle name="Note 2 3 2 3 2 3 2 4" xfId="17484"/>
    <cellStyle name="Note 2 3 2 3 2 3 2 5" xfId="17485"/>
    <cellStyle name="Note 2 3 2 3 2 3 2 6" xfId="17486"/>
    <cellStyle name="Note 2 3 2 3 2 3 2 7" xfId="17487"/>
    <cellStyle name="Note 2 3 2 3 2 3 2 8" xfId="17488"/>
    <cellStyle name="Note 2 3 2 3 2 3 3" xfId="17489"/>
    <cellStyle name="Note 2 3 2 3 2 3 3 2" xfId="17490"/>
    <cellStyle name="Note 2 3 2 3 2 3 3 3" xfId="17491"/>
    <cellStyle name="Note 2 3 2 3 2 3 3 4" xfId="17492"/>
    <cellStyle name="Note 2 3 2 3 2 3 3 5" xfId="17493"/>
    <cellStyle name="Note 2 3 2 3 2 3 3 6" xfId="17494"/>
    <cellStyle name="Note 2 3 2 3 2 3 4" xfId="17495"/>
    <cellStyle name="Note 2 3 2 3 2 3 4 2" xfId="17496"/>
    <cellStyle name="Note 2 3 2 3 2 3 4 3" xfId="17497"/>
    <cellStyle name="Note 2 3 2 3 2 3 4 4" xfId="17498"/>
    <cellStyle name="Note 2 3 2 3 2 3 4 5" xfId="17499"/>
    <cellStyle name="Note 2 3 2 3 2 3 4 6" xfId="17500"/>
    <cellStyle name="Note 2 3 2 3 2 3 5" xfId="17501"/>
    <cellStyle name="Note 2 3 2 3 2 3 6" xfId="17502"/>
    <cellStyle name="Note 2 3 2 3 2 3 7" xfId="17503"/>
    <cellStyle name="Note 2 3 2 3 2 3 8" xfId="17504"/>
    <cellStyle name="Note 2 3 2 3 2 3 9" xfId="17505"/>
    <cellStyle name="Note 2 3 2 3 2 4" xfId="17506"/>
    <cellStyle name="Note 2 3 2 3 2 4 2" xfId="17507"/>
    <cellStyle name="Note 2 3 2 3 2 4 2 2" xfId="17508"/>
    <cellStyle name="Note 2 3 2 3 2 4 2 3" xfId="17509"/>
    <cellStyle name="Note 2 3 2 3 2 4 2 4" xfId="17510"/>
    <cellStyle name="Note 2 3 2 3 2 4 2 5" xfId="17511"/>
    <cellStyle name="Note 2 3 2 3 2 4 2 6" xfId="17512"/>
    <cellStyle name="Note 2 3 2 3 2 4 3" xfId="17513"/>
    <cellStyle name="Note 2 3 2 3 2 4 3 2" xfId="17514"/>
    <cellStyle name="Note 2 3 2 3 2 4 3 3" xfId="17515"/>
    <cellStyle name="Note 2 3 2 3 2 4 3 4" xfId="17516"/>
    <cellStyle name="Note 2 3 2 3 2 4 3 5" xfId="17517"/>
    <cellStyle name="Note 2 3 2 3 2 4 3 6" xfId="17518"/>
    <cellStyle name="Note 2 3 2 3 2 4 4" xfId="17519"/>
    <cellStyle name="Note 2 3 2 3 2 4 5" xfId="17520"/>
    <cellStyle name="Note 2 3 2 3 2 4 6" xfId="17521"/>
    <cellStyle name="Note 2 3 2 3 2 4 7" xfId="17522"/>
    <cellStyle name="Note 2 3 2 3 2 4 8" xfId="17523"/>
    <cellStyle name="Note 2 3 2 3 2 5" xfId="17524"/>
    <cellStyle name="Note 2 3 2 3 2 5 2" xfId="17525"/>
    <cellStyle name="Note 2 3 2 3 2 5 3" xfId="17526"/>
    <cellStyle name="Note 2 3 2 3 2 5 4" xfId="17527"/>
    <cellStyle name="Note 2 3 2 3 2 5 5" xfId="17528"/>
    <cellStyle name="Note 2 3 2 3 2 5 6" xfId="17529"/>
    <cellStyle name="Note 2 3 2 3 2 6" xfId="17530"/>
    <cellStyle name="Note 2 3 2 3 2 6 2" xfId="17531"/>
    <cellStyle name="Note 2 3 2 3 2 6 3" xfId="17532"/>
    <cellStyle name="Note 2 3 2 3 2 6 4" xfId="17533"/>
    <cellStyle name="Note 2 3 2 3 2 6 5" xfId="17534"/>
    <cellStyle name="Note 2 3 2 3 2 6 6" xfId="17535"/>
    <cellStyle name="Note 2 3 2 3 2 7" xfId="17536"/>
    <cellStyle name="Note 2 3 2 3 2 8" xfId="17537"/>
    <cellStyle name="Note 2 3 2 3 2 9" xfId="17538"/>
    <cellStyle name="Note 2 3 2 3 3" xfId="17539"/>
    <cellStyle name="Note 2 3 2 3 3 10" xfId="17540"/>
    <cellStyle name="Note 2 3 2 3 3 2" xfId="17541"/>
    <cellStyle name="Note 2 3 2 3 3 2 2" xfId="17542"/>
    <cellStyle name="Note 2 3 2 3 3 2 2 2" xfId="17543"/>
    <cellStyle name="Note 2 3 2 3 3 2 2 2 2" xfId="17544"/>
    <cellStyle name="Note 2 3 2 3 3 2 2 2 3" xfId="17545"/>
    <cellStyle name="Note 2 3 2 3 3 2 2 2 4" xfId="17546"/>
    <cellStyle name="Note 2 3 2 3 3 2 2 2 5" xfId="17547"/>
    <cellStyle name="Note 2 3 2 3 3 2 2 2 6" xfId="17548"/>
    <cellStyle name="Note 2 3 2 3 3 2 2 3" xfId="17549"/>
    <cellStyle name="Note 2 3 2 3 3 2 2 3 2" xfId="17550"/>
    <cellStyle name="Note 2 3 2 3 3 2 2 3 3" xfId="17551"/>
    <cellStyle name="Note 2 3 2 3 3 2 2 3 4" xfId="17552"/>
    <cellStyle name="Note 2 3 2 3 3 2 2 3 5" xfId="17553"/>
    <cellStyle name="Note 2 3 2 3 3 2 2 3 6" xfId="17554"/>
    <cellStyle name="Note 2 3 2 3 3 2 2 4" xfId="17555"/>
    <cellStyle name="Note 2 3 2 3 3 2 2 5" xfId="17556"/>
    <cellStyle name="Note 2 3 2 3 3 2 2 6" xfId="17557"/>
    <cellStyle name="Note 2 3 2 3 3 2 2 7" xfId="17558"/>
    <cellStyle name="Note 2 3 2 3 3 2 2 8" xfId="17559"/>
    <cellStyle name="Note 2 3 2 3 3 2 3" xfId="17560"/>
    <cellStyle name="Note 2 3 2 3 3 2 3 2" xfId="17561"/>
    <cellStyle name="Note 2 3 2 3 3 2 3 3" xfId="17562"/>
    <cellStyle name="Note 2 3 2 3 3 2 3 4" xfId="17563"/>
    <cellStyle name="Note 2 3 2 3 3 2 3 5" xfId="17564"/>
    <cellStyle name="Note 2 3 2 3 3 2 3 6" xfId="17565"/>
    <cellStyle name="Note 2 3 2 3 3 2 4" xfId="17566"/>
    <cellStyle name="Note 2 3 2 3 3 2 4 2" xfId="17567"/>
    <cellStyle name="Note 2 3 2 3 3 2 4 3" xfId="17568"/>
    <cellStyle name="Note 2 3 2 3 3 2 4 4" xfId="17569"/>
    <cellStyle name="Note 2 3 2 3 3 2 4 5" xfId="17570"/>
    <cellStyle name="Note 2 3 2 3 3 2 4 6" xfId="17571"/>
    <cellStyle name="Note 2 3 2 3 3 2 5" xfId="17572"/>
    <cellStyle name="Note 2 3 2 3 3 2 6" xfId="17573"/>
    <cellStyle name="Note 2 3 2 3 3 2 7" xfId="17574"/>
    <cellStyle name="Note 2 3 2 3 3 2 8" xfId="17575"/>
    <cellStyle name="Note 2 3 2 3 3 2 9" xfId="17576"/>
    <cellStyle name="Note 2 3 2 3 3 3" xfId="17577"/>
    <cellStyle name="Note 2 3 2 3 3 3 2" xfId="17578"/>
    <cellStyle name="Note 2 3 2 3 3 3 2 2" xfId="17579"/>
    <cellStyle name="Note 2 3 2 3 3 3 2 3" xfId="17580"/>
    <cellStyle name="Note 2 3 2 3 3 3 2 4" xfId="17581"/>
    <cellStyle name="Note 2 3 2 3 3 3 2 5" xfId="17582"/>
    <cellStyle name="Note 2 3 2 3 3 3 2 6" xfId="17583"/>
    <cellStyle name="Note 2 3 2 3 3 3 3" xfId="17584"/>
    <cellStyle name="Note 2 3 2 3 3 3 3 2" xfId="17585"/>
    <cellStyle name="Note 2 3 2 3 3 3 3 3" xfId="17586"/>
    <cellStyle name="Note 2 3 2 3 3 3 3 4" xfId="17587"/>
    <cellStyle name="Note 2 3 2 3 3 3 3 5" xfId="17588"/>
    <cellStyle name="Note 2 3 2 3 3 3 3 6" xfId="17589"/>
    <cellStyle name="Note 2 3 2 3 3 3 4" xfId="17590"/>
    <cellStyle name="Note 2 3 2 3 3 3 5" xfId="17591"/>
    <cellStyle name="Note 2 3 2 3 3 3 6" xfId="17592"/>
    <cellStyle name="Note 2 3 2 3 3 3 7" xfId="17593"/>
    <cellStyle name="Note 2 3 2 3 3 3 8" xfId="17594"/>
    <cellStyle name="Note 2 3 2 3 3 4" xfId="17595"/>
    <cellStyle name="Note 2 3 2 3 3 4 2" xfId="17596"/>
    <cellStyle name="Note 2 3 2 3 3 4 3" xfId="17597"/>
    <cellStyle name="Note 2 3 2 3 3 4 4" xfId="17598"/>
    <cellStyle name="Note 2 3 2 3 3 4 5" xfId="17599"/>
    <cellStyle name="Note 2 3 2 3 3 4 6" xfId="17600"/>
    <cellStyle name="Note 2 3 2 3 3 5" xfId="17601"/>
    <cellStyle name="Note 2 3 2 3 3 5 2" xfId="17602"/>
    <cellStyle name="Note 2 3 2 3 3 5 3" xfId="17603"/>
    <cellStyle name="Note 2 3 2 3 3 5 4" xfId="17604"/>
    <cellStyle name="Note 2 3 2 3 3 5 5" xfId="17605"/>
    <cellStyle name="Note 2 3 2 3 3 5 6" xfId="17606"/>
    <cellStyle name="Note 2 3 2 3 3 6" xfId="17607"/>
    <cellStyle name="Note 2 3 2 3 3 7" xfId="17608"/>
    <cellStyle name="Note 2 3 2 3 3 8" xfId="17609"/>
    <cellStyle name="Note 2 3 2 3 3 9" xfId="17610"/>
    <cellStyle name="Note 2 3 2 3 4" xfId="17611"/>
    <cellStyle name="Note 2 3 2 3 4 2" xfId="17612"/>
    <cellStyle name="Note 2 3 2 3 4 2 2" xfId="17613"/>
    <cellStyle name="Note 2 3 2 3 4 2 2 2" xfId="17614"/>
    <cellStyle name="Note 2 3 2 3 4 2 2 3" xfId="17615"/>
    <cellStyle name="Note 2 3 2 3 4 2 2 4" xfId="17616"/>
    <cellStyle name="Note 2 3 2 3 4 2 2 5" xfId="17617"/>
    <cellStyle name="Note 2 3 2 3 4 2 2 6" xfId="17618"/>
    <cellStyle name="Note 2 3 2 3 4 2 3" xfId="17619"/>
    <cellStyle name="Note 2 3 2 3 4 2 3 2" xfId="17620"/>
    <cellStyle name="Note 2 3 2 3 4 2 3 3" xfId="17621"/>
    <cellStyle name="Note 2 3 2 3 4 2 3 4" xfId="17622"/>
    <cellStyle name="Note 2 3 2 3 4 2 3 5" xfId="17623"/>
    <cellStyle name="Note 2 3 2 3 4 2 3 6" xfId="17624"/>
    <cellStyle name="Note 2 3 2 3 4 2 4" xfId="17625"/>
    <cellStyle name="Note 2 3 2 3 4 2 5" xfId="17626"/>
    <cellStyle name="Note 2 3 2 3 4 2 6" xfId="17627"/>
    <cellStyle name="Note 2 3 2 3 4 2 7" xfId="17628"/>
    <cellStyle name="Note 2 3 2 3 4 2 8" xfId="17629"/>
    <cellStyle name="Note 2 3 2 3 4 3" xfId="17630"/>
    <cellStyle name="Note 2 3 2 3 4 3 2" xfId="17631"/>
    <cellStyle name="Note 2 3 2 3 4 3 3" xfId="17632"/>
    <cellStyle name="Note 2 3 2 3 4 3 4" xfId="17633"/>
    <cellStyle name="Note 2 3 2 3 4 3 5" xfId="17634"/>
    <cellStyle name="Note 2 3 2 3 4 3 6" xfId="17635"/>
    <cellStyle name="Note 2 3 2 3 4 4" xfId="17636"/>
    <cellStyle name="Note 2 3 2 3 4 4 2" xfId="17637"/>
    <cellStyle name="Note 2 3 2 3 4 4 3" xfId="17638"/>
    <cellStyle name="Note 2 3 2 3 4 4 4" xfId="17639"/>
    <cellStyle name="Note 2 3 2 3 4 4 5" xfId="17640"/>
    <cellStyle name="Note 2 3 2 3 4 4 6" xfId="17641"/>
    <cellStyle name="Note 2 3 2 3 4 5" xfId="17642"/>
    <cellStyle name="Note 2 3 2 3 4 6" xfId="17643"/>
    <cellStyle name="Note 2 3 2 3 4 7" xfId="17644"/>
    <cellStyle name="Note 2 3 2 3 4 8" xfId="17645"/>
    <cellStyle name="Note 2 3 2 3 4 9" xfId="17646"/>
    <cellStyle name="Note 2 3 2 3 5" xfId="17647"/>
    <cellStyle name="Note 2 3 2 3 5 2" xfId="17648"/>
    <cellStyle name="Note 2 3 2 3 5 2 2" xfId="17649"/>
    <cellStyle name="Note 2 3 2 3 5 2 3" xfId="17650"/>
    <cellStyle name="Note 2 3 2 3 5 2 4" xfId="17651"/>
    <cellStyle name="Note 2 3 2 3 5 2 5" xfId="17652"/>
    <cellStyle name="Note 2 3 2 3 5 2 6" xfId="17653"/>
    <cellStyle name="Note 2 3 2 3 5 3" xfId="17654"/>
    <cellStyle name="Note 2 3 2 3 5 3 2" xfId="17655"/>
    <cellStyle name="Note 2 3 2 3 5 3 3" xfId="17656"/>
    <cellStyle name="Note 2 3 2 3 5 3 4" xfId="17657"/>
    <cellStyle name="Note 2 3 2 3 5 3 5" xfId="17658"/>
    <cellStyle name="Note 2 3 2 3 5 3 6" xfId="17659"/>
    <cellStyle name="Note 2 3 2 3 5 4" xfId="17660"/>
    <cellStyle name="Note 2 3 2 3 5 5" xfId="17661"/>
    <cellStyle name="Note 2 3 2 3 5 6" xfId="17662"/>
    <cellStyle name="Note 2 3 2 3 5 7" xfId="17663"/>
    <cellStyle name="Note 2 3 2 3 5 8" xfId="17664"/>
    <cellStyle name="Note 2 3 2 3 6" xfId="17665"/>
    <cellStyle name="Note 2 3 2 3 6 2" xfId="17666"/>
    <cellStyle name="Note 2 3 2 3 6 3" xfId="17667"/>
    <cellStyle name="Note 2 3 2 3 6 4" xfId="17668"/>
    <cellStyle name="Note 2 3 2 3 6 5" xfId="17669"/>
    <cellStyle name="Note 2 3 2 3 6 6" xfId="17670"/>
    <cellStyle name="Note 2 3 2 3 7" xfId="17671"/>
    <cellStyle name="Note 2 3 2 3 7 2" xfId="17672"/>
    <cellStyle name="Note 2 3 2 3 7 3" xfId="17673"/>
    <cellStyle name="Note 2 3 2 3 7 4" xfId="17674"/>
    <cellStyle name="Note 2 3 2 3 7 5" xfId="17675"/>
    <cellStyle name="Note 2 3 2 3 7 6" xfId="17676"/>
    <cellStyle name="Note 2 3 2 3 8" xfId="17677"/>
    <cellStyle name="Note 2 3 2 3 9" xfId="17678"/>
    <cellStyle name="Note 2 3 2 4" xfId="17679"/>
    <cellStyle name="Note 2 3 2 4 10" xfId="17680"/>
    <cellStyle name="Note 2 3 2 4 11" xfId="17681"/>
    <cellStyle name="Note 2 3 2 4 2" xfId="17682"/>
    <cellStyle name="Note 2 3 2 4 2 2" xfId="17683"/>
    <cellStyle name="Note 2 3 2 4 2 2 2" xfId="17684"/>
    <cellStyle name="Note 2 3 2 4 2 2 2 2" xfId="17685"/>
    <cellStyle name="Note 2 3 2 4 2 2 2 3" xfId="17686"/>
    <cellStyle name="Note 2 3 2 4 2 2 2 4" xfId="17687"/>
    <cellStyle name="Note 2 3 2 4 2 2 2 5" xfId="17688"/>
    <cellStyle name="Note 2 3 2 4 2 2 2 6" xfId="17689"/>
    <cellStyle name="Note 2 3 2 4 2 2 3" xfId="17690"/>
    <cellStyle name="Note 2 3 2 4 2 2 3 2" xfId="17691"/>
    <cellStyle name="Note 2 3 2 4 2 2 3 3" xfId="17692"/>
    <cellStyle name="Note 2 3 2 4 2 2 3 4" xfId="17693"/>
    <cellStyle name="Note 2 3 2 4 2 2 3 5" xfId="17694"/>
    <cellStyle name="Note 2 3 2 4 2 2 3 6" xfId="17695"/>
    <cellStyle name="Note 2 3 2 4 2 2 4" xfId="17696"/>
    <cellStyle name="Note 2 3 2 4 2 2 5" xfId="17697"/>
    <cellStyle name="Note 2 3 2 4 2 2 6" xfId="17698"/>
    <cellStyle name="Note 2 3 2 4 2 2 7" xfId="17699"/>
    <cellStyle name="Note 2 3 2 4 2 2 8" xfId="17700"/>
    <cellStyle name="Note 2 3 2 4 2 3" xfId="17701"/>
    <cellStyle name="Note 2 3 2 4 2 3 2" xfId="17702"/>
    <cellStyle name="Note 2 3 2 4 2 3 3" xfId="17703"/>
    <cellStyle name="Note 2 3 2 4 2 3 4" xfId="17704"/>
    <cellStyle name="Note 2 3 2 4 2 3 5" xfId="17705"/>
    <cellStyle name="Note 2 3 2 4 2 3 6" xfId="17706"/>
    <cellStyle name="Note 2 3 2 4 2 4" xfId="17707"/>
    <cellStyle name="Note 2 3 2 4 2 4 2" xfId="17708"/>
    <cellStyle name="Note 2 3 2 4 2 4 3" xfId="17709"/>
    <cellStyle name="Note 2 3 2 4 2 4 4" xfId="17710"/>
    <cellStyle name="Note 2 3 2 4 2 4 5" xfId="17711"/>
    <cellStyle name="Note 2 3 2 4 2 4 6" xfId="17712"/>
    <cellStyle name="Note 2 3 2 4 2 5" xfId="17713"/>
    <cellStyle name="Note 2 3 2 4 2 6" xfId="17714"/>
    <cellStyle name="Note 2 3 2 4 2 7" xfId="17715"/>
    <cellStyle name="Note 2 3 2 4 2 8" xfId="17716"/>
    <cellStyle name="Note 2 3 2 4 2 9" xfId="17717"/>
    <cellStyle name="Note 2 3 2 4 3" xfId="17718"/>
    <cellStyle name="Note 2 3 2 4 3 2" xfId="17719"/>
    <cellStyle name="Note 2 3 2 4 3 2 2" xfId="17720"/>
    <cellStyle name="Note 2 3 2 4 3 2 2 2" xfId="17721"/>
    <cellStyle name="Note 2 3 2 4 3 2 2 3" xfId="17722"/>
    <cellStyle name="Note 2 3 2 4 3 2 2 4" xfId="17723"/>
    <cellStyle name="Note 2 3 2 4 3 2 2 5" xfId="17724"/>
    <cellStyle name="Note 2 3 2 4 3 2 2 6" xfId="17725"/>
    <cellStyle name="Note 2 3 2 4 3 2 3" xfId="17726"/>
    <cellStyle name="Note 2 3 2 4 3 2 3 2" xfId="17727"/>
    <cellStyle name="Note 2 3 2 4 3 2 3 3" xfId="17728"/>
    <cellStyle name="Note 2 3 2 4 3 2 3 4" xfId="17729"/>
    <cellStyle name="Note 2 3 2 4 3 2 3 5" xfId="17730"/>
    <cellStyle name="Note 2 3 2 4 3 2 3 6" xfId="17731"/>
    <cellStyle name="Note 2 3 2 4 3 2 4" xfId="17732"/>
    <cellStyle name="Note 2 3 2 4 3 2 5" xfId="17733"/>
    <cellStyle name="Note 2 3 2 4 3 2 6" xfId="17734"/>
    <cellStyle name="Note 2 3 2 4 3 2 7" xfId="17735"/>
    <cellStyle name="Note 2 3 2 4 3 2 8" xfId="17736"/>
    <cellStyle name="Note 2 3 2 4 3 3" xfId="17737"/>
    <cellStyle name="Note 2 3 2 4 3 3 2" xfId="17738"/>
    <cellStyle name="Note 2 3 2 4 3 3 3" xfId="17739"/>
    <cellStyle name="Note 2 3 2 4 3 3 4" xfId="17740"/>
    <cellStyle name="Note 2 3 2 4 3 3 5" xfId="17741"/>
    <cellStyle name="Note 2 3 2 4 3 3 6" xfId="17742"/>
    <cellStyle name="Note 2 3 2 4 3 4" xfId="17743"/>
    <cellStyle name="Note 2 3 2 4 3 4 2" xfId="17744"/>
    <cellStyle name="Note 2 3 2 4 3 4 3" xfId="17745"/>
    <cellStyle name="Note 2 3 2 4 3 4 4" xfId="17746"/>
    <cellStyle name="Note 2 3 2 4 3 4 5" xfId="17747"/>
    <cellStyle name="Note 2 3 2 4 3 4 6" xfId="17748"/>
    <cellStyle name="Note 2 3 2 4 3 5" xfId="17749"/>
    <cellStyle name="Note 2 3 2 4 3 6" xfId="17750"/>
    <cellStyle name="Note 2 3 2 4 3 7" xfId="17751"/>
    <cellStyle name="Note 2 3 2 4 3 8" xfId="17752"/>
    <cellStyle name="Note 2 3 2 4 3 9" xfId="17753"/>
    <cellStyle name="Note 2 3 2 4 4" xfId="17754"/>
    <cellStyle name="Note 2 3 2 4 4 2" xfId="17755"/>
    <cellStyle name="Note 2 3 2 4 4 2 2" xfId="17756"/>
    <cellStyle name="Note 2 3 2 4 4 2 3" xfId="17757"/>
    <cellStyle name="Note 2 3 2 4 4 2 4" xfId="17758"/>
    <cellStyle name="Note 2 3 2 4 4 2 5" xfId="17759"/>
    <cellStyle name="Note 2 3 2 4 4 2 6" xfId="17760"/>
    <cellStyle name="Note 2 3 2 4 4 3" xfId="17761"/>
    <cellStyle name="Note 2 3 2 4 4 3 2" xfId="17762"/>
    <cellStyle name="Note 2 3 2 4 4 3 3" xfId="17763"/>
    <cellStyle name="Note 2 3 2 4 4 3 4" xfId="17764"/>
    <cellStyle name="Note 2 3 2 4 4 3 5" xfId="17765"/>
    <cellStyle name="Note 2 3 2 4 4 3 6" xfId="17766"/>
    <cellStyle name="Note 2 3 2 4 4 4" xfId="17767"/>
    <cellStyle name="Note 2 3 2 4 4 5" xfId="17768"/>
    <cellStyle name="Note 2 3 2 4 4 6" xfId="17769"/>
    <cellStyle name="Note 2 3 2 4 4 7" xfId="17770"/>
    <cellStyle name="Note 2 3 2 4 4 8" xfId="17771"/>
    <cellStyle name="Note 2 3 2 4 5" xfId="17772"/>
    <cellStyle name="Note 2 3 2 4 5 2" xfId="17773"/>
    <cellStyle name="Note 2 3 2 4 5 3" xfId="17774"/>
    <cellStyle name="Note 2 3 2 4 5 4" xfId="17775"/>
    <cellStyle name="Note 2 3 2 4 5 5" xfId="17776"/>
    <cellStyle name="Note 2 3 2 4 5 6" xfId="17777"/>
    <cellStyle name="Note 2 3 2 4 6" xfId="17778"/>
    <cellStyle name="Note 2 3 2 4 6 2" xfId="17779"/>
    <cellStyle name="Note 2 3 2 4 6 3" xfId="17780"/>
    <cellStyle name="Note 2 3 2 4 6 4" xfId="17781"/>
    <cellStyle name="Note 2 3 2 4 6 5" xfId="17782"/>
    <cellStyle name="Note 2 3 2 4 6 6" xfId="17783"/>
    <cellStyle name="Note 2 3 2 4 7" xfId="17784"/>
    <cellStyle name="Note 2 3 2 4 8" xfId="17785"/>
    <cellStyle name="Note 2 3 2 4 9" xfId="17786"/>
    <cellStyle name="Note 2 3 2 5" xfId="17787"/>
    <cellStyle name="Note 2 3 2 5 10" xfId="17788"/>
    <cellStyle name="Note 2 3 2 5 2" xfId="17789"/>
    <cellStyle name="Note 2 3 2 5 2 2" xfId="17790"/>
    <cellStyle name="Note 2 3 2 5 2 2 2" xfId="17791"/>
    <cellStyle name="Note 2 3 2 5 2 2 2 2" xfId="17792"/>
    <cellStyle name="Note 2 3 2 5 2 2 2 3" xfId="17793"/>
    <cellStyle name="Note 2 3 2 5 2 2 2 4" xfId="17794"/>
    <cellStyle name="Note 2 3 2 5 2 2 2 5" xfId="17795"/>
    <cellStyle name="Note 2 3 2 5 2 2 2 6" xfId="17796"/>
    <cellStyle name="Note 2 3 2 5 2 2 3" xfId="17797"/>
    <cellStyle name="Note 2 3 2 5 2 2 3 2" xfId="17798"/>
    <cellStyle name="Note 2 3 2 5 2 2 3 3" xfId="17799"/>
    <cellStyle name="Note 2 3 2 5 2 2 3 4" xfId="17800"/>
    <cellStyle name="Note 2 3 2 5 2 2 3 5" xfId="17801"/>
    <cellStyle name="Note 2 3 2 5 2 2 3 6" xfId="17802"/>
    <cellStyle name="Note 2 3 2 5 2 2 4" xfId="17803"/>
    <cellStyle name="Note 2 3 2 5 2 2 5" xfId="17804"/>
    <cellStyle name="Note 2 3 2 5 2 2 6" xfId="17805"/>
    <cellStyle name="Note 2 3 2 5 2 2 7" xfId="17806"/>
    <cellStyle name="Note 2 3 2 5 2 2 8" xfId="17807"/>
    <cellStyle name="Note 2 3 2 5 2 3" xfId="17808"/>
    <cellStyle name="Note 2 3 2 5 2 3 2" xfId="17809"/>
    <cellStyle name="Note 2 3 2 5 2 3 3" xfId="17810"/>
    <cellStyle name="Note 2 3 2 5 2 3 4" xfId="17811"/>
    <cellStyle name="Note 2 3 2 5 2 3 5" xfId="17812"/>
    <cellStyle name="Note 2 3 2 5 2 3 6" xfId="17813"/>
    <cellStyle name="Note 2 3 2 5 2 4" xfId="17814"/>
    <cellStyle name="Note 2 3 2 5 2 4 2" xfId="17815"/>
    <cellStyle name="Note 2 3 2 5 2 4 3" xfId="17816"/>
    <cellStyle name="Note 2 3 2 5 2 4 4" xfId="17817"/>
    <cellStyle name="Note 2 3 2 5 2 4 5" xfId="17818"/>
    <cellStyle name="Note 2 3 2 5 2 4 6" xfId="17819"/>
    <cellStyle name="Note 2 3 2 5 2 5" xfId="17820"/>
    <cellStyle name="Note 2 3 2 5 2 6" xfId="17821"/>
    <cellStyle name="Note 2 3 2 5 2 7" xfId="17822"/>
    <cellStyle name="Note 2 3 2 5 2 8" xfId="17823"/>
    <cellStyle name="Note 2 3 2 5 2 9" xfId="17824"/>
    <cellStyle name="Note 2 3 2 5 3" xfId="17825"/>
    <cellStyle name="Note 2 3 2 5 3 2" xfId="17826"/>
    <cellStyle name="Note 2 3 2 5 3 2 2" xfId="17827"/>
    <cellStyle name="Note 2 3 2 5 3 2 3" xfId="17828"/>
    <cellStyle name="Note 2 3 2 5 3 2 4" xfId="17829"/>
    <cellStyle name="Note 2 3 2 5 3 2 5" xfId="17830"/>
    <cellStyle name="Note 2 3 2 5 3 2 6" xfId="17831"/>
    <cellStyle name="Note 2 3 2 5 3 3" xfId="17832"/>
    <cellStyle name="Note 2 3 2 5 3 3 2" xfId="17833"/>
    <cellStyle name="Note 2 3 2 5 3 3 3" xfId="17834"/>
    <cellStyle name="Note 2 3 2 5 3 3 4" xfId="17835"/>
    <cellStyle name="Note 2 3 2 5 3 3 5" xfId="17836"/>
    <cellStyle name="Note 2 3 2 5 3 3 6" xfId="17837"/>
    <cellStyle name="Note 2 3 2 5 3 4" xfId="17838"/>
    <cellStyle name="Note 2 3 2 5 3 5" xfId="17839"/>
    <cellStyle name="Note 2 3 2 5 3 6" xfId="17840"/>
    <cellStyle name="Note 2 3 2 5 3 7" xfId="17841"/>
    <cellStyle name="Note 2 3 2 5 3 8" xfId="17842"/>
    <cellStyle name="Note 2 3 2 5 4" xfId="17843"/>
    <cellStyle name="Note 2 3 2 5 4 2" xfId="17844"/>
    <cellStyle name="Note 2 3 2 5 4 3" xfId="17845"/>
    <cellStyle name="Note 2 3 2 5 4 4" xfId="17846"/>
    <cellStyle name="Note 2 3 2 5 4 5" xfId="17847"/>
    <cellStyle name="Note 2 3 2 5 4 6" xfId="17848"/>
    <cellStyle name="Note 2 3 2 5 5" xfId="17849"/>
    <cellStyle name="Note 2 3 2 5 5 2" xfId="17850"/>
    <cellStyle name="Note 2 3 2 5 5 3" xfId="17851"/>
    <cellStyle name="Note 2 3 2 5 5 4" xfId="17852"/>
    <cellStyle name="Note 2 3 2 5 5 5" xfId="17853"/>
    <cellStyle name="Note 2 3 2 5 5 6" xfId="17854"/>
    <cellStyle name="Note 2 3 2 5 6" xfId="17855"/>
    <cellStyle name="Note 2 3 2 5 7" xfId="17856"/>
    <cellStyle name="Note 2 3 2 5 8" xfId="17857"/>
    <cellStyle name="Note 2 3 2 5 9" xfId="17858"/>
    <cellStyle name="Note 2 3 2 6" xfId="17859"/>
    <cellStyle name="Note 2 3 2 6 2" xfId="17860"/>
    <cellStyle name="Note 2 3 2 6 2 2" xfId="17861"/>
    <cellStyle name="Note 2 3 2 6 2 2 2" xfId="17862"/>
    <cellStyle name="Note 2 3 2 6 2 2 3" xfId="17863"/>
    <cellStyle name="Note 2 3 2 6 2 2 4" xfId="17864"/>
    <cellStyle name="Note 2 3 2 6 2 2 5" xfId="17865"/>
    <cellStyle name="Note 2 3 2 6 2 2 6" xfId="17866"/>
    <cellStyle name="Note 2 3 2 6 2 3" xfId="17867"/>
    <cellStyle name="Note 2 3 2 6 2 3 2" xfId="17868"/>
    <cellStyle name="Note 2 3 2 6 2 3 3" xfId="17869"/>
    <cellStyle name="Note 2 3 2 6 2 3 4" xfId="17870"/>
    <cellStyle name="Note 2 3 2 6 2 3 5" xfId="17871"/>
    <cellStyle name="Note 2 3 2 6 2 3 6" xfId="17872"/>
    <cellStyle name="Note 2 3 2 6 2 4" xfId="17873"/>
    <cellStyle name="Note 2 3 2 6 2 5" xfId="17874"/>
    <cellStyle name="Note 2 3 2 6 2 6" xfId="17875"/>
    <cellStyle name="Note 2 3 2 6 2 7" xfId="17876"/>
    <cellStyle name="Note 2 3 2 6 2 8" xfId="17877"/>
    <cellStyle name="Note 2 3 2 6 3" xfId="17878"/>
    <cellStyle name="Note 2 3 2 6 3 2" xfId="17879"/>
    <cellStyle name="Note 2 3 2 6 3 3" xfId="17880"/>
    <cellStyle name="Note 2 3 2 6 3 4" xfId="17881"/>
    <cellStyle name="Note 2 3 2 6 3 5" xfId="17882"/>
    <cellStyle name="Note 2 3 2 6 3 6" xfId="17883"/>
    <cellStyle name="Note 2 3 2 6 4" xfId="17884"/>
    <cellStyle name="Note 2 3 2 6 4 2" xfId="17885"/>
    <cellStyle name="Note 2 3 2 6 4 3" xfId="17886"/>
    <cellStyle name="Note 2 3 2 6 4 4" xfId="17887"/>
    <cellStyle name="Note 2 3 2 6 4 5" xfId="17888"/>
    <cellStyle name="Note 2 3 2 6 4 6" xfId="17889"/>
    <cellStyle name="Note 2 3 2 6 5" xfId="17890"/>
    <cellStyle name="Note 2 3 2 6 6" xfId="17891"/>
    <cellStyle name="Note 2 3 2 6 7" xfId="17892"/>
    <cellStyle name="Note 2 3 2 6 8" xfId="17893"/>
    <cellStyle name="Note 2 3 2 6 9" xfId="17894"/>
    <cellStyle name="Note 2 3 2 7" xfId="17895"/>
    <cellStyle name="Note 2 3 2 7 2" xfId="17896"/>
    <cellStyle name="Note 2 3 2 7 2 2" xfId="17897"/>
    <cellStyle name="Note 2 3 2 7 2 3" xfId="17898"/>
    <cellStyle name="Note 2 3 2 7 2 4" xfId="17899"/>
    <cellStyle name="Note 2 3 2 7 2 5" xfId="17900"/>
    <cellStyle name="Note 2 3 2 7 2 6" xfId="17901"/>
    <cellStyle name="Note 2 3 2 7 3" xfId="17902"/>
    <cellStyle name="Note 2 3 2 7 3 2" xfId="17903"/>
    <cellStyle name="Note 2 3 2 7 3 3" xfId="17904"/>
    <cellStyle name="Note 2 3 2 7 3 4" xfId="17905"/>
    <cellStyle name="Note 2 3 2 7 3 5" xfId="17906"/>
    <cellStyle name="Note 2 3 2 7 3 6" xfId="17907"/>
    <cellStyle name="Note 2 3 2 7 4" xfId="17908"/>
    <cellStyle name="Note 2 3 2 7 5" xfId="17909"/>
    <cellStyle name="Note 2 3 2 7 6" xfId="17910"/>
    <cellStyle name="Note 2 3 2 7 7" xfId="17911"/>
    <cellStyle name="Note 2 3 2 7 8" xfId="17912"/>
    <cellStyle name="Note 2 3 2 8" xfId="17913"/>
    <cellStyle name="Note 2 3 2 8 2" xfId="17914"/>
    <cellStyle name="Note 2 3 2 8 3" xfId="17915"/>
    <cellStyle name="Note 2 3 2 8 4" xfId="17916"/>
    <cellStyle name="Note 2 3 2 8 5" xfId="17917"/>
    <cellStyle name="Note 2 3 2 8 6" xfId="17918"/>
    <cellStyle name="Note 2 3 2 9" xfId="17919"/>
    <cellStyle name="Note 2 3 2 9 2" xfId="17920"/>
    <cellStyle name="Note 2 3 2 9 3" xfId="17921"/>
    <cellStyle name="Note 2 3 2 9 4" xfId="17922"/>
    <cellStyle name="Note 2 3 2 9 5" xfId="17923"/>
    <cellStyle name="Note 2 3 2 9 6" xfId="17924"/>
    <cellStyle name="Note 2 3 3" xfId="17925"/>
    <cellStyle name="Note 2 3 3 10" xfId="17926"/>
    <cellStyle name="Note 2 3 3 11" xfId="17927"/>
    <cellStyle name="Note 2 3 3 12" xfId="17928"/>
    <cellStyle name="Note 2 3 3 13" xfId="17929"/>
    <cellStyle name="Note 2 3 3 2" xfId="17930"/>
    <cellStyle name="Note 2 3 3 2 10" xfId="17931"/>
    <cellStyle name="Note 2 3 3 2 11" xfId="17932"/>
    <cellStyle name="Note 2 3 3 2 12" xfId="17933"/>
    <cellStyle name="Note 2 3 3 2 2" xfId="17934"/>
    <cellStyle name="Note 2 3 3 2 2 10" xfId="17935"/>
    <cellStyle name="Note 2 3 3 2 2 11" xfId="17936"/>
    <cellStyle name="Note 2 3 3 2 2 2" xfId="17937"/>
    <cellStyle name="Note 2 3 3 2 2 2 2" xfId="17938"/>
    <cellStyle name="Note 2 3 3 2 2 2 2 2" xfId="17939"/>
    <cellStyle name="Note 2 3 3 2 2 2 2 2 2" xfId="17940"/>
    <cellStyle name="Note 2 3 3 2 2 2 2 2 3" xfId="17941"/>
    <cellStyle name="Note 2 3 3 2 2 2 2 2 4" xfId="17942"/>
    <cellStyle name="Note 2 3 3 2 2 2 2 2 5" xfId="17943"/>
    <cellStyle name="Note 2 3 3 2 2 2 2 2 6" xfId="17944"/>
    <cellStyle name="Note 2 3 3 2 2 2 2 3" xfId="17945"/>
    <cellStyle name="Note 2 3 3 2 2 2 2 3 2" xfId="17946"/>
    <cellStyle name="Note 2 3 3 2 2 2 2 3 3" xfId="17947"/>
    <cellStyle name="Note 2 3 3 2 2 2 2 3 4" xfId="17948"/>
    <cellStyle name="Note 2 3 3 2 2 2 2 3 5" xfId="17949"/>
    <cellStyle name="Note 2 3 3 2 2 2 2 3 6" xfId="17950"/>
    <cellStyle name="Note 2 3 3 2 2 2 2 4" xfId="17951"/>
    <cellStyle name="Note 2 3 3 2 2 2 2 5" xfId="17952"/>
    <cellStyle name="Note 2 3 3 2 2 2 2 6" xfId="17953"/>
    <cellStyle name="Note 2 3 3 2 2 2 2 7" xfId="17954"/>
    <cellStyle name="Note 2 3 3 2 2 2 2 8" xfId="17955"/>
    <cellStyle name="Note 2 3 3 2 2 2 3" xfId="17956"/>
    <cellStyle name="Note 2 3 3 2 2 2 3 2" xfId="17957"/>
    <cellStyle name="Note 2 3 3 2 2 2 3 3" xfId="17958"/>
    <cellStyle name="Note 2 3 3 2 2 2 3 4" xfId="17959"/>
    <cellStyle name="Note 2 3 3 2 2 2 3 5" xfId="17960"/>
    <cellStyle name="Note 2 3 3 2 2 2 3 6" xfId="17961"/>
    <cellStyle name="Note 2 3 3 2 2 2 4" xfId="17962"/>
    <cellStyle name="Note 2 3 3 2 2 2 4 2" xfId="17963"/>
    <cellStyle name="Note 2 3 3 2 2 2 4 3" xfId="17964"/>
    <cellStyle name="Note 2 3 3 2 2 2 4 4" xfId="17965"/>
    <cellStyle name="Note 2 3 3 2 2 2 4 5" xfId="17966"/>
    <cellStyle name="Note 2 3 3 2 2 2 4 6" xfId="17967"/>
    <cellStyle name="Note 2 3 3 2 2 2 5" xfId="17968"/>
    <cellStyle name="Note 2 3 3 2 2 2 6" xfId="17969"/>
    <cellStyle name="Note 2 3 3 2 2 2 7" xfId="17970"/>
    <cellStyle name="Note 2 3 3 2 2 2 8" xfId="17971"/>
    <cellStyle name="Note 2 3 3 2 2 2 9" xfId="17972"/>
    <cellStyle name="Note 2 3 3 2 2 3" xfId="17973"/>
    <cellStyle name="Note 2 3 3 2 2 3 2" xfId="17974"/>
    <cellStyle name="Note 2 3 3 2 2 3 2 2" xfId="17975"/>
    <cellStyle name="Note 2 3 3 2 2 3 2 2 2" xfId="17976"/>
    <cellStyle name="Note 2 3 3 2 2 3 2 2 3" xfId="17977"/>
    <cellStyle name="Note 2 3 3 2 2 3 2 2 4" xfId="17978"/>
    <cellStyle name="Note 2 3 3 2 2 3 2 2 5" xfId="17979"/>
    <cellStyle name="Note 2 3 3 2 2 3 2 2 6" xfId="17980"/>
    <cellStyle name="Note 2 3 3 2 2 3 2 3" xfId="17981"/>
    <cellStyle name="Note 2 3 3 2 2 3 2 3 2" xfId="17982"/>
    <cellStyle name="Note 2 3 3 2 2 3 2 3 3" xfId="17983"/>
    <cellStyle name="Note 2 3 3 2 2 3 2 3 4" xfId="17984"/>
    <cellStyle name="Note 2 3 3 2 2 3 2 3 5" xfId="17985"/>
    <cellStyle name="Note 2 3 3 2 2 3 2 3 6" xfId="17986"/>
    <cellStyle name="Note 2 3 3 2 2 3 2 4" xfId="17987"/>
    <cellStyle name="Note 2 3 3 2 2 3 2 5" xfId="17988"/>
    <cellStyle name="Note 2 3 3 2 2 3 2 6" xfId="17989"/>
    <cellStyle name="Note 2 3 3 2 2 3 2 7" xfId="17990"/>
    <cellStyle name="Note 2 3 3 2 2 3 2 8" xfId="17991"/>
    <cellStyle name="Note 2 3 3 2 2 3 3" xfId="17992"/>
    <cellStyle name="Note 2 3 3 2 2 3 3 2" xfId="17993"/>
    <cellStyle name="Note 2 3 3 2 2 3 3 3" xfId="17994"/>
    <cellStyle name="Note 2 3 3 2 2 3 3 4" xfId="17995"/>
    <cellStyle name="Note 2 3 3 2 2 3 3 5" xfId="17996"/>
    <cellStyle name="Note 2 3 3 2 2 3 3 6" xfId="17997"/>
    <cellStyle name="Note 2 3 3 2 2 3 4" xfId="17998"/>
    <cellStyle name="Note 2 3 3 2 2 3 4 2" xfId="17999"/>
    <cellStyle name="Note 2 3 3 2 2 3 4 3" xfId="18000"/>
    <cellStyle name="Note 2 3 3 2 2 3 4 4" xfId="18001"/>
    <cellStyle name="Note 2 3 3 2 2 3 4 5" xfId="18002"/>
    <cellStyle name="Note 2 3 3 2 2 3 4 6" xfId="18003"/>
    <cellStyle name="Note 2 3 3 2 2 3 5" xfId="18004"/>
    <cellStyle name="Note 2 3 3 2 2 3 6" xfId="18005"/>
    <cellStyle name="Note 2 3 3 2 2 3 7" xfId="18006"/>
    <cellStyle name="Note 2 3 3 2 2 3 8" xfId="18007"/>
    <cellStyle name="Note 2 3 3 2 2 3 9" xfId="18008"/>
    <cellStyle name="Note 2 3 3 2 2 4" xfId="18009"/>
    <cellStyle name="Note 2 3 3 2 2 4 2" xfId="18010"/>
    <cellStyle name="Note 2 3 3 2 2 4 2 2" xfId="18011"/>
    <cellStyle name="Note 2 3 3 2 2 4 2 3" xfId="18012"/>
    <cellStyle name="Note 2 3 3 2 2 4 2 4" xfId="18013"/>
    <cellStyle name="Note 2 3 3 2 2 4 2 5" xfId="18014"/>
    <cellStyle name="Note 2 3 3 2 2 4 2 6" xfId="18015"/>
    <cellStyle name="Note 2 3 3 2 2 4 3" xfId="18016"/>
    <cellStyle name="Note 2 3 3 2 2 4 3 2" xfId="18017"/>
    <cellStyle name="Note 2 3 3 2 2 4 3 3" xfId="18018"/>
    <cellStyle name="Note 2 3 3 2 2 4 3 4" xfId="18019"/>
    <cellStyle name="Note 2 3 3 2 2 4 3 5" xfId="18020"/>
    <cellStyle name="Note 2 3 3 2 2 4 3 6" xfId="18021"/>
    <cellStyle name="Note 2 3 3 2 2 4 4" xfId="18022"/>
    <cellStyle name="Note 2 3 3 2 2 4 5" xfId="18023"/>
    <cellStyle name="Note 2 3 3 2 2 4 6" xfId="18024"/>
    <cellStyle name="Note 2 3 3 2 2 4 7" xfId="18025"/>
    <cellStyle name="Note 2 3 3 2 2 4 8" xfId="18026"/>
    <cellStyle name="Note 2 3 3 2 2 5" xfId="18027"/>
    <cellStyle name="Note 2 3 3 2 2 5 2" xfId="18028"/>
    <cellStyle name="Note 2 3 3 2 2 5 3" xfId="18029"/>
    <cellStyle name="Note 2 3 3 2 2 5 4" xfId="18030"/>
    <cellStyle name="Note 2 3 3 2 2 5 5" xfId="18031"/>
    <cellStyle name="Note 2 3 3 2 2 5 6" xfId="18032"/>
    <cellStyle name="Note 2 3 3 2 2 6" xfId="18033"/>
    <cellStyle name="Note 2 3 3 2 2 6 2" xfId="18034"/>
    <cellStyle name="Note 2 3 3 2 2 6 3" xfId="18035"/>
    <cellStyle name="Note 2 3 3 2 2 6 4" xfId="18036"/>
    <cellStyle name="Note 2 3 3 2 2 6 5" xfId="18037"/>
    <cellStyle name="Note 2 3 3 2 2 6 6" xfId="18038"/>
    <cellStyle name="Note 2 3 3 2 2 7" xfId="18039"/>
    <cellStyle name="Note 2 3 3 2 2 8" xfId="18040"/>
    <cellStyle name="Note 2 3 3 2 2 9" xfId="18041"/>
    <cellStyle name="Note 2 3 3 2 3" xfId="18042"/>
    <cellStyle name="Note 2 3 3 2 3 10" xfId="18043"/>
    <cellStyle name="Note 2 3 3 2 3 2" xfId="18044"/>
    <cellStyle name="Note 2 3 3 2 3 2 2" xfId="18045"/>
    <cellStyle name="Note 2 3 3 2 3 2 2 2" xfId="18046"/>
    <cellStyle name="Note 2 3 3 2 3 2 2 2 2" xfId="18047"/>
    <cellStyle name="Note 2 3 3 2 3 2 2 2 3" xfId="18048"/>
    <cellStyle name="Note 2 3 3 2 3 2 2 2 4" xfId="18049"/>
    <cellStyle name="Note 2 3 3 2 3 2 2 2 5" xfId="18050"/>
    <cellStyle name="Note 2 3 3 2 3 2 2 2 6" xfId="18051"/>
    <cellStyle name="Note 2 3 3 2 3 2 2 3" xfId="18052"/>
    <cellStyle name="Note 2 3 3 2 3 2 2 3 2" xfId="18053"/>
    <cellStyle name="Note 2 3 3 2 3 2 2 3 3" xfId="18054"/>
    <cellStyle name="Note 2 3 3 2 3 2 2 3 4" xfId="18055"/>
    <cellStyle name="Note 2 3 3 2 3 2 2 3 5" xfId="18056"/>
    <cellStyle name="Note 2 3 3 2 3 2 2 3 6" xfId="18057"/>
    <cellStyle name="Note 2 3 3 2 3 2 2 4" xfId="18058"/>
    <cellStyle name="Note 2 3 3 2 3 2 2 5" xfId="18059"/>
    <cellStyle name="Note 2 3 3 2 3 2 2 6" xfId="18060"/>
    <cellStyle name="Note 2 3 3 2 3 2 2 7" xfId="18061"/>
    <cellStyle name="Note 2 3 3 2 3 2 2 8" xfId="18062"/>
    <cellStyle name="Note 2 3 3 2 3 2 3" xfId="18063"/>
    <cellStyle name="Note 2 3 3 2 3 2 3 2" xfId="18064"/>
    <cellStyle name="Note 2 3 3 2 3 2 3 3" xfId="18065"/>
    <cellStyle name="Note 2 3 3 2 3 2 3 4" xfId="18066"/>
    <cellStyle name="Note 2 3 3 2 3 2 3 5" xfId="18067"/>
    <cellStyle name="Note 2 3 3 2 3 2 3 6" xfId="18068"/>
    <cellStyle name="Note 2 3 3 2 3 2 4" xfId="18069"/>
    <cellStyle name="Note 2 3 3 2 3 2 4 2" xfId="18070"/>
    <cellStyle name="Note 2 3 3 2 3 2 4 3" xfId="18071"/>
    <cellStyle name="Note 2 3 3 2 3 2 4 4" xfId="18072"/>
    <cellStyle name="Note 2 3 3 2 3 2 4 5" xfId="18073"/>
    <cellStyle name="Note 2 3 3 2 3 2 4 6" xfId="18074"/>
    <cellStyle name="Note 2 3 3 2 3 2 5" xfId="18075"/>
    <cellStyle name="Note 2 3 3 2 3 2 6" xfId="18076"/>
    <cellStyle name="Note 2 3 3 2 3 2 7" xfId="18077"/>
    <cellStyle name="Note 2 3 3 2 3 2 8" xfId="18078"/>
    <cellStyle name="Note 2 3 3 2 3 2 9" xfId="18079"/>
    <cellStyle name="Note 2 3 3 2 3 3" xfId="18080"/>
    <cellStyle name="Note 2 3 3 2 3 3 2" xfId="18081"/>
    <cellStyle name="Note 2 3 3 2 3 3 2 2" xfId="18082"/>
    <cellStyle name="Note 2 3 3 2 3 3 2 3" xfId="18083"/>
    <cellStyle name="Note 2 3 3 2 3 3 2 4" xfId="18084"/>
    <cellStyle name="Note 2 3 3 2 3 3 2 5" xfId="18085"/>
    <cellStyle name="Note 2 3 3 2 3 3 2 6" xfId="18086"/>
    <cellStyle name="Note 2 3 3 2 3 3 3" xfId="18087"/>
    <cellStyle name="Note 2 3 3 2 3 3 3 2" xfId="18088"/>
    <cellStyle name="Note 2 3 3 2 3 3 3 3" xfId="18089"/>
    <cellStyle name="Note 2 3 3 2 3 3 3 4" xfId="18090"/>
    <cellStyle name="Note 2 3 3 2 3 3 3 5" xfId="18091"/>
    <cellStyle name="Note 2 3 3 2 3 3 3 6" xfId="18092"/>
    <cellStyle name="Note 2 3 3 2 3 3 4" xfId="18093"/>
    <cellStyle name="Note 2 3 3 2 3 3 5" xfId="18094"/>
    <cellStyle name="Note 2 3 3 2 3 3 6" xfId="18095"/>
    <cellStyle name="Note 2 3 3 2 3 3 7" xfId="18096"/>
    <cellStyle name="Note 2 3 3 2 3 3 8" xfId="18097"/>
    <cellStyle name="Note 2 3 3 2 3 4" xfId="18098"/>
    <cellStyle name="Note 2 3 3 2 3 4 2" xfId="18099"/>
    <cellStyle name="Note 2 3 3 2 3 4 3" xfId="18100"/>
    <cellStyle name="Note 2 3 3 2 3 4 4" xfId="18101"/>
    <cellStyle name="Note 2 3 3 2 3 4 5" xfId="18102"/>
    <cellStyle name="Note 2 3 3 2 3 4 6" xfId="18103"/>
    <cellStyle name="Note 2 3 3 2 3 5" xfId="18104"/>
    <cellStyle name="Note 2 3 3 2 3 5 2" xfId="18105"/>
    <cellStyle name="Note 2 3 3 2 3 5 3" xfId="18106"/>
    <cellStyle name="Note 2 3 3 2 3 5 4" xfId="18107"/>
    <cellStyle name="Note 2 3 3 2 3 5 5" xfId="18108"/>
    <cellStyle name="Note 2 3 3 2 3 5 6" xfId="18109"/>
    <cellStyle name="Note 2 3 3 2 3 6" xfId="18110"/>
    <cellStyle name="Note 2 3 3 2 3 7" xfId="18111"/>
    <cellStyle name="Note 2 3 3 2 3 8" xfId="18112"/>
    <cellStyle name="Note 2 3 3 2 3 9" xfId="18113"/>
    <cellStyle name="Note 2 3 3 2 4" xfId="18114"/>
    <cellStyle name="Note 2 3 3 2 4 2" xfId="18115"/>
    <cellStyle name="Note 2 3 3 2 4 2 2" xfId="18116"/>
    <cellStyle name="Note 2 3 3 2 4 2 2 2" xfId="18117"/>
    <cellStyle name="Note 2 3 3 2 4 2 2 3" xfId="18118"/>
    <cellStyle name="Note 2 3 3 2 4 2 2 4" xfId="18119"/>
    <cellStyle name="Note 2 3 3 2 4 2 2 5" xfId="18120"/>
    <cellStyle name="Note 2 3 3 2 4 2 2 6" xfId="18121"/>
    <cellStyle name="Note 2 3 3 2 4 2 3" xfId="18122"/>
    <cellStyle name="Note 2 3 3 2 4 2 3 2" xfId="18123"/>
    <cellStyle name="Note 2 3 3 2 4 2 3 3" xfId="18124"/>
    <cellStyle name="Note 2 3 3 2 4 2 3 4" xfId="18125"/>
    <cellStyle name="Note 2 3 3 2 4 2 3 5" xfId="18126"/>
    <cellStyle name="Note 2 3 3 2 4 2 3 6" xfId="18127"/>
    <cellStyle name="Note 2 3 3 2 4 2 4" xfId="18128"/>
    <cellStyle name="Note 2 3 3 2 4 2 5" xfId="18129"/>
    <cellStyle name="Note 2 3 3 2 4 2 6" xfId="18130"/>
    <cellStyle name="Note 2 3 3 2 4 2 7" xfId="18131"/>
    <cellStyle name="Note 2 3 3 2 4 2 8" xfId="18132"/>
    <cellStyle name="Note 2 3 3 2 4 3" xfId="18133"/>
    <cellStyle name="Note 2 3 3 2 4 3 2" xfId="18134"/>
    <cellStyle name="Note 2 3 3 2 4 3 3" xfId="18135"/>
    <cellStyle name="Note 2 3 3 2 4 3 4" xfId="18136"/>
    <cellStyle name="Note 2 3 3 2 4 3 5" xfId="18137"/>
    <cellStyle name="Note 2 3 3 2 4 3 6" xfId="18138"/>
    <cellStyle name="Note 2 3 3 2 4 4" xfId="18139"/>
    <cellStyle name="Note 2 3 3 2 4 4 2" xfId="18140"/>
    <cellStyle name="Note 2 3 3 2 4 4 3" xfId="18141"/>
    <cellStyle name="Note 2 3 3 2 4 4 4" xfId="18142"/>
    <cellStyle name="Note 2 3 3 2 4 4 5" xfId="18143"/>
    <cellStyle name="Note 2 3 3 2 4 4 6" xfId="18144"/>
    <cellStyle name="Note 2 3 3 2 4 5" xfId="18145"/>
    <cellStyle name="Note 2 3 3 2 4 6" xfId="18146"/>
    <cellStyle name="Note 2 3 3 2 4 7" xfId="18147"/>
    <cellStyle name="Note 2 3 3 2 4 8" xfId="18148"/>
    <cellStyle name="Note 2 3 3 2 4 9" xfId="18149"/>
    <cellStyle name="Note 2 3 3 2 5" xfId="18150"/>
    <cellStyle name="Note 2 3 3 2 5 2" xfId="18151"/>
    <cellStyle name="Note 2 3 3 2 5 2 2" xfId="18152"/>
    <cellStyle name="Note 2 3 3 2 5 2 3" xfId="18153"/>
    <cellStyle name="Note 2 3 3 2 5 2 4" xfId="18154"/>
    <cellStyle name="Note 2 3 3 2 5 2 5" xfId="18155"/>
    <cellStyle name="Note 2 3 3 2 5 2 6" xfId="18156"/>
    <cellStyle name="Note 2 3 3 2 5 3" xfId="18157"/>
    <cellStyle name="Note 2 3 3 2 5 3 2" xfId="18158"/>
    <cellStyle name="Note 2 3 3 2 5 3 3" xfId="18159"/>
    <cellStyle name="Note 2 3 3 2 5 3 4" xfId="18160"/>
    <cellStyle name="Note 2 3 3 2 5 3 5" xfId="18161"/>
    <cellStyle name="Note 2 3 3 2 5 3 6" xfId="18162"/>
    <cellStyle name="Note 2 3 3 2 5 4" xfId="18163"/>
    <cellStyle name="Note 2 3 3 2 5 5" xfId="18164"/>
    <cellStyle name="Note 2 3 3 2 5 6" xfId="18165"/>
    <cellStyle name="Note 2 3 3 2 5 7" xfId="18166"/>
    <cellStyle name="Note 2 3 3 2 5 8" xfId="18167"/>
    <cellStyle name="Note 2 3 3 2 6" xfId="18168"/>
    <cellStyle name="Note 2 3 3 2 6 2" xfId="18169"/>
    <cellStyle name="Note 2 3 3 2 6 3" xfId="18170"/>
    <cellStyle name="Note 2 3 3 2 6 4" xfId="18171"/>
    <cellStyle name="Note 2 3 3 2 6 5" xfId="18172"/>
    <cellStyle name="Note 2 3 3 2 6 6" xfId="18173"/>
    <cellStyle name="Note 2 3 3 2 7" xfId="18174"/>
    <cellStyle name="Note 2 3 3 2 7 2" xfId="18175"/>
    <cellStyle name="Note 2 3 3 2 7 3" xfId="18176"/>
    <cellStyle name="Note 2 3 3 2 7 4" xfId="18177"/>
    <cellStyle name="Note 2 3 3 2 7 5" xfId="18178"/>
    <cellStyle name="Note 2 3 3 2 7 6" xfId="18179"/>
    <cellStyle name="Note 2 3 3 2 8" xfId="18180"/>
    <cellStyle name="Note 2 3 3 2 9" xfId="18181"/>
    <cellStyle name="Note 2 3 3 3" xfId="18182"/>
    <cellStyle name="Note 2 3 3 3 10" xfId="18183"/>
    <cellStyle name="Note 2 3 3 3 11" xfId="18184"/>
    <cellStyle name="Note 2 3 3 3 2" xfId="18185"/>
    <cellStyle name="Note 2 3 3 3 2 2" xfId="18186"/>
    <cellStyle name="Note 2 3 3 3 2 2 2" xfId="18187"/>
    <cellStyle name="Note 2 3 3 3 2 2 2 2" xfId="18188"/>
    <cellStyle name="Note 2 3 3 3 2 2 2 3" xfId="18189"/>
    <cellStyle name="Note 2 3 3 3 2 2 2 4" xfId="18190"/>
    <cellStyle name="Note 2 3 3 3 2 2 2 5" xfId="18191"/>
    <cellStyle name="Note 2 3 3 3 2 2 2 6" xfId="18192"/>
    <cellStyle name="Note 2 3 3 3 2 2 3" xfId="18193"/>
    <cellStyle name="Note 2 3 3 3 2 2 3 2" xfId="18194"/>
    <cellStyle name="Note 2 3 3 3 2 2 3 3" xfId="18195"/>
    <cellStyle name="Note 2 3 3 3 2 2 3 4" xfId="18196"/>
    <cellStyle name="Note 2 3 3 3 2 2 3 5" xfId="18197"/>
    <cellStyle name="Note 2 3 3 3 2 2 3 6" xfId="18198"/>
    <cellStyle name="Note 2 3 3 3 2 2 4" xfId="18199"/>
    <cellStyle name="Note 2 3 3 3 2 2 5" xfId="18200"/>
    <cellStyle name="Note 2 3 3 3 2 2 6" xfId="18201"/>
    <cellStyle name="Note 2 3 3 3 2 2 7" xfId="18202"/>
    <cellStyle name="Note 2 3 3 3 2 2 8" xfId="18203"/>
    <cellStyle name="Note 2 3 3 3 2 3" xfId="18204"/>
    <cellStyle name="Note 2 3 3 3 2 3 2" xfId="18205"/>
    <cellStyle name="Note 2 3 3 3 2 3 3" xfId="18206"/>
    <cellStyle name="Note 2 3 3 3 2 3 4" xfId="18207"/>
    <cellStyle name="Note 2 3 3 3 2 3 5" xfId="18208"/>
    <cellStyle name="Note 2 3 3 3 2 3 6" xfId="18209"/>
    <cellStyle name="Note 2 3 3 3 2 4" xfId="18210"/>
    <cellStyle name="Note 2 3 3 3 2 4 2" xfId="18211"/>
    <cellStyle name="Note 2 3 3 3 2 4 3" xfId="18212"/>
    <cellStyle name="Note 2 3 3 3 2 4 4" xfId="18213"/>
    <cellStyle name="Note 2 3 3 3 2 4 5" xfId="18214"/>
    <cellStyle name="Note 2 3 3 3 2 4 6" xfId="18215"/>
    <cellStyle name="Note 2 3 3 3 2 5" xfId="18216"/>
    <cellStyle name="Note 2 3 3 3 2 6" xfId="18217"/>
    <cellStyle name="Note 2 3 3 3 2 7" xfId="18218"/>
    <cellStyle name="Note 2 3 3 3 2 8" xfId="18219"/>
    <cellStyle name="Note 2 3 3 3 2 9" xfId="18220"/>
    <cellStyle name="Note 2 3 3 3 3" xfId="18221"/>
    <cellStyle name="Note 2 3 3 3 3 2" xfId="18222"/>
    <cellStyle name="Note 2 3 3 3 3 2 2" xfId="18223"/>
    <cellStyle name="Note 2 3 3 3 3 2 2 2" xfId="18224"/>
    <cellStyle name="Note 2 3 3 3 3 2 2 3" xfId="18225"/>
    <cellStyle name="Note 2 3 3 3 3 2 2 4" xfId="18226"/>
    <cellStyle name="Note 2 3 3 3 3 2 2 5" xfId="18227"/>
    <cellStyle name="Note 2 3 3 3 3 2 2 6" xfId="18228"/>
    <cellStyle name="Note 2 3 3 3 3 2 3" xfId="18229"/>
    <cellStyle name="Note 2 3 3 3 3 2 3 2" xfId="18230"/>
    <cellStyle name="Note 2 3 3 3 3 2 3 3" xfId="18231"/>
    <cellStyle name="Note 2 3 3 3 3 2 3 4" xfId="18232"/>
    <cellStyle name="Note 2 3 3 3 3 2 3 5" xfId="18233"/>
    <cellStyle name="Note 2 3 3 3 3 2 3 6" xfId="18234"/>
    <cellStyle name="Note 2 3 3 3 3 2 4" xfId="18235"/>
    <cellStyle name="Note 2 3 3 3 3 2 5" xfId="18236"/>
    <cellStyle name="Note 2 3 3 3 3 2 6" xfId="18237"/>
    <cellStyle name="Note 2 3 3 3 3 2 7" xfId="18238"/>
    <cellStyle name="Note 2 3 3 3 3 2 8" xfId="18239"/>
    <cellStyle name="Note 2 3 3 3 3 3" xfId="18240"/>
    <cellStyle name="Note 2 3 3 3 3 3 2" xfId="18241"/>
    <cellStyle name="Note 2 3 3 3 3 3 3" xfId="18242"/>
    <cellStyle name="Note 2 3 3 3 3 3 4" xfId="18243"/>
    <cellStyle name="Note 2 3 3 3 3 3 5" xfId="18244"/>
    <cellStyle name="Note 2 3 3 3 3 3 6" xfId="18245"/>
    <cellStyle name="Note 2 3 3 3 3 4" xfId="18246"/>
    <cellStyle name="Note 2 3 3 3 3 4 2" xfId="18247"/>
    <cellStyle name="Note 2 3 3 3 3 4 3" xfId="18248"/>
    <cellStyle name="Note 2 3 3 3 3 4 4" xfId="18249"/>
    <cellStyle name="Note 2 3 3 3 3 4 5" xfId="18250"/>
    <cellStyle name="Note 2 3 3 3 3 4 6" xfId="18251"/>
    <cellStyle name="Note 2 3 3 3 3 5" xfId="18252"/>
    <cellStyle name="Note 2 3 3 3 3 6" xfId="18253"/>
    <cellStyle name="Note 2 3 3 3 3 7" xfId="18254"/>
    <cellStyle name="Note 2 3 3 3 3 8" xfId="18255"/>
    <cellStyle name="Note 2 3 3 3 3 9" xfId="18256"/>
    <cellStyle name="Note 2 3 3 3 4" xfId="18257"/>
    <cellStyle name="Note 2 3 3 3 4 2" xfId="18258"/>
    <cellStyle name="Note 2 3 3 3 4 2 2" xfId="18259"/>
    <cellStyle name="Note 2 3 3 3 4 2 3" xfId="18260"/>
    <cellStyle name="Note 2 3 3 3 4 2 4" xfId="18261"/>
    <cellStyle name="Note 2 3 3 3 4 2 5" xfId="18262"/>
    <cellStyle name="Note 2 3 3 3 4 2 6" xfId="18263"/>
    <cellStyle name="Note 2 3 3 3 4 3" xfId="18264"/>
    <cellStyle name="Note 2 3 3 3 4 3 2" xfId="18265"/>
    <cellStyle name="Note 2 3 3 3 4 3 3" xfId="18266"/>
    <cellStyle name="Note 2 3 3 3 4 3 4" xfId="18267"/>
    <cellStyle name="Note 2 3 3 3 4 3 5" xfId="18268"/>
    <cellStyle name="Note 2 3 3 3 4 3 6" xfId="18269"/>
    <cellStyle name="Note 2 3 3 3 4 4" xfId="18270"/>
    <cellStyle name="Note 2 3 3 3 4 5" xfId="18271"/>
    <cellStyle name="Note 2 3 3 3 4 6" xfId="18272"/>
    <cellStyle name="Note 2 3 3 3 4 7" xfId="18273"/>
    <cellStyle name="Note 2 3 3 3 4 8" xfId="18274"/>
    <cellStyle name="Note 2 3 3 3 5" xfId="18275"/>
    <cellStyle name="Note 2 3 3 3 5 2" xfId="18276"/>
    <cellStyle name="Note 2 3 3 3 5 3" xfId="18277"/>
    <cellStyle name="Note 2 3 3 3 5 4" xfId="18278"/>
    <cellStyle name="Note 2 3 3 3 5 5" xfId="18279"/>
    <cellStyle name="Note 2 3 3 3 5 6" xfId="18280"/>
    <cellStyle name="Note 2 3 3 3 6" xfId="18281"/>
    <cellStyle name="Note 2 3 3 3 6 2" xfId="18282"/>
    <cellStyle name="Note 2 3 3 3 6 3" xfId="18283"/>
    <cellStyle name="Note 2 3 3 3 6 4" xfId="18284"/>
    <cellStyle name="Note 2 3 3 3 6 5" xfId="18285"/>
    <cellStyle name="Note 2 3 3 3 6 6" xfId="18286"/>
    <cellStyle name="Note 2 3 3 3 7" xfId="18287"/>
    <cellStyle name="Note 2 3 3 3 8" xfId="18288"/>
    <cellStyle name="Note 2 3 3 3 9" xfId="18289"/>
    <cellStyle name="Note 2 3 3 4" xfId="18290"/>
    <cellStyle name="Note 2 3 3 4 10" xfId="18291"/>
    <cellStyle name="Note 2 3 3 4 2" xfId="18292"/>
    <cellStyle name="Note 2 3 3 4 2 2" xfId="18293"/>
    <cellStyle name="Note 2 3 3 4 2 2 2" xfId="18294"/>
    <cellStyle name="Note 2 3 3 4 2 2 2 2" xfId="18295"/>
    <cellStyle name="Note 2 3 3 4 2 2 2 3" xfId="18296"/>
    <cellStyle name="Note 2 3 3 4 2 2 2 4" xfId="18297"/>
    <cellStyle name="Note 2 3 3 4 2 2 2 5" xfId="18298"/>
    <cellStyle name="Note 2 3 3 4 2 2 2 6" xfId="18299"/>
    <cellStyle name="Note 2 3 3 4 2 2 3" xfId="18300"/>
    <cellStyle name="Note 2 3 3 4 2 2 3 2" xfId="18301"/>
    <cellStyle name="Note 2 3 3 4 2 2 3 3" xfId="18302"/>
    <cellStyle name="Note 2 3 3 4 2 2 3 4" xfId="18303"/>
    <cellStyle name="Note 2 3 3 4 2 2 3 5" xfId="18304"/>
    <cellStyle name="Note 2 3 3 4 2 2 3 6" xfId="18305"/>
    <cellStyle name="Note 2 3 3 4 2 2 4" xfId="18306"/>
    <cellStyle name="Note 2 3 3 4 2 2 5" xfId="18307"/>
    <cellStyle name="Note 2 3 3 4 2 2 6" xfId="18308"/>
    <cellStyle name="Note 2 3 3 4 2 2 7" xfId="18309"/>
    <cellStyle name="Note 2 3 3 4 2 2 8" xfId="18310"/>
    <cellStyle name="Note 2 3 3 4 2 3" xfId="18311"/>
    <cellStyle name="Note 2 3 3 4 2 3 2" xfId="18312"/>
    <cellStyle name="Note 2 3 3 4 2 3 3" xfId="18313"/>
    <cellStyle name="Note 2 3 3 4 2 3 4" xfId="18314"/>
    <cellStyle name="Note 2 3 3 4 2 3 5" xfId="18315"/>
    <cellStyle name="Note 2 3 3 4 2 3 6" xfId="18316"/>
    <cellStyle name="Note 2 3 3 4 2 4" xfId="18317"/>
    <cellStyle name="Note 2 3 3 4 2 4 2" xfId="18318"/>
    <cellStyle name="Note 2 3 3 4 2 4 3" xfId="18319"/>
    <cellStyle name="Note 2 3 3 4 2 4 4" xfId="18320"/>
    <cellStyle name="Note 2 3 3 4 2 4 5" xfId="18321"/>
    <cellStyle name="Note 2 3 3 4 2 4 6" xfId="18322"/>
    <cellStyle name="Note 2 3 3 4 2 5" xfId="18323"/>
    <cellStyle name="Note 2 3 3 4 2 6" xfId="18324"/>
    <cellStyle name="Note 2 3 3 4 2 7" xfId="18325"/>
    <cellStyle name="Note 2 3 3 4 2 8" xfId="18326"/>
    <cellStyle name="Note 2 3 3 4 2 9" xfId="18327"/>
    <cellStyle name="Note 2 3 3 4 3" xfId="18328"/>
    <cellStyle name="Note 2 3 3 4 3 2" xfId="18329"/>
    <cellStyle name="Note 2 3 3 4 3 2 2" xfId="18330"/>
    <cellStyle name="Note 2 3 3 4 3 2 3" xfId="18331"/>
    <cellStyle name="Note 2 3 3 4 3 2 4" xfId="18332"/>
    <cellStyle name="Note 2 3 3 4 3 2 5" xfId="18333"/>
    <cellStyle name="Note 2 3 3 4 3 2 6" xfId="18334"/>
    <cellStyle name="Note 2 3 3 4 3 3" xfId="18335"/>
    <cellStyle name="Note 2 3 3 4 3 3 2" xfId="18336"/>
    <cellStyle name="Note 2 3 3 4 3 3 3" xfId="18337"/>
    <cellStyle name="Note 2 3 3 4 3 3 4" xfId="18338"/>
    <cellStyle name="Note 2 3 3 4 3 3 5" xfId="18339"/>
    <cellStyle name="Note 2 3 3 4 3 3 6" xfId="18340"/>
    <cellStyle name="Note 2 3 3 4 3 4" xfId="18341"/>
    <cellStyle name="Note 2 3 3 4 3 5" xfId="18342"/>
    <cellStyle name="Note 2 3 3 4 3 6" xfId="18343"/>
    <cellStyle name="Note 2 3 3 4 3 7" xfId="18344"/>
    <cellStyle name="Note 2 3 3 4 3 8" xfId="18345"/>
    <cellStyle name="Note 2 3 3 4 4" xfId="18346"/>
    <cellStyle name="Note 2 3 3 4 4 2" xfId="18347"/>
    <cellStyle name="Note 2 3 3 4 4 3" xfId="18348"/>
    <cellStyle name="Note 2 3 3 4 4 4" xfId="18349"/>
    <cellStyle name="Note 2 3 3 4 4 5" xfId="18350"/>
    <cellStyle name="Note 2 3 3 4 4 6" xfId="18351"/>
    <cellStyle name="Note 2 3 3 4 5" xfId="18352"/>
    <cellStyle name="Note 2 3 3 4 5 2" xfId="18353"/>
    <cellStyle name="Note 2 3 3 4 5 3" xfId="18354"/>
    <cellStyle name="Note 2 3 3 4 5 4" xfId="18355"/>
    <cellStyle name="Note 2 3 3 4 5 5" xfId="18356"/>
    <cellStyle name="Note 2 3 3 4 5 6" xfId="18357"/>
    <cellStyle name="Note 2 3 3 4 6" xfId="18358"/>
    <cellStyle name="Note 2 3 3 4 7" xfId="18359"/>
    <cellStyle name="Note 2 3 3 4 8" xfId="18360"/>
    <cellStyle name="Note 2 3 3 4 9" xfId="18361"/>
    <cellStyle name="Note 2 3 3 5" xfId="18362"/>
    <cellStyle name="Note 2 3 3 5 2" xfId="18363"/>
    <cellStyle name="Note 2 3 3 5 2 2" xfId="18364"/>
    <cellStyle name="Note 2 3 3 5 2 2 2" xfId="18365"/>
    <cellStyle name="Note 2 3 3 5 2 2 3" xfId="18366"/>
    <cellStyle name="Note 2 3 3 5 2 2 4" xfId="18367"/>
    <cellStyle name="Note 2 3 3 5 2 2 5" xfId="18368"/>
    <cellStyle name="Note 2 3 3 5 2 2 6" xfId="18369"/>
    <cellStyle name="Note 2 3 3 5 2 3" xfId="18370"/>
    <cellStyle name="Note 2 3 3 5 2 3 2" xfId="18371"/>
    <cellStyle name="Note 2 3 3 5 2 3 3" xfId="18372"/>
    <cellStyle name="Note 2 3 3 5 2 3 4" xfId="18373"/>
    <cellStyle name="Note 2 3 3 5 2 3 5" xfId="18374"/>
    <cellStyle name="Note 2 3 3 5 2 3 6" xfId="18375"/>
    <cellStyle name="Note 2 3 3 5 2 4" xfId="18376"/>
    <cellStyle name="Note 2 3 3 5 2 5" xfId="18377"/>
    <cellStyle name="Note 2 3 3 5 2 6" xfId="18378"/>
    <cellStyle name="Note 2 3 3 5 2 7" xfId="18379"/>
    <cellStyle name="Note 2 3 3 5 2 8" xfId="18380"/>
    <cellStyle name="Note 2 3 3 5 3" xfId="18381"/>
    <cellStyle name="Note 2 3 3 5 3 2" xfId="18382"/>
    <cellStyle name="Note 2 3 3 5 3 3" xfId="18383"/>
    <cellStyle name="Note 2 3 3 5 3 4" xfId="18384"/>
    <cellStyle name="Note 2 3 3 5 3 5" xfId="18385"/>
    <cellStyle name="Note 2 3 3 5 3 6" xfId="18386"/>
    <cellStyle name="Note 2 3 3 5 4" xfId="18387"/>
    <cellStyle name="Note 2 3 3 5 4 2" xfId="18388"/>
    <cellStyle name="Note 2 3 3 5 4 3" xfId="18389"/>
    <cellStyle name="Note 2 3 3 5 4 4" xfId="18390"/>
    <cellStyle name="Note 2 3 3 5 4 5" xfId="18391"/>
    <cellStyle name="Note 2 3 3 5 4 6" xfId="18392"/>
    <cellStyle name="Note 2 3 3 5 5" xfId="18393"/>
    <cellStyle name="Note 2 3 3 5 6" xfId="18394"/>
    <cellStyle name="Note 2 3 3 5 7" xfId="18395"/>
    <cellStyle name="Note 2 3 3 5 8" xfId="18396"/>
    <cellStyle name="Note 2 3 3 5 9" xfId="18397"/>
    <cellStyle name="Note 2 3 3 6" xfId="18398"/>
    <cellStyle name="Note 2 3 3 6 2" xfId="18399"/>
    <cellStyle name="Note 2 3 3 6 2 2" xfId="18400"/>
    <cellStyle name="Note 2 3 3 6 2 3" xfId="18401"/>
    <cellStyle name="Note 2 3 3 6 2 4" xfId="18402"/>
    <cellStyle name="Note 2 3 3 6 2 5" xfId="18403"/>
    <cellStyle name="Note 2 3 3 6 2 6" xfId="18404"/>
    <cellStyle name="Note 2 3 3 6 3" xfId="18405"/>
    <cellStyle name="Note 2 3 3 6 3 2" xfId="18406"/>
    <cellStyle name="Note 2 3 3 6 3 3" xfId="18407"/>
    <cellStyle name="Note 2 3 3 6 3 4" xfId="18408"/>
    <cellStyle name="Note 2 3 3 6 3 5" xfId="18409"/>
    <cellStyle name="Note 2 3 3 6 3 6" xfId="18410"/>
    <cellStyle name="Note 2 3 3 6 4" xfId="18411"/>
    <cellStyle name="Note 2 3 3 6 5" xfId="18412"/>
    <cellStyle name="Note 2 3 3 6 6" xfId="18413"/>
    <cellStyle name="Note 2 3 3 6 7" xfId="18414"/>
    <cellStyle name="Note 2 3 3 6 8" xfId="18415"/>
    <cellStyle name="Note 2 3 3 7" xfId="18416"/>
    <cellStyle name="Note 2 3 3 7 2" xfId="18417"/>
    <cellStyle name="Note 2 3 3 7 3" xfId="18418"/>
    <cellStyle name="Note 2 3 3 7 4" xfId="18419"/>
    <cellStyle name="Note 2 3 3 7 5" xfId="18420"/>
    <cellStyle name="Note 2 3 3 7 6" xfId="18421"/>
    <cellStyle name="Note 2 3 3 8" xfId="18422"/>
    <cellStyle name="Note 2 3 3 8 2" xfId="18423"/>
    <cellStyle name="Note 2 3 3 8 3" xfId="18424"/>
    <cellStyle name="Note 2 3 3 8 4" xfId="18425"/>
    <cellStyle name="Note 2 3 3 8 5" xfId="18426"/>
    <cellStyle name="Note 2 3 3 8 6" xfId="18427"/>
    <cellStyle name="Note 2 3 3 9" xfId="18428"/>
    <cellStyle name="Note 2 3 4" xfId="18429"/>
    <cellStyle name="Note 2 3 4 10" xfId="18430"/>
    <cellStyle name="Note 2 3 4 11" xfId="18431"/>
    <cellStyle name="Note 2 3 4 12" xfId="18432"/>
    <cellStyle name="Note 2 3 4 2" xfId="18433"/>
    <cellStyle name="Note 2 3 4 2 10" xfId="18434"/>
    <cellStyle name="Note 2 3 4 2 11" xfId="18435"/>
    <cellStyle name="Note 2 3 4 2 2" xfId="18436"/>
    <cellStyle name="Note 2 3 4 2 2 2" xfId="18437"/>
    <cellStyle name="Note 2 3 4 2 2 2 2" xfId="18438"/>
    <cellStyle name="Note 2 3 4 2 2 2 2 2" xfId="18439"/>
    <cellStyle name="Note 2 3 4 2 2 2 2 3" xfId="18440"/>
    <cellStyle name="Note 2 3 4 2 2 2 2 4" xfId="18441"/>
    <cellStyle name="Note 2 3 4 2 2 2 2 5" xfId="18442"/>
    <cellStyle name="Note 2 3 4 2 2 2 2 6" xfId="18443"/>
    <cellStyle name="Note 2 3 4 2 2 2 3" xfId="18444"/>
    <cellStyle name="Note 2 3 4 2 2 2 3 2" xfId="18445"/>
    <cellStyle name="Note 2 3 4 2 2 2 3 3" xfId="18446"/>
    <cellStyle name="Note 2 3 4 2 2 2 3 4" xfId="18447"/>
    <cellStyle name="Note 2 3 4 2 2 2 3 5" xfId="18448"/>
    <cellStyle name="Note 2 3 4 2 2 2 3 6" xfId="18449"/>
    <cellStyle name="Note 2 3 4 2 2 2 4" xfId="18450"/>
    <cellStyle name="Note 2 3 4 2 2 2 5" xfId="18451"/>
    <cellStyle name="Note 2 3 4 2 2 2 6" xfId="18452"/>
    <cellStyle name="Note 2 3 4 2 2 2 7" xfId="18453"/>
    <cellStyle name="Note 2 3 4 2 2 2 8" xfId="18454"/>
    <cellStyle name="Note 2 3 4 2 2 3" xfId="18455"/>
    <cellStyle name="Note 2 3 4 2 2 3 2" xfId="18456"/>
    <cellStyle name="Note 2 3 4 2 2 3 3" xfId="18457"/>
    <cellStyle name="Note 2 3 4 2 2 3 4" xfId="18458"/>
    <cellStyle name="Note 2 3 4 2 2 3 5" xfId="18459"/>
    <cellStyle name="Note 2 3 4 2 2 3 6" xfId="18460"/>
    <cellStyle name="Note 2 3 4 2 2 4" xfId="18461"/>
    <cellStyle name="Note 2 3 4 2 2 4 2" xfId="18462"/>
    <cellStyle name="Note 2 3 4 2 2 4 3" xfId="18463"/>
    <cellStyle name="Note 2 3 4 2 2 4 4" xfId="18464"/>
    <cellStyle name="Note 2 3 4 2 2 4 5" xfId="18465"/>
    <cellStyle name="Note 2 3 4 2 2 4 6" xfId="18466"/>
    <cellStyle name="Note 2 3 4 2 2 5" xfId="18467"/>
    <cellStyle name="Note 2 3 4 2 2 6" xfId="18468"/>
    <cellStyle name="Note 2 3 4 2 2 7" xfId="18469"/>
    <cellStyle name="Note 2 3 4 2 2 8" xfId="18470"/>
    <cellStyle name="Note 2 3 4 2 2 9" xfId="18471"/>
    <cellStyle name="Note 2 3 4 2 3" xfId="18472"/>
    <cellStyle name="Note 2 3 4 2 3 2" xfId="18473"/>
    <cellStyle name="Note 2 3 4 2 3 2 2" xfId="18474"/>
    <cellStyle name="Note 2 3 4 2 3 2 2 2" xfId="18475"/>
    <cellStyle name="Note 2 3 4 2 3 2 2 3" xfId="18476"/>
    <cellStyle name="Note 2 3 4 2 3 2 2 4" xfId="18477"/>
    <cellStyle name="Note 2 3 4 2 3 2 2 5" xfId="18478"/>
    <cellStyle name="Note 2 3 4 2 3 2 2 6" xfId="18479"/>
    <cellStyle name="Note 2 3 4 2 3 2 3" xfId="18480"/>
    <cellStyle name="Note 2 3 4 2 3 2 3 2" xfId="18481"/>
    <cellStyle name="Note 2 3 4 2 3 2 3 3" xfId="18482"/>
    <cellStyle name="Note 2 3 4 2 3 2 3 4" xfId="18483"/>
    <cellStyle name="Note 2 3 4 2 3 2 3 5" xfId="18484"/>
    <cellStyle name="Note 2 3 4 2 3 2 3 6" xfId="18485"/>
    <cellStyle name="Note 2 3 4 2 3 2 4" xfId="18486"/>
    <cellStyle name="Note 2 3 4 2 3 2 5" xfId="18487"/>
    <cellStyle name="Note 2 3 4 2 3 2 6" xfId="18488"/>
    <cellStyle name="Note 2 3 4 2 3 2 7" xfId="18489"/>
    <cellStyle name="Note 2 3 4 2 3 2 8" xfId="18490"/>
    <cellStyle name="Note 2 3 4 2 3 3" xfId="18491"/>
    <cellStyle name="Note 2 3 4 2 3 3 2" xfId="18492"/>
    <cellStyle name="Note 2 3 4 2 3 3 3" xfId="18493"/>
    <cellStyle name="Note 2 3 4 2 3 3 4" xfId="18494"/>
    <cellStyle name="Note 2 3 4 2 3 3 5" xfId="18495"/>
    <cellStyle name="Note 2 3 4 2 3 3 6" xfId="18496"/>
    <cellStyle name="Note 2 3 4 2 3 4" xfId="18497"/>
    <cellStyle name="Note 2 3 4 2 3 4 2" xfId="18498"/>
    <cellStyle name="Note 2 3 4 2 3 4 3" xfId="18499"/>
    <cellStyle name="Note 2 3 4 2 3 4 4" xfId="18500"/>
    <cellStyle name="Note 2 3 4 2 3 4 5" xfId="18501"/>
    <cellStyle name="Note 2 3 4 2 3 4 6" xfId="18502"/>
    <cellStyle name="Note 2 3 4 2 3 5" xfId="18503"/>
    <cellStyle name="Note 2 3 4 2 3 6" xfId="18504"/>
    <cellStyle name="Note 2 3 4 2 3 7" xfId="18505"/>
    <cellStyle name="Note 2 3 4 2 3 8" xfId="18506"/>
    <cellStyle name="Note 2 3 4 2 3 9" xfId="18507"/>
    <cellStyle name="Note 2 3 4 2 4" xfId="18508"/>
    <cellStyle name="Note 2 3 4 2 4 2" xfId="18509"/>
    <cellStyle name="Note 2 3 4 2 4 2 2" xfId="18510"/>
    <cellStyle name="Note 2 3 4 2 4 2 3" xfId="18511"/>
    <cellStyle name="Note 2 3 4 2 4 2 4" xfId="18512"/>
    <cellStyle name="Note 2 3 4 2 4 2 5" xfId="18513"/>
    <cellStyle name="Note 2 3 4 2 4 2 6" xfId="18514"/>
    <cellStyle name="Note 2 3 4 2 4 3" xfId="18515"/>
    <cellStyle name="Note 2 3 4 2 4 3 2" xfId="18516"/>
    <cellStyle name="Note 2 3 4 2 4 3 3" xfId="18517"/>
    <cellStyle name="Note 2 3 4 2 4 3 4" xfId="18518"/>
    <cellStyle name="Note 2 3 4 2 4 3 5" xfId="18519"/>
    <cellStyle name="Note 2 3 4 2 4 3 6" xfId="18520"/>
    <cellStyle name="Note 2 3 4 2 4 4" xfId="18521"/>
    <cellStyle name="Note 2 3 4 2 4 5" xfId="18522"/>
    <cellStyle name="Note 2 3 4 2 4 6" xfId="18523"/>
    <cellStyle name="Note 2 3 4 2 4 7" xfId="18524"/>
    <cellStyle name="Note 2 3 4 2 4 8" xfId="18525"/>
    <cellStyle name="Note 2 3 4 2 5" xfId="18526"/>
    <cellStyle name="Note 2 3 4 2 5 2" xfId="18527"/>
    <cellStyle name="Note 2 3 4 2 5 3" xfId="18528"/>
    <cellStyle name="Note 2 3 4 2 5 4" xfId="18529"/>
    <cellStyle name="Note 2 3 4 2 5 5" xfId="18530"/>
    <cellStyle name="Note 2 3 4 2 5 6" xfId="18531"/>
    <cellStyle name="Note 2 3 4 2 6" xfId="18532"/>
    <cellStyle name="Note 2 3 4 2 6 2" xfId="18533"/>
    <cellStyle name="Note 2 3 4 2 6 3" xfId="18534"/>
    <cellStyle name="Note 2 3 4 2 6 4" xfId="18535"/>
    <cellStyle name="Note 2 3 4 2 6 5" xfId="18536"/>
    <cellStyle name="Note 2 3 4 2 6 6" xfId="18537"/>
    <cellStyle name="Note 2 3 4 2 7" xfId="18538"/>
    <cellStyle name="Note 2 3 4 2 8" xfId="18539"/>
    <cellStyle name="Note 2 3 4 2 9" xfId="18540"/>
    <cellStyle name="Note 2 3 4 3" xfId="18541"/>
    <cellStyle name="Note 2 3 4 3 10" xfId="18542"/>
    <cellStyle name="Note 2 3 4 3 2" xfId="18543"/>
    <cellStyle name="Note 2 3 4 3 2 2" xfId="18544"/>
    <cellStyle name="Note 2 3 4 3 2 2 2" xfId="18545"/>
    <cellStyle name="Note 2 3 4 3 2 2 2 2" xfId="18546"/>
    <cellStyle name="Note 2 3 4 3 2 2 2 3" xfId="18547"/>
    <cellStyle name="Note 2 3 4 3 2 2 2 4" xfId="18548"/>
    <cellStyle name="Note 2 3 4 3 2 2 2 5" xfId="18549"/>
    <cellStyle name="Note 2 3 4 3 2 2 2 6" xfId="18550"/>
    <cellStyle name="Note 2 3 4 3 2 2 3" xfId="18551"/>
    <cellStyle name="Note 2 3 4 3 2 2 3 2" xfId="18552"/>
    <cellStyle name="Note 2 3 4 3 2 2 3 3" xfId="18553"/>
    <cellStyle name="Note 2 3 4 3 2 2 3 4" xfId="18554"/>
    <cellStyle name="Note 2 3 4 3 2 2 3 5" xfId="18555"/>
    <cellStyle name="Note 2 3 4 3 2 2 3 6" xfId="18556"/>
    <cellStyle name="Note 2 3 4 3 2 2 4" xfId="18557"/>
    <cellStyle name="Note 2 3 4 3 2 2 5" xfId="18558"/>
    <cellStyle name="Note 2 3 4 3 2 2 6" xfId="18559"/>
    <cellStyle name="Note 2 3 4 3 2 2 7" xfId="18560"/>
    <cellStyle name="Note 2 3 4 3 2 2 8" xfId="18561"/>
    <cellStyle name="Note 2 3 4 3 2 3" xfId="18562"/>
    <cellStyle name="Note 2 3 4 3 2 3 2" xfId="18563"/>
    <cellStyle name="Note 2 3 4 3 2 3 3" xfId="18564"/>
    <cellStyle name="Note 2 3 4 3 2 3 4" xfId="18565"/>
    <cellStyle name="Note 2 3 4 3 2 3 5" xfId="18566"/>
    <cellStyle name="Note 2 3 4 3 2 3 6" xfId="18567"/>
    <cellStyle name="Note 2 3 4 3 2 4" xfId="18568"/>
    <cellStyle name="Note 2 3 4 3 2 4 2" xfId="18569"/>
    <cellStyle name="Note 2 3 4 3 2 4 3" xfId="18570"/>
    <cellStyle name="Note 2 3 4 3 2 4 4" xfId="18571"/>
    <cellStyle name="Note 2 3 4 3 2 4 5" xfId="18572"/>
    <cellStyle name="Note 2 3 4 3 2 4 6" xfId="18573"/>
    <cellStyle name="Note 2 3 4 3 2 5" xfId="18574"/>
    <cellStyle name="Note 2 3 4 3 2 6" xfId="18575"/>
    <cellStyle name="Note 2 3 4 3 2 7" xfId="18576"/>
    <cellStyle name="Note 2 3 4 3 2 8" xfId="18577"/>
    <cellStyle name="Note 2 3 4 3 2 9" xfId="18578"/>
    <cellStyle name="Note 2 3 4 3 3" xfId="18579"/>
    <cellStyle name="Note 2 3 4 3 3 2" xfId="18580"/>
    <cellStyle name="Note 2 3 4 3 3 2 2" xfId="18581"/>
    <cellStyle name="Note 2 3 4 3 3 2 3" xfId="18582"/>
    <cellStyle name="Note 2 3 4 3 3 2 4" xfId="18583"/>
    <cellStyle name="Note 2 3 4 3 3 2 5" xfId="18584"/>
    <cellStyle name="Note 2 3 4 3 3 2 6" xfId="18585"/>
    <cellStyle name="Note 2 3 4 3 3 3" xfId="18586"/>
    <cellStyle name="Note 2 3 4 3 3 3 2" xfId="18587"/>
    <cellStyle name="Note 2 3 4 3 3 3 3" xfId="18588"/>
    <cellStyle name="Note 2 3 4 3 3 3 4" xfId="18589"/>
    <cellStyle name="Note 2 3 4 3 3 3 5" xfId="18590"/>
    <cellStyle name="Note 2 3 4 3 3 3 6" xfId="18591"/>
    <cellStyle name="Note 2 3 4 3 3 4" xfId="18592"/>
    <cellStyle name="Note 2 3 4 3 3 5" xfId="18593"/>
    <cellStyle name="Note 2 3 4 3 3 6" xfId="18594"/>
    <cellStyle name="Note 2 3 4 3 3 7" xfId="18595"/>
    <cellStyle name="Note 2 3 4 3 3 8" xfId="18596"/>
    <cellStyle name="Note 2 3 4 3 4" xfId="18597"/>
    <cellStyle name="Note 2 3 4 3 4 2" xfId="18598"/>
    <cellStyle name="Note 2 3 4 3 4 3" xfId="18599"/>
    <cellStyle name="Note 2 3 4 3 4 4" xfId="18600"/>
    <cellStyle name="Note 2 3 4 3 4 5" xfId="18601"/>
    <cellStyle name="Note 2 3 4 3 4 6" xfId="18602"/>
    <cellStyle name="Note 2 3 4 3 5" xfId="18603"/>
    <cellStyle name="Note 2 3 4 3 5 2" xfId="18604"/>
    <cellStyle name="Note 2 3 4 3 5 3" xfId="18605"/>
    <cellStyle name="Note 2 3 4 3 5 4" xfId="18606"/>
    <cellStyle name="Note 2 3 4 3 5 5" xfId="18607"/>
    <cellStyle name="Note 2 3 4 3 5 6" xfId="18608"/>
    <cellStyle name="Note 2 3 4 3 6" xfId="18609"/>
    <cellStyle name="Note 2 3 4 3 7" xfId="18610"/>
    <cellStyle name="Note 2 3 4 3 8" xfId="18611"/>
    <cellStyle name="Note 2 3 4 3 9" xfId="18612"/>
    <cellStyle name="Note 2 3 4 4" xfId="18613"/>
    <cellStyle name="Note 2 3 4 4 2" xfId="18614"/>
    <cellStyle name="Note 2 3 4 4 2 2" xfId="18615"/>
    <cellStyle name="Note 2 3 4 4 2 2 2" xfId="18616"/>
    <cellStyle name="Note 2 3 4 4 2 2 3" xfId="18617"/>
    <cellStyle name="Note 2 3 4 4 2 2 4" xfId="18618"/>
    <cellStyle name="Note 2 3 4 4 2 2 5" xfId="18619"/>
    <cellStyle name="Note 2 3 4 4 2 2 6" xfId="18620"/>
    <cellStyle name="Note 2 3 4 4 2 3" xfId="18621"/>
    <cellStyle name="Note 2 3 4 4 2 3 2" xfId="18622"/>
    <cellStyle name="Note 2 3 4 4 2 3 3" xfId="18623"/>
    <cellStyle name="Note 2 3 4 4 2 3 4" xfId="18624"/>
    <cellStyle name="Note 2 3 4 4 2 3 5" xfId="18625"/>
    <cellStyle name="Note 2 3 4 4 2 3 6" xfId="18626"/>
    <cellStyle name="Note 2 3 4 4 2 4" xfId="18627"/>
    <cellStyle name="Note 2 3 4 4 2 5" xfId="18628"/>
    <cellStyle name="Note 2 3 4 4 2 6" xfId="18629"/>
    <cellStyle name="Note 2 3 4 4 2 7" xfId="18630"/>
    <cellStyle name="Note 2 3 4 4 2 8" xfId="18631"/>
    <cellStyle name="Note 2 3 4 4 3" xfId="18632"/>
    <cellStyle name="Note 2 3 4 4 3 2" xfId="18633"/>
    <cellStyle name="Note 2 3 4 4 3 3" xfId="18634"/>
    <cellStyle name="Note 2 3 4 4 3 4" xfId="18635"/>
    <cellStyle name="Note 2 3 4 4 3 5" xfId="18636"/>
    <cellStyle name="Note 2 3 4 4 3 6" xfId="18637"/>
    <cellStyle name="Note 2 3 4 4 4" xfId="18638"/>
    <cellStyle name="Note 2 3 4 4 4 2" xfId="18639"/>
    <cellStyle name="Note 2 3 4 4 4 3" xfId="18640"/>
    <cellStyle name="Note 2 3 4 4 4 4" xfId="18641"/>
    <cellStyle name="Note 2 3 4 4 4 5" xfId="18642"/>
    <cellStyle name="Note 2 3 4 4 4 6" xfId="18643"/>
    <cellStyle name="Note 2 3 4 4 5" xfId="18644"/>
    <cellStyle name="Note 2 3 4 4 6" xfId="18645"/>
    <cellStyle name="Note 2 3 4 4 7" xfId="18646"/>
    <cellStyle name="Note 2 3 4 4 8" xfId="18647"/>
    <cellStyle name="Note 2 3 4 4 9" xfId="18648"/>
    <cellStyle name="Note 2 3 4 5" xfId="18649"/>
    <cellStyle name="Note 2 3 4 5 2" xfId="18650"/>
    <cellStyle name="Note 2 3 4 5 2 2" xfId="18651"/>
    <cellStyle name="Note 2 3 4 5 2 3" xfId="18652"/>
    <cellStyle name="Note 2 3 4 5 2 4" xfId="18653"/>
    <cellStyle name="Note 2 3 4 5 2 5" xfId="18654"/>
    <cellStyle name="Note 2 3 4 5 2 6" xfId="18655"/>
    <cellStyle name="Note 2 3 4 5 3" xfId="18656"/>
    <cellStyle name="Note 2 3 4 5 3 2" xfId="18657"/>
    <cellStyle name="Note 2 3 4 5 3 3" xfId="18658"/>
    <cellStyle name="Note 2 3 4 5 3 4" xfId="18659"/>
    <cellStyle name="Note 2 3 4 5 3 5" xfId="18660"/>
    <cellStyle name="Note 2 3 4 5 3 6" xfId="18661"/>
    <cellStyle name="Note 2 3 4 5 4" xfId="18662"/>
    <cellStyle name="Note 2 3 4 5 5" xfId="18663"/>
    <cellStyle name="Note 2 3 4 5 6" xfId="18664"/>
    <cellStyle name="Note 2 3 4 5 7" xfId="18665"/>
    <cellStyle name="Note 2 3 4 5 8" xfId="18666"/>
    <cellStyle name="Note 2 3 4 6" xfId="18667"/>
    <cellStyle name="Note 2 3 4 6 2" xfId="18668"/>
    <cellStyle name="Note 2 3 4 6 3" xfId="18669"/>
    <cellStyle name="Note 2 3 4 6 4" xfId="18670"/>
    <cellStyle name="Note 2 3 4 6 5" xfId="18671"/>
    <cellStyle name="Note 2 3 4 6 6" xfId="18672"/>
    <cellStyle name="Note 2 3 4 7" xfId="18673"/>
    <cellStyle name="Note 2 3 4 7 2" xfId="18674"/>
    <cellStyle name="Note 2 3 4 7 3" xfId="18675"/>
    <cellStyle name="Note 2 3 4 7 4" xfId="18676"/>
    <cellStyle name="Note 2 3 4 7 5" xfId="18677"/>
    <cellStyle name="Note 2 3 4 7 6" xfId="18678"/>
    <cellStyle name="Note 2 3 4 8" xfId="18679"/>
    <cellStyle name="Note 2 3 4 9" xfId="18680"/>
    <cellStyle name="Note 2 3 5" xfId="18681"/>
    <cellStyle name="Note 2 3 5 10" xfId="18682"/>
    <cellStyle name="Note 2 3 5 11" xfId="18683"/>
    <cellStyle name="Note 2 3 5 2" xfId="18684"/>
    <cellStyle name="Note 2 3 5 2 2" xfId="18685"/>
    <cellStyle name="Note 2 3 5 2 2 2" xfId="18686"/>
    <cellStyle name="Note 2 3 5 2 2 2 2" xfId="18687"/>
    <cellStyle name="Note 2 3 5 2 2 2 3" xfId="18688"/>
    <cellStyle name="Note 2 3 5 2 2 2 4" xfId="18689"/>
    <cellStyle name="Note 2 3 5 2 2 2 5" xfId="18690"/>
    <cellStyle name="Note 2 3 5 2 2 2 6" xfId="18691"/>
    <cellStyle name="Note 2 3 5 2 2 3" xfId="18692"/>
    <cellStyle name="Note 2 3 5 2 2 3 2" xfId="18693"/>
    <cellStyle name="Note 2 3 5 2 2 3 3" xfId="18694"/>
    <cellStyle name="Note 2 3 5 2 2 3 4" xfId="18695"/>
    <cellStyle name="Note 2 3 5 2 2 3 5" xfId="18696"/>
    <cellStyle name="Note 2 3 5 2 2 3 6" xfId="18697"/>
    <cellStyle name="Note 2 3 5 2 2 4" xfId="18698"/>
    <cellStyle name="Note 2 3 5 2 2 5" xfId="18699"/>
    <cellStyle name="Note 2 3 5 2 2 6" xfId="18700"/>
    <cellStyle name="Note 2 3 5 2 2 7" xfId="18701"/>
    <cellStyle name="Note 2 3 5 2 2 8" xfId="18702"/>
    <cellStyle name="Note 2 3 5 2 3" xfId="18703"/>
    <cellStyle name="Note 2 3 5 2 3 2" xfId="18704"/>
    <cellStyle name="Note 2 3 5 2 3 3" xfId="18705"/>
    <cellStyle name="Note 2 3 5 2 3 4" xfId="18706"/>
    <cellStyle name="Note 2 3 5 2 3 5" xfId="18707"/>
    <cellStyle name="Note 2 3 5 2 3 6" xfId="18708"/>
    <cellStyle name="Note 2 3 5 2 4" xfId="18709"/>
    <cellStyle name="Note 2 3 5 2 4 2" xfId="18710"/>
    <cellStyle name="Note 2 3 5 2 4 3" xfId="18711"/>
    <cellStyle name="Note 2 3 5 2 4 4" xfId="18712"/>
    <cellStyle name="Note 2 3 5 2 4 5" xfId="18713"/>
    <cellStyle name="Note 2 3 5 2 4 6" xfId="18714"/>
    <cellStyle name="Note 2 3 5 2 5" xfId="18715"/>
    <cellStyle name="Note 2 3 5 2 6" xfId="18716"/>
    <cellStyle name="Note 2 3 5 2 7" xfId="18717"/>
    <cellStyle name="Note 2 3 5 2 8" xfId="18718"/>
    <cellStyle name="Note 2 3 5 2 9" xfId="18719"/>
    <cellStyle name="Note 2 3 5 3" xfId="18720"/>
    <cellStyle name="Note 2 3 5 3 2" xfId="18721"/>
    <cellStyle name="Note 2 3 5 3 2 2" xfId="18722"/>
    <cellStyle name="Note 2 3 5 3 2 2 2" xfId="18723"/>
    <cellStyle name="Note 2 3 5 3 2 2 3" xfId="18724"/>
    <cellStyle name="Note 2 3 5 3 2 2 4" xfId="18725"/>
    <cellStyle name="Note 2 3 5 3 2 2 5" xfId="18726"/>
    <cellStyle name="Note 2 3 5 3 2 2 6" xfId="18727"/>
    <cellStyle name="Note 2 3 5 3 2 3" xfId="18728"/>
    <cellStyle name="Note 2 3 5 3 2 3 2" xfId="18729"/>
    <cellStyle name="Note 2 3 5 3 2 3 3" xfId="18730"/>
    <cellStyle name="Note 2 3 5 3 2 3 4" xfId="18731"/>
    <cellStyle name="Note 2 3 5 3 2 3 5" xfId="18732"/>
    <cellStyle name="Note 2 3 5 3 2 3 6" xfId="18733"/>
    <cellStyle name="Note 2 3 5 3 2 4" xfId="18734"/>
    <cellStyle name="Note 2 3 5 3 2 5" xfId="18735"/>
    <cellStyle name="Note 2 3 5 3 2 6" xfId="18736"/>
    <cellStyle name="Note 2 3 5 3 2 7" xfId="18737"/>
    <cellStyle name="Note 2 3 5 3 2 8" xfId="18738"/>
    <cellStyle name="Note 2 3 5 3 3" xfId="18739"/>
    <cellStyle name="Note 2 3 5 3 3 2" xfId="18740"/>
    <cellStyle name="Note 2 3 5 3 3 3" xfId="18741"/>
    <cellStyle name="Note 2 3 5 3 3 4" xfId="18742"/>
    <cellStyle name="Note 2 3 5 3 3 5" xfId="18743"/>
    <cellStyle name="Note 2 3 5 3 3 6" xfId="18744"/>
    <cellStyle name="Note 2 3 5 3 4" xfId="18745"/>
    <cellStyle name="Note 2 3 5 3 4 2" xfId="18746"/>
    <cellStyle name="Note 2 3 5 3 4 3" xfId="18747"/>
    <cellStyle name="Note 2 3 5 3 4 4" xfId="18748"/>
    <cellStyle name="Note 2 3 5 3 4 5" xfId="18749"/>
    <cellStyle name="Note 2 3 5 3 4 6" xfId="18750"/>
    <cellStyle name="Note 2 3 5 3 5" xfId="18751"/>
    <cellStyle name="Note 2 3 5 3 6" xfId="18752"/>
    <cellStyle name="Note 2 3 5 3 7" xfId="18753"/>
    <cellStyle name="Note 2 3 5 3 8" xfId="18754"/>
    <cellStyle name="Note 2 3 5 3 9" xfId="18755"/>
    <cellStyle name="Note 2 3 5 4" xfId="18756"/>
    <cellStyle name="Note 2 3 5 4 2" xfId="18757"/>
    <cellStyle name="Note 2 3 5 4 2 2" xfId="18758"/>
    <cellStyle name="Note 2 3 5 4 2 3" xfId="18759"/>
    <cellStyle name="Note 2 3 5 4 2 4" xfId="18760"/>
    <cellStyle name="Note 2 3 5 4 2 5" xfId="18761"/>
    <cellStyle name="Note 2 3 5 4 2 6" xfId="18762"/>
    <cellStyle name="Note 2 3 5 4 3" xfId="18763"/>
    <cellStyle name="Note 2 3 5 4 3 2" xfId="18764"/>
    <cellStyle name="Note 2 3 5 4 3 3" xfId="18765"/>
    <cellStyle name="Note 2 3 5 4 3 4" xfId="18766"/>
    <cellStyle name="Note 2 3 5 4 3 5" xfId="18767"/>
    <cellStyle name="Note 2 3 5 4 3 6" xfId="18768"/>
    <cellStyle name="Note 2 3 5 4 4" xfId="18769"/>
    <cellStyle name="Note 2 3 5 4 5" xfId="18770"/>
    <cellStyle name="Note 2 3 5 4 6" xfId="18771"/>
    <cellStyle name="Note 2 3 5 4 7" xfId="18772"/>
    <cellStyle name="Note 2 3 5 4 8" xfId="18773"/>
    <cellStyle name="Note 2 3 5 5" xfId="18774"/>
    <cellStyle name="Note 2 3 5 5 2" xfId="18775"/>
    <cellStyle name="Note 2 3 5 5 3" xfId="18776"/>
    <cellStyle name="Note 2 3 5 5 4" xfId="18777"/>
    <cellStyle name="Note 2 3 5 5 5" xfId="18778"/>
    <cellStyle name="Note 2 3 5 5 6" xfId="18779"/>
    <cellStyle name="Note 2 3 5 6" xfId="18780"/>
    <cellStyle name="Note 2 3 5 6 2" xfId="18781"/>
    <cellStyle name="Note 2 3 5 6 3" xfId="18782"/>
    <cellStyle name="Note 2 3 5 6 4" xfId="18783"/>
    <cellStyle name="Note 2 3 5 6 5" xfId="18784"/>
    <cellStyle name="Note 2 3 5 6 6" xfId="18785"/>
    <cellStyle name="Note 2 3 5 7" xfId="18786"/>
    <cellStyle name="Note 2 3 5 8" xfId="18787"/>
    <cellStyle name="Note 2 3 5 9" xfId="18788"/>
    <cellStyle name="Note 2 3 6" xfId="18789"/>
    <cellStyle name="Note 2 3 6 10" xfId="18790"/>
    <cellStyle name="Note 2 3 6 2" xfId="18791"/>
    <cellStyle name="Note 2 3 6 2 2" xfId="18792"/>
    <cellStyle name="Note 2 3 6 2 2 2" xfId="18793"/>
    <cellStyle name="Note 2 3 6 2 2 2 2" xfId="18794"/>
    <cellStyle name="Note 2 3 6 2 2 2 3" xfId="18795"/>
    <cellStyle name="Note 2 3 6 2 2 2 4" xfId="18796"/>
    <cellStyle name="Note 2 3 6 2 2 2 5" xfId="18797"/>
    <cellStyle name="Note 2 3 6 2 2 2 6" xfId="18798"/>
    <cellStyle name="Note 2 3 6 2 2 3" xfId="18799"/>
    <cellStyle name="Note 2 3 6 2 2 3 2" xfId="18800"/>
    <cellStyle name="Note 2 3 6 2 2 3 3" xfId="18801"/>
    <cellStyle name="Note 2 3 6 2 2 3 4" xfId="18802"/>
    <cellStyle name="Note 2 3 6 2 2 3 5" xfId="18803"/>
    <cellStyle name="Note 2 3 6 2 2 3 6" xfId="18804"/>
    <cellStyle name="Note 2 3 6 2 2 4" xfId="18805"/>
    <cellStyle name="Note 2 3 6 2 2 5" xfId="18806"/>
    <cellStyle name="Note 2 3 6 2 2 6" xfId="18807"/>
    <cellStyle name="Note 2 3 6 2 2 7" xfId="18808"/>
    <cellStyle name="Note 2 3 6 2 2 8" xfId="18809"/>
    <cellStyle name="Note 2 3 6 2 3" xfId="18810"/>
    <cellStyle name="Note 2 3 6 2 3 2" xfId="18811"/>
    <cellStyle name="Note 2 3 6 2 3 3" xfId="18812"/>
    <cellStyle name="Note 2 3 6 2 3 4" xfId="18813"/>
    <cellStyle name="Note 2 3 6 2 3 5" xfId="18814"/>
    <cellStyle name="Note 2 3 6 2 3 6" xfId="18815"/>
    <cellStyle name="Note 2 3 6 2 4" xfId="18816"/>
    <cellStyle name="Note 2 3 6 2 4 2" xfId="18817"/>
    <cellStyle name="Note 2 3 6 2 4 3" xfId="18818"/>
    <cellStyle name="Note 2 3 6 2 4 4" xfId="18819"/>
    <cellStyle name="Note 2 3 6 2 4 5" xfId="18820"/>
    <cellStyle name="Note 2 3 6 2 4 6" xfId="18821"/>
    <cellStyle name="Note 2 3 6 2 5" xfId="18822"/>
    <cellStyle name="Note 2 3 6 2 6" xfId="18823"/>
    <cellStyle name="Note 2 3 6 2 7" xfId="18824"/>
    <cellStyle name="Note 2 3 6 2 8" xfId="18825"/>
    <cellStyle name="Note 2 3 6 2 9" xfId="18826"/>
    <cellStyle name="Note 2 3 6 3" xfId="18827"/>
    <cellStyle name="Note 2 3 6 3 2" xfId="18828"/>
    <cellStyle name="Note 2 3 6 3 2 2" xfId="18829"/>
    <cellStyle name="Note 2 3 6 3 2 3" xfId="18830"/>
    <cellStyle name="Note 2 3 6 3 2 4" xfId="18831"/>
    <cellStyle name="Note 2 3 6 3 2 5" xfId="18832"/>
    <cellStyle name="Note 2 3 6 3 2 6" xfId="18833"/>
    <cellStyle name="Note 2 3 6 3 3" xfId="18834"/>
    <cellStyle name="Note 2 3 6 3 3 2" xfId="18835"/>
    <cellStyle name="Note 2 3 6 3 3 3" xfId="18836"/>
    <cellStyle name="Note 2 3 6 3 3 4" xfId="18837"/>
    <cellStyle name="Note 2 3 6 3 3 5" xfId="18838"/>
    <cellStyle name="Note 2 3 6 3 3 6" xfId="18839"/>
    <cellStyle name="Note 2 3 6 3 4" xfId="18840"/>
    <cellStyle name="Note 2 3 6 3 5" xfId="18841"/>
    <cellStyle name="Note 2 3 6 3 6" xfId="18842"/>
    <cellStyle name="Note 2 3 6 3 7" xfId="18843"/>
    <cellStyle name="Note 2 3 6 3 8" xfId="18844"/>
    <cellStyle name="Note 2 3 6 4" xfId="18845"/>
    <cellStyle name="Note 2 3 6 4 2" xfId="18846"/>
    <cellStyle name="Note 2 3 6 4 3" xfId="18847"/>
    <cellStyle name="Note 2 3 6 4 4" xfId="18848"/>
    <cellStyle name="Note 2 3 6 4 5" xfId="18849"/>
    <cellStyle name="Note 2 3 6 4 6" xfId="18850"/>
    <cellStyle name="Note 2 3 6 5" xfId="18851"/>
    <cellStyle name="Note 2 3 6 5 2" xfId="18852"/>
    <cellStyle name="Note 2 3 6 5 3" xfId="18853"/>
    <cellStyle name="Note 2 3 6 5 4" xfId="18854"/>
    <cellStyle name="Note 2 3 6 5 5" xfId="18855"/>
    <cellStyle name="Note 2 3 6 5 6" xfId="18856"/>
    <cellStyle name="Note 2 3 6 6" xfId="18857"/>
    <cellStyle name="Note 2 3 6 7" xfId="18858"/>
    <cellStyle name="Note 2 3 6 8" xfId="18859"/>
    <cellStyle name="Note 2 3 6 9" xfId="18860"/>
    <cellStyle name="Note 2 3 7" xfId="18861"/>
    <cellStyle name="Note 2 3 7 2" xfId="18862"/>
    <cellStyle name="Note 2 3 7 2 2" xfId="18863"/>
    <cellStyle name="Note 2 3 7 2 2 2" xfId="18864"/>
    <cellStyle name="Note 2 3 7 2 2 3" xfId="18865"/>
    <cellStyle name="Note 2 3 7 2 2 4" xfId="18866"/>
    <cellStyle name="Note 2 3 7 2 2 5" xfId="18867"/>
    <cellStyle name="Note 2 3 7 2 2 6" xfId="18868"/>
    <cellStyle name="Note 2 3 7 2 3" xfId="18869"/>
    <cellStyle name="Note 2 3 7 2 3 2" xfId="18870"/>
    <cellStyle name="Note 2 3 7 2 3 3" xfId="18871"/>
    <cellStyle name="Note 2 3 7 2 3 4" xfId="18872"/>
    <cellStyle name="Note 2 3 7 2 3 5" xfId="18873"/>
    <cellStyle name="Note 2 3 7 2 3 6" xfId="18874"/>
    <cellStyle name="Note 2 3 7 2 4" xfId="18875"/>
    <cellStyle name="Note 2 3 7 2 5" xfId="18876"/>
    <cellStyle name="Note 2 3 7 2 6" xfId="18877"/>
    <cellStyle name="Note 2 3 7 2 7" xfId="18878"/>
    <cellStyle name="Note 2 3 7 2 8" xfId="18879"/>
    <cellStyle name="Note 2 3 7 3" xfId="18880"/>
    <cellStyle name="Note 2 3 7 3 2" xfId="18881"/>
    <cellStyle name="Note 2 3 7 3 3" xfId="18882"/>
    <cellStyle name="Note 2 3 7 3 4" xfId="18883"/>
    <cellStyle name="Note 2 3 7 3 5" xfId="18884"/>
    <cellStyle name="Note 2 3 7 3 6" xfId="18885"/>
    <cellStyle name="Note 2 3 7 4" xfId="18886"/>
    <cellStyle name="Note 2 3 7 4 2" xfId="18887"/>
    <cellStyle name="Note 2 3 7 4 3" xfId="18888"/>
    <cellStyle name="Note 2 3 7 4 4" xfId="18889"/>
    <cellStyle name="Note 2 3 7 4 5" xfId="18890"/>
    <cellStyle name="Note 2 3 7 4 6" xfId="18891"/>
    <cellStyle name="Note 2 3 7 5" xfId="18892"/>
    <cellStyle name="Note 2 3 7 6" xfId="18893"/>
    <cellStyle name="Note 2 3 7 7" xfId="18894"/>
    <cellStyle name="Note 2 3 7 8" xfId="18895"/>
    <cellStyle name="Note 2 3 7 9" xfId="18896"/>
    <cellStyle name="Note 2 3 8" xfId="18897"/>
    <cellStyle name="Note 2 3 8 2" xfId="18898"/>
    <cellStyle name="Note 2 3 8 2 2" xfId="18899"/>
    <cellStyle name="Note 2 3 8 2 3" xfId="18900"/>
    <cellStyle name="Note 2 3 8 2 4" xfId="18901"/>
    <cellStyle name="Note 2 3 8 2 5" xfId="18902"/>
    <cellStyle name="Note 2 3 8 2 6" xfId="18903"/>
    <cellStyle name="Note 2 3 8 3" xfId="18904"/>
    <cellStyle name="Note 2 3 8 3 2" xfId="18905"/>
    <cellStyle name="Note 2 3 8 3 3" xfId="18906"/>
    <cellStyle name="Note 2 3 8 3 4" xfId="18907"/>
    <cellStyle name="Note 2 3 8 3 5" xfId="18908"/>
    <cellStyle name="Note 2 3 8 3 6" xfId="18909"/>
    <cellStyle name="Note 2 3 8 4" xfId="18910"/>
    <cellStyle name="Note 2 3 8 5" xfId="18911"/>
    <cellStyle name="Note 2 3 8 6" xfId="18912"/>
    <cellStyle name="Note 2 3 8 7" xfId="18913"/>
    <cellStyle name="Note 2 3 8 8" xfId="18914"/>
    <cellStyle name="Note 2 3 9" xfId="18915"/>
    <cellStyle name="Note 2 3 9 2" xfId="18916"/>
    <cellStyle name="Note 2 3 9 3" xfId="18917"/>
    <cellStyle name="Note 2 3 9 4" xfId="18918"/>
    <cellStyle name="Note 2 3 9 5" xfId="18919"/>
    <cellStyle name="Note 2 3 9 6" xfId="18920"/>
    <cellStyle name="Note 2 4" xfId="18921"/>
    <cellStyle name="Note 2 4 10" xfId="18922"/>
    <cellStyle name="Note 2 4 11" xfId="18923"/>
    <cellStyle name="Note 2 4 12" xfId="18924"/>
    <cellStyle name="Note 2 4 13" xfId="18925"/>
    <cellStyle name="Note 2 4 14" xfId="18926"/>
    <cellStyle name="Note 2 4 2" xfId="18927"/>
    <cellStyle name="Note 2 4 2 10" xfId="18928"/>
    <cellStyle name="Note 2 4 2 11" xfId="18929"/>
    <cellStyle name="Note 2 4 2 12" xfId="18930"/>
    <cellStyle name="Note 2 4 2 13" xfId="18931"/>
    <cellStyle name="Note 2 4 2 2" xfId="18932"/>
    <cellStyle name="Note 2 4 2 2 10" xfId="18933"/>
    <cellStyle name="Note 2 4 2 2 11" xfId="18934"/>
    <cellStyle name="Note 2 4 2 2 12" xfId="18935"/>
    <cellStyle name="Note 2 4 2 2 2" xfId="18936"/>
    <cellStyle name="Note 2 4 2 2 2 10" xfId="18937"/>
    <cellStyle name="Note 2 4 2 2 2 11" xfId="18938"/>
    <cellStyle name="Note 2 4 2 2 2 2" xfId="18939"/>
    <cellStyle name="Note 2 4 2 2 2 2 2" xfId="18940"/>
    <cellStyle name="Note 2 4 2 2 2 2 2 2" xfId="18941"/>
    <cellStyle name="Note 2 4 2 2 2 2 2 2 2" xfId="18942"/>
    <cellStyle name="Note 2 4 2 2 2 2 2 2 3" xfId="18943"/>
    <cellStyle name="Note 2 4 2 2 2 2 2 2 4" xfId="18944"/>
    <cellStyle name="Note 2 4 2 2 2 2 2 2 5" xfId="18945"/>
    <cellStyle name="Note 2 4 2 2 2 2 2 2 6" xfId="18946"/>
    <cellStyle name="Note 2 4 2 2 2 2 2 3" xfId="18947"/>
    <cellStyle name="Note 2 4 2 2 2 2 2 3 2" xfId="18948"/>
    <cellStyle name="Note 2 4 2 2 2 2 2 3 3" xfId="18949"/>
    <cellStyle name="Note 2 4 2 2 2 2 2 3 4" xfId="18950"/>
    <cellStyle name="Note 2 4 2 2 2 2 2 3 5" xfId="18951"/>
    <cellStyle name="Note 2 4 2 2 2 2 2 3 6" xfId="18952"/>
    <cellStyle name="Note 2 4 2 2 2 2 2 4" xfId="18953"/>
    <cellStyle name="Note 2 4 2 2 2 2 2 5" xfId="18954"/>
    <cellStyle name="Note 2 4 2 2 2 2 2 6" xfId="18955"/>
    <cellStyle name="Note 2 4 2 2 2 2 2 7" xfId="18956"/>
    <cellStyle name="Note 2 4 2 2 2 2 2 8" xfId="18957"/>
    <cellStyle name="Note 2 4 2 2 2 2 3" xfId="18958"/>
    <cellStyle name="Note 2 4 2 2 2 2 3 2" xfId="18959"/>
    <cellStyle name="Note 2 4 2 2 2 2 3 3" xfId="18960"/>
    <cellStyle name="Note 2 4 2 2 2 2 3 4" xfId="18961"/>
    <cellStyle name="Note 2 4 2 2 2 2 3 5" xfId="18962"/>
    <cellStyle name="Note 2 4 2 2 2 2 3 6" xfId="18963"/>
    <cellStyle name="Note 2 4 2 2 2 2 4" xfId="18964"/>
    <cellStyle name="Note 2 4 2 2 2 2 4 2" xfId="18965"/>
    <cellStyle name="Note 2 4 2 2 2 2 4 3" xfId="18966"/>
    <cellStyle name="Note 2 4 2 2 2 2 4 4" xfId="18967"/>
    <cellStyle name="Note 2 4 2 2 2 2 4 5" xfId="18968"/>
    <cellStyle name="Note 2 4 2 2 2 2 4 6" xfId="18969"/>
    <cellStyle name="Note 2 4 2 2 2 2 5" xfId="18970"/>
    <cellStyle name="Note 2 4 2 2 2 2 6" xfId="18971"/>
    <cellStyle name="Note 2 4 2 2 2 2 7" xfId="18972"/>
    <cellStyle name="Note 2 4 2 2 2 2 8" xfId="18973"/>
    <cellStyle name="Note 2 4 2 2 2 2 9" xfId="18974"/>
    <cellStyle name="Note 2 4 2 2 2 3" xfId="18975"/>
    <cellStyle name="Note 2 4 2 2 2 3 2" xfId="18976"/>
    <cellStyle name="Note 2 4 2 2 2 3 2 2" xfId="18977"/>
    <cellStyle name="Note 2 4 2 2 2 3 2 2 2" xfId="18978"/>
    <cellStyle name="Note 2 4 2 2 2 3 2 2 3" xfId="18979"/>
    <cellStyle name="Note 2 4 2 2 2 3 2 2 4" xfId="18980"/>
    <cellStyle name="Note 2 4 2 2 2 3 2 2 5" xfId="18981"/>
    <cellStyle name="Note 2 4 2 2 2 3 2 2 6" xfId="18982"/>
    <cellStyle name="Note 2 4 2 2 2 3 2 3" xfId="18983"/>
    <cellStyle name="Note 2 4 2 2 2 3 2 3 2" xfId="18984"/>
    <cellStyle name="Note 2 4 2 2 2 3 2 3 3" xfId="18985"/>
    <cellStyle name="Note 2 4 2 2 2 3 2 3 4" xfId="18986"/>
    <cellStyle name="Note 2 4 2 2 2 3 2 3 5" xfId="18987"/>
    <cellStyle name="Note 2 4 2 2 2 3 2 3 6" xfId="18988"/>
    <cellStyle name="Note 2 4 2 2 2 3 2 4" xfId="18989"/>
    <cellStyle name="Note 2 4 2 2 2 3 2 5" xfId="18990"/>
    <cellStyle name="Note 2 4 2 2 2 3 2 6" xfId="18991"/>
    <cellStyle name="Note 2 4 2 2 2 3 2 7" xfId="18992"/>
    <cellStyle name="Note 2 4 2 2 2 3 2 8" xfId="18993"/>
    <cellStyle name="Note 2 4 2 2 2 3 3" xfId="18994"/>
    <cellStyle name="Note 2 4 2 2 2 3 3 2" xfId="18995"/>
    <cellStyle name="Note 2 4 2 2 2 3 3 3" xfId="18996"/>
    <cellStyle name="Note 2 4 2 2 2 3 3 4" xfId="18997"/>
    <cellStyle name="Note 2 4 2 2 2 3 3 5" xfId="18998"/>
    <cellStyle name="Note 2 4 2 2 2 3 3 6" xfId="18999"/>
    <cellStyle name="Note 2 4 2 2 2 3 4" xfId="19000"/>
    <cellStyle name="Note 2 4 2 2 2 3 4 2" xfId="19001"/>
    <cellStyle name="Note 2 4 2 2 2 3 4 3" xfId="19002"/>
    <cellStyle name="Note 2 4 2 2 2 3 4 4" xfId="19003"/>
    <cellStyle name="Note 2 4 2 2 2 3 4 5" xfId="19004"/>
    <cellStyle name="Note 2 4 2 2 2 3 4 6" xfId="19005"/>
    <cellStyle name="Note 2 4 2 2 2 3 5" xfId="19006"/>
    <cellStyle name="Note 2 4 2 2 2 3 6" xfId="19007"/>
    <cellStyle name="Note 2 4 2 2 2 3 7" xfId="19008"/>
    <cellStyle name="Note 2 4 2 2 2 3 8" xfId="19009"/>
    <cellStyle name="Note 2 4 2 2 2 3 9" xfId="19010"/>
    <cellStyle name="Note 2 4 2 2 2 4" xfId="19011"/>
    <cellStyle name="Note 2 4 2 2 2 4 2" xfId="19012"/>
    <cellStyle name="Note 2 4 2 2 2 4 2 2" xfId="19013"/>
    <cellStyle name="Note 2 4 2 2 2 4 2 3" xfId="19014"/>
    <cellStyle name="Note 2 4 2 2 2 4 2 4" xfId="19015"/>
    <cellStyle name="Note 2 4 2 2 2 4 2 5" xfId="19016"/>
    <cellStyle name="Note 2 4 2 2 2 4 2 6" xfId="19017"/>
    <cellStyle name="Note 2 4 2 2 2 4 3" xfId="19018"/>
    <cellStyle name="Note 2 4 2 2 2 4 3 2" xfId="19019"/>
    <cellStyle name="Note 2 4 2 2 2 4 3 3" xfId="19020"/>
    <cellStyle name="Note 2 4 2 2 2 4 3 4" xfId="19021"/>
    <cellStyle name="Note 2 4 2 2 2 4 3 5" xfId="19022"/>
    <cellStyle name="Note 2 4 2 2 2 4 3 6" xfId="19023"/>
    <cellStyle name="Note 2 4 2 2 2 4 4" xfId="19024"/>
    <cellStyle name="Note 2 4 2 2 2 4 5" xfId="19025"/>
    <cellStyle name="Note 2 4 2 2 2 4 6" xfId="19026"/>
    <cellStyle name="Note 2 4 2 2 2 4 7" xfId="19027"/>
    <cellStyle name="Note 2 4 2 2 2 4 8" xfId="19028"/>
    <cellStyle name="Note 2 4 2 2 2 5" xfId="19029"/>
    <cellStyle name="Note 2 4 2 2 2 5 2" xfId="19030"/>
    <cellStyle name="Note 2 4 2 2 2 5 3" xfId="19031"/>
    <cellStyle name="Note 2 4 2 2 2 5 4" xfId="19032"/>
    <cellStyle name="Note 2 4 2 2 2 5 5" xfId="19033"/>
    <cellStyle name="Note 2 4 2 2 2 5 6" xfId="19034"/>
    <cellStyle name="Note 2 4 2 2 2 6" xfId="19035"/>
    <cellStyle name="Note 2 4 2 2 2 6 2" xfId="19036"/>
    <cellStyle name="Note 2 4 2 2 2 6 3" xfId="19037"/>
    <cellStyle name="Note 2 4 2 2 2 6 4" xfId="19038"/>
    <cellStyle name="Note 2 4 2 2 2 6 5" xfId="19039"/>
    <cellStyle name="Note 2 4 2 2 2 6 6" xfId="19040"/>
    <cellStyle name="Note 2 4 2 2 2 7" xfId="19041"/>
    <cellStyle name="Note 2 4 2 2 2 8" xfId="19042"/>
    <cellStyle name="Note 2 4 2 2 2 9" xfId="19043"/>
    <cellStyle name="Note 2 4 2 2 3" xfId="19044"/>
    <cellStyle name="Note 2 4 2 2 3 10" xfId="19045"/>
    <cellStyle name="Note 2 4 2 2 3 2" xfId="19046"/>
    <cellStyle name="Note 2 4 2 2 3 2 2" xfId="19047"/>
    <cellStyle name="Note 2 4 2 2 3 2 2 2" xfId="19048"/>
    <cellStyle name="Note 2 4 2 2 3 2 2 2 2" xfId="19049"/>
    <cellStyle name="Note 2 4 2 2 3 2 2 2 3" xfId="19050"/>
    <cellStyle name="Note 2 4 2 2 3 2 2 2 4" xfId="19051"/>
    <cellStyle name="Note 2 4 2 2 3 2 2 2 5" xfId="19052"/>
    <cellStyle name="Note 2 4 2 2 3 2 2 2 6" xfId="19053"/>
    <cellStyle name="Note 2 4 2 2 3 2 2 3" xfId="19054"/>
    <cellStyle name="Note 2 4 2 2 3 2 2 3 2" xfId="19055"/>
    <cellStyle name="Note 2 4 2 2 3 2 2 3 3" xfId="19056"/>
    <cellStyle name="Note 2 4 2 2 3 2 2 3 4" xfId="19057"/>
    <cellStyle name="Note 2 4 2 2 3 2 2 3 5" xfId="19058"/>
    <cellStyle name="Note 2 4 2 2 3 2 2 3 6" xfId="19059"/>
    <cellStyle name="Note 2 4 2 2 3 2 2 4" xfId="19060"/>
    <cellStyle name="Note 2 4 2 2 3 2 2 5" xfId="19061"/>
    <cellStyle name="Note 2 4 2 2 3 2 2 6" xfId="19062"/>
    <cellStyle name="Note 2 4 2 2 3 2 2 7" xfId="19063"/>
    <cellStyle name="Note 2 4 2 2 3 2 2 8" xfId="19064"/>
    <cellStyle name="Note 2 4 2 2 3 2 3" xfId="19065"/>
    <cellStyle name="Note 2 4 2 2 3 2 3 2" xfId="19066"/>
    <cellStyle name="Note 2 4 2 2 3 2 3 3" xfId="19067"/>
    <cellStyle name="Note 2 4 2 2 3 2 3 4" xfId="19068"/>
    <cellStyle name="Note 2 4 2 2 3 2 3 5" xfId="19069"/>
    <cellStyle name="Note 2 4 2 2 3 2 3 6" xfId="19070"/>
    <cellStyle name="Note 2 4 2 2 3 2 4" xfId="19071"/>
    <cellStyle name="Note 2 4 2 2 3 2 4 2" xfId="19072"/>
    <cellStyle name="Note 2 4 2 2 3 2 4 3" xfId="19073"/>
    <cellStyle name="Note 2 4 2 2 3 2 4 4" xfId="19074"/>
    <cellStyle name="Note 2 4 2 2 3 2 4 5" xfId="19075"/>
    <cellStyle name="Note 2 4 2 2 3 2 4 6" xfId="19076"/>
    <cellStyle name="Note 2 4 2 2 3 2 5" xfId="19077"/>
    <cellStyle name="Note 2 4 2 2 3 2 6" xfId="19078"/>
    <cellStyle name="Note 2 4 2 2 3 2 7" xfId="19079"/>
    <cellStyle name="Note 2 4 2 2 3 2 8" xfId="19080"/>
    <cellStyle name="Note 2 4 2 2 3 2 9" xfId="19081"/>
    <cellStyle name="Note 2 4 2 2 3 3" xfId="19082"/>
    <cellStyle name="Note 2 4 2 2 3 3 2" xfId="19083"/>
    <cellStyle name="Note 2 4 2 2 3 3 2 2" xfId="19084"/>
    <cellStyle name="Note 2 4 2 2 3 3 2 3" xfId="19085"/>
    <cellStyle name="Note 2 4 2 2 3 3 2 4" xfId="19086"/>
    <cellStyle name="Note 2 4 2 2 3 3 2 5" xfId="19087"/>
    <cellStyle name="Note 2 4 2 2 3 3 2 6" xfId="19088"/>
    <cellStyle name="Note 2 4 2 2 3 3 3" xfId="19089"/>
    <cellStyle name="Note 2 4 2 2 3 3 3 2" xfId="19090"/>
    <cellStyle name="Note 2 4 2 2 3 3 3 3" xfId="19091"/>
    <cellStyle name="Note 2 4 2 2 3 3 3 4" xfId="19092"/>
    <cellStyle name="Note 2 4 2 2 3 3 3 5" xfId="19093"/>
    <cellStyle name="Note 2 4 2 2 3 3 3 6" xfId="19094"/>
    <cellStyle name="Note 2 4 2 2 3 3 4" xfId="19095"/>
    <cellStyle name="Note 2 4 2 2 3 3 5" xfId="19096"/>
    <cellStyle name="Note 2 4 2 2 3 3 6" xfId="19097"/>
    <cellStyle name="Note 2 4 2 2 3 3 7" xfId="19098"/>
    <cellStyle name="Note 2 4 2 2 3 3 8" xfId="19099"/>
    <cellStyle name="Note 2 4 2 2 3 4" xfId="19100"/>
    <cellStyle name="Note 2 4 2 2 3 4 2" xfId="19101"/>
    <cellStyle name="Note 2 4 2 2 3 4 3" xfId="19102"/>
    <cellStyle name="Note 2 4 2 2 3 4 4" xfId="19103"/>
    <cellStyle name="Note 2 4 2 2 3 4 5" xfId="19104"/>
    <cellStyle name="Note 2 4 2 2 3 4 6" xfId="19105"/>
    <cellStyle name="Note 2 4 2 2 3 5" xfId="19106"/>
    <cellStyle name="Note 2 4 2 2 3 5 2" xfId="19107"/>
    <cellStyle name="Note 2 4 2 2 3 5 3" xfId="19108"/>
    <cellStyle name="Note 2 4 2 2 3 5 4" xfId="19109"/>
    <cellStyle name="Note 2 4 2 2 3 5 5" xfId="19110"/>
    <cellStyle name="Note 2 4 2 2 3 5 6" xfId="19111"/>
    <cellStyle name="Note 2 4 2 2 3 6" xfId="19112"/>
    <cellStyle name="Note 2 4 2 2 3 7" xfId="19113"/>
    <cellStyle name="Note 2 4 2 2 3 8" xfId="19114"/>
    <cellStyle name="Note 2 4 2 2 3 9" xfId="19115"/>
    <cellStyle name="Note 2 4 2 2 4" xfId="19116"/>
    <cellStyle name="Note 2 4 2 2 4 2" xfId="19117"/>
    <cellStyle name="Note 2 4 2 2 4 2 2" xfId="19118"/>
    <cellStyle name="Note 2 4 2 2 4 2 2 2" xfId="19119"/>
    <cellStyle name="Note 2 4 2 2 4 2 2 3" xfId="19120"/>
    <cellStyle name="Note 2 4 2 2 4 2 2 4" xfId="19121"/>
    <cellStyle name="Note 2 4 2 2 4 2 2 5" xfId="19122"/>
    <cellStyle name="Note 2 4 2 2 4 2 2 6" xfId="19123"/>
    <cellStyle name="Note 2 4 2 2 4 2 3" xfId="19124"/>
    <cellStyle name="Note 2 4 2 2 4 2 3 2" xfId="19125"/>
    <cellStyle name="Note 2 4 2 2 4 2 3 3" xfId="19126"/>
    <cellStyle name="Note 2 4 2 2 4 2 3 4" xfId="19127"/>
    <cellStyle name="Note 2 4 2 2 4 2 3 5" xfId="19128"/>
    <cellStyle name="Note 2 4 2 2 4 2 3 6" xfId="19129"/>
    <cellStyle name="Note 2 4 2 2 4 2 4" xfId="19130"/>
    <cellStyle name="Note 2 4 2 2 4 2 5" xfId="19131"/>
    <cellStyle name="Note 2 4 2 2 4 2 6" xfId="19132"/>
    <cellStyle name="Note 2 4 2 2 4 2 7" xfId="19133"/>
    <cellStyle name="Note 2 4 2 2 4 2 8" xfId="19134"/>
    <cellStyle name="Note 2 4 2 2 4 3" xfId="19135"/>
    <cellStyle name="Note 2 4 2 2 4 3 2" xfId="19136"/>
    <cellStyle name="Note 2 4 2 2 4 3 3" xfId="19137"/>
    <cellStyle name="Note 2 4 2 2 4 3 4" xfId="19138"/>
    <cellStyle name="Note 2 4 2 2 4 3 5" xfId="19139"/>
    <cellStyle name="Note 2 4 2 2 4 3 6" xfId="19140"/>
    <cellStyle name="Note 2 4 2 2 4 4" xfId="19141"/>
    <cellStyle name="Note 2 4 2 2 4 4 2" xfId="19142"/>
    <cellStyle name="Note 2 4 2 2 4 4 3" xfId="19143"/>
    <cellStyle name="Note 2 4 2 2 4 4 4" xfId="19144"/>
    <cellStyle name="Note 2 4 2 2 4 4 5" xfId="19145"/>
    <cellStyle name="Note 2 4 2 2 4 4 6" xfId="19146"/>
    <cellStyle name="Note 2 4 2 2 4 5" xfId="19147"/>
    <cellStyle name="Note 2 4 2 2 4 6" xfId="19148"/>
    <cellStyle name="Note 2 4 2 2 4 7" xfId="19149"/>
    <cellStyle name="Note 2 4 2 2 4 8" xfId="19150"/>
    <cellStyle name="Note 2 4 2 2 4 9" xfId="19151"/>
    <cellStyle name="Note 2 4 2 2 5" xfId="19152"/>
    <cellStyle name="Note 2 4 2 2 5 2" xfId="19153"/>
    <cellStyle name="Note 2 4 2 2 5 2 2" xfId="19154"/>
    <cellStyle name="Note 2 4 2 2 5 2 3" xfId="19155"/>
    <cellStyle name="Note 2 4 2 2 5 2 4" xfId="19156"/>
    <cellStyle name="Note 2 4 2 2 5 2 5" xfId="19157"/>
    <cellStyle name="Note 2 4 2 2 5 2 6" xfId="19158"/>
    <cellStyle name="Note 2 4 2 2 5 3" xfId="19159"/>
    <cellStyle name="Note 2 4 2 2 5 3 2" xfId="19160"/>
    <cellStyle name="Note 2 4 2 2 5 3 3" xfId="19161"/>
    <cellStyle name="Note 2 4 2 2 5 3 4" xfId="19162"/>
    <cellStyle name="Note 2 4 2 2 5 3 5" xfId="19163"/>
    <cellStyle name="Note 2 4 2 2 5 3 6" xfId="19164"/>
    <cellStyle name="Note 2 4 2 2 5 4" xfId="19165"/>
    <cellStyle name="Note 2 4 2 2 5 5" xfId="19166"/>
    <cellStyle name="Note 2 4 2 2 5 6" xfId="19167"/>
    <cellStyle name="Note 2 4 2 2 5 7" xfId="19168"/>
    <cellStyle name="Note 2 4 2 2 5 8" xfId="19169"/>
    <cellStyle name="Note 2 4 2 2 6" xfId="19170"/>
    <cellStyle name="Note 2 4 2 2 6 2" xfId="19171"/>
    <cellStyle name="Note 2 4 2 2 6 3" xfId="19172"/>
    <cellStyle name="Note 2 4 2 2 6 4" xfId="19173"/>
    <cellStyle name="Note 2 4 2 2 6 5" xfId="19174"/>
    <cellStyle name="Note 2 4 2 2 6 6" xfId="19175"/>
    <cellStyle name="Note 2 4 2 2 7" xfId="19176"/>
    <cellStyle name="Note 2 4 2 2 7 2" xfId="19177"/>
    <cellStyle name="Note 2 4 2 2 7 3" xfId="19178"/>
    <cellStyle name="Note 2 4 2 2 7 4" xfId="19179"/>
    <cellStyle name="Note 2 4 2 2 7 5" xfId="19180"/>
    <cellStyle name="Note 2 4 2 2 7 6" xfId="19181"/>
    <cellStyle name="Note 2 4 2 2 8" xfId="19182"/>
    <cellStyle name="Note 2 4 2 2 9" xfId="19183"/>
    <cellStyle name="Note 2 4 2 3" xfId="19184"/>
    <cellStyle name="Note 2 4 2 3 10" xfId="19185"/>
    <cellStyle name="Note 2 4 2 3 11" xfId="19186"/>
    <cellStyle name="Note 2 4 2 3 2" xfId="19187"/>
    <cellStyle name="Note 2 4 2 3 2 2" xfId="19188"/>
    <cellStyle name="Note 2 4 2 3 2 2 2" xfId="19189"/>
    <cellStyle name="Note 2 4 2 3 2 2 2 2" xfId="19190"/>
    <cellStyle name="Note 2 4 2 3 2 2 2 3" xfId="19191"/>
    <cellStyle name="Note 2 4 2 3 2 2 2 4" xfId="19192"/>
    <cellStyle name="Note 2 4 2 3 2 2 2 5" xfId="19193"/>
    <cellStyle name="Note 2 4 2 3 2 2 2 6" xfId="19194"/>
    <cellStyle name="Note 2 4 2 3 2 2 3" xfId="19195"/>
    <cellStyle name="Note 2 4 2 3 2 2 3 2" xfId="19196"/>
    <cellStyle name="Note 2 4 2 3 2 2 3 3" xfId="19197"/>
    <cellStyle name="Note 2 4 2 3 2 2 3 4" xfId="19198"/>
    <cellStyle name="Note 2 4 2 3 2 2 3 5" xfId="19199"/>
    <cellStyle name="Note 2 4 2 3 2 2 3 6" xfId="19200"/>
    <cellStyle name="Note 2 4 2 3 2 2 4" xfId="19201"/>
    <cellStyle name="Note 2 4 2 3 2 2 5" xfId="19202"/>
    <cellStyle name="Note 2 4 2 3 2 2 6" xfId="19203"/>
    <cellStyle name="Note 2 4 2 3 2 2 7" xfId="19204"/>
    <cellStyle name="Note 2 4 2 3 2 2 8" xfId="19205"/>
    <cellStyle name="Note 2 4 2 3 2 3" xfId="19206"/>
    <cellStyle name="Note 2 4 2 3 2 3 2" xfId="19207"/>
    <cellStyle name="Note 2 4 2 3 2 3 3" xfId="19208"/>
    <cellStyle name="Note 2 4 2 3 2 3 4" xfId="19209"/>
    <cellStyle name="Note 2 4 2 3 2 3 5" xfId="19210"/>
    <cellStyle name="Note 2 4 2 3 2 3 6" xfId="19211"/>
    <cellStyle name="Note 2 4 2 3 2 4" xfId="19212"/>
    <cellStyle name="Note 2 4 2 3 2 4 2" xfId="19213"/>
    <cellStyle name="Note 2 4 2 3 2 4 3" xfId="19214"/>
    <cellStyle name="Note 2 4 2 3 2 4 4" xfId="19215"/>
    <cellStyle name="Note 2 4 2 3 2 4 5" xfId="19216"/>
    <cellStyle name="Note 2 4 2 3 2 4 6" xfId="19217"/>
    <cellStyle name="Note 2 4 2 3 2 5" xfId="19218"/>
    <cellStyle name="Note 2 4 2 3 2 6" xfId="19219"/>
    <cellStyle name="Note 2 4 2 3 2 7" xfId="19220"/>
    <cellStyle name="Note 2 4 2 3 2 8" xfId="19221"/>
    <cellStyle name="Note 2 4 2 3 2 9" xfId="19222"/>
    <cellStyle name="Note 2 4 2 3 3" xfId="19223"/>
    <cellStyle name="Note 2 4 2 3 3 2" xfId="19224"/>
    <cellStyle name="Note 2 4 2 3 3 2 2" xfId="19225"/>
    <cellStyle name="Note 2 4 2 3 3 2 2 2" xfId="19226"/>
    <cellStyle name="Note 2 4 2 3 3 2 2 3" xfId="19227"/>
    <cellStyle name="Note 2 4 2 3 3 2 2 4" xfId="19228"/>
    <cellStyle name="Note 2 4 2 3 3 2 2 5" xfId="19229"/>
    <cellStyle name="Note 2 4 2 3 3 2 2 6" xfId="19230"/>
    <cellStyle name="Note 2 4 2 3 3 2 3" xfId="19231"/>
    <cellStyle name="Note 2 4 2 3 3 2 3 2" xfId="19232"/>
    <cellStyle name="Note 2 4 2 3 3 2 3 3" xfId="19233"/>
    <cellStyle name="Note 2 4 2 3 3 2 3 4" xfId="19234"/>
    <cellStyle name="Note 2 4 2 3 3 2 3 5" xfId="19235"/>
    <cellStyle name="Note 2 4 2 3 3 2 3 6" xfId="19236"/>
    <cellStyle name="Note 2 4 2 3 3 2 4" xfId="19237"/>
    <cellStyle name="Note 2 4 2 3 3 2 5" xfId="19238"/>
    <cellStyle name="Note 2 4 2 3 3 2 6" xfId="19239"/>
    <cellStyle name="Note 2 4 2 3 3 2 7" xfId="19240"/>
    <cellStyle name="Note 2 4 2 3 3 2 8" xfId="19241"/>
    <cellStyle name="Note 2 4 2 3 3 3" xfId="19242"/>
    <cellStyle name="Note 2 4 2 3 3 3 2" xfId="19243"/>
    <cellStyle name="Note 2 4 2 3 3 3 3" xfId="19244"/>
    <cellStyle name="Note 2 4 2 3 3 3 4" xfId="19245"/>
    <cellStyle name="Note 2 4 2 3 3 3 5" xfId="19246"/>
    <cellStyle name="Note 2 4 2 3 3 3 6" xfId="19247"/>
    <cellStyle name="Note 2 4 2 3 3 4" xfId="19248"/>
    <cellStyle name="Note 2 4 2 3 3 4 2" xfId="19249"/>
    <cellStyle name="Note 2 4 2 3 3 4 3" xfId="19250"/>
    <cellStyle name="Note 2 4 2 3 3 4 4" xfId="19251"/>
    <cellStyle name="Note 2 4 2 3 3 4 5" xfId="19252"/>
    <cellStyle name="Note 2 4 2 3 3 4 6" xfId="19253"/>
    <cellStyle name="Note 2 4 2 3 3 5" xfId="19254"/>
    <cellStyle name="Note 2 4 2 3 3 6" xfId="19255"/>
    <cellStyle name="Note 2 4 2 3 3 7" xfId="19256"/>
    <cellStyle name="Note 2 4 2 3 3 8" xfId="19257"/>
    <cellStyle name="Note 2 4 2 3 3 9" xfId="19258"/>
    <cellStyle name="Note 2 4 2 3 4" xfId="19259"/>
    <cellStyle name="Note 2 4 2 3 4 2" xfId="19260"/>
    <cellStyle name="Note 2 4 2 3 4 2 2" xfId="19261"/>
    <cellStyle name="Note 2 4 2 3 4 2 3" xfId="19262"/>
    <cellStyle name="Note 2 4 2 3 4 2 4" xfId="19263"/>
    <cellStyle name="Note 2 4 2 3 4 2 5" xfId="19264"/>
    <cellStyle name="Note 2 4 2 3 4 2 6" xfId="19265"/>
    <cellStyle name="Note 2 4 2 3 4 3" xfId="19266"/>
    <cellStyle name="Note 2 4 2 3 4 3 2" xfId="19267"/>
    <cellStyle name="Note 2 4 2 3 4 3 3" xfId="19268"/>
    <cellStyle name="Note 2 4 2 3 4 3 4" xfId="19269"/>
    <cellStyle name="Note 2 4 2 3 4 3 5" xfId="19270"/>
    <cellStyle name="Note 2 4 2 3 4 3 6" xfId="19271"/>
    <cellStyle name="Note 2 4 2 3 4 4" xfId="19272"/>
    <cellStyle name="Note 2 4 2 3 4 5" xfId="19273"/>
    <cellStyle name="Note 2 4 2 3 4 6" xfId="19274"/>
    <cellStyle name="Note 2 4 2 3 4 7" xfId="19275"/>
    <cellStyle name="Note 2 4 2 3 4 8" xfId="19276"/>
    <cellStyle name="Note 2 4 2 3 5" xfId="19277"/>
    <cellStyle name="Note 2 4 2 3 5 2" xfId="19278"/>
    <cellStyle name="Note 2 4 2 3 5 3" xfId="19279"/>
    <cellStyle name="Note 2 4 2 3 5 4" xfId="19280"/>
    <cellStyle name="Note 2 4 2 3 5 5" xfId="19281"/>
    <cellStyle name="Note 2 4 2 3 5 6" xfId="19282"/>
    <cellStyle name="Note 2 4 2 3 6" xfId="19283"/>
    <cellStyle name="Note 2 4 2 3 6 2" xfId="19284"/>
    <cellStyle name="Note 2 4 2 3 6 3" xfId="19285"/>
    <cellStyle name="Note 2 4 2 3 6 4" xfId="19286"/>
    <cellStyle name="Note 2 4 2 3 6 5" xfId="19287"/>
    <cellStyle name="Note 2 4 2 3 6 6" xfId="19288"/>
    <cellStyle name="Note 2 4 2 3 7" xfId="19289"/>
    <cellStyle name="Note 2 4 2 3 8" xfId="19290"/>
    <cellStyle name="Note 2 4 2 3 9" xfId="19291"/>
    <cellStyle name="Note 2 4 2 4" xfId="19292"/>
    <cellStyle name="Note 2 4 2 4 10" xfId="19293"/>
    <cellStyle name="Note 2 4 2 4 2" xfId="19294"/>
    <cellStyle name="Note 2 4 2 4 2 2" xfId="19295"/>
    <cellStyle name="Note 2 4 2 4 2 2 2" xfId="19296"/>
    <cellStyle name="Note 2 4 2 4 2 2 2 2" xfId="19297"/>
    <cellStyle name="Note 2 4 2 4 2 2 2 3" xfId="19298"/>
    <cellStyle name="Note 2 4 2 4 2 2 2 4" xfId="19299"/>
    <cellStyle name="Note 2 4 2 4 2 2 2 5" xfId="19300"/>
    <cellStyle name="Note 2 4 2 4 2 2 2 6" xfId="19301"/>
    <cellStyle name="Note 2 4 2 4 2 2 3" xfId="19302"/>
    <cellStyle name="Note 2 4 2 4 2 2 3 2" xfId="19303"/>
    <cellStyle name="Note 2 4 2 4 2 2 3 3" xfId="19304"/>
    <cellStyle name="Note 2 4 2 4 2 2 3 4" xfId="19305"/>
    <cellStyle name="Note 2 4 2 4 2 2 3 5" xfId="19306"/>
    <cellStyle name="Note 2 4 2 4 2 2 3 6" xfId="19307"/>
    <cellStyle name="Note 2 4 2 4 2 2 4" xfId="19308"/>
    <cellStyle name="Note 2 4 2 4 2 2 5" xfId="19309"/>
    <cellStyle name="Note 2 4 2 4 2 2 6" xfId="19310"/>
    <cellStyle name="Note 2 4 2 4 2 2 7" xfId="19311"/>
    <cellStyle name="Note 2 4 2 4 2 2 8" xfId="19312"/>
    <cellStyle name="Note 2 4 2 4 2 3" xfId="19313"/>
    <cellStyle name="Note 2 4 2 4 2 3 2" xfId="19314"/>
    <cellStyle name="Note 2 4 2 4 2 3 3" xfId="19315"/>
    <cellStyle name="Note 2 4 2 4 2 3 4" xfId="19316"/>
    <cellStyle name="Note 2 4 2 4 2 3 5" xfId="19317"/>
    <cellStyle name="Note 2 4 2 4 2 3 6" xfId="19318"/>
    <cellStyle name="Note 2 4 2 4 2 4" xfId="19319"/>
    <cellStyle name="Note 2 4 2 4 2 4 2" xfId="19320"/>
    <cellStyle name="Note 2 4 2 4 2 4 3" xfId="19321"/>
    <cellStyle name="Note 2 4 2 4 2 4 4" xfId="19322"/>
    <cellStyle name="Note 2 4 2 4 2 4 5" xfId="19323"/>
    <cellStyle name="Note 2 4 2 4 2 4 6" xfId="19324"/>
    <cellStyle name="Note 2 4 2 4 2 5" xfId="19325"/>
    <cellStyle name="Note 2 4 2 4 2 6" xfId="19326"/>
    <cellStyle name="Note 2 4 2 4 2 7" xfId="19327"/>
    <cellStyle name="Note 2 4 2 4 2 8" xfId="19328"/>
    <cellStyle name="Note 2 4 2 4 2 9" xfId="19329"/>
    <cellStyle name="Note 2 4 2 4 3" xfId="19330"/>
    <cellStyle name="Note 2 4 2 4 3 2" xfId="19331"/>
    <cellStyle name="Note 2 4 2 4 3 2 2" xfId="19332"/>
    <cellStyle name="Note 2 4 2 4 3 2 3" xfId="19333"/>
    <cellStyle name="Note 2 4 2 4 3 2 4" xfId="19334"/>
    <cellStyle name="Note 2 4 2 4 3 2 5" xfId="19335"/>
    <cellStyle name="Note 2 4 2 4 3 2 6" xfId="19336"/>
    <cellStyle name="Note 2 4 2 4 3 3" xfId="19337"/>
    <cellStyle name="Note 2 4 2 4 3 3 2" xfId="19338"/>
    <cellStyle name="Note 2 4 2 4 3 3 3" xfId="19339"/>
    <cellStyle name="Note 2 4 2 4 3 3 4" xfId="19340"/>
    <cellStyle name="Note 2 4 2 4 3 3 5" xfId="19341"/>
    <cellStyle name="Note 2 4 2 4 3 3 6" xfId="19342"/>
    <cellStyle name="Note 2 4 2 4 3 4" xfId="19343"/>
    <cellStyle name="Note 2 4 2 4 3 5" xfId="19344"/>
    <cellStyle name="Note 2 4 2 4 3 6" xfId="19345"/>
    <cellStyle name="Note 2 4 2 4 3 7" xfId="19346"/>
    <cellStyle name="Note 2 4 2 4 3 8" xfId="19347"/>
    <cellStyle name="Note 2 4 2 4 4" xfId="19348"/>
    <cellStyle name="Note 2 4 2 4 4 2" xfId="19349"/>
    <cellStyle name="Note 2 4 2 4 4 3" xfId="19350"/>
    <cellStyle name="Note 2 4 2 4 4 4" xfId="19351"/>
    <cellStyle name="Note 2 4 2 4 4 5" xfId="19352"/>
    <cellStyle name="Note 2 4 2 4 4 6" xfId="19353"/>
    <cellStyle name="Note 2 4 2 4 5" xfId="19354"/>
    <cellStyle name="Note 2 4 2 4 5 2" xfId="19355"/>
    <cellStyle name="Note 2 4 2 4 5 3" xfId="19356"/>
    <cellStyle name="Note 2 4 2 4 5 4" xfId="19357"/>
    <cellStyle name="Note 2 4 2 4 5 5" xfId="19358"/>
    <cellStyle name="Note 2 4 2 4 5 6" xfId="19359"/>
    <cellStyle name="Note 2 4 2 4 6" xfId="19360"/>
    <cellStyle name="Note 2 4 2 4 7" xfId="19361"/>
    <cellStyle name="Note 2 4 2 4 8" xfId="19362"/>
    <cellStyle name="Note 2 4 2 4 9" xfId="19363"/>
    <cellStyle name="Note 2 4 2 5" xfId="19364"/>
    <cellStyle name="Note 2 4 2 5 2" xfId="19365"/>
    <cellStyle name="Note 2 4 2 5 2 2" xfId="19366"/>
    <cellStyle name="Note 2 4 2 5 2 2 2" xfId="19367"/>
    <cellStyle name="Note 2 4 2 5 2 2 3" xfId="19368"/>
    <cellStyle name="Note 2 4 2 5 2 2 4" xfId="19369"/>
    <cellStyle name="Note 2 4 2 5 2 2 5" xfId="19370"/>
    <cellStyle name="Note 2 4 2 5 2 2 6" xfId="19371"/>
    <cellStyle name="Note 2 4 2 5 2 3" xfId="19372"/>
    <cellStyle name="Note 2 4 2 5 2 3 2" xfId="19373"/>
    <cellStyle name="Note 2 4 2 5 2 3 3" xfId="19374"/>
    <cellStyle name="Note 2 4 2 5 2 3 4" xfId="19375"/>
    <cellStyle name="Note 2 4 2 5 2 3 5" xfId="19376"/>
    <cellStyle name="Note 2 4 2 5 2 3 6" xfId="19377"/>
    <cellStyle name="Note 2 4 2 5 2 4" xfId="19378"/>
    <cellStyle name="Note 2 4 2 5 2 5" xfId="19379"/>
    <cellStyle name="Note 2 4 2 5 2 6" xfId="19380"/>
    <cellStyle name="Note 2 4 2 5 2 7" xfId="19381"/>
    <cellStyle name="Note 2 4 2 5 2 8" xfId="19382"/>
    <cellStyle name="Note 2 4 2 5 3" xfId="19383"/>
    <cellStyle name="Note 2 4 2 5 3 2" xfId="19384"/>
    <cellStyle name="Note 2 4 2 5 3 3" xfId="19385"/>
    <cellStyle name="Note 2 4 2 5 3 4" xfId="19386"/>
    <cellStyle name="Note 2 4 2 5 3 5" xfId="19387"/>
    <cellStyle name="Note 2 4 2 5 3 6" xfId="19388"/>
    <cellStyle name="Note 2 4 2 5 4" xfId="19389"/>
    <cellStyle name="Note 2 4 2 5 4 2" xfId="19390"/>
    <cellStyle name="Note 2 4 2 5 4 3" xfId="19391"/>
    <cellStyle name="Note 2 4 2 5 4 4" xfId="19392"/>
    <cellStyle name="Note 2 4 2 5 4 5" xfId="19393"/>
    <cellStyle name="Note 2 4 2 5 4 6" xfId="19394"/>
    <cellStyle name="Note 2 4 2 5 5" xfId="19395"/>
    <cellStyle name="Note 2 4 2 5 6" xfId="19396"/>
    <cellStyle name="Note 2 4 2 5 7" xfId="19397"/>
    <cellStyle name="Note 2 4 2 5 8" xfId="19398"/>
    <cellStyle name="Note 2 4 2 5 9" xfId="19399"/>
    <cellStyle name="Note 2 4 2 6" xfId="19400"/>
    <cellStyle name="Note 2 4 2 6 2" xfId="19401"/>
    <cellStyle name="Note 2 4 2 6 2 2" xfId="19402"/>
    <cellStyle name="Note 2 4 2 6 2 3" xfId="19403"/>
    <cellStyle name="Note 2 4 2 6 2 4" xfId="19404"/>
    <cellStyle name="Note 2 4 2 6 2 5" xfId="19405"/>
    <cellStyle name="Note 2 4 2 6 2 6" xfId="19406"/>
    <cellStyle name="Note 2 4 2 6 3" xfId="19407"/>
    <cellStyle name="Note 2 4 2 6 3 2" xfId="19408"/>
    <cellStyle name="Note 2 4 2 6 3 3" xfId="19409"/>
    <cellStyle name="Note 2 4 2 6 3 4" xfId="19410"/>
    <cellStyle name="Note 2 4 2 6 3 5" xfId="19411"/>
    <cellStyle name="Note 2 4 2 6 3 6" xfId="19412"/>
    <cellStyle name="Note 2 4 2 6 4" xfId="19413"/>
    <cellStyle name="Note 2 4 2 6 5" xfId="19414"/>
    <cellStyle name="Note 2 4 2 6 6" xfId="19415"/>
    <cellStyle name="Note 2 4 2 6 7" xfId="19416"/>
    <cellStyle name="Note 2 4 2 6 8" xfId="19417"/>
    <cellStyle name="Note 2 4 2 7" xfId="19418"/>
    <cellStyle name="Note 2 4 2 7 2" xfId="19419"/>
    <cellStyle name="Note 2 4 2 7 3" xfId="19420"/>
    <cellStyle name="Note 2 4 2 7 4" xfId="19421"/>
    <cellStyle name="Note 2 4 2 7 5" xfId="19422"/>
    <cellStyle name="Note 2 4 2 7 6" xfId="19423"/>
    <cellStyle name="Note 2 4 2 8" xfId="19424"/>
    <cellStyle name="Note 2 4 2 8 2" xfId="19425"/>
    <cellStyle name="Note 2 4 2 8 3" xfId="19426"/>
    <cellStyle name="Note 2 4 2 8 4" xfId="19427"/>
    <cellStyle name="Note 2 4 2 8 5" xfId="19428"/>
    <cellStyle name="Note 2 4 2 8 6" xfId="19429"/>
    <cellStyle name="Note 2 4 2 9" xfId="19430"/>
    <cellStyle name="Note 2 4 3" xfId="19431"/>
    <cellStyle name="Note 2 4 3 10" xfId="19432"/>
    <cellStyle name="Note 2 4 3 11" xfId="19433"/>
    <cellStyle name="Note 2 4 3 12" xfId="19434"/>
    <cellStyle name="Note 2 4 3 2" xfId="19435"/>
    <cellStyle name="Note 2 4 3 2 10" xfId="19436"/>
    <cellStyle name="Note 2 4 3 2 11" xfId="19437"/>
    <cellStyle name="Note 2 4 3 2 2" xfId="19438"/>
    <cellStyle name="Note 2 4 3 2 2 2" xfId="19439"/>
    <cellStyle name="Note 2 4 3 2 2 2 2" xfId="19440"/>
    <cellStyle name="Note 2 4 3 2 2 2 2 2" xfId="19441"/>
    <cellStyle name="Note 2 4 3 2 2 2 2 3" xfId="19442"/>
    <cellStyle name="Note 2 4 3 2 2 2 2 4" xfId="19443"/>
    <cellStyle name="Note 2 4 3 2 2 2 2 5" xfId="19444"/>
    <cellStyle name="Note 2 4 3 2 2 2 2 6" xfId="19445"/>
    <cellStyle name="Note 2 4 3 2 2 2 3" xfId="19446"/>
    <cellStyle name="Note 2 4 3 2 2 2 3 2" xfId="19447"/>
    <cellStyle name="Note 2 4 3 2 2 2 3 3" xfId="19448"/>
    <cellStyle name="Note 2 4 3 2 2 2 3 4" xfId="19449"/>
    <cellStyle name="Note 2 4 3 2 2 2 3 5" xfId="19450"/>
    <cellStyle name="Note 2 4 3 2 2 2 3 6" xfId="19451"/>
    <cellStyle name="Note 2 4 3 2 2 2 4" xfId="19452"/>
    <cellStyle name="Note 2 4 3 2 2 2 5" xfId="19453"/>
    <cellStyle name="Note 2 4 3 2 2 2 6" xfId="19454"/>
    <cellStyle name="Note 2 4 3 2 2 2 7" xfId="19455"/>
    <cellStyle name="Note 2 4 3 2 2 2 8" xfId="19456"/>
    <cellStyle name="Note 2 4 3 2 2 3" xfId="19457"/>
    <cellStyle name="Note 2 4 3 2 2 3 2" xfId="19458"/>
    <cellStyle name="Note 2 4 3 2 2 3 3" xfId="19459"/>
    <cellStyle name="Note 2 4 3 2 2 3 4" xfId="19460"/>
    <cellStyle name="Note 2 4 3 2 2 3 5" xfId="19461"/>
    <cellStyle name="Note 2 4 3 2 2 3 6" xfId="19462"/>
    <cellStyle name="Note 2 4 3 2 2 4" xfId="19463"/>
    <cellStyle name="Note 2 4 3 2 2 4 2" xfId="19464"/>
    <cellStyle name="Note 2 4 3 2 2 4 3" xfId="19465"/>
    <cellStyle name="Note 2 4 3 2 2 4 4" xfId="19466"/>
    <cellStyle name="Note 2 4 3 2 2 4 5" xfId="19467"/>
    <cellStyle name="Note 2 4 3 2 2 4 6" xfId="19468"/>
    <cellStyle name="Note 2 4 3 2 2 5" xfId="19469"/>
    <cellStyle name="Note 2 4 3 2 2 6" xfId="19470"/>
    <cellStyle name="Note 2 4 3 2 2 7" xfId="19471"/>
    <cellStyle name="Note 2 4 3 2 2 8" xfId="19472"/>
    <cellStyle name="Note 2 4 3 2 2 9" xfId="19473"/>
    <cellStyle name="Note 2 4 3 2 3" xfId="19474"/>
    <cellStyle name="Note 2 4 3 2 3 2" xfId="19475"/>
    <cellStyle name="Note 2 4 3 2 3 2 2" xfId="19476"/>
    <cellStyle name="Note 2 4 3 2 3 2 2 2" xfId="19477"/>
    <cellStyle name="Note 2 4 3 2 3 2 2 3" xfId="19478"/>
    <cellStyle name="Note 2 4 3 2 3 2 2 4" xfId="19479"/>
    <cellStyle name="Note 2 4 3 2 3 2 2 5" xfId="19480"/>
    <cellStyle name="Note 2 4 3 2 3 2 2 6" xfId="19481"/>
    <cellStyle name="Note 2 4 3 2 3 2 3" xfId="19482"/>
    <cellStyle name="Note 2 4 3 2 3 2 3 2" xfId="19483"/>
    <cellStyle name="Note 2 4 3 2 3 2 3 3" xfId="19484"/>
    <cellStyle name="Note 2 4 3 2 3 2 3 4" xfId="19485"/>
    <cellStyle name="Note 2 4 3 2 3 2 3 5" xfId="19486"/>
    <cellStyle name="Note 2 4 3 2 3 2 3 6" xfId="19487"/>
    <cellStyle name="Note 2 4 3 2 3 2 4" xfId="19488"/>
    <cellStyle name="Note 2 4 3 2 3 2 5" xfId="19489"/>
    <cellStyle name="Note 2 4 3 2 3 2 6" xfId="19490"/>
    <cellStyle name="Note 2 4 3 2 3 2 7" xfId="19491"/>
    <cellStyle name="Note 2 4 3 2 3 2 8" xfId="19492"/>
    <cellStyle name="Note 2 4 3 2 3 3" xfId="19493"/>
    <cellStyle name="Note 2 4 3 2 3 3 2" xfId="19494"/>
    <cellStyle name="Note 2 4 3 2 3 3 3" xfId="19495"/>
    <cellStyle name="Note 2 4 3 2 3 3 4" xfId="19496"/>
    <cellStyle name="Note 2 4 3 2 3 3 5" xfId="19497"/>
    <cellStyle name="Note 2 4 3 2 3 3 6" xfId="19498"/>
    <cellStyle name="Note 2 4 3 2 3 4" xfId="19499"/>
    <cellStyle name="Note 2 4 3 2 3 4 2" xfId="19500"/>
    <cellStyle name="Note 2 4 3 2 3 4 3" xfId="19501"/>
    <cellStyle name="Note 2 4 3 2 3 4 4" xfId="19502"/>
    <cellStyle name="Note 2 4 3 2 3 4 5" xfId="19503"/>
    <cellStyle name="Note 2 4 3 2 3 4 6" xfId="19504"/>
    <cellStyle name="Note 2 4 3 2 3 5" xfId="19505"/>
    <cellStyle name="Note 2 4 3 2 3 6" xfId="19506"/>
    <cellStyle name="Note 2 4 3 2 3 7" xfId="19507"/>
    <cellStyle name="Note 2 4 3 2 3 8" xfId="19508"/>
    <cellStyle name="Note 2 4 3 2 3 9" xfId="19509"/>
    <cellStyle name="Note 2 4 3 2 4" xfId="19510"/>
    <cellStyle name="Note 2 4 3 2 4 2" xfId="19511"/>
    <cellStyle name="Note 2 4 3 2 4 2 2" xfId="19512"/>
    <cellStyle name="Note 2 4 3 2 4 2 3" xfId="19513"/>
    <cellStyle name="Note 2 4 3 2 4 2 4" xfId="19514"/>
    <cellStyle name="Note 2 4 3 2 4 2 5" xfId="19515"/>
    <cellStyle name="Note 2 4 3 2 4 2 6" xfId="19516"/>
    <cellStyle name="Note 2 4 3 2 4 3" xfId="19517"/>
    <cellStyle name="Note 2 4 3 2 4 3 2" xfId="19518"/>
    <cellStyle name="Note 2 4 3 2 4 3 3" xfId="19519"/>
    <cellStyle name="Note 2 4 3 2 4 3 4" xfId="19520"/>
    <cellStyle name="Note 2 4 3 2 4 3 5" xfId="19521"/>
    <cellStyle name="Note 2 4 3 2 4 3 6" xfId="19522"/>
    <cellStyle name="Note 2 4 3 2 4 4" xfId="19523"/>
    <cellStyle name="Note 2 4 3 2 4 5" xfId="19524"/>
    <cellStyle name="Note 2 4 3 2 4 6" xfId="19525"/>
    <cellStyle name="Note 2 4 3 2 4 7" xfId="19526"/>
    <cellStyle name="Note 2 4 3 2 4 8" xfId="19527"/>
    <cellStyle name="Note 2 4 3 2 5" xfId="19528"/>
    <cellStyle name="Note 2 4 3 2 5 2" xfId="19529"/>
    <cellStyle name="Note 2 4 3 2 5 3" xfId="19530"/>
    <cellStyle name="Note 2 4 3 2 5 4" xfId="19531"/>
    <cellStyle name="Note 2 4 3 2 5 5" xfId="19532"/>
    <cellStyle name="Note 2 4 3 2 5 6" xfId="19533"/>
    <cellStyle name="Note 2 4 3 2 6" xfId="19534"/>
    <cellStyle name="Note 2 4 3 2 6 2" xfId="19535"/>
    <cellStyle name="Note 2 4 3 2 6 3" xfId="19536"/>
    <cellStyle name="Note 2 4 3 2 6 4" xfId="19537"/>
    <cellStyle name="Note 2 4 3 2 6 5" xfId="19538"/>
    <cellStyle name="Note 2 4 3 2 6 6" xfId="19539"/>
    <cellStyle name="Note 2 4 3 2 7" xfId="19540"/>
    <cellStyle name="Note 2 4 3 2 8" xfId="19541"/>
    <cellStyle name="Note 2 4 3 2 9" xfId="19542"/>
    <cellStyle name="Note 2 4 3 3" xfId="19543"/>
    <cellStyle name="Note 2 4 3 3 10" xfId="19544"/>
    <cellStyle name="Note 2 4 3 3 2" xfId="19545"/>
    <cellStyle name="Note 2 4 3 3 2 2" xfId="19546"/>
    <cellStyle name="Note 2 4 3 3 2 2 2" xfId="19547"/>
    <cellStyle name="Note 2 4 3 3 2 2 2 2" xfId="19548"/>
    <cellStyle name="Note 2 4 3 3 2 2 2 3" xfId="19549"/>
    <cellStyle name="Note 2 4 3 3 2 2 2 4" xfId="19550"/>
    <cellStyle name="Note 2 4 3 3 2 2 2 5" xfId="19551"/>
    <cellStyle name="Note 2 4 3 3 2 2 2 6" xfId="19552"/>
    <cellStyle name="Note 2 4 3 3 2 2 3" xfId="19553"/>
    <cellStyle name="Note 2 4 3 3 2 2 3 2" xfId="19554"/>
    <cellStyle name="Note 2 4 3 3 2 2 3 3" xfId="19555"/>
    <cellStyle name="Note 2 4 3 3 2 2 3 4" xfId="19556"/>
    <cellStyle name="Note 2 4 3 3 2 2 3 5" xfId="19557"/>
    <cellStyle name="Note 2 4 3 3 2 2 3 6" xfId="19558"/>
    <cellStyle name="Note 2 4 3 3 2 2 4" xfId="19559"/>
    <cellStyle name="Note 2 4 3 3 2 2 5" xfId="19560"/>
    <cellStyle name="Note 2 4 3 3 2 2 6" xfId="19561"/>
    <cellStyle name="Note 2 4 3 3 2 2 7" xfId="19562"/>
    <cellStyle name="Note 2 4 3 3 2 2 8" xfId="19563"/>
    <cellStyle name="Note 2 4 3 3 2 3" xfId="19564"/>
    <cellStyle name="Note 2 4 3 3 2 3 2" xfId="19565"/>
    <cellStyle name="Note 2 4 3 3 2 3 3" xfId="19566"/>
    <cellStyle name="Note 2 4 3 3 2 3 4" xfId="19567"/>
    <cellStyle name="Note 2 4 3 3 2 3 5" xfId="19568"/>
    <cellStyle name="Note 2 4 3 3 2 3 6" xfId="19569"/>
    <cellStyle name="Note 2 4 3 3 2 4" xfId="19570"/>
    <cellStyle name="Note 2 4 3 3 2 4 2" xfId="19571"/>
    <cellStyle name="Note 2 4 3 3 2 4 3" xfId="19572"/>
    <cellStyle name="Note 2 4 3 3 2 4 4" xfId="19573"/>
    <cellStyle name="Note 2 4 3 3 2 4 5" xfId="19574"/>
    <cellStyle name="Note 2 4 3 3 2 4 6" xfId="19575"/>
    <cellStyle name="Note 2 4 3 3 2 5" xfId="19576"/>
    <cellStyle name="Note 2 4 3 3 2 6" xfId="19577"/>
    <cellStyle name="Note 2 4 3 3 2 7" xfId="19578"/>
    <cellStyle name="Note 2 4 3 3 2 8" xfId="19579"/>
    <cellStyle name="Note 2 4 3 3 2 9" xfId="19580"/>
    <cellStyle name="Note 2 4 3 3 3" xfId="19581"/>
    <cellStyle name="Note 2 4 3 3 3 2" xfId="19582"/>
    <cellStyle name="Note 2 4 3 3 3 2 2" xfId="19583"/>
    <cellStyle name="Note 2 4 3 3 3 2 3" xfId="19584"/>
    <cellStyle name="Note 2 4 3 3 3 2 4" xfId="19585"/>
    <cellStyle name="Note 2 4 3 3 3 2 5" xfId="19586"/>
    <cellStyle name="Note 2 4 3 3 3 2 6" xfId="19587"/>
    <cellStyle name="Note 2 4 3 3 3 3" xfId="19588"/>
    <cellStyle name="Note 2 4 3 3 3 3 2" xfId="19589"/>
    <cellStyle name="Note 2 4 3 3 3 3 3" xfId="19590"/>
    <cellStyle name="Note 2 4 3 3 3 3 4" xfId="19591"/>
    <cellStyle name="Note 2 4 3 3 3 3 5" xfId="19592"/>
    <cellStyle name="Note 2 4 3 3 3 3 6" xfId="19593"/>
    <cellStyle name="Note 2 4 3 3 3 4" xfId="19594"/>
    <cellStyle name="Note 2 4 3 3 3 5" xfId="19595"/>
    <cellStyle name="Note 2 4 3 3 3 6" xfId="19596"/>
    <cellStyle name="Note 2 4 3 3 3 7" xfId="19597"/>
    <cellStyle name="Note 2 4 3 3 3 8" xfId="19598"/>
    <cellStyle name="Note 2 4 3 3 4" xfId="19599"/>
    <cellStyle name="Note 2 4 3 3 4 2" xfId="19600"/>
    <cellStyle name="Note 2 4 3 3 4 3" xfId="19601"/>
    <cellStyle name="Note 2 4 3 3 4 4" xfId="19602"/>
    <cellStyle name="Note 2 4 3 3 4 5" xfId="19603"/>
    <cellStyle name="Note 2 4 3 3 4 6" xfId="19604"/>
    <cellStyle name="Note 2 4 3 3 5" xfId="19605"/>
    <cellStyle name="Note 2 4 3 3 5 2" xfId="19606"/>
    <cellStyle name="Note 2 4 3 3 5 3" xfId="19607"/>
    <cellStyle name="Note 2 4 3 3 5 4" xfId="19608"/>
    <cellStyle name="Note 2 4 3 3 5 5" xfId="19609"/>
    <cellStyle name="Note 2 4 3 3 5 6" xfId="19610"/>
    <cellStyle name="Note 2 4 3 3 6" xfId="19611"/>
    <cellStyle name="Note 2 4 3 3 7" xfId="19612"/>
    <cellStyle name="Note 2 4 3 3 8" xfId="19613"/>
    <cellStyle name="Note 2 4 3 3 9" xfId="19614"/>
    <cellStyle name="Note 2 4 3 4" xfId="19615"/>
    <cellStyle name="Note 2 4 3 4 2" xfId="19616"/>
    <cellStyle name="Note 2 4 3 4 2 2" xfId="19617"/>
    <cellStyle name="Note 2 4 3 4 2 2 2" xfId="19618"/>
    <cellStyle name="Note 2 4 3 4 2 2 3" xfId="19619"/>
    <cellStyle name="Note 2 4 3 4 2 2 4" xfId="19620"/>
    <cellStyle name="Note 2 4 3 4 2 2 5" xfId="19621"/>
    <cellStyle name="Note 2 4 3 4 2 2 6" xfId="19622"/>
    <cellStyle name="Note 2 4 3 4 2 3" xfId="19623"/>
    <cellStyle name="Note 2 4 3 4 2 3 2" xfId="19624"/>
    <cellStyle name="Note 2 4 3 4 2 3 3" xfId="19625"/>
    <cellStyle name="Note 2 4 3 4 2 3 4" xfId="19626"/>
    <cellStyle name="Note 2 4 3 4 2 3 5" xfId="19627"/>
    <cellStyle name="Note 2 4 3 4 2 3 6" xfId="19628"/>
    <cellStyle name="Note 2 4 3 4 2 4" xfId="19629"/>
    <cellStyle name="Note 2 4 3 4 2 5" xfId="19630"/>
    <cellStyle name="Note 2 4 3 4 2 6" xfId="19631"/>
    <cellStyle name="Note 2 4 3 4 2 7" xfId="19632"/>
    <cellStyle name="Note 2 4 3 4 2 8" xfId="19633"/>
    <cellStyle name="Note 2 4 3 4 3" xfId="19634"/>
    <cellStyle name="Note 2 4 3 4 3 2" xfId="19635"/>
    <cellStyle name="Note 2 4 3 4 3 3" xfId="19636"/>
    <cellStyle name="Note 2 4 3 4 3 4" xfId="19637"/>
    <cellStyle name="Note 2 4 3 4 3 5" xfId="19638"/>
    <cellStyle name="Note 2 4 3 4 3 6" xfId="19639"/>
    <cellStyle name="Note 2 4 3 4 4" xfId="19640"/>
    <cellStyle name="Note 2 4 3 4 4 2" xfId="19641"/>
    <cellStyle name="Note 2 4 3 4 4 3" xfId="19642"/>
    <cellStyle name="Note 2 4 3 4 4 4" xfId="19643"/>
    <cellStyle name="Note 2 4 3 4 4 5" xfId="19644"/>
    <cellStyle name="Note 2 4 3 4 4 6" xfId="19645"/>
    <cellStyle name="Note 2 4 3 4 5" xfId="19646"/>
    <cellStyle name="Note 2 4 3 4 6" xfId="19647"/>
    <cellStyle name="Note 2 4 3 4 7" xfId="19648"/>
    <cellStyle name="Note 2 4 3 4 8" xfId="19649"/>
    <cellStyle name="Note 2 4 3 4 9" xfId="19650"/>
    <cellStyle name="Note 2 4 3 5" xfId="19651"/>
    <cellStyle name="Note 2 4 3 5 2" xfId="19652"/>
    <cellStyle name="Note 2 4 3 5 2 2" xfId="19653"/>
    <cellStyle name="Note 2 4 3 5 2 3" xfId="19654"/>
    <cellStyle name="Note 2 4 3 5 2 4" xfId="19655"/>
    <cellStyle name="Note 2 4 3 5 2 5" xfId="19656"/>
    <cellStyle name="Note 2 4 3 5 2 6" xfId="19657"/>
    <cellStyle name="Note 2 4 3 5 3" xfId="19658"/>
    <cellStyle name="Note 2 4 3 5 3 2" xfId="19659"/>
    <cellStyle name="Note 2 4 3 5 3 3" xfId="19660"/>
    <cellStyle name="Note 2 4 3 5 3 4" xfId="19661"/>
    <cellStyle name="Note 2 4 3 5 3 5" xfId="19662"/>
    <cellStyle name="Note 2 4 3 5 3 6" xfId="19663"/>
    <cellStyle name="Note 2 4 3 5 4" xfId="19664"/>
    <cellStyle name="Note 2 4 3 5 5" xfId="19665"/>
    <cellStyle name="Note 2 4 3 5 6" xfId="19666"/>
    <cellStyle name="Note 2 4 3 5 7" xfId="19667"/>
    <cellStyle name="Note 2 4 3 5 8" xfId="19668"/>
    <cellStyle name="Note 2 4 3 6" xfId="19669"/>
    <cellStyle name="Note 2 4 3 6 2" xfId="19670"/>
    <cellStyle name="Note 2 4 3 6 3" xfId="19671"/>
    <cellStyle name="Note 2 4 3 6 4" xfId="19672"/>
    <cellStyle name="Note 2 4 3 6 5" xfId="19673"/>
    <cellStyle name="Note 2 4 3 6 6" xfId="19674"/>
    <cellStyle name="Note 2 4 3 7" xfId="19675"/>
    <cellStyle name="Note 2 4 3 7 2" xfId="19676"/>
    <cellStyle name="Note 2 4 3 7 3" xfId="19677"/>
    <cellStyle name="Note 2 4 3 7 4" xfId="19678"/>
    <cellStyle name="Note 2 4 3 7 5" xfId="19679"/>
    <cellStyle name="Note 2 4 3 7 6" xfId="19680"/>
    <cellStyle name="Note 2 4 3 8" xfId="19681"/>
    <cellStyle name="Note 2 4 3 9" xfId="19682"/>
    <cellStyle name="Note 2 4 4" xfId="19683"/>
    <cellStyle name="Note 2 4 4 10" xfId="19684"/>
    <cellStyle name="Note 2 4 4 11" xfId="19685"/>
    <cellStyle name="Note 2 4 4 2" xfId="19686"/>
    <cellStyle name="Note 2 4 4 2 2" xfId="19687"/>
    <cellStyle name="Note 2 4 4 2 2 2" xfId="19688"/>
    <cellStyle name="Note 2 4 4 2 2 2 2" xfId="19689"/>
    <cellStyle name="Note 2 4 4 2 2 2 3" xfId="19690"/>
    <cellStyle name="Note 2 4 4 2 2 2 4" xfId="19691"/>
    <cellStyle name="Note 2 4 4 2 2 2 5" xfId="19692"/>
    <cellStyle name="Note 2 4 4 2 2 2 6" xfId="19693"/>
    <cellStyle name="Note 2 4 4 2 2 3" xfId="19694"/>
    <cellStyle name="Note 2 4 4 2 2 3 2" xfId="19695"/>
    <cellStyle name="Note 2 4 4 2 2 3 3" xfId="19696"/>
    <cellStyle name="Note 2 4 4 2 2 3 4" xfId="19697"/>
    <cellStyle name="Note 2 4 4 2 2 3 5" xfId="19698"/>
    <cellStyle name="Note 2 4 4 2 2 3 6" xfId="19699"/>
    <cellStyle name="Note 2 4 4 2 2 4" xfId="19700"/>
    <cellStyle name="Note 2 4 4 2 2 5" xfId="19701"/>
    <cellStyle name="Note 2 4 4 2 2 6" xfId="19702"/>
    <cellStyle name="Note 2 4 4 2 2 7" xfId="19703"/>
    <cellStyle name="Note 2 4 4 2 2 8" xfId="19704"/>
    <cellStyle name="Note 2 4 4 2 3" xfId="19705"/>
    <cellStyle name="Note 2 4 4 2 3 2" xfId="19706"/>
    <cellStyle name="Note 2 4 4 2 3 3" xfId="19707"/>
    <cellStyle name="Note 2 4 4 2 3 4" xfId="19708"/>
    <cellStyle name="Note 2 4 4 2 3 5" xfId="19709"/>
    <cellStyle name="Note 2 4 4 2 3 6" xfId="19710"/>
    <cellStyle name="Note 2 4 4 2 4" xfId="19711"/>
    <cellStyle name="Note 2 4 4 2 4 2" xfId="19712"/>
    <cellStyle name="Note 2 4 4 2 4 3" xfId="19713"/>
    <cellStyle name="Note 2 4 4 2 4 4" xfId="19714"/>
    <cellStyle name="Note 2 4 4 2 4 5" xfId="19715"/>
    <cellStyle name="Note 2 4 4 2 4 6" xfId="19716"/>
    <cellStyle name="Note 2 4 4 2 5" xfId="19717"/>
    <cellStyle name="Note 2 4 4 2 6" xfId="19718"/>
    <cellStyle name="Note 2 4 4 2 7" xfId="19719"/>
    <cellStyle name="Note 2 4 4 2 8" xfId="19720"/>
    <cellStyle name="Note 2 4 4 2 9" xfId="19721"/>
    <cellStyle name="Note 2 4 4 3" xfId="19722"/>
    <cellStyle name="Note 2 4 4 3 2" xfId="19723"/>
    <cellStyle name="Note 2 4 4 3 2 2" xfId="19724"/>
    <cellStyle name="Note 2 4 4 3 2 2 2" xfId="19725"/>
    <cellStyle name="Note 2 4 4 3 2 2 3" xfId="19726"/>
    <cellStyle name="Note 2 4 4 3 2 2 4" xfId="19727"/>
    <cellStyle name="Note 2 4 4 3 2 2 5" xfId="19728"/>
    <cellStyle name="Note 2 4 4 3 2 2 6" xfId="19729"/>
    <cellStyle name="Note 2 4 4 3 2 3" xfId="19730"/>
    <cellStyle name="Note 2 4 4 3 2 3 2" xfId="19731"/>
    <cellStyle name="Note 2 4 4 3 2 3 3" xfId="19732"/>
    <cellStyle name="Note 2 4 4 3 2 3 4" xfId="19733"/>
    <cellStyle name="Note 2 4 4 3 2 3 5" xfId="19734"/>
    <cellStyle name="Note 2 4 4 3 2 3 6" xfId="19735"/>
    <cellStyle name="Note 2 4 4 3 2 4" xfId="19736"/>
    <cellStyle name="Note 2 4 4 3 2 5" xfId="19737"/>
    <cellStyle name="Note 2 4 4 3 2 6" xfId="19738"/>
    <cellStyle name="Note 2 4 4 3 2 7" xfId="19739"/>
    <cellStyle name="Note 2 4 4 3 2 8" xfId="19740"/>
    <cellStyle name="Note 2 4 4 3 3" xfId="19741"/>
    <cellStyle name="Note 2 4 4 3 3 2" xfId="19742"/>
    <cellStyle name="Note 2 4 4 3 3 3" xfId="19743"/>
    <cellStyle name="Note 2 4 4 3 3 4" xfId="19744"/>
    <cellStyle name="Note 2 4 4 3 3 5" xfId="19745"/>
    <cellStyle name="Note 2 4 4 3 3 6" xfId="19746"/>
    <cellStyle name="Note 2 4 4 3 4" xfId="19747"/>
    <cellStyle name="Note 2 4 4 3 4 2" xfId="19748"/>
    <cellStyle name="Note 2 4 4 3 4 3" xfId="19749"/>
    <cellStyle name="Note 2 4 4 3 4 4" xfId="19750"/>
    <cellStyle name="Note 2 4 4 3 4 5" xfId="19751"/>
    <cellStyle name="Note 2 4 4 3 4 6" xfId="19752"/>
    <cellStyle name="Note 2 4 4 3 5" xfId="19753"/>
    <cellStyle name="Note 2 4 4 3 6" xfId="19754"/>
    <cellStyle name="Note 2 4 4 3 7" xfId="19755"/>
    <cellStyle name="Note 2 4 4 3 8" xfId="19756"/>
    <cellStyle name="Note 2 4 4 3 9" xfId="19757"/>
    <cellStyle name="Note 2 4 4 4" xfId="19758"/>
    <cellStyle name="Note 2 4 4 4 2" xfId="19759"/>
    <cellStyle name="Note 2 4 4 4 2 2" xfId="19760"/>
    <cellStyle name="Note 2 4 4 4 2 3" xfId="19761"/>
    <cellStyle name="Note 2 4 4 4 2 4" xfId="19762"/>
    <cellStyle name="Note 2 4 4 4 2 5" xfId="19763"/>
    <cellStyle name="Note 2 4 4 4 2 6" xfId="19764"/>
    <cellStyle name="Note 2 4 4 4 3" xfId="19765"/>
    <cellStyle name="Note 2 4 4 4 3 2" xfId="19766"/>
    <cellStyle name="Note 2 4 4 4 3 3" xfId="19767"/>
    <cellStyle name="Note 2 4 4 4 3 4" xfId="19768"/>
    <cellStyle name="Note 2 4 4 4 3 5" xfId="19769"/>
    <cellStyle name="Note 2 4 4 4 3 6" xfId="19770"/>
    <cellStyle name="Note 2 4 4 4 4" xfId="19771"/>
    <cellStyle name="Note 2 4 4 4 5" xfId="19772"/>
    <cellStyle name="Note 2 4 4 4 6" xfId="19773"/>
    <cellStyle name="Note 2 4 4 4 7" xfId="19774"/>
    <cellStyle name="Note 2 4 4 4 8" xfId="19775"/>
    <cellStyle name="Note 2 4 4 5" xfId="19776"/>
    <cellStyle name="Note 2 4 4 5 2" xfId="19777"/>
    <cellStyle name="Note 2 4 4 5 3" xfId="19778"/>
    <cellStyle name="Note 2 4 4 5 4" xfId="19779"/>
    <cellStyle name="Note 2 4 4 5 5" xfId="19780"/>
    <cellStyle name="Note 2 4 4 5 6" xfId="19781"/>
    <cellStyle name="Note 2 4 4 6" xfId="19782"/>
    <cellStyle name="Note 2 4 4 6 2" xfId="19783"/>
    <cellStyle name="Note 2 4 4 6 3" xfId="19784"/>
    <cellStyle name="Note 2 4 4 6 4" xfId="19785"/>
    <cellStyle name="Note 2 4 4 6 5" xfId="19786"/>
    <cellStyle name="Note 2 4 4 6 6" xfId="19787"/>
    <cellStyle name="Note 2 4 4 7" xfId="19788"/>
    <cellStyle name="Note 2 4 4 8" xfId="19789"/>
    <cellStyle name="Note 2 4 4 9" xfId="19790"/>
    <cellStyle name="Note 2 4 5" xfId="19791"/>
    <cellStyle name="Note 2 4 5 10" xfId="19792"/>
    <cellStyle name="Note 2 4 5 2" xfId="19793"/>
    <cellStyle name="Note 2 4 5 2 2" xfId="19794"/>
    <cellStyle name="Note 2 4 5 2 2 2" xfId="19795"/>
    <cellStyle name="Note 2 4 5 2 2 2 2" xfId="19796"/>
    <cellStyle name="Note 2 4 5 2 2 2 3" xfId="19797"/>
    <cellStyle name="Note 2 4 5 2 2 2 4" xfId="19798"/>
    <cellStyle name="Note 2 4 5 2 2 2 5" xfId="19799"/>
    <cellStyle name="Note 2 4 5 2 2 2 6" xfId="19800"/>
    <cellStyle name="Note 2 4 5 2 2 3" xfId="19801"/>
    <cellStyle name="Note 2 4 5 2 2 3 2" xfId="19802"/>
    <cellStyle name="Note 2 4 5 2 2 3 3" xfId="19803"/>
    <cellStyle name="Note 2 4 5 2 2 3 4" xfId="19804"/>
    <cellStyle name="Note 2 4 5 2 2 3 5" xfId="19805"/>
    <cellStyle name="Note 2 4 5 2 2 3 6" xfId="19806"/>
    <cellStyle name="Note 2 4 5 2 2 4" xfId="19807"/>
    <cellStyle name="Note 2 4 5 2 2 5" xfId="19808"/>
    <cellStyle name="Note 2 4 5 2 2 6" xfId="19809"/>
    <cellStyle name="Note 2 4 5 2 2 7" xfId="19810"/>
    <cellStyle name="Note 2 4 5 2 2 8" xfId="19811"/>
    <cellStyle name="Note 2 4 5 2 3" xfId="19812"/>
    <cellStyle name="Note 2 4 5 2 3 2" xfId="19813"/>
    <cellStyle name="Note 2 4 5 2 3 3" xfId="19814"/>
    <cellStyle name="Note 2 4 5 2 3 4" xfId="19815"/>
    <cellStyle name="Note 2 4 5 2 3 5" xfId="19816"/>
    <cellStyle name="Note 2 4 5 2 3 6" xfId="19817"/>
    <cellStyle name="Note 2 4 5 2 4" xfId="19818"/>
    <cellStyle name="Note 2 4 5 2 4 2" xfId="19819"/>
    <cellStyle name="Note 2 4 5 2 4 3" xfId="19820"/>
    <cellStyle name="Note 2 4 5 2 4 4" xfId="19821"/>
    <cellStyle name="Note 2 4 5 2 4 5" xfId="19822"/>
    <cellStyle name="Note 2 4 5 2 4 6" xfId="19823"/>
    <cellStyle name="Note 2 4 5 2 5" xfId="19824"/>
    <cellStyle name="Note 2 4 5 2 6" xfId="19825"/>
    <cellStyle name="Note 2 4 5 2 7" xfId="19826"/>
    <cellStyle name="Note 2 4 5 2 8" xfId="19827"/>
    <cellStyle name="Note 2 4 5 2 9" xfId="19828"/>
    <cellStyle name="Note 2 4 5 3" xfId="19829"/>
    <cellStyle name="Note 2 4 5 3 2" xfId="19830"/>
    <cellStyle name="Note 2 4 5 3 2 2" xfId="19831"/>
    <cellStyle name="Note 2 4 5 3 2 3" xfId="19832"/>
    <cellStyle name="Note 2 4 5 3 2 4" xfId="19833"/>
    <cellStyle name="Note 2 4 5 3 2 5" xfId="19834"/>
    <cellStyle name="Note 2 4 5 3 2 6" xfId="19835"/>
    <cellStyle name="Note 2 4 5 3 3" xfId="19836"/>
    <cellStyle name="Note 2 4 5 3 3 2" xfId="19837"/>
    <cellStyle name="Note 2 4 5 3 3 3" xfId="19838"/>
    <cellStyle name="Note 2 4 5 3 3 4" xfId="19839"/>
    <cellStyle name="Note 2 4 5 3 3 5" xfId="19840"/>
    <cellStyle name="Note 2 4 5 3 3 6" xfId="19841"/>
    <cellStyle name="Note 2 4 5 3 4" xfId="19842"/>
    <cellStyle name="Note 2 4 5 3 5" xfId="19843"/>
    <cellStyle name="Note 2 4 5 3 6" xfId="19844"/>
    <cellStyle name="Note 2 4 5 3 7" xfId="19845"/>
    <cellStyle name="Note 2 4 5 3 8" xfId="19846"/>
    <cellStyle name="Note 2 4 5 4" xfId="19847"/>
    <cellStyle name="Note 2 4 5 4 2" xfId="19848"/>
    <cellStyle name="Note 2 4 5 4 3" xfId="19849"/>
    <cellStyle name="Note 2 4 5 4 4" xfId="19850"/>
    <cellStyle name="Note 2 4 5 4 5" xfId="19851"/>
    <cellStyle name="Note 2 4 5 4 6" xfId="19852"/>
    <cellStyle name="Note 2 4 5 5" xfId="19853"/>
    <cellStyle name="Note 2 4 5 5 2" xfId="19854"/>
    <cellStyle name="Note 2 4 5 5 3" xfId="19855"/>
    <cellStyle name="Note 2 4 5 5 4" xfId="19856"/>
    <cellStyle name="Note 2 4 5 5 5" xfId="19857"/>
    <cellStyle name="Note 2 4 5 5 6" xfId="19858"/>
    <cellStyle name="Note 2 4 5 6" xfId="19859"/>
    <cellStyle name="Note 2 4 5 7" xfId="19860"/>
    <cellStyle name="Note 2 4 5 8" xfId="19861"/>
    <cellStyle name="Note 2 4 5 9" xfId="19862"/>
    <cellStyle name="Note 2 4 6" xfId="19863"/>
    <cellStyle name="Note 2 4 6 2" xfId="19864"/>
    <cellStyle name="Note 2 4 6 2 2" xfId="19865"/>
    <cellStyle name="Note 2 4 6 2 2 2" xfId="19866"/>
    <cellStyle name="Note 2 4 6 2 2 3" xfId="19867"/>
    <cellStyle name="Note 2 4 6 2 2 4" xfId="19868"/>
    <cellStyle name="Note 2 4 6 2 2 5" xfId="19869"/>
    <cellStyle name="Note 2 4 6 2 2 6" xfId="19870"/>
    <cellStyle name="Note 2 4 6 2 3" xfId="19871"/>
    <cellStyle name="Note 2 4 6 2 3 2" xfId="19872"/>
    <cellStyle name="Note 2 4 6 2 3 3" xfId="19873"/>
    <cellStyle name="Note 2 4 6 2 3 4" xfId="19874"/>
    <cellStyle name="Note 2 4 6 2 3 5" xfId="19875"/>
    <cellStyle name="Note 2 4 6 2 3 6" xfId="19876"/>
    <cellStyle name="Note 2 4 6 2 4" xfId="19877"/>
    <cellStyle name="Note 2 4 6 2 5" xfId="19878"/>
    <cellStyle name="Note 2 4 6 2 6" xfId="19879"/>
    <cellStyle name="Note 2 4 6 2 7" xfId="19880"/>
    <cellStyle name="Note 2 4 6 2 8" xfId="19881"/>
    <cellStyle name="Note 2 4 6 3" xfId="19882"/>
    <cellStyle name="Note 2 4 6 3 2" xfId="19883"/>
    <cellStyle name="Note 2 4 6 3 3" xfId="19884"/>
    <cellStyle name="Note 2 4 6 3 4" xfId="19885"/>
    <cellStyle name="Note 2 4 6 3 5" xfId="19886"/>
    <cellStyle name="Note 2 4 6 3 6" xfId="19887"/>
    <cellStyle name="Note 2 4 6 4" xfId="19888"/>
    <cellStyle name="Note 2 4 6 4 2" xfId="19889"/>
    <cellStyle name="Note 2 4 6 4 3" xfId="19890"/>
    <cellStyle name="Note 2 4 6 4 4" xfId="19891"/>
    <cellStyle name="Note 2 4 6 4 5" xfId="19892"/>
    <cellStyle name="Note 2 4 6 4 6" xfId="19893"/>
    <cellStyle name="Note 2 4 6 5" xfId="19894"/>
    <cellStyle name="Note 2 4 6 6" xfId="19895"/>
    <cellStyle name="Note 2 4 6 7" xfId="19896"/>
    <cellStyle name="Note 2 4 6 8" xfId="19897"/>
    <cellStyle name="Note 2 4 6 9" xfId="19898"/>
    <cellStyle name="Note 2 4 7" xfId="19899"/>
    <cellStyle name="Note 2 4 7 2" xfId="19900"/>
    <cellStyle name="Note 2 4 7 2 2" xfId="19901"/>
    <cellStyle name="Note 2 4 7 2 3" xfId="19902"/>
    <cellStyle name="Note 2 4 7 2 4" xfId="19903"/>
    <cellStyle name="Note 2 4 7 2 5" xfId="19904"/>
    <cellStyle name="Note 2 4 7 2 6" xfId="19905"/>
    <cellStyle name="Note 2 4 7 3" xfId="19906"/>
    <cellStyle name="Note 2 4 7 3 2" xfId="19907"/>
    <cellStyle name="Note 2 4 7 3 3" xfId="19908"/>
    <cellStyle name="Note 2 4 7 3 4" xfId="19909"/>
    <cellStyle name="Note 2 4 7 3 5" xfId="19910"/>
    <cellStyle name="Note 2 4 7 3 6" xfId="19911"/>
    <cellStyle name="Note 2 4 7 4" xfId="19912"/>
    <cellStyle name="Note 2 4 7 5" xfId="19913"/>
    <cellStyle name="Note 2 4 7 6" xfId="19914"/>
    <cellStyle name="Note 2 4 7 7" xfId="19915"/>
    <cellStyle name="Note 2 4 7 8" xfId="19916"/>
    <cellStyle name="Note 2 4 8" xfId="19917"/>
    <cellStyle name="Note 2 4 8 2" xfId="19918"/>
    <cellStyle name="Note 2 4 8 3" xfId="19919"/>
    <cellStyle name="Note 2 4 8 4" xfId="19920"/>
    <cellStyle name="Note 2 4 8 5" xfId="19921"/>
    <cellStyle name="Note 2 4 8 6" xfId="19922"/>
    <cellStyle name="Note 2 4 9" xfId="19923"/>
    <cellStyle name="Note 2 4 9 2" xfId="19924"/>
    <cellStyle name="Note 2 4 9 3" xfId="19925"/>
    <cellStyle name="Note 2 4 9 4" xfId="19926"/>
    <cellStyle name="Note 2 4 9 5" xfId="19927"/>
    <cellStyle name="Note 2 4 9 6" xfId="19928"/>
    <cellStyle name="Note 2 5" xfId="19929"/>
    <cellStyle name="Note 2 5 10" xfId="19930"/>
    <cellStyle name="Note 2 5 11" xfId="19931"/>
    <cellStyle name="Note 2 5 12" xfId="19932"/>
    <cellStyle name="Note 2 5 13" xfId="19933"/>
    <cellStyle name="Note 2 5 2" xfId="19934"/>
    <cellStyle name="Note 2 5 2 10" xfId="19935"/>
    <cellStyle name="Note 2 5 2 11" xfId="19936"/>
    <cellStyle name="Note 2 5 2 12" xfId="19937"/>
    <cellStyle name="Note 2 5 2 2" xfId="19938"/>
    <cellStyle name="Note 2 5 2 2 10" xfId="19939"/>
    <cellStyle name="Note 2 5 2 2 11" xfId="19940"/>
    <cellStyle name="Note 2 5 2 2 2" xfId="19941"/>
    <cellStyle name="Note 2 5 2 2 2 2" xfId="19942"/>
    <cellStyle name="Note 2 5 2 2 2 2 2" xfId="19943"/>
    <cellStyle name="Note 2 5 2 2 2 2 2 2" xfId="19944"/>
    <cellStyle name="Note 2 5 2 2 2 2 2 3" xfId="19945"/>
    <cellStyle name="Note 2 5 2 2 2 2 2 4" xfId="19946"/>
    <cellStyle name="Note 2 5 2 2 2 2 2 5" xfId="19947"/>
    <cellStyle name="Note 2 5 2 2 2 2 2 6" xfId="19948"/>
    <cellStyle name="Note 2 5 2 2 2 2 3" xfId="19949"/>
    <cellStyle name="Note 2 5 2 2 2 2 3 2" xfId="19950"/>
    <cellStyle name="Note 2 5 2 2 2 2 3 3" xfId="19951"/>
    <cellStyle name="Note 2 5 2 2 2 2 3 4" xfId="19952"/>
    <cellStyle name="Note 2 5 2 2 2 2 3 5" xfId="19953"/>
    <cellStyle name="Note 2 5 2 2 2 2 3 6" xfId="19954"/>
    <cellStyle name="Note 2 5 2 2 2 2 4" xfId="19955"/>
    <cellStyle name="Note 2 5 2 2 2 2 5" xfId="19956"/>
    <cellStyle name="Note 2 5 2 2 2 2 6" xfId="19957"/>
    <cellStyle name="Note 2 5 2 2 2 2 7" xfId="19958"/>
    <cellStyle name="Note 2 5 2 2 2 2 8" xfId="19959"/>
    <cellStyle name="Note 2 5 2 2 2 3" xfId="19960"/>
    <cellStyle name="Note 2 5 2 2 2 3 2" xfId="19961"/>
    <cellStyle name="Note 2 5 2 2 2 3 3" xfId="19962"/>
    <cellStyle name="Note 2 5 2 2 2 3 4" xfId="19963"/>
    <cellStyle name="Note 2 5 2 2 2 3 5" xfId="19964"/>
    <cellStyle name="Note 2 5 2 2 2 3 6" xfId="19965"/>
    <cellStyle name="Note 2 5 2 2 2 4" xfId="19966"/>
    <cellStyle name="Note 2 5 2 2 2 4 2" xfId="19967"/>
    <cellStyle name="Note 2 5 2 2 2 4 3" xfId="19968"/>
    <cellStyle name="Note 2 5 2 2 2 4 4" xfId="19969"/>
    <cellStyle name="Note 2 5 2 2 2 4 5" xfId="19970"/>
    <cellStyle name="Note 2 5 2 2 2 4 6" xfId="19971"/>
    <cellStyle name="Note 2 5 2 2 2 5" xfId="19972"/>
    <cellStyle name="Note 2 5 2 2 2 6" xfId="19973"/>
    <cellStyle name="Note 2 5 2 2 2 7" xfId="19974"/>
    <cellStyle name="Note 2 5 2 2 2 8" xfId="19975"/>
    <cellStyle name="Note 2 5 2 2 2 9" xfId="19976"/>
    <cellStyle name="Note 2 5 2 2 3" xfId="19977"/>
    <cellStyle name="Note 2 5 2 2 3 2" xfId="19978"/>
    <cellStyle name="Note 2 5 2 2 3 2 2" xfId="19979"/>
    <cellStyle name="Note 2 5 2 2 3 2 2 2" xfId="19980"/>
    <cellStyle name="Note 2 5 2 2 3 2 2 3" xfId="19981"/>
    <cellStyle name="Note 2 5 2 2 3 2 2 4" xfId="19982"/>
    <cellStyle name="Note 2 5 2 2 3 2 2 5" xfId="19983"/>
    <cellStyle name="Note 2 5 2 2 3 2 2 6" xfId="19984"/>
    <cellStyle name="Note 2 5 2 2 3 2 3" xfId="19985"/>
    <cellStyle name="Note 2 5 2 2 3 2 3 2" xfId="19986"/>
    <cellStyle name="Note 2 5 2 2 3 2 3 3" xfId="19987"/>
    <cellStyle name="Note 2 5 2 2 3 2 3 4" xfId="19988"/>
    <cellStyle name="Note 2 5 2 2 3 2 3 5" xfId="19989"/>
    <cellStyle name="Note 2 5 2 2 3 2 3 6" xfId="19990"/>
    <cellStyle name="Note 2 5 2 2 3 2 4" xfId="19991"/>
    <cellStyle name="Note 2 5 2 2 3 2 5" xfId="19992"/>
    <cellStyle name="Note 2 5 2 2 3 2 6" xfId="19993"/>
    <cellStyle name="Note 2 5 2 2 3 2 7" xfId="19994"/>
    <cellStyle name="Note 2 5 2 2 3 2 8" xfId="19995"/>
    <cellStyle name="Note 2 5 2 2 3 3" xfId="19996"/>
    <cellStyle name="Note 2 5 2 2 3 3 2" xfId="19997"/>
    <cellStyle name="Note 2 5 2 2 3 3 3" xfId="19998"/>
    <cellStyle name="Note 2 5 2 2 3 3 4" xfId="19999"/>
    <cellStyle name="Note 2 5 2 2 3 3 5" xfId="20000"/>
    <cellStyle name="Note 2 5 2 2 3 3 6" xfId="20001"/>
    <cellStyle name="Note 2 5 2 2 3 4" xfId="20002"/>
    <cellStyle name="Note 2 5 2 2 3 4 2" xfId="20003"/>
    <cellStyle name="Note 2 5 2 2 3 4 3" xfId="20004"/>
    <cellStyle name="Note 2 5 2 2 3 4 4" xfId="20005"/>
    <cellStyle name="Note 2 5 2 2 3 4 5" xfId="20006"/>
    <cellStyle name="Note 2 5 2 2 3 4 6" xfId="20007"/>
    <cellStyle name="Note 2 5 2 2 3 5" xfId="20008"/>
    <cellStyle name="Note 2 5 2 2 3 6" xfId="20009"/>
    <cellStyle name="Note 2 5 2 2 3 7" xfId="20010"/>
    <cellStyle name="Note 2 5 2 2 3 8" xfId="20011"/>
    <cellStyle name="Note 2 5 2 2 3 9" xfId="20012"/>
    <cellStyle name="Note 2 5 2 2 4" xfId="20013"/>
    <cellStyle name="Note 2 5 2 2 4 2" xfId="20014"/>
    <cellStyle name="Note 2 5 2 2 4 2 2" xfId="20015"/>
    <cellStyle name="Note 2 5 2 2 4 2 3" xfId="20016"/>
    <cellStyle name="Note 2 5 2 2 4 2 4" xfId="20017"/>
    <cellStyle name="Note 2 5 2 2 4 2 5" xfId="20018"/>
    <cellStyle name="Note 2 5 2 2 4 2 6" xfId="20019"/>
    <cellStyle name="Note 2 5 2 2 4 3" xfId="20020"/>
    <cellStyle name="Note 2 5 2 2 4 3 2" xfId="20021"/>
    <cellStyle name="Note 2 5 2 2 4 3 3" xfId="20022"/>
    <cellStyle name="Note 2 5 2 2 4 3 4" xfId="20023"/>
    <cellStyle name="Note 2 5 2 2 4 3 5" xfId="20024"/>
    <cellStyle name="Note 2 5 2 2 4 3 6" xfId="20025"/>
    <cellStyle name="Note 2 5 2 2 4 4" xfId="20026"/>
    <cellStyle name="Note 2 5 2 2 4 5" xfId="20027"/>
    <cellStyle name="Note 2 5 2 2 4 6" xfId="20028"/>
    <cellStyle name="Note 2 5 2 2 4 7" xfId="20029"/>
    <cellStyle name="Note 2 5 2 2 4 8" xfId="20030"/>
    <cellStyle name="Note 2 5 2 2 5" xfId="20031"/>
    <cellStyle name="Note 2 5 2 2 5 2" xfId="20032"/>
    <cellStyle name="Note 2 5 2 2 5 3" xfId="20033"/>
    <cellStyle name="Note 2 5 2 2 5 4" xfId="20034"/>
    <cellStyle name="Note 2 5 2 2 5 5" xfId="20035"/>
    <cellStyle name="Note 2 5 2 2 5 6" xfId="20036"/>
    <cellStyle name="Note 2 5 2 2 6" xfId="20037"/>
    <cellStyle name="Note 2 5 2 2 6 2" xfId="20038"/>
    <cellStyle name="Note 2 5 2 2 6 3" xfId="20039"/>
    <cellStyle name="Note 2 5 2 2 6 4" xfId="20040"/>
    <cellStyle name="Note 2 5 2 2 6 5" xfId="20041"/>
    <cellStyle name="Note 2 5 2 2 6 6" xfId="20042"/>
    <cellStyle name="Note 2 5 2 2 7" xfId="20043"/>
    <cellStyle name="Note 2 5 2 2 8" xfId="20044"/>
    <cellStyle name="Note 2 5 2 2 9" xfId="20045"/>
    <cellStyle name="Note 2 5 2 3" xfId="20046"/>
    <cellStyle name="Note 2 5 2 3 10" xfId="20047"/>
    <cellStyle name="Note 2 5 2 3 2" xfId="20048"/>
    <cellStyle name="Note 2 5 2 3 2 2" xfId="20049"/>
    <cellStyle name="Note 2 5 2 3 2 2 2" xfId="20050"/>
    <cellStyle name="Note 2 5 2 3 2 2 2 2" xfId="20051"/>
    <cellStyle name="Note 2 5 2 3 2 2 2 3" xfId="20052"/>
    <cellStyle name="Note 2 5 2 3 2 2 2 4" xfId="20053"/>
    <cellStyle name="Note 2 5 2 3 2 2 2 5" xfId="20054"/>
    <cellStyle name="Note 2 5 2 3 2 2 2 6" xfId="20055"/>
    <cellStyle name="Note 2 5 2 3 2 2 3" xfId="20056"/>
    <cellStyle name="Note 2 5 2 3 2 2 3 2" xfId="20057"/>
    <cellStyle name="Note 2 5 2 3 2 2 3 3" xfId="20058"/>
    <cellStyle name="Note 2 5 2 3 2 2 3 4" xfId="20059"/>
    <cellStyle name="Note 2 5 2 3 2 2 3 5" xfId="20060"/>
    <cellStyle name="Note 2 5 2 3 2 2 3 6" xfId="20061"/>
    <cellStyle name="Note 2 5 2 3 2 2 4" xfId="20062"/>
    <cellStyle name="Note 2 5 2 3 2 2 5" xfId="20063"/>
    <cellStyle name="Note 2 5 2 3 2 2 6" xfId="20064"/>
    <cellStyle name="Note 2 5 2 3 2 2 7" xfId="20065"/>
    <cellStyle name="Note 2 5 2 3 2 2 8" xfId="20066"/>
    <cellStyle name="Note 2 5 2 3 2 3" xfId="20067"/>
    <cellStyle name="Note 2 5 2 3 2 3 2" xfId="20068"/>
    <cellStyle name="Note 2 5 2 3 2 3 3" xfId="20069"/>
    <cellStyle name="Note 2 5 2 3 2 3 4" xfId="20070"/>
    <cellStyle name="Note 2 5 2 3 2 3 5" xfId="20071"/>
    <cellStyle name="Note 2 5 2 3 2 3 6" xfId="20072"/>
    <cellStyle name="Note 2 5 2 3 2 4" xfId="20073"/>
    <cellStyle name="Note 2 5 2 3 2 4 2" xfId="20074"/>
    <cellStyle name="Note 2 5 2 3 2 4 3" xfId="20075"/>
    <cellStyle name="Note 2 5 2 3 2 4 4" xfId="20076"/>
    <cellStyle name="Note 2 5 2 3 2 4 5" xfId="20077"/>
    <cellStyle name="Note 2 5 2 3 2 4 6" xfId="20078"/>
    <cellStyle name="Note 2 5 2 3 2 5" xfId="20079"/>
    <cellStyle name="Note 2 5 2 3 2 6" xfId="20080"/>
    <cellStyle name="Note 2 5 2 3 2 7" xfId="20081"/>
    <cellStyle name="Note 2 5 2 3 2 8" xfId="20082"/>
    <cellStyle name="Note 2 5 2 3 2 9" xfId="20083"/>
    <cellStyle name="Note 2 5 2 3 3" xfId="20084"/>
    <cellStyle name="Note 2 5 2 3 3 2" xfId="20085"/>
    <cellStyle name="Note 2 5 2 3 3 2 2" xfId="20086"/>
    <cellStyle name="Note 2 5 2 3 3 2 3" xfId="20087"/>
    <cellStyle name="Note 2 5 2 3 3 2 4" xfId="20088"/>
    <cellStyle name="Note 2 5 2 3 3 2 5" xfId="20089"/>
    <cellStyle name="Note 2 5 2 3 3 2 6" xfId="20090"/>
    <cellStyle name="Note 2 5 2 3 3 3" xfId="20091"/>
    <cellStyle name="Note 2 5 2 3 3 3 2" xfId="20092"/>
    <cellStyle name="Note 2 5 2 3 3 3 3" xfId="20093"/>
    <cellStyle name="Note 2 5 2 3 3 3 4" xfId="20094"/>
    <cellStyle name="Note 2 5 2 3 3 3 5" xfId="20095"/>
    <cellStyle name="Note 2 5 2 3 3 3 6" xfId="20096"/>
    <cellStyle name="Note 2 5 2 3 3 4" xfId="20097"/>
    <cellStyle name="Note 2 5 2 3 3 5" xfId="20098"/>
    <cellStyle name="Note 2 5 2 3 3 6" xfId="20099"/>
    <cellStyle name="Note 2 5 2 3 3 7" xfId="20100"/>
    <cellStyle name="Note 2 5 2 3 3 8" xfId="20101"/>
    <cellStyle name="Note 2 5 2 3 4" xfId="20102"/>
    <cellStyle name="Note 2 5 2 3 4 2" xfId="20103"/>
    <cellStyle name="Note 2 5 2 3 4 3" xfId="20104"/>
    <cellStyle name="Note 2 5 2 3 4 4" xfId="20105"/>
    <cellStyle name="Note 2 5 2 3 4 5" xfId="20106"/>
    <cellStyle name="Note 2 5 2 3 4 6" xfId="20107"/>
    <cellStyle name="Note 2 5 2 3 5" xfId="20108"/>
    <cellStyle name="Note 2 5 2 3 5 2" xfId="20109"/>
    <cellStyle name="Note 2 5 2 3 5 3" xfId="20110"/>
    <cellStyle name="Note 2 5 2 3 5 4" xfId="20111"/>
    <cellStyle name="Note 2 5 2 3 5 5" xfId="20112"/>
    <cellStyle name="Note 2 5 2 3 5 6" xfId="20113"/>
    <cellStyle name="Note 2 5 2 3 6" xfId="20114"/>
    <cellStyle name="Note 2 5 2 3 7" xfId="20115"/>
    <cellStyle name="Note 2 5 2 3 8" xfId="20116"/>
    <cellStyle name="Note 2 5 2 3 9" xfId="20117"/>
    <cellStyle name="Note 2 5 2 4" xfId="20118"/>
    <cellStyle name="Note 2 5 2 4 2" xfId="20119"/>
    <cellStyle name="Note 2 5 2 4 2 2" xfId="20120"/>
    <cellStyle name="Note 2 5 2 4 2 2 2" xfId="20121"/>
    <cellStyle name="Note 2 5 2 4 2 2 3" xfId="20122"/>
    <cellStyle name="Note 2 5 2 4 2 2 4" xfId="20123"/>
    <cellStyle name="Note 2 5 2 4 2 2 5" xfId="20124"/>
    <cellStyle name="Note 2 5 2 4 2 2 6" xfId="20125"/>
    <cellStyle name="Note 2 5 2 4 2 3" xfId="20126"/>
    <cellStyle name="Note 2 5 2 4 2 3 2" xfId="20127"/>
    <cellStyle name="Note 2 5 2 4 2 3 3" xfId="20128"/>
    <cellStyle name="Note 2 5 2 4 2 3 4" xfId="20129"/>
    <cellStyle name="Note 2 5 2 4 2 3 5" xfId="20130"/>
    <cellStyle name="Note 2 5 2 4 2 3 6" xfId="20131"/>
    <cellStyle name="Note 2 5 2 4 2 4" xfId="20132"/>
    <cellStyle name="Note 2 5 2 4 2 5" xfId="20133"/>
    <cellStyle name="Note 2 5 2 4 2 6" xfId="20134"/>
    <cellStyle name="Note 2 5 2 4 2 7" xfId="20135"/>
    <cellStyle name="Note 2 5 2 4 2 8" xfId="20136"/>
    <cellStyle name="Note 2 5 2 4 3" xfId="20137"/>
    <cellStyle name="Note 2 5 2 4 3 2" xfId="20138"/>
    <cellStyle name="Note 2 5 2 4 3 3" xfId="20139"/>
    <cellStyle name="Note 2 5 2 4 3 4" xfId="20140"/>
    <cellStyle name="Note 2 5 2 4 3 5" xfId="20141"/>
    <cellStyle name="Note 2 5 2 4 3 6" xfId="20142"/>
    <cellStyle name="Note 2 5 2 4 4" xfId="20143"/>
    <cellStyle name="Note 2 5 2 4 4 2" xfId="20144"/>
    <cellStyle name="Note 2 5 2 4 4 3" xfId="20145"/>
    <cellStyle name="Note 2 5 2 4 4 4" xfId="20146"/>
    <cellStyle name="Note 2 5 2 4 4 5" xfId="20147"/>
    <cellStyle name="Note 2 5 2 4 4 6" xfId="20148"/>
    <cellStyle name="Note 2 5 2 4 5" xfId="20149"/>
    <cellStyle name="Note 2 5 2 4 6" xfId="20150"/>
    <cellStyle name="Note 2 5 2 4 7" xfId="20151"/>
    <cellStyle name="Note 2 5 2 4 8" xfId="20152"/>
    <cellStyle name="Note 2 5 2 4 9" xfId="20153"/>
    <cellStyle name="Note 2 5 2 5" xfId="20154"/>
    <cellStyle name="Note 2 5 2 5 2" xfId="20155"/>
    <cellStyle name="Note 2 5 2 5 2 2" xfId="20156"/>
    <cellStyle name="Note 2 5 2 5 2 3" xfId="20157"/>
    <cellStyle name="Note 2 5 2 5 2 4" xfId="20158"/>
    <cellStyle name="Note 2 5 2 5 2 5" xfId="20159"/>
    <cellStyle name="Note 2 5 2 5 2 6" xfId="20160"/>
    <cellStyle name="Note 2 5 2 5 3" xfId="20161"/>
    <cellStyle name="Note 2 5 2 5 3 2" xfId="20162"/>
    <cellStyle name="Note 2 5 2 5 3 3" xfId="20163"/>
    <cellStyle name="Note 2 5 2 5 3 4" xfId="20164"/>
    <cellStyle name="Note 2 5 2 5 3 5" xfId="20165"/>
    <cellStyle name="Note 2 5 2 5 3 6" xfId="20166"/>
    <cellStyle name="Note 2 5 2 5 4" xfId="20167"/>
    <cellStyle name="Note 2 5 2 5 5" xfId="20168"/>
    <cellStyle name="Note 2 5 2 5 6" xfId="20169"/>
    <cellStyle name="Note 2 5 2 5 7" xfId="20170"/>
    <cellStyle name="Note 2 5 2 5 8" xfId="20171"/>
    <cellStyle name="Note 2 5 2 6" xfId="20172"/>
    <cellStyle name="Note 2 5 2 6 2" xfId="20173"/>
    <cellStyle name="Note 2 5 2 6 3" xfId="20174"/>
    <cellStyle name="Note 2 5 2 6 4" xfId="20175"/>
    <cellStyle name="Note 2 5 2 6 5" xfId="20176"/>
    <cellStyle name="Note 2 5 2 6 6" xfId="20177"/>
    <cellStyle name="Note 2 5 2 7" xfId="20178"/>
    <cellStyle name="Note 2 5 2 7 2" xfId="20179"/>
    <cellStyle name="Note 2 5 2 7 3" xfId="20180"/>
    <cellStyle name="Note 2 5 2 7 4" xfId="20181"/>
    <cellStyle name="Note 2 5 2 7 5" xfId="20182"/>
    <cellStyle name="Note 2 5 2 7 6" xfId="20183"/>
    <cellStyle name="Note 2 5 2 8" xfId="20184"/>
    <cellStyle name="Note 2 5 2 9" xfId="20185"/>
    <cellStyle name="Note 2 5 3" xfId="20186"/>
    <cellStyle name="Note 2 5 3 10" xfId="20187"/>
    <cellStyle name="Note 2 5 3 11" xfId="20188"/>
    <cellStyle name="Note 2 5 3 2" xfId="20189"/>
    <cellStyle name="Note 2 5 3 2 2" xfId="20190"/>
    <cellStyle name="Note 2 5 3 2 2 2" xfId="20191"/>
    <cellStyle name="Note 2 5 3 2 2 2 2" xfId="20192"/>
    <cellStyle name="Note 2 5 3 2 2 2 3" xfId="20193"/>
    <cellStyle name="Note 2 5 3 2 2 2 4" xfId="20194"/>
    <cellStyle name="Note 2 5 3 2 2 2 5" xfId="20195"/>
    <cellStyle name="Note 2 5 3 2 2 2 6" xfId="20196"/>
    <cellStyle name="Note 2 5 3 2 2 3" xfId="20197"/>
    <cellStyle name="Note 2 5 3 2 2 3 2" xfId="20198"/>
    <cellStyle name="Note 2 5 3 2 2 3 3" xfId="20199"/>
    <cellStyle name="Note 2 5 3 2 2 3 4" xfId="20200"/>
    <cellStyle name="Note 2 5 3 2 2 3 5" xfId="20201"/>
    <cellStyle name="Note 2 5 3 2 2 3 6" xfId="20202"/>
    <cellStyle name="Note 2 5 3 2 2 4" xfId="20203"/>
    <cellStyle name="Note 2 5 3 2 2 5" xfId="20204"/>
    <cellStyle name="Note 2 5 3 2 2 6" xfId="20205"/>
    <cellStyle name="Note 2 5 3 2 2 7" xfId="20206"/>
    <cellStyle name="Note 2 5 3 2 2 8" xfId="20207"/>
    <cellStyle name="Note 2 5 3 2 3" xfId="20208"/>
    <cellStyle name="Note 2 5 3 2 3 2" xfId="20209"/>
    <cellStyle name="Note 2 5 3 2 3 3" xfId="20210"/>
    <cellStyle name="Note 2 5 3 2 3 4" xfId="20211"/>
    <cellStyle name="Note 2 5 3 2 3 5" xfId="20212"/>
    <cellStyle name="Note 2 5 3 2 3 6" xfId="20213"/>
    <cellStyle name="Note 2 5 3 2 4" xfId="20214"/>
    <cellStyle name="Note 2 5 3 2 4 2" xfId="20215"/>
    <cellStyle name="Note 2 5 3 2 4 3" xfId="20216"/>
    <cellStyle name="Note 2 5 3 2 4 4" xfId="20217"/>
    <cellStyle name="Note 2 5 3 2 4 5" xfId="20218"/>
    <cellStyle name="Note 2 5 3 2 4 6" xfId="20219"/>
    <cellStyle name="Note 2 5 3 2 5" xfId="20220"/>
    <cellStyle name="Note 2 5 3 2 6" xfId="20221"/>
    <cellStyle name="Note 2 5 3 2 7" xfId="20222"/>
    <cellStyle name="Note 2 5 3 2 8" xfId="20223"/>
    <cellStyle name="Note 2 5 3 2 9" xfId="20224"/>
    <cellStyle name="Note 2 5 3 3" xfId="20225"/>
    <cellStyle name="Note 2 5 3 3 2" xfId="20226"/>
    <cellStyle name="Note 2 5 3 3 2 2" xfId="20227"/>
    <cellStyle name="Note 2 5 3 3 2 2 2" xfId="20228"/>
    <cellStyle name="Note 2 5 3 3 2 2 3" xfId="20229"/>
    <cellStyle name="Note 2 5 3 3 2 2 4" xfId="20230"/>
    <cellStyle name="Note 2 5 3 3 2 2 5" xfId="20231"/>
    <cellStyle name="Note 2 5 3 3 2 2 6" xfId="20232"/>
    <cellStyle name="Note 2 5 3 3 2 3" xfId="20233"/>
    <cellStyle name="Note 2 5 3 3 2 3 2" xfId="20234"/>
    <cellStyle name="Note 2 5 3 3 2 3 3" xfId="20235"/>
    <cellStyle name="Note 2 5 3 3 2 3 4" xfId="20236"/>
    <cellStyle name="Note 2 5 3 3 2 3 5" xfId="20237"/>
    <cellStyle name="Note 2 5 3 3 2 3 6" xfId="20238"/>
    <cellStyle name="Note 2 5 3 3 2 4" xfId="20239"/>
    <cellStyle name="Note 2 5 3 3 2 5" xfId="20240"/>
    <cellStyle name="Note 2 5 3 3 2 6" xfId="20241"/>
    <cellStyle name="Note 2 5 3 3 2 7" xfId="20242"/>
    <cellStyle name="Note 2 5 3 3 2 8" xfId="20243"/>
    <cellStyle name="Note 2 5 3 3 3" xfId="20244"/>
    <cellStyle name="Note 2 5 3 3 3 2" xfId="20245"/>
    <cellStyle name="Note 2 5 3 3 3 3" xfId="20246"/>
    <cellStyle name="Note 2 5 3 3 3 4" xfId="20247"/>
    <cellStyle name="Note 2 5 3 3 3 5" xfId="20248"/>
    <cellStyle name="Note 2 5 3 3 3 6" xfId="20249"/>
    <cellStyle name="Note 2 5 3 3 4" xfId="20250"/>
    <cellStyle name="Note 2 5 3 3 4 2" xfId="20251"/>
    <cellStyle name="Note 2 5 3 3 4 3" xfId="20252"/>
    <cellStyle name="Note 2 5 3 3 4 4" xfId="20253"/>
    <cellStyle name="Note 2 5 3 3 4 5" xfId="20254"/>
    <cellStyle name="Note 2 5 3 3 4 6" xfId="20255"/>
    <cellStyle name="Note 2 5 3 3 5" xfId="20256"/>
    <cellStyle name="Note 2 5 3 3 6" xfId="20257"/>
    <cellStyle name="Note 2 5 3 3 7" xfId="20258"/>
    <cellStyle name="Note 2 5 3 3 8" xfId="20259"/>
    <cellStyle name="Note 2 5 3 3 9" xfId="20260"/>
    <cellStyle name="Note 2 5 3 4" xfId="20261"/>
    <cellStyle name="Note 2 5 3 4 2" xfId="20262"/>
    <cellStyle name="Note 2 5 3 4 2 2" xfId="20263"/>
    <cellStyle name="Note 2 5 3 4 2 3" xfId="20264"/>
    <cellStyle name="Note 2 5 3 4 2 4" xfId="20265"/>
    <cellStyle name="Note 2 5 3 4 2 5" xfId="20266"/>
    <cellStyle name="Note 2 5 3 4 2 6" xfId="20267"/>
    <cellStyle name="Note 2 5 3 4 3" xfId="20268"/>
    <cellStyle name="Note 2 5 3 4 3 2" xfId="20269"/>
    <cellStyle name="Note 2 5 3 4 3 3" xfId="20270"/>
    <cellStyle name="Note 2 5 3 4 3 4" xfId="20271"/>
    <cellStyle name="Note 2 5 3 4 3 5" xfId="20272"/>
    <cellStyle name="Note 2 5 3 4 3 6" xfId="20273"/>
    <cellStyle name="Note 2 5 3 4 4" xfId="20274"/>
    <cellStyle name="Note 2 5 3 4 5" xfId="20275"/>
    <cellStyle name="Note 2 5 3 4 6" xfId="20276"/>
    <cellStyle name="Note 2 5 3 4 7" xfId="20277"/>
    <cellStyle name="Note 2 5 3 4 8" xfId="20278"/>
    <cellStyle name="Note 2 5 3 5" xfId="20279"/>
    <cellStyle name="Note 2 5 3 5 2" xfId="20280"/>
    <cellStyle name="Note 2 5 3 5 3" xfId="20281"/>
    <cellStyle name="Note 2 5 3 5 4" xfId="20282"/>
    <cellStyle name="Note 2 5 3 5 5" xfId="20283"/>
    <cellStyle name="Note 2 5 3 5 6" xfId="20284"/>
    <cellStyle name="Note 2 5 3 6" xfId="20285"/>
    <cellStyle name="Note 2 5 3 6 2" xfId="20286"/>
    <cellStyle name="Note 2 5 3 6 3" xfId="20287"/>
    <cellStyle name="Note 2 5 3 6 4" xfId="20288"/>
    <cellStyle name="Note 2 5 3 6 5" xfId="20289"/>
    <cellStyle name="Note 2 5 3 6 6" xfId="20290"/>
    <cellStyle name="Note 2 5 3 7" xfId="20291"/>
    <cellStyle name="Note 2 5 3 8" xfId="20292"/>
    <cellStyle name="Note 2 5 3 9" xfId="20293"/>
    <cellStyle name="Note 2 5 4" xfId="20294"/>
    <cellStyle name="Note 2 5 4 10" xfId="20295"/>
    <cellStyle name="Note 2 5 4 2" xfId="20296"/>
    <cellStyle name="Note 2 5 4 2 2" xfId="20297"/>
    <cellStyle name="Note 2 5 4 2 2 2" xfId="20298"/>
    <cellStyle name="Note 2 5 4 2 2 2 2" xfId="20299"/>
    <cellStyle name="Note 2 5 4 2 2 2 3" xfId="20300"/>
    <cellStyle name="Note 2 5 4 2 2 2 4" xfId="20301"/>
    <cellStyle name="Note 2 5 4 2 2 2 5" xfId="20302"/>
    <cellStyle name="Note 2 5 4 2 2 2 6" xfId="20303"/>
    <cellStyle name="Note 2 5 4 2 2 3" xfId="20304"/>
    <cellStyle name="Note 2 5 4 2 2 3 2" xfId="20305"/>
    <cellStyle name="Note 2 5 4 2 2 3 3" xfId="20306"/>
    <cellStyle name="Note 2 5 4 2 2 3 4" xfId="20307"/>
    <cellStyle name="Note 2 5 4 2 2 3 5" xfId="20308"/>
    <cellStyle name="Note 2 5 4 2 2 3 6" xfId="20309"/>
    <cellStyle name="Note 2 5 4 2 2 4" xfId="20310"/>
    <cellStyle name="Note 2 5 4 2 2 5" xfId="20311"/>
    <cellStyle name="Note 2 5 4 2 2 6" xfId="20312"/>
    <cellStyle name="Note 2 5 4 2 2 7" xfId="20313"/>
    <cellStyle name="Note 2 5 4 2 2 8" xfId="20314"/>
    <cellStyle name="Note 2 5 4 2 3" xfId="20315"/>
    <cellStyle name="Note 2 5 4 2 3 2" xfId="20316"/>
    <cellStyle name="Note 2 5 4 2 3 3" xfId="20317"/>
    <cellStyle name="Note 2 5 4 2 3 4" xfId="20318"/>
    <cellStyle name="Note 2 5 4 2 3 5" xfId="20319"/>
    <cellStyle name="Note 2 5 4 2 3 6" xfId="20320"/>
    <cellStyle name="Note 2 5 4 2 4" xfId="20321"/>
    <cellStyle name="Note 2 5 4 2 4 2" xfId="20322"/>
    <cellStyle name="Note 2 5 4 2 4 3" xfId="20323"/>
    <cellStyle name="Note 2 5 4 2 4 4" xfId="20324"/>
    <cellStyle name="Note 2 5 4 2 4 5" xfId="20325"/>
    <cellStyle name="Note 2 5 4 2 4 6" xfId="20326"/>
    <cellStyle name="Note 2 5 4 2 5" xfId="20327"/>
    <cellStyle name="Note 2 5 4 2 6" xfId="20328"/>
    <cellStyle name="Note 2 5 4 2 7" xfId="20329"/>
    <cellStyle name="Note 2 5 4 2 8" xfId="20330"/>
    <cellStyle name="Note 2 5 4 2 9" xfId="20331"/>
    <cellStyle name="Note 2 5 4 3" xfId="20332"/>
    <cellStyle name="Note 2 5 4 3 2" xfId="20333"/>
    <cellStyle name="Note 2 5 4 3 2 2" xfId="20334"/>
    <cellStyle name="Note 2 5 4 3 2 3" xfId="20335"/>
    <cellStyle name="Note 2 5 4 3 2 4" xfId="20336"/>
    <cellStyle name="Note 2 5 4 3 2 5" xfId="20337"/>
    <cellStyle name="Note 2 5 4 3 2 6" xfId="20338"/>
    <cellStyle name="Note 2 5 4 3 3" xfId="20339"/>
    <cellStyle name="Note 2 5 4 3 3 2" xfId="20340"/>
    <cellStyle name="Note 2 5 4 3 3 3" xfId="20341"/>
    <cellStyle name="Note 2 5 4 3 3 4" xfId="20342"/>
    <cellStyle name="Note 2 5 4 3 3 5" xfId="20343"/>
    <cellStyle name="Note 2 5 4 3 3 6" xfId="20344"/>
    <cellStyle name="Note 2 5 4 3 4" xfId="20345"/>
    <cellStyle name="Note 2 5 4 3 5" xfId="20346"/>
    <cellStyle name="Note 2 5 4 3 6" xfId="20347"/>
    <cellStyle name="Note 2 5 4 3 7" xfId="20348"/>
    <cellStyle name="Note 2 5 4 3 8" xfId="20349"/>
    <cellStyle name="Note 2 5 4 4" xfId="20350"/>
    <cellStyle name="Note 2 5 4 4 2" xfId="20351"/>
    <cellStyle name="Note 2 5 4 4 3" xfId="20352"/>
    <cellStyle name="Note 2 5 4 4 4" xfId="20353"/>
    <cellStyle name="Note 2 5 4 4 5" xfId="20354"/>
    <cellStyle name="Note 2 5 4 4 6" xfId="20355"/>
    <cellStyle name="Note 2 5 4 5" xfId="20356"/>
    <cellStyle name="Note 2 5 4 5 2" xfId="20357"/>
    <cellStyle name="Note 2 5 4 5 3" xfId="20358"/>
    <cellStyle name="Note 2 5 4 5 4" xfId="20359"/>
    <cellStyle name="Note 2 5 4 5 5" xfId="20360"/>
    <cellStyle name="Note 2 5 4 5 6" xfId="20361"/>
    <cellStyle name="Note 2 5 4 6" xfId="20362"/>
    <cellStyle name="Note 2 5 4 7" xfId="20363"/>
    <cellStyle name="Note 2 5 4 8" xfId="20364"/>
    <cellStyle name="Note 2 5 4 9" xfId="20365"/>
    <cellStyle name="Note 2 5 5" xfId="20366"/>
    <cellStyle name="Note 2 5 5 2" xfId="20367"/>
    <cellStyle name="Note 2 5 5 2 2" xfId="20368"/>
    <cellStyle name="Note 2 5 5 2 2 2" xfId="20369"/>
    <cellStyle name="Note 2 5 5 2 2 3" xfId="20370"/>
    <cellStyle name="Note 2 5 5 2 2 4" xfId="20371"/>
    <cellStyle name="Note 2 5 5 2 2 5" xfId="20372"/>
    <cellStyle name="Note 2 5 5 2 2 6" xfId="20373"/>
    <cellStyle name="Note 2 5 5 2 3" xfId="20374"/>
    <cellStyle name="Note 2 5 5 2 3 2" xfId="20375"/>
    <cellStyle name="Note 2 5 5 2 3 3" xfId="20376"/>
    <cellStyle name="Note 2 5 5 2 3 4" xfId="20377"/>
    <cellStyle name="Note 2 5 5 2 3 5" xfId="20378"/>
    <cellStyle name="Note 2 5 5 2 3 6" xfId="20379"/>
    <cellStyle name="Note 2 5 5 2 4" xfId="20380"/>
    <cellStyle name="Note 2 5 5 2 5" xfId="20381"/>
    <cellStyle name="Note 2 5 5 2 6" xfId="20382"/>
    <cellStyle name="Note 2 5 5 2 7" xfId="20383"/>
    <cellStyle name="Note 2 5 5 2 8" xfId="20384"/>
    <cellStyle name="Note 2 5 5 3" xfId="20385"/>
    <cellStyle name="Note 2 5 5 3 2" xfId="20386"/>
    <cellStyle name="Note 2 5 5 3 3" xfId="20387"/>
    <cellStyle name="Note 2 5 5 3 4" xfId="20388"/>
    <cellStyle name="Note 2 5 5 3 5" xfId="20389"/>
    <cellStyle name="Note 2 5 5 3 6" xfId="20390"/>
    <cellStyle name="Note 2 5 5 4" xfId="20391"/>
    <cellStyle name="Note 2 5 5 4 2" xfId="20392"/>
    <cellStyle name="Note 2 5 5 4 3" xfId="20393"/>
    <cellStyle name="Note 2 5 5 4 4" xfId="20394"/>
    <cellStyle name="Note 2 5 5 4 5" xfId="20395"/>
    <cellStyle name="Note 2 5 5 4 6" xfId="20396"/>
    <cellStyle name="Note 2 5 5 5" xfId="20397"/>
    <cellStyle name="Note 2 5 5 6" xfId="20398"/>
    <cellStyle name="Note 2 5 5 7" xfId="20399"/>
    <cellStyle name="Note 2 5 5 8" xfId="20400"/>
    <cellStyle name="Note 2 5 5 9" xfId="20401"/>
    <cellStyle name="Note 2 5 6" xfId="20402"/>
    <cellStyle name="Note 2 5 6 2" xfId="20403"/>
    <cellStyle name="Note 2 5 6 2 2" xfId="20404"/>
    <cellStyle name="Note 2 5 6 2 3" xfId="20405"/>
    <cellStyle name="Note 2 5 6 2 4" xfId="20406"/>
    <cellStyle name="Note 2 5 6 2 5" xfId="20407"/>
    <cellStyle name="Note 2 5 6 2 6" xfId="20408"/>
    <cellStyle name="Note 2 5 6 3" xfId="20409"/>
    <cellStyle name="Note 2 5 6 3 2" xfId="20410"/>
    <cellStyle name="Note 2 5 6 3 3" xfId="20411"/>
    <cellStyle name="Note 2 5 6 3 4" xfId="20412"/>
    <cellStyle name="Note 2 5 6 3 5" xfId="20413"/>
    <cellStyle name="Note 2 5 6 3 6" xfId="20414"/>
    <cellStyle name="Note 2 5 6 4" xfId="20415"/>
    <cellStyle name="Note 2 5 6 5" xfId="20416"/>
    <cellStyle name="Note 2 5 6 6" xfId="20417"/>
    <cellStyle name="Note 2 5 6 7" xfId="20418"/>
    <cellStyle name="Note 2 5 6 8" xfId="20419"/>
    <cellStyle name="Note 2 5 7" xfId="20420"/>
    <cellStyle name="Note 2 5 7 2" xfId="20421"/>
    <cellStyle name="Note 2 5 7 3" xfId="20422"/>
    <cellStyle name="Note 2 5 7 4" xfId="20423"/>
    <cellStyle name="Note 2 5 7 5" xfId="20424"/>
    <cellStyle name="Note 2 5 7 6" xfId="20425"/>
    <cellStyle name="Note 2 5 8" xfId="20426"/>
    <cellStyle name="Note 2 5 8 2" xfId="20427"/>
    <cellStyle name="Note 2 5 8 3" xfId="20428"/>
    <cellStyle name="Note 2 5 8 4" xfId="20429"/>
    <cellStyle name="Note 2 5 8 5" xfId="20430"/>
    <cellStyle name="Note 2 5 8 6" xfId="20431"/>
    <cellStyle name="Note 2 5 9" xfId="20432"/>
    <cellStyle name="Note 2 6" xfId="20433"/>
    <cellStyle name="Note 2 6 10" xfId="20434"/>
    <cellStyle name="Note 2 6 11" xfId="20435"/>
    <cellStyle name="Note 2 6 12" xfId="20436"/>
    <cellStyle name="Note 2 6 2" xfId="20437"/>
    <cellStyle name="Note 2 6 2 10" xfId="20438"/>
    <cellStyle name="Note 2 6 2 11" xfId="20439"/>
    <cellStyle name="Note 2 6 2 2" xfId="20440"/>
    <cellStyle name="Note 2 6 2 2 2" xfId="20441"/>
    <cellStyle name="Note 2 6 2 2 2 2" xfId="20442"/>
    <cellStyle name="Note 2 6 2 2 2 2 2" xfId="20443"/>
    <cellStyle name="Note 2 6 2 2 2 2 3" xfId="20444"/>
    <cellStyle name="Note 2 6 2 2 2 2 4" xfId="20445"/>
    <cellStyle name="Note 2 6 2 2 2 2 5" xfId="20446"/>
    <cellStyle name="Note 2 6 2 2 2 2 6" xfId="20447"/>
    <cellStyle name="Note 2 6 2 2 2 3" xfId="20448"/>
    <cellStyle name="Note 2 6 2 2 2 3 2" xfId="20449"/>
    <cellStyle name="Note 2 6 2 2 2 3 3" xfId="20450"/>
    <cellStyle name="Note 2 6 2 2 2 3 4" xfId="20451"/>
    <cellStyle name="Note 2 6 2 2 2 3 5" xfId="20452"/>
    <cellStyle name="Note 2 6 2 2 2 3 6" xfId="20453"/>
    <cellStyle name="Note 2 6 2 2 2 4" xfId="20454"/>
    <cellStyle name="Note 2 6 2 2 2 5" xfId="20455"/>
    <cellStyle name="Note 2 6 2 2 2 6" xfId="20456"/>
    <cellStyle name="Note 2 6 2 2 2 7" xfId="20457"/>
    <cellStyle name="Note 2 6 2 2 2 8" xfId="20458"/>
    <cellStyle name="Note 2 6 2 2 3" xfId="20459"/>
    <cellStyle name="Note 2 6 2 2 3 2" xfId="20460"/>
    <cellStyle name="Note 2 6 2 2 3 3" xfId="20461"/>
    <cellStyle name="Note 2 6 2 2 3 4" xfId="20462"/>
    <cellStyle name="Note 2 6 2 2 3 5" xfId="20463"/>
    <cellStyle name="Note 2 6 2 2 3 6" xfId="20464"/>
    <cellStyle name="Note 2 6 2 2 4" xfId="20465"/>
    <cellStyle name="Note 2 6 2 2 4 2" xfId="20466"/>
    <cellStyle name="Note 2 6 2 2 4 3" xfId="20467"/>
    <cellStyle name="Note 2 6 2 2 4 4" xfId="20468"/>
    <cellStyle name="Note 2 6 2 2 4 5" xfId="20469"/>
    <cellStyle name="Note 2 6 2 2 4 6" xfId="20470"/>
    <cellStyle name="Note 2 6 2 2 5" xfId="20471"/>
    <cellStyle name="Note 2 6 2 2 6" xfId="20472"/>
    <cellStyle name="Note 2 6 2 2 7" xfId="20473"/>
    <cellStyle name="Note 2 6 2 2 8" xfId="20474"/>
    <cellStyle name="Note 2 6 2 2 9" xfId="20475"/>
    <cellStyle name="Note 2 6 2 3" xfId="20476"/>
    <cellStyle name="Note 2 6 2 3 2" xfId="20477"/>
    <cellStyle name="Note 2 6 2 3 2 2" xfId="20478"/>
    <cellStyle name="Note 2 6 2 3 2 2 2" xfId="20479"/>
    <cellStyle name="Note 2 6 2 3 2 2 3" xfId="20480"/>
    <cellStyle name="Note 2 6 2 3 2 2 4" xfId="20481"/>
    <cellStyle name="Note 2 6 2 3 2 2 5" xfId="20482"/>
    <cellStyle name="Note 2 6 2 3 2 2 6" xfId="20483"/>
    <cellStyle name="Note 2 6 2 3 2 3" xfId="20484"/>
    <cellStyle name="Note 2 6 2 3 2 3 2" xfId="20485"/>
    <cellStyle name="Note 2 6 2 3 2 3 3" xfId="20486"/>
    <cellStyle name="Note 2 6 2 3 2 3 4" xfId="20487"/>
    <cellStyle name="Note 2 6 2 3 2 3 5" xfId="20488"/>
    <cellStyle name="Note 2 6 2 3 2 3 6" xfId="20489"/>
    <cellStyle name="Note 2 6 2 3 2 4" xfId="20490"/>
    <cellStyle name="Note 2 6 2 3 2 5" xfId="20491"/>
    <cellStyle name="Note 2 6 2 3 2 6" xfId="20492"/>
    <cellStyle name="Note 2 6 2 3 2 7" xfId="20493"/>
    <cellStyle name="Note 2 6 2 3 2 8" xfId="20494"/>
    <cellStyle name="Note 2 6 2 3 3" xfId="20495"/>
    <cellStyle name="Note 2 6 2 3 3 2" xfId="20496"/>
    <cellStyle name="Note 2 6 2 3 3 3" xfId="20497"/>
    <cellStyle name="Note 2 6 2 3 3 4" xfId="20498"/>
    <cellStyle name="Note 2 6 2 3 3 5" xfId="20499"/>
    <cellStyle name="Note 2 6 2 3 3 6" xfId="20500"/>
    <cellStyle name="Note 2 6 2 3 4" xfId="20501"/>
    <cellStyle name="Note 2 6 2 3 4 2" xfId="20502"/>
    <cellStyle name="Note 2 6 2 3 4 3" xfId="20503"/>
    <cellStyle name="Note 2 6 2 3 4 4" xfId="20504"/>
    <cellStyle name="Note 2 6 2 3 4 5" xfId="20505"/>
    <cellStyle name="Note 2 6 2 3 4 6" xfId="20506"/>
    <cellStyle name="Note 2 6 2 3 5" xfId="20507"/>
    <cellStyle name="Note 2 6 2 3 6" xfId="20508"/>
    <cellStyle name="Note 2 6 2 3 7" xfId="20509"/>
    <cellStyle name="Note 2 6 2 3 8" xfId="20510"/>
    <cellStyle name="Note 2 6 2 3 9" xfId="20511"/>
    <cellStyle name="Note 2 6 2 4" xfId="20512"/>
    <cellStyle name="Note 2 6 2 4 2" xfId="20513"/>
    <cellStyle name="Note 2 6 2 4 2 2" xfId="20514"/>
    <cellStyle name="Note 2 6 2 4 2 3" xfId="20515"/>
    <cellStyle name="Note 2 6 2 4 2 4" xfId="20516"/>
    <cellStyle name="Note 2 6 2 4 2 5" xfId="20517"/>
    <cellStyle name="Note 2 6 2 4 2 6" xfId="20518"/>
    <cellStyle name="Note 2 6 2 4 3" xfId="20519"/>
    <cellStyle name="Note 2 6 2 4 3 2" xfId="20520"/>
    <cellStyle name="Note 2 6 2 4 3 3" xfId="20521"/>
    <cellStyle name="Note 2 6 2 4 3 4" xfId="20522"/>
    <cellStyle name="Note 2 6 2 4 3 5" xfId="20523"/>
    <cellStyle name="Note 2 6 2 4 3 6" xfId="20524"/>
    <cellStyle name="Note 2 6 2 4 4" xfId="20525"/>
    <cellStyle name="Note 2 6 2 4 5" xfId="20526"/>
    <cellStyle name="Note 2 6 2 4 6" xfId="20527"/>
    <cellStyle name="Note 2 6 2 4 7" xfId="20528"/>
    <cellStyle name="Note 2 6 2 4 8" xfId="20529"/>
    <cellStyle name="Note 2 6 2 5" xfId="20530"/>
    <cellStyle name="Note 2 6 2 5 2" xfId="20531"/>
    <cellStyle name="Note 2 6 2 5 3" xfId="20532"/>
    <cellStyle name="Note 2 6 2 5 4" xfId="20533"/>
    <cellStyle name="Note 2 6 2 5 5" xfId="20534"/>
    <cellStyle name="Note 2 6 2 5 6" xfId="20535"/>
    <cellStyle name="Note 2 6 2 6" xfId="20536"/>
    <cellStyle name="Note 2 6 2 6 2" xfId="20537"/>
    <cellStyle name="Note 2 6 2 6 3" xfId="20538"/>
    <cellStyle name="Note 2 6 2 6 4" xfId="20539"/>
    <cellStyle name="Note 2 6 2 6 5" xfId="20540"/>
    <cellStyle name="Note 2 6 2 6 6" xfId="20541"/>
    <cellStyle name="Note 2 6 2 7" xfId="20542"/>
    <cellStyle name="Note 2 6 2 8" xfId="20543"/>
    <cellStyle name="Note 2 6 2 9" xfId="20544"/>
    <cellStyle name="Note 2 6 3" xfId="20545"/>
    <cellStyle name="Note 2 6 3 10" xfId="20546"/>
    <cellStyle name="Note 2 6 3 2" xfId="20547"/>
    <cellStyle name="Note 2 6 3 2 2" xfId="20548"/>
    <cellStyle name="Note 2 6 3 2 2 2" xfId="20549"/>
    <cellStyle name="Note 2 6 3 2 2 2 2" xfId="20550"/>
    <cellStyle name="Note 2 6 3 2 2 2 3" xfId="20551"/>
    <cellStyle name="Note 2 6 3 2 2 2 4" xfId="20552"/>
    <cellStyle name="Note 2 6 3 2 2 2 5" xfId="20553"/>
    <cellStyle name="Note 2 6 3 2 2 2 6" xfId="20554"/>
    <cellStyle name="Note 2 6 3 2 2 3" xfId="20555"/>
    <cellStyle name="Note 2 6 3 2 2 3 2" xfId="20556"/>
    <cellStyle name="Note 2 6 3 2 2 3 3" xfId="20557"/>
    <cellStyle name="Note 2 6 3 2 2 3 4" xfId="20558"/>
    <cellStyle name="Note 2 6 3 2 2 3 5" xfId="20559"/>
    <cellStyle name="Note 2 6 3 2 2 3 6" xfId="20560"/>
    <cellStyle name="Note 2 6 3 2 2 4" xfId="20561"/>
    <cellStyle name="Note 2 6 3 2 2 5" xfId="20562"/>
    <cellStyle name="Note 2 6 3 2 2 6" xfId="20563"/>
    <cellStyle name="Note 2 6 3 2 2 7" xfId="20564"/>
    <cellStyle name="Note 2 6 3 2 2 8" xfId="20565"/>
    <cellStyle name="Note 2 6 3 2 3" xfId="20566"/>
    <cellStyle name="Note 2 6 3 2 3 2" xfId="20567"/>
    <cellStyle name="Note 2 6 3 2 3 3" xfId="20568"/>
    <cellStyle name="Note 2 6 3 2 3 4" xfId="20569"/>
    <cellStyle name="Note 2 6 3 2 3 5" xfId="20570"/>
    <cellStyle name="Note 2 6 3 2 3 6" xfId="20571"/>
    <cellStyle name="Note 2 6 3 2 4" xfId="20572"/>
    <cellStyle name="Note 2 6 3 2 4 2" xfId="20573"/>
    <cellStyle name="Note 2 6 3 2 4 3" xfId="20574"/>
    <cellStyle name="Note 2 6 3 2 4 4" xfId="20575"/>
    <cellStyle name="Note 2 6 3 2 4 5" xfId="20576"/>
    <cellStyle name="Note 2 6 3 2 4 6" xfId="20577"/>
    <cellStyle name="Note 2 6 3 2 5" xfId="20578"/>
    <cellStyle name="Note 2 6 3 2 6" xfId="20579"/>
    <cellStyle name="Note 2 6 3 2 7" xfId="20580"/>
    <cellStyle name="Note 2 6 3 2 8" xfId="20581"/>
    <cellStyle name="Note 2 6 3 2 9" xfId="20582"/>
    <cellStyle name="Note 2 6 3 3" xfId="20583"/>
    <cellStyle name="Note 2 6 3 3 2" xfId="20584"/>
    <cellStyle name="Note 2 6 3 3 2 2" xfId="20585"/>
    <cellStyle name="Note 2 6 3 3 2 3" xfId="20586"/>
    <cellStyle name="Note 2 6 3 3 2 4" xfId="20587"/>
    <cellStyle name="Note 2 6 3 3 2 5" xfId="20588"/>
    <cellStyle name="Note 2 6 3 3 2 6" xfId="20589"/>
    <cellStyle name="Note 2 6 3 3 3" xfId="20590"/>
    <cellStyle name="Note 2 6 3 3 3 2" xfId="20591"/>
    <cellStyle name="Note 2 6 3 3 3 3" xfId="20592"/>
    <cellStyle name="Note 2 6 3 3 3 4" xfId="20593"/>
    <cellStyle name="Note 2 6 3 3 3 5" xfId="20594"/>
    <cellStyle name="Note 2 6 3 3 3 6" xfId="20595"/>
    <cellStyle name="Note 2 6 3 3 4" xfId="20596"/>
    <cellStyle name="Note 2 6 3 3 5" xfId="20597"/>
    <cellStyle name="Note 2 6 3 3 6" xfId="20598"/>
    <cellStyle name="Note 2 6 3 3 7" xfId="20599"/>
    <cellStyle name="Note 2 6 3 3 8" xfId="20600"/>
    <cellStyle name="Note 2 6 3 4" xfId="20601"/>
    <cellStyle name="Note 2 6 3 4 2" xfId="20602"/>
    <cellStyle name="Note 2 6 3 4 3" xfId="20603"/>
    <cellStyle name="Note 2 6 3 4 4" xfId="20604"/>
    <cellStyle name="Note 2 6 3 4 5" xfId="20605"/>
    <cellStyle name="Note 2 6 3 4 6" xfId="20606"/>
    <cellStyle name="Note 2 6 3 5" xfId="20607"/>
    <cellStyle name="Note 2 6 3 5 2" xfId="20608"/>
    <cellStyle name="Note 2 6 3 5 3" xfId="20609"/>
    <cellStyle name="Note 2 6 3 5 4" xfId="20610"/>
    <cellStyle name="Note 2 6 3 5 5" xfId="20611"/>
    <cellStyle name="Note 2 6 3 5 6" xfId="20612"/>
    <cellStyle name="Note 2 6 3 6" xfId="20613"/>
    <cellStyle name="Note 2 6 3 7" xfId="20614"/>
    <cellStyle name="Note 2 6 3 8" xfId="20615"/>
    <cellStyle name="Note 2 6 3 9" xfId="20616"/>
    <cellStyle name="Note 2 6 4" xfId="20617"/>
    <cellStyle name="Note 2 6 4 2" xfId="20618"/>
    <cellStyle name="Note 2 6 4 2 2" xfId="20619"/>
    <cellStyle name="Note 2 6 4 2 2 2" xfId="20620"/>
    <cellStyle name="Note 2 6 4 2 2 3" xfId="20621"/>
    <cellStyle name="Note 2 6 4 2 2 4" xfId="20622"/>
    <cellStyle name="Note 2 6 4 2 2 5" xfId="20623"/>
    <cellStyle name="Note 2 6 4 2 2 6" xfId="20624"/>
    <cellStyle name="Note 2 6 4 2 3" xfId="20625"/>
    <cellStyle name="Note 2 6 4 2 3 2" xfId="20626"/>
    <cellStyle name="Note 2 6 4 2 3 3" xfId="20627"/>
    <cellStyle name="Note 2 6 4 2 3 4" xfId="20628"/>
    <cellStyle name="Note 2 6 4 2 3 5" xfId="20629"/>
    <cellStyle name="Note 2 6 4 2 3 6" xfId="20630"/>
    <cellStyle name="Note 2 6 4 2 4" xfId="20631"/>
    <cellStyle name="Note 2 6 4 2 5" xfId="20632"/>
    <cellStyle name="Note 2 6 4 2 6" xfId="20633"/>
    <cellStyle name="Note 2 6 4 2 7" xfId="20634"/>
    <cellStyle name="Note 2 6 4 2 8" xfId="20635"/>
    <cellStyle name="Note 2 6 4 3" xfId="20636"/>
    <cellStyle name="Note 2 6 4 3 2" xfId="20637"/>
    <cellStyle name="Note 2 6 4 3 3" xfId="20638"/>
    <cellStyle name="Note 2 6 4 3 4" xfId="20639"/>
    <cellStyle name="Note 2 6 4 3 5" xfId="20640"/>
    <cellStyle name="Note 2 6 4 3 6" xfId="20641"/>
    <cellStyle name="Note 2 6 4 4" xfId="20642"/>
    <cellStyle name="Note 2 6 4 4 2" xfId="20643"/>
    <cellStyle name="Note 2 6 4 4 3" xfId="20644"/>
    <cellStyle name="Note 2 6 4 4 4" xfId="20645"/>
    <cellStyle name="Note 2 6 4 4 5" xfId="20646"/>
    <cellStyle name="Note 2 6 4 4 6" xfId="20647"/>
    <cellStyle name="Note 2 6 4 5" xfId="20648"/>
    <cellStyle name="Note 2 6 4 6" xfId="20649"/>
    <cellStyle name="Note 2 6 4 7" xfId="20650"/>
    <cellStyle name="Note 2 6 4 8" xfId="20651"/>
    <cellStyle name="Note 2 6 4 9" xfId="20652"/>
    <cellStyle name="Note 2 6 5" xfId="20653"/>
    <cellStyle name="Note 2 6 5 2" xfId="20654"/>
    <cellStyle name="Note 2 6 5 2 2" xfId="20655"/>
    <cellStyle name="Note 2 6 5 2 3" xfId="20656"/>
    <cellStyle name="Note 2 6 5 2 4" xfId="20657"/>
    <cellStyle name="Note 2 6 5 2 5" xfId="20658"/>
    <cellStyle name="Note 2 6 5 2 6" xfId="20659"/>
    <cellStyle name="Note 2 6 5 3" xfId="20660"/>
    <cellStyle name="Note 2 6 5 3 2" xfId="20661"/>
    <cellStyle name="Note 2 6 5 3 3" xfId="20662"/>
    <cellStyle name="Note 2 6 5 3 4" xfId="20663"/>
    <cellStyle name="Note 2 6 5 3 5" xfId="20664"/>
    <cellStyle name="Note 2 6 5 3 6" xfId="20665"/>
    <cellStyle name="Note 2 6 5 4" xfId="20666"/>
    <cellStyle name="Note 2 6 5 5" xfId="20667"/>
    <cellStyle name="Note 2 6 5 6" xfId="20668"/>
    <cellStyle name="Note 2 6 5 7" xfId="20669"/>
    <cellStyle name="Note 2 6 5 8" xfId="20670"/>
    <cellStyle name="Note 2 6 6" xfId="20671"/>
    <cellStyle name="Note 2 6 6 2" xfId="20672"/>
    <cellStyle name="Note 2 6 6 3" xfId="20673"/>
    <cellStyle name="Note 2 6 6 4" xfId="20674"/>
    <cellStyle name="Note 2 6 6 5" xfId="20675"/>
    <cellStyle name="Note 2 6 6 6" xfId="20676"/>
    <cellStyle name="Note 2 6 7" xfId="20677"/>
    <cellStyle name="Note 2 6 7 2" xfId="20678"/>
    <cellStyle name="Note 2 6 7 3" xfId="20679"/>
    <cellStyle name="Note 2 6 7 4" xfId="20680"/>
    <cellStyle name="Note 2 6 7 5" xfId="20681"/>
    <cellStyle name="Note 2 6 7 6" xfId="20682"/>
    <cellStyle name="Note 2 6 8" xfId="20683"/>
    <cellStyle name="Note 2 6 9" xfId="20684"/>
    <cellStyle name="Note 2 7" xfId="20685"/>
    <cellStyle name="Note 2 7 10" xfId="20686"/>
    <cellStyle name="Note 2 7 11" xfId="20687"/>
    <cellStyle name="Note 2 7 2" xfId="20688"/>
    <cellStyle name="Note 2 7 2 2" xfId="20689"/>
    <cellStyle name="Note 2 7 2 2 2" xfId="20690"/>
    <cellStyle name="Note 2 7 2 2 2 2" xfId="20691"/>
    <cellStyle name="Note 2 7 2 2 2 3" xfId="20692"/>
    <cellStyle name="Note 2 7 2 2 2 4" xfId="20693"/>
    <cellStyle name="Note 2 7 2 2 2 5" xfId="20694"/>
    <cellStyle name="Note 2 7 2 2 2 6" xfId="20695"/>
    <cellStyle name="Note 2 7 2 2 3" xfId="20696"/>
    <cellStyle name="Note 2 7 2 2 3 2" xfId="20697"/>
    <cellStyle name="Note 2 7 2 2 3 3" xfId="20698"/>
    <cellStyle name="Note 2 7 2 2 3 4" xfId="20699"/>
    <cellStyle name="Note 2 7 2 2 3 5" xfId="20700"/>
    <cellStyle name="Note 2 7 2 2 3 6" xfId="20701"/>
    <cellStyle name="Note 2 7 2 2 4" xfId="20702"/>
    <cellStyle name="Note 2 7 2 2 5" xfId="20703"/>
    <cellStyle name="Note 2 7 2 2 6" xfId="20704"/>
    <cellStyle name="Note 2 7 2 2 7" xfId="20705"/>
    <cellStyle name="Note 2 7 2 2 8" xfId="20706"/>
    <cellStyle name="Note 2 7 2 3" xfId="20707"/>
    <cellStyle name="Note 2 7 2 3 2" xfId="20708"/>
    <cellStyle name="Note 2 7 2 3 3" xfId="20709"/>
    <cellStyle name="Note 2 7 2 3 4" xfId="20710"/>
    <cellStyle name="Note 2 7 2 3 5" xfId="20711"/>
    <cellStyle name="Note 2 7 2 3 6" xfId="20712"/>
    <cellStyle name="Note 2 7 2 4" xfId="20713"/>
    <cellStyle name="Note 2 7 2 4 2" xfId="20714"/>
    <cellStyle name="Note 2 7 2 4 3" xfId="20715"/>
    <cellStyle name="Note 2 7 2 4 4" xfId="20716"/>
    <cellStyle name="Note 2 7 2 4 5" xfId="20717"/>
    <cellStyle name="Note 2 7 2 4 6" xfId="20718"/>
    <cellStyle name="Note 2 7 2 5" xfId="20719"/>
    <cellStyle name="Note 2 7 2 6" xfId="20720"/>
    <cellStyle name="Note 2 7 2 7" xfId="20721"/>
    <cellStyle name="Note 2 7 2 8" xfId="20722"/>
    <cellStyle name="Note 2 7 2 9" xfId="20723"/>
    <cellStyle name="Note 2 7 3" xfId="20724"/>
    <cellStyle name="Note 2 7 3 2" xfId="20725"/>
    <cellStyle name="Note 2 7 3 2 2" xfId="20726"/>
    <cellStyle name="Note 2 7 3 2 2 2" xfId="20727"/>
    <cellStyle name="Note 2 7 3 2 2 3" xfId="20728"/>
    <cellStyle name="Note 2 7 3 2 2 4" xfId="20729"/>
    <cellStyle name="Note 2 7 3 2 2 5" xfId="20730"/>
    <cellStyle name="Note 2 7 3 2 2 6" xfId="20731"/>
    <cellStyle name="Note 2 7 3 2 3" xfId="20732"/>
    <cellStyle name="Note 2 7 3 2 3 2" xfId="20733"/>
    <cellStyle name="Note 2 7 3 2 3 3" xfId="20734"/>
    <cellStyle name="Note 2 7 3 2 3 4" xfId="20735"/>
    <cellStyle name="Note 2 7 3 2 3 5" xfId="20736"/>
    <cellStyle name="Note 2 7 3 2 3 6" xfId="20737"/>
    <cellStyle name="Note 2 7 3 2 4" xfId="20738"/>
    <cellStyle name="Note 2 7 3 2 5" xfId="20739"/>
    <cellStyle name="Note 2 7 3 2 6" xfId="20740"/>
    <cellStyle name="Note 2 7 3 2 7" xfId="20741"/>
    <cellStyle name="Note 2 7 3 2 8" xfId="20742"/>
    <cellStyle name="Note 2 7 3 3" xfId="20743"/>
    <cellStyle name="Note 2 7 3 3 2" xfId="20744"/>
    <cellStyle name="Note 2 7 3 3 3" xfId="20745"/>
    <cellStyle name="Note 2 7 3 3 4" xfId="20746"/>
    <cellStyle name="Note 2 7 3 3 5" xfId="20747"/>
    <cellStyle name="Note 2 7 3 3 6" xfId="20748"/>
    <cellStyle name="Note 2 7 3 4" xfId="20749"/>
    <cellStyle name="Note 2 7 3 4 2" xfId="20750"/>
    <cellStyle name="Note 2 7 3 4 3" xfId="20751"/>
    <cellStyle name="Note 2 7 3 4 4" xfId="20752"/>
    <cellStyle name="Note 2 7 3 4 5" xfId="20753"/>
    <cellStyle name="Note 2 7 3 4 6" xfId="20754"/>
    <cellStyle name="Note 2 7 3 5" xfId="20755"/>
    <cellStyle name="Note 2 7 3 6" xfId="20756"/>
    <cellStyle name="Note 2 7 3 7" xfId="20757"/>
    <cellStyle name="Note 2 7 3 8" xfId="20758"/>
    <cellStyle name="Note 2 7 3 9" xfId="20759"/>
    <cellStyle name="Note 2 7 4" xfId="20760"/>
    <cellStyle name="Note 2 7 4 2" xfId="20761"/>
    <cellStyle name="Note 2 7 4 2 2" xfId="20762"/>
    <cellStyle name="Note 2 7 4 2 3" xfId="20763"/>
    <cellStyle name="Note 2 7 4 2 4" xfId="20764"/>
    <cellStyle name="Note 2 7 4 2 5" xfId="20765"/>
    <cellStyle name="Note 2 7 4 2 6" xfId="20766"/>
    <cellStyle name="Note 2 7 4 3" xfId="20767"/>
    <cellStyle name="Note 2 7 4 3 2" xfId="20768"/>
    <cellStyle name="Note 2 7 4 3 3" xfId="20769"/>
    <cellStyle name="Note 2 7 4 3 4" xfId="20770"/>
    <cellStyle name="Note 2 7 4 3 5" xfId="20771"/>
    <cellStyle name="Note 2 7 4 3 6" xfId="20772"/>
    <cellStyle name="Note 2 7 4 4" xfId="20773"/>
    <cellStyle name="Note 2 7 4 5" xfId="20774"/>
    <cellStyle name="Note 2 7 4 6" xfId="20775"/>
    <cellStyle name="Note 2 7 4 7" xfId="20776"/>
    <cellStyle name="Note 2 7 4 8" xfId="20777"/>
    <cellStyle name="Note 2 7 5" xfId="20778"/>
    <cellStyle name="Note 2 7 5 2" xfId="20779"/>
    <cellStyle name="Note 2 7 5 3" xfId="20780"/>
    <cellStyle name="Note 2 7 5 4" xfId="20781"/>
    <cellStyle name="Note 2 7 5 5" xfId="20782"/>
    <cellStyle name="Note 2 7 5 6" xfId="20783"/>
    <cellStyle name="Note 2 7 6" xfId="20784"/>
    <cellStyle name="Note 2 7 6 2" xfId="20785"/>
    <cellStyle name="Note 2 7 6 3" xfId="20786"/>
    <cellStyle name="Note 2 7 6 4" xfId="20787"/>
    <cellStyle name="Note 2 7 6 5" xfId="20788"/>
    <cellStyle name="Note 2 7 6 6" xfId="20789"/>
    <cellStyle name="Note 2 7 7" xfId="20790"/>
    <cellStyle name="Note 2 7 8" xfId="20791"/>
    <cellStyle name="Note 2 7 9" xfId="20792"/>
    <cellStyle name="Note 2 8" xfId="20793"/>
    <cellStyle name="Note 2 8 10" xfId="20794"/>
    <cellStyle name="Note 2 8 2" xfId="20795"/>
    <cellStyle name="Note 2 8 2 2" xfId="20796"/>
    <cellStyle name="Note 2 8 2 2 2" xfId="20797"/>
    <cellStyle name="Note 2 8 2 2 2 2" xfId="20798"/>
    <cellStyle name="Note 2 8 2 2 2 3" xfId="20799"/>
    <cellStyle name="Note 2 8 2 2 2 4" xfId="20800"/>
    <cellStyle name="Note 2 8 2 2 2 5" xfId="20801"/>
    <cellStyle name="Note 2 8 2 2 2 6" xfId="20802"/>
    <cellStyle name="Note 2 8 2 2 3" xfId="20803"/>
    <cellStyle name="Note 2 8 2 2 3 2" xfId="20804"/>
    <cellStyle name="Note 2 8 2 2 3 3" xfId="20805"/>
    <cellStyle name="Note 2 8 2 2 3 4" xfId="20806"/>
    <cellStyle name="Note 2 8 2 2 3 5" xfId="20807"/>
    <cellStyle name="Note 2 8 2 2 3 6" xfId="20808"/>
    <cellStyle name="Note 2 8 2 2 4" xfId="20809"/>
    <cellStyle name="Note 2 8 2 2 5" xfId="20810"/>
    <cellStyle name="Note 2 8 2 2 6" xfId="20811"/>
    <cellStyle name="Note 2 8 2 2 7" xfId="20812"/>
    <cellStyle name="Note 2 8 2 2 8" xfId="20813"/>
    <cellStyle name="Note 2 8 2 3" xfId="20814"/>
    <cellStyle name="Note 2 8 2 3 2" xfId="20815"/>
    <cellStyle name="Note 2 8 2 3 3" xfId="20816"/>
    <cellStyle name="Note 2 8 2 3 4" xfId="20817"/>
    <cellStyle name="Note 2 8 2 3 5" xfId="20818"/>
    <cellStyle name="Note 2 8 2 3 6" xfId="20819"/>
    <cellStyle name="Note 2 8 2 4" xfId="20820"/>
    <cellStyle name="Note 2 8 2 4 2" xfId="20821"/>
    <cellStyle name="Note 2 8 2 4 3" xfId="20822"/>
    <cellStyle name="Note 2 8 2 4 4" xfId="20823"/>
    <cellStyle name="Note 2 8 2 4 5" xfId="20824"/>
    <cellStyle name="Note 2 8 2 4 6" xfId="20825"/>
    <cellStyle name="Note 2 8 2 5" xfId="20826"/>
    <cellStyle name="Note 2 8 2 6" xfId="20827"/>
    <cellStyle name="Note 2 8 2 7" xfId="20828"/>
    <cellStyle name="Note 2 8 2 8" xfId="20829"/>
    <cellStyle name="Note 2 8 2 9" xfId="20830"/>
    <cellStyle name="Note 2 8 3" xfId="20831"/>
    <cellStyle name="Note 2 8 3 2" xfId="20832"/>
    <cellStyle name="Note 2 8 3 2 2" xfId="20833"/>
    <cellStyle name="Note 2 8 3 2 3" xfId="20834"/>
    <cellStyle name="Note 2 8 3 2 4" xfId="20835"/>
    <cellStyle name="Note 2 8 3 2 5" xfId="20836"/>
    <cellStyle name="Note 2 8 3 2 6" xfId="20837"/>
    <cellStyle name="Note 2 8 3 3" xfId="20838"/>
    <cellStyle name="Note 2 8 3 3 2" xfId="20839"/>
    <cellStyle name="Note 2 8 3 3 3" xfId="20840"/>
    <cellStyle name="Note 2 8 3 3 4" xfId="20841"/>
    <cellStyle name="Note 2 8 3 3 5" xfId="20842"/>
    <cellStyle name="Note 2 8 3 3 6" xfId="20843"/>
    <cellStyle name="Note 2 8 3 4" xfId="20844"/>
    <cellStyle name="Note 2 8 3 5" xfId="20845"/>
    <cellStyle name="Note 2 8 3 6" xfId="20846"/>
    <cellStyle name="Note 2 8 3 7" xfId="20847"/>
    <cellStyle name="Note 2 8 3 8" xfId="20848"/>
    <cellStyle name="Note 2 8 4" xfId="20849"/>
    <cellStyle name="Note 2 8 4 2" xfId="20850"/>
    <cellStyle name="Note 2 8 4 3" xfId="20851"/>
    <cellStyle name="Note 2 8 4 4" xfId="20852"/>
    <cellStyle name="Note 2 8 4 5" xfId="20853"/>
    <cellStyle name="Note 2 8 4 6" xfId="20854"/>
    <cellStyle name="Note 2 8 5" xfId="20855"/>
    <cellStyle name="Note 2 8 5 2" xfId="20856"/>
    <cellStyle name="Note 2 8 5 3" xfId="20857"/>
    <cellStyle name="Note 2 8 5 4" xfId="20858"/>
    <cellStyle name="Note 2 8 5 5" xfId="20859"/>
    <cellStyle name="Note 2 8 5 6" xfId="20860"/>
    <cellStyle name="Note 2 8 6" xfId="20861"/>
    <cellStyle name="Note 2 8 7" xfId="20862"/>
    <cellStyle name="Note 2 8 8" xfId="20863"/>
    <cellStyle name="Note 2 8 9" xfId="20864"/>
    <cellStyle name="Note 2 9" xfId="20865"/>
    <cellStyle name="Note 2 9 2" xfId="20866"/>
    <cellStyle name="Note 2 9 2 2" xfId="20867"/>
    <cellStyle name="Note 2 9 2 2 2" xfId="20868"/>
    <cellStyle name="Note 2 9 2 2 3" xfId="20869"/>
    <cellStyle name="Note 2 9 2 2 4" xfId="20870"/>
    <cellStyle name="Note 2 9 2 2 5" xfId="20871"/>
    <cellStyle name="Note 2 9 2 2 6" xfId="20872"/>
    <cellStyle name="Note 2 9 2 3" xfId="20873"/>
    <cellStyle name="Note 2 9 2 3 2" xfId="20874"/>
    <cellStyle name="Note 2 9 2 3 3" xfId="20875"/>
    <cellStyle name="Note 2 9 2 3 4" xfId="20876"/>
    <cellStyle name="Note 2 9 2 3 5" xfId="20877"/>
    <cellStyle name="Note 2 9 2 3 6" xfId="20878"/>
    <cellStyle name="Note 2 9 2 4" xfId="20879"/>
    <cellStyle name="Note 2 9 2 5" xfId="20880"/>
    <cellStyle name="Note 2 9 2 6" xfId="20881"/>
    <cellStyle name="Note 2 9 2 7" xfId="20882"/>
    <cellStyle name="Note 2 9 2 8" xfId="20883"/>
    <cellStyle name="Note 2 9 3" xfId="20884"/>
    <cellStyle name="Note 2 9 3 2" xfId="20885"/>
    <cellStyle name="Note 2 9 3 3" xfId="20886"/>
    <cellStyle name="Note 2 9 3 4" xfId="20887"/>
    <cellStyle name="Note 2 9 3 5" xfId="20888"/>
    <cellStyle name="Note 2 9 3 6" xfId="20889"/>
    <cellStyle name="Note 2 9 4" xfId="20890"/>
    <cellStyle name="Note 2 9 4 2" xfId="20891"/>
    <cellStyle name="Note 2 9 4 3" xfId="20892"/>
    <cellStyle name="Note 2 9 4 4" xfId="20893"/>
    <cellStyle name="Note 2 9 4 5" xfId="20894"/>
    <cellStyle name="Note 2 9 4 6" xfId="20895"/>
    <cellStyle name="Note 2 9 5" xfId="20896"/>
    <cellStyle name="Note 2 9 6" xfId="20897"/>
    <cellStyle name="Note 2 9 7" xfId="20898"/>
    <cellStyle name="Note 2 9 8" xfId="20899"/>
    <cellStyle name="Note 2 9 9" xfId="20900"/>
    <cellStyle name="Note 3" xfId="20901"/>
    <cellStyle name="Note 3 2" xfId="20902"/>
    <cellStyle name="Note 3 2 10" xfId="20903"/>
    <cellStyle name="Note 3 2 11" xfId="20904"/>
    <cellStyle name="Note 3 2 12" xfId="20905"/>
    <cellStyle name="Note 3 2 13" xfId="20906"/>
    <cellStyle name="Note 3 2 14" xfId="20907"/>
    <cellStyle name="Note 3 2 2" xfId="20908"/>
    <cellStyle name="Note 3 2 2 10" xfId="20909"/>
    <cellStyle name="Note 3 2 2 11" xfId="20910"/>
    <cellStyle name="Note 3 2 2 12" xfId="20911"/>
    <cellStyle name="Note 3 2 2 13" xfId="20912"/>
    <cellStyle name="Note 3 2 2 2" xfId="20913"/>
    <cellStyle name="Note 3 2 2 2 10" xfId="20914"/>
    <cellStyle name="Note 3 2 2 2 11" xfId="20915"/>
    <cellStyle name="Note 3 2 2 2 12" xfId="20916"/>
    <cellStyle name="Note 3 2 2 2 2" xfId="20917"/>
    <cellStyle name="Note 3 2 2 2 2 10" xfId="20918"/>
    <cellStyle name="Note 3 2 2 2 2 11" xfId="20919"/>
    <cellStyle name="Note 3 2 2 2 2 2" xfId="20920"/>
    <cellStyle name="Note 3 2 2 2 2 2 10" xfId="20921"/>
    <cellStyle name="Note 3 2 2 2 2 2 2" xfId="20922"/>
    <cellStyle name="Note 3 2 2 2 2 2 2 2" xfId="20923"/>
    <cellStyle name="Note 3 2 2 2 2 2 2 2 2" xfId="20924"/>
    <cellStyle name="Note 3 2 2 2 2 2 2 2 2 2" xfId="20925"/>
    <cellStyle name="Note 3 2 2 2 2 2 2 2 2 3" xfId="20926"/>
    <cellStyle name="Note 3 2 2 2 2 2 2 2 2 4" xfId="20927"/>
    <cellStyle name="Note 3 2 2 2 2 2 2 2 2 5" xfId="20928"/>
    <cellStyle name="Note 3 2 2 2 2 2 2 2 2 6" xfId="20929"/>
    <cellStyle name="Note 3 2 2 2 2 2 2 2 3" xfId="20930"/>
    <cellStyle name="Note 3 2 2 2 2 2 2 2 3 2" xfId="20931"/>
    <cellStyle name="Note 3 2 2 2 2 2 2 2 3 3" xfId="20932"/>
    <cellStyle name="Note 3 2 2 2 2 2 2 2 3 4" xfId="20933"/>
    <cellStyle name="Note 3 2 2 2 2 2 2 2 3 5" xfId="20934"/>
    <cellStyle name="Note 3 2 2 2 2 2 2 2 3 6" xfId="20935"/>
    <cellStyle name="Note 3 2 2 2 2 2 2 2 4" xfId="20936"/>
    <cellStyle name="Note 3 2 2 2 2 2 2 2 5" xfId="20937"/>
    <cellStyle name="Note 3 2 2 2 2 2 2 2 6" xfId="20938"/>
    <cellStyle name="Note 3 2 2 2 2 2 2 2 7" xfId="20939"/>
    <cellStyle name="Note 3 2 2 2 2 2 2 2 8" xfId="20940"/>
    <cellStyle name="Note 3 2 2 2 2 2 2 3" xfId="20941"/>
    <cellStyle name="Note 3 2 2 2 2 2 2 3 2" xfId="20942"/>
    <cellStyle name="Note 3 2 2 2 2 2 2 3 3" xfId="20943"/>
    <cellStyle name="Note 3 2 2 2 2 2 2 3 4" xfId="20944"/>
    <cellStyle name="Note 3 2 2 2 2 2 2 3 5" xfId="20945"/>
    <cellStyle name="Note 3 2 2 2 2 2 2 3 6" xfId="20946"/>
    <cellStyle name="Note 3 2 2 2 2 2 2 4" xfId="20947"/>
    <cellStyle name="Note 3 2 2 2 2 2 2 4 2" xfId="20948"/>
    <cellStyle name="Note 3 2 2 2 2 2 2 4 3" xfId="20949"/>
    <cellStyle name="Note 3 2 2 2 2 2 2 4 4" xfId="20950"/>
    <cellStyle name="Note 3 2 2 2 2 2 2 4 5" xfId="20951"/>
    <cellStyle name="Note 3 2 2 2 2 2 2 4 6" xfId="20952"/>
    <cellStyle name="Note 3 2 2 2 2 2 2 5" xfId="20953"/>
    <cellStyle name="Note 3 2 2 2 2 2 2 6" xfId="20954"/>
    <cellStyle name="Note 3 2 2 2 2 2 2 7" xfId="20955"/>
    <cellStyle name="Note 3 2 2 2 2 2 2 8" xfId="20956"/>
    <cellStyle name="Note 3 2 2 2 2 2 2 9" xfId="20957"/>
    <cellStyle name="Note 3 2 2 2 2 2 3" xfId="20958"/>
    <cellStyle name="Note 3 2 2 2 2 2 3 2" xfId="20959"/>
    <cellStyle name="Note 3 2 2 2 2 2 3 2 2" xfId="20960"/>
    <cellStyle name="Note 3 2 2 2 2 2 3 2 3" xfId="20961"/>
    <cellStyle name="Note 3 2 2 2 2 2 3 2 4" xfId="20962"/>
    <cellStyle name="Note 3 2 2 2 2 2 3 2 5" xfId="20963"/>
    <cellStyle name="Note 3 2 2 2 2 2 3 2 6" xfId="20964"/>
    <cellStyle name="Note 3 2 2 2 2 2 3 3" xfId="20965"/>
    <cellStyle name="Note 3 2 2 2 2 2 3 3 2" xfId="20966"/>
    <cellStyle name="Note 3 2 2 2 2 2 3 3 3" xfId="20967"/>
    <cellStyle name="Note 3 2 2 2 2 2 3 3 4" xfId="20968"/>
    <cellStyle name="Note 3 2 2 2 2 2 3 3 5" xfId="20969"/>
    <cellStyle name="Note 3 2 2 2 2 2 3 3 6" xfId="20970"/>
    <cellStyle name="Note 3 2 2 2 2 2 3 4" xfId="20971"/>
    <cellStyle name="Note 3 2 2 2 2 2 3 5" xfId="20972"/>
    <cellStyle name="Note 3 2 2 2 2 2 3 6" xfId="20973"/>
    <cellStyle name="Note 3 2 2 2 2 2 3 7" xfId="20974"/>
    <cellStyle name="Note 3 2 2 2 2 2 3 8" xfId="20975"/>
    <cellStyle name="Note 3 2 2 2 2 2 4" xfId="20976"/>
    <cellStyle name="Note 3 2 2 2 2 2 4 2" xfId="20977"/>
    <cellStyle name="Note 3 2 2 2 2 2 4 3" xfId="20978"/>
    <cellStyle name="Note 3 2 2 2 2 2 4 4" xfId="20979"/>
    <cellStyle name="Note 3 2 2 2 2 2 4 5" xfId="20980"/>
    <cellStyle name="Note 3 2 2 2 2 2 4 6" xfId="20981"/>
    <cellStyle name="Note 3 2 2 2 2 2 5" xfId="20982"/>
    <cellStyle name="Note 3 2 2 2 2 2 5 2" xfId="20983"/>
    <cellStyle name="Note 3 2 2 2 2 2 5 3" xfId="20984"/>
    <cellStyle name="Note 3 2 2 2 2 2 5 4" xfId="20985"/>
    <cellStyle name="Note 3 2 2 2 2 2 5 5" xfId="20986"/>
    <cellStyle name="Note 3 2 2 2 2 2 5 6" xfId="20987"/>
    <cellStyle name="Note 3 2 2 2 2 2 6" xfId="20988"/>
    <cellStyle name="Note 3 2 2 2 2 2 7" xfId="20989"/>
    <cellStyle name="Note 3 2 2 2 2 2 8" xfId="20990"/>
    <cellStyle name="Note 3 2 2 2 2 2 9" xfId="20991"/>
    <cellStyle name="Note 3 2 2 2 2 3" xfId="20992"/>
    <cellStyle name="Note 3 2 2 2 2 3 2" xfId="20993"/>
    <cellStyle name="Note 3 2 2 2 2 3 2 2" xfId="20994"/>
    <cellStyle name="Note 3 2 2 2 2 3 2 2 2" xfId="20995"/>
    <cellStyle name="Note 3 2 2 2 2 3 2 2 3" xfId="20996"/>
    <cellStyle name="Note 3 2 2 2 2 3 2 2 4" xfId="20997"/>
    <cellStyle name="Note 3 2 2 2 2 3 2 2 5" xfId="20998"/>
    <cellStyle name="Note 3 2 2 2 2 3 2 2 6" xfId="20999"/>
    <cellStyle name="Note 3 2 2 2 2 3 2 3" xfId="21000"/>
    <cellStyle name="Note 3 2 2 2 2 3 2 3 2" xfId="21001"/>
    <cellStyle name="Note 3 2 2 2 2 3 2 3 3" xfId="21002"/>
    <cellStyle name="Note 3 2 2 2 2 3 2 3 4" xfId="21003"/>
    <cellStyle name="Note 3 2 2 2 2 3 2 3 5" xfId="21004"/>
    <cellStyle name="Note 3 2 2 2 2 3 2 3 6" xfId="21005"/>
    <cellStyle name="Note 3 2 2 2 2 3 2 4" xfId="21006"/>
    <cellStyle name="Note 3 2 2 2 2 3 2 5" xfId="21007"/>
    <cellStyle name="Note 3 2 2 2 2 3 2 6" xfId="21008"/>
    <cellStyle name="Note 3 2 2 2 2 3 2 7" xfId="21009"/>
    <cellStyle name="Note 3 2 2 2 2 3 2 8" xfId="21010"/>
    <cellStyle name="Note 3 2 2 2 2 3 3" xfId="21011"/>
    <cellStyle name="Note 3 2 2 2 2 3 3 2" xfId="21012"/>
    <cellStyle name="Note 3 2 2 2 2 3 3 3" xfId="21013"/>
    <cellStyle name="Note 3 2 2 2 2 3 3 4" xfId="21014"/>
    <cellStyle name="Note 3 2 2 2 2 3 3 5" xfId="21015"/>
    <cellStyle name="Note 3 2 2 2 2 3 3 6" xfId="21016"/>
    <cellStyle name="Note 3 2 2 2 2 3 4" xfId="21017"/>
    <cellStyle name="Note 3 2 2 2 2 3 4 2" xfId="21018"/>
    <cellStyle name="Note 3 2 2 2 2 3 4 3" xfId="21019"/>
    <cellStyle name="Note 3 2 2 2 2 3 4 4" xfId="21020"/>
    <cellStyle name="Note 3 2 2 2 2 3 4 5" xfId="21021"/>
    <cellStyle name="Note 3 2 2 2 2 3 4 6" xfId="21022"/>
    <cellStyle name="Note 3 2 2 2 2 3 5" xfId="21023"/>
    <cellStyle name="Note 3 2 2 2 2 3 6" xfId="21024"/>
    <cellStyle name="Note 3 2 2 2 2 3 7" xfId="21025"/>
    <cellStyle name="Note 3 2 2 2 2 3 8" xfId="21026"/>
    <cellStyle name="Note 3 2 2 2 2 3 9" xfId="21027"/>
    <cellStyle name="Note 3 2 2 2 2 4" xfId="21028"/>
    <cellStyle name="Note 3 2 2 2 2 4 2" xfId="21029"/>
    <cellStyle name="Note 3 2 2 2 2 4 2 2" xfId="21030"/>
    <cellStyle name="Note 3 2 2 2 2 4 2 3" xfId="21031"/>
    <cellStyle name="Note 3 2 2 2 2 4 2 4" xfId="21032"/>
    <cellStyle name="Note 3 2 2 2 2 4 2 5" xfId="21033"/>
    <cellStyle name="Note 3 2 2 2 2 4 2 6" xfId="21034"/>
    <cellStyle name="Note 3 2 2 2 2 4 3" xfId="21035"/>
    <cellStyle name="Note 3 2 2 2 2 4 3 2" xfId="21036"/>
    <cellStyle name="Note 3 2 2 2 2 4 3 3" xfId="21037"/>
    <cellStyle name="Note 3 2 2 2 2 4 3 4" xfId="21038"/>
    <cellStyle name="Note 3 2 2 2 2 4 3 5" xfId="21039"/>
    <cellStyle name="Note 3 2 2 2 2 4 3 6" xfId="21040"/>
    <cellStyle name="Note 3 2 2 2 2 4 4" xfId="21041"/>
    <cellStyle name="Note 3 2 2 2 2 4 5" xfId="21042"/>
    <cellStyle name="Note 3 2 2 2 2 4 6" xfId="21043"/>
    <cellStyle name="Note 3 2 2 2 2 4 7" xfId="21044"/>
    <cellStyle name="Note 3 2 2 2 2 4 8" xfId="21045"/>
    <cellStyle name="Note 3 2 2 2 2 5" xfId="21046"/>
    <cellStyle name="Note 3 2 2 2 2 5 2" xfId="21047"/>
    <cellStyle name="Note 3 2 2 2 2 5 3" xfId="21048"/>
    <cellStyle name="Note 3 2 2 2 2 5 4" xfId="21049"/>
    <cellStyle name="Note 3 2 2 2 2 5 5" xfId="21050"/>
    <cellStyle name="Note 3 2 2 2 2 5 6" xfId="21051"/>
    <cellStyle name="Note 3 2 2 2 2 6" xfId="21052"/>
    <cellStyle name="Note 3 2 2 2 2 6 2" xfId="21053"/>
    <cellStyle name="Note 3 2 2 2 2 6 3" xfId="21054"/>
    <cellStyle name="Note 3 2 2 2 2 6 4" xfId="21055"/>
    <cellStyle name="Note 3 2 2 2 2 6 5" xfId="21056"/>
    <cellStyle name="Note 3 2 2 2 2 6 6" xfId="21057"/>
    <cellStyle name="Note 3 2 2 2 2 7" xfId="21058"/>
    <cellStyle name="Note 3 2 2 2 2 8" xfId="21059"/>
    <cellStyle name="Note 3 2 2 2 2 9" xfId="21060"/>
    <cellStyle name="Note 3 2 2 2 3" xfId="21061"/>
    <cellStyle name="Note 3 2 2 2 3 10" xfId="21062"/>
    <cellStyle name="Note 3 2 2 2 3 2" xfId="21063"/>
    <cellStyle name="Note 3 2 2 2 3 2 2" xfId="21064"/>
    <cellStyle name="Note 3 2 2 2 3 2 2 2" xfId="21065"/>
    <cellStyle name="Note 3 2 2 2 3 2 2 2 2" xfId="21066"/>
    <cellStyle name="Note 3 2 2 2 3 2 2 2 3" xfId="21067"/>
    <cellStyle name="Note 3 2 2 2 3 2 2 2 4" xfId="21068"/>
    <cellStyle name="Note 3 2 2 2 3 2 2 2 5" xfId="21069"/>
    <cellStyle name="Note 3 2 2 2 3 2 2 2 6" xfId="21070"/>
    <cellStyle name="Note 3 2 2 2 3 2 2 3" xfId="21071"/>
    <cellStyle name="Note 3 2 2 2 3 2 2 3 2" xfId="21072"/>
    <cellStyle name="Note 3 2 2 2 3 2 2 3 3" xfId="21073"/>
    <cellStyle name="Note 3 2 2 2 3 2 2 3 4" xfId="21074"/>
    <cellStyle name="Note 3 2 2 2 3 2 2 3 5" xfId="21075"/>
    <cellStyle name="Note 3 2 2 2 3 2 2 3 6" xfId="21076"/>
    <cellStyle name="Note 3 2 2 2 3 2 2 4" xfId="21077"/>
    <cellStyle name="Note 3 2 2 2 3 2 2 5" xfId="21078"/>
    <cellStyle name="Note 3 2 2 2 3 2 2 6" xfId="21079"/>
    <cellStyle name="Note 3 2 2 2 3 2 2 7" xfId="21080"/>
    <cellStyle name="Note 3 2 2 2 3 2 2 8" xfId="21081"/>
    <cellStyle name="Note 3 2 2 2 3 2 3" xfId="21082"/>
    <cellStyle name="Note 3 2 2 2 3 2 3 2" xfId="21083"/>
    <cellStyle name="Note 3 2 2 2 3 2 3 3" xfId="21084"/>
    <cellStyle name="Note 3 2 2 2 3 2 3 4" xfId="21085"/>
    <cellStyle name="Note 3 2 2 2 3 2 3 5" xfId="21086"/>
    <cellStyle name="Note 3 2 2 2 3 2 3 6" xfId="21087"/>
    <cellStyle name="Note 3 2 2 2 3 2 4" xfId="21088"/>
    <cellStyle name="Note 3 2 2 2 3 2 4 2" xfId="21089"/>
    <cellStyle name="Note 3 2 2 2 3 2 4 3" xfId="21090"/>
    <cellStyle name="Note 3 2 2 2 3 2 4 4" xfId="21091"/>
    <cellStyle name="Note 3 2 2 2 3 2 4 5" xfId="21092"/>
    <cellStyle name="Note 3 2 2 2 3 2 4 6" xfId="21093"/>
    <cellStyle name="Note 3 2 2 2 3 2 5" xfId="21094"/>
    <cellStyle name="Note 3 2 2 2 3 2 6" xfId="21095"/>
    <cellStyle name="Note 3 2 2 2 3 2 7" xfId="21096"/>
    <cellStyle name="Note 3 2 2 2 3 2 8" xfId="21097"/>
    <cellStyle name="Note 3 2 2 2 3 2 9" xfId="21098"/>
    <cellStyle name="Note 3 2 2 2 3 3" xfId="21099"/>
    <cellStyle name="Note 3 2 2 2 3 3 2" xfId="21100"/>
    <cellStyle name="Note 3 2 2 2 3 3 2 2" xfId="21101"/>
    <cellStyle name="Note 3 2 2 2 3 3 2 3" xfId="21102"/>
    <cellStyle name="Note 3 2 2 2 3 3 2 4" xfId="21103"/>
    <cellStyle name="Note 3 2 2 2 3 3 2 5" xfId="21104"/>
    <cellStyle name="Note 3 2 2 2 3 3 2 6" xfId="21105"/>
    <cellStyle name="Note 3 2 2 2 3 3 3" xfId="21106"/>
    <cellStyle name="Note 3 2 2 2 3 3 3 2" xfId="21107"/>
    <cellStyle name="Note 3 2 2 2 3 3 3 3" xfId="21108"/>
    <cellStyle name="Note 3 2 2 2 3 3 3 4" xfId="21109"/>
    <cellStyle name="Note 3 2 2 2 3 3 3 5" xfId="21110"/>
    <cellStyle name="Note 3 2 2 2 3 3 3 6" xfId="21111"/>
    <cellStyle name="Note 3 2 2 2 3 3 4" xfId="21112"/>
    <cellStyle name="Note 3 2 2 2 3 3 5" xfId="21113"/>
    <cellStyle name="Note 3 2 2 2 3 3 6" xfId="21114"/>
    <cellStyle name="Note 3 2 2 2 3 3 7" xfId="21115"/>
    <cellStyle name="Note 3 2 2 2 3 3 8" xfId="21116"/>
    <cellStyle name="Note 3 2 2 2 3 4" xfId="21117"/>
    <cellStyle name="Note 3 2 2 2 3 4 2" xfId="21118"/>
    <cellStyle name="Note 3 2 2 2 3 4 3" xfId="21119"/>
    <cellStyle name="Note 3 2 2 2 3 4 4" xfId="21120"/>
    <cellStyle name="Note 3 2 2 2 3 4 5" xfId="21121"/>
    <cellStyle name="Note 3 2 2 2 3 4 6" xfId="21122"/>
    <cellStyle name="Note 3 2 2 2 3 5" xfId="21123"/>
    <cellStyle name="Note 3 2 2 2 3 5 2" xfId="21124"/>
    <cellStyle name="Note 3 2 2 2 3 5 3" xfId="21125"/>
    <cellStyle name="Note 3 2 2 2 3 5 4" xfId="21126"/>
    <cellStyle name="Note 3 2 2 2 3 5 5" xfId="21127"/>
    <cellStyle name="Note 3 2 2 2 3 5 6" xfId="21128"/>
    <cellStyle name="Note 3 2 2 2 3 6" xfId="21129"/>
    <cellStyle name="Note 3 2 2 2 3 7" xfId="21130"/>
    <cellStyle name="Note 3 2 2 2 3 8" xfId="21131"/>
    <cellStyle name="Note 3 2 2 2 3 9" xfId="21132"/>
    <cellStyle name="Note 3 2 2 2 4" xfId="21133"/>
    <cellStyle name="Note 3 2 2 2 4 2" xfId="21134"/>
    <cellStyle name="Note 3 2 2 2 4 2 2" xfId="21135"/>
    <cellStyle name="Note 3 2 2 2 4 2 2 2" xfId="21136"/>
    <cellStyle name="Note 3 2 2 2 4 2 2 3" xfId="21137"/>
    <cellStyle name="Note 3 2 2 2 4 2 2 4" xfId="21138"/>
    <cellStyle name="Note 3 2 2 2 4 2 2 5" xfId="21139"/>
    <cellStyle name="Note 3 2 2 2 4 2 2 6" xfId="21140"/>
    <cellStyle name="Note 3 2 2 2 4 2 3" xfId="21141"/>
    <cellStyle name="Note 3 2 2 2 4 2 3 2" xfId="21142"/>
    <cellStyle name="Note 3 2 2 2 4 2 3 3" xfId="21143"/>
    <cellStyle name="Note 3 2 2 2 4 2 3 4" xfId="21144"/>
    <cellStyle name="Note 3 2 2 2 4 2 3 5" xfId="21145"/>
    <cellStyle name="Note 3 2 2 2 4 2 3 6" xfId="21146"/>
    <cellStyle name="Note 3 2 2 2 4 2 4" xfId="21147"/>
    <cellStyle name="Note 3 2 2 2 4 2 5" xfId="21148"/>
    <cellStyle name="Note 3 2 2 2 4 2 6" xfId="21149"/>
    <cellStyle name="Note 3 2 2 2 4 2 7" xfId="21150"/>
    <cellStyle name="Note 3 2 2 2 4 2 8" xfId="21151"/>
    <cellStyle name="Note 3 2 2 2 4 3" xfId="21152"/>
    <cellStyle name="Note 3 2 2 2 4 3 2" xfId="21153"/>
    <cellStyle name="Note 3 2 2 2 4 3 3" xfId="21154"/>
    <cellStyle name="Note 3 2 2 2 4 3 4" xfId="21155"/>
    <cellStyle name="Note 3 2 2 2 4 3 5" xfId="21156"/>
    <cellStyle name="Note 3 2 2 2 4 3 6" xfId="21157"/>
    <cellStyle name="Note 3 2 2 2 4 4" xfId="21158"/>
    <cellStyle name="Note 3 2 2 2 4 4 2" xfId="21159"/>
    <cellStyle name="Note 3 2 2 2 4 4 3" xfId="21160"/>
    <cellStyle name="Note 3 2 2 2 4 4 4" xfId="21161"/>
    <cellStyle name="Note 3 2 2 2 4 4 5" xfId="21162"/>
    <cellStyle name="Note 3 2 2 2 4 4 6" xfId="21163"/>
    <cellStyle name="Note 3 2 2 2 4 5" xfId="21164"/>
    <cellStyle name="Note 3 2 2 2 4 6" xfId="21165"/>
    <cellStyle name="Note 3 2 2 2 4 7" xfId="21166"/>
    <cellStyle name="Note 3 2 2 2 4 8" xfId="21167"/>
    <cellStyle name="Note 3 2 2 2 4 9" xfId="21168"/>
    <cellStyle name="Note 3 2 2 2 5" xfId="21169"/>
    <cellStyle name="Note 3 2 2 2 5 2" xfId="21170"/>
    <cellStyle name="Note 3 2 2 2 5 2 2" xfId="21171"/>
    <cellStyle name="Note 3 2 2 2 5 2 3" xfId="21172"/>
    <cellStyle name="Note 3 2 2 2 5 2 4" xfId="21173"/>
    <cellStyle name="Note 3 2 2 2 5 2 5" xfId="21174"/>
    <cellStyle name="Note 3 2 2 2 5 2 6" xfId="21175"/>
    <cellStyle name="Note 3 2 2 2 5 3" xfId="21176"/>
    <cellStyle name="Note 3 2 2 2 5 3 2" xfId="21177"/>
    <cellStyle name="Note 3 2 2 2 5 3 3" xfId="21178"/>
    <cellStyle name="Note 3 2 2 2 5 3 4" xfId="21179"/>
    <cellStyle name="Note 3 2 2 2 5 3 5" xfId="21180"/>
    <cellStyle name="Note 3 2 2 2 5 3 6" xfId="21181"/>
    <cellStyle name="Note 3 2 2 2 5 4" xfId="21182"/>
    <cellStyle name="Note 3 2 2 2 5 5" xfId="21183"/>
    <cellStyle name="Note 3 2 2 2 5 6" xfId="21184"/>
    <cellStyle name="Note 3 2 2 2 5 7" xfId="21185"/>
    <cellStyle name="Note 3 2 2 2 5 8" xfId="21186"/>
    <cellStyle name="Note 3 2 2 2 6" xfId="21187"/>
    <cellStyle name="Note 3 2 2 2 6 2" xfId="21188"/>
    <cellStyle name="Note 3 2 2 2 6 3" xfId="21189"/>
    <cellStyle name="Note 3 2 2 2 6 4" xfId="21190"/>
    <cellStyle name="Note 3 2 2 2 6 5" xfId="21191"/>
    <cellStyle name="Note 3 2 2 2 6 6" xfId="21192"/>
    <cellStyle name="Note 3 2 2 2 7" xfId="21193"/>
    <cellStyle name="Note 3 2 2 2 7 2" xfId="21194"/>
    <cellStyle name="Note 3 2 2 2 7 3" xfId="21195"/>
    <cellStyle name="Note 3 2 2 2 7 4" xfId="21196"/>
    <cellStyle name="Note 3 2 2 2 7 5" xfId="21197"/>
    <cellStyle name="Note 3 2 2 2 7 6" xfId="21198"/>
    <cellStyle name="Note 3 2 2 2 8" xfId="21199"/>
    <cellStyle name="Note 3 2 2 2 9" xfId="21200"/>
    <cellStyle name="Note 3 2 2 3" xfId="21201"/>
    <cellStyle name="Note 3 2 2 3 10" xfId="21202"/>
    <cellStyle name="Note 3 2 2 3 11" xfId="21203"/>
    <cellStyle name="Note 3 2 2 3 2" xfId="21204"/>
    <cellStyle name="Note 3 2 2 3 2 10" xfId="21205"/>
    <cellStyle name="Note 3 2 2 3 2 2" xfId="21206"/>
    <cellStyle name="Note 3 2 2 3 2 2 2" xfId="21207"/>
    <cellStyle name="Note 3 2 2 3 2 2 2 2" xfId="21208"/>
    <cellStyle name="Note 3 2 2 3 2 2 2 2 2" xfId="21209"/>
    <cellStyle name="Note 3 2 2 3 2 2 2 2 3" xfId="21210"/>
    <cellStyle name="Note 3 2 2 3 2 2 2 2 4" xfId="21211"/>
    <cellStyle name="Note 3 2 2 3 2 2 2 2 5" xfId="21212"/>
    <cellStyle name="Note 3 2 2 3 2 2 2 2 6" xfId="21213"/>
    <cellStyle name="Note 3 2 2 3 2 2 2 3" xfId="21214"/>
    <cellStyle name="Note 3 2 2 3 2 2 2 3 2" xfId="21215"/>
    <cellStyle name="Note 3 2 2 3 2 2 2 3 3" xfId="21216"/>
    <cellStyle name="Note 3 2 2 3 2 2 2 3 4" xfId="21217"/>
    <cellStyle name="Note 3 2 2 3 2 2 2 3 5" xfId="21218"/>
    <cellStyle name="Note 3 2 2 3 2 2 2 3 6" xfId="21219"/>
    <cellStyle name="Note 3 2 2 3 2 2 2 4" xfId="21220"/>
    <cellStyle name="Note 3 2 2 3 2 2 2 5" xfId="21221"/>
    <cellStyle name="Note 3 2 2 3 2 2 2 6" xfId="21222"/>
    <cellStyle name="Note 3 2 2 3 2 2 2 7" xfId="21223"/>
    <cellStyle name="Note 3 2 2 3 2 2 2 8" xfId="21224"/>
    <cellStyle name="Note 3 2 2 3 2 2 3" xfId="21225"/>
    <cellStyle name="Note 3 2 2 3 2 2 3 2" xfId="21226"/>
    <cellStyle name="Note 3 2 2 3 2 2 3 3" xfId="21227"/>
    <cellStyle name="Note 3 2 2 3 2 2 3 4" xfId="21228"/>
    <cellStyle name="Note 3 2 2 3 2 2 3 5" xfId="21229"/>
    <cellStyle name="Note 3 2 2 3 2 2 3 6" xfId="21230"/>
    <cellStyle name="Note 3 2 2 3 2 2 4" xfId="21231"/>
    <cellStyle name="Note 3 2 2 3 2 2 4 2" xfId="21232"/>
    <cellStyle name="Note 3 2 2 3 2 2 4 3" xfId="21233"/>
    <cellStyle name="Note 3 2 2 3 2 2 4 4" xfId="21234"/>
    <cellStyle name="Note 3 2 2 3 2 2 4 5" xfId="21235"/>
    <cellStyle name="Note 3 2 2 3 2 2 4 6" xfId="21236"/>
    <cellStyle name="Note 3 2 2 3 2 2 5" xfId="21237"/>
    <cellStyle name="Note 3 2 2 3 2 2 6" xfId="21238"/>
    <cellStyle name="Note 3 2 2 3 2 2 7" xfId="21239"/>
    <cellStyle name="Note 3 2 2 3 2 2 8" xfId="21240"/>
    <cellStyle name="Note 3 2 2 3 2 2 9" xfId="21241"/>
    <cellStyle name="Note 3 2 2 3 2 3" xfId="21242"/>
    <cellStyle name="Note 3 2 2 3 2 3 2" xfId="21243"/>
    <cellStyle name="Note 3 2 2 3 2 3 2 2" xfId="21244"/>
    <cellStyle name="Note 3 2 2 3 2 3 2 3" xfId="21245"/>
    <cellStyle name="Note 3 2 2 3 2 3 2 4" xfId="21246"/>
    <cellStyle name="Note 3 2 2 3 2 3 2 5" xfId="21247"/>
    <cellStyle name="Note 3 2 2 3 2 3 2 6" xfId="21248"/>
    <cellStyle name="Note 3 2 2 3 2 3 3" xfId="21249"/>
    <cellStyle name="Note 3 2 2 3 2 3 3 2" xfId="21250"/>
    <cellStyle name="Note 3 2 2 3 2 3 3 3" xfId="21251"/>
    <cellStyle name="Note 3 2 2 3 2 3 3 4" xfId="21252"/>
    <cellStyle name="Note 3 2 2 3 2 3 3 5" xfId="21253"/>
    <cellStyle name="Note 3 2 2 3 2 3 3 6" xfId="21254"/>
    <cellStyle name="Note 3 2 2 3 2 3 4" xfId="21255"/>
    <cellStyle name="Note 3 2 2 3 2 3 5" xfId="21256"/>
    <cellStyle name="Note 3 2 2 3 2 3 6" xfId="21257"/>
    <cellStyle name="Note 3 2 2 3 2 3 7" xfId="21258"/>
    <cellStyle name="Note 3 2 2 3 2 3 8" xfId="21259"/>
    <cellStyle name="Note 3 2 2 3 2 4" xfId="21260"/>
    <cellStyle name="Note 3 2 2 3 2 4 2" xfId="21261"/>
    <cellStyle name="Note 3 2 2 3 2 4 3" xfId="21262"/>
    <cellStyle name="Note 3 2 2 3 2 4 4" xfId="21263"/>
    <cellStyle name="Note 3 2 2 3 2 4 5" xfId="21264"/>
    <cellStyle name="Note 3 2 2 3 2 4 6" xfId="21265"/>
    <cellStyle name="Note 3 2 2 3 2 5" xfId="21266"/>
    <cellStyle name="Note 3 2 2 3 2 5 2" xfId="21267"/>
    <cellStyle name="Note 3 2 2 3 2 5 3" xfId="21268"/>
    <cellStyle name="Note 3 2 2 3 2 5 4" xfId="21269"/>
    <cellStyle name="Note 3 2 2 3 2 5 5" xfId="21270"/>
    <cellStyle name="Note 3 2 2 3 2 5 6" xfId="21271"/>
    <cellStyle name="Note 3 2 2 3 2 6" xfId="21272"/>
    <cellStyle name="Note 3 2 2 3 2 7" xfId="21273"/>
    <cellStyle name="Note 3 2 2 3 2 8" xfId="21274"/>
    <cellStyle name="Note 3 2 2 3 2 9" xfId="21275"/>
    <cellStyle name="Note 3 2 2 3 3" xfId="21276"/>
    <cellStyle name="Note 3 2 2 3 3 2" xfId="21277"/>
    <cellStyle name="Note 3 2 2 3 3 2 2" xfId="21278"/>
    <cellStyle name="Note 3 2 2 3 3 2 2 2" xfId="21279"/>
    <cellStyle name="Note 3 2 2 3 3 2 2 3" xfId="21280"/>
    <cellStyle name="Note 3 2 2 3 3 2 2 4" xfId="21281"/>
    <cellStyle name="Note 3 2 2 3 3 2 2 5" xfId="21282"/>
    <cellStyle name="Note 3 2 2 3 3 2 2 6" xfId="21283"/>
    <cellStyle name="Note 3 2 2 3 3 2 3" xfId="21284"/>
    <cellStyle name="Note 3 2 2 3 3 2 3 2" xfId="21285"/>
    <cellStyle name="Note 3 2 2 3 3 2 3 3" xfId="21286"/>
    <cellStyle name="Note 3 2 2 3 3 2 3 4" xfId="21287"/>
    <cellStyle name="Note 3 2 2 3 3 2 3 5" xfId="21288"/>
    <cellStyle name="Note 3 2 2 3 3 2 3 6" xfId="21289"/>
    <cellStyle name="Note 3 2 2 3 3 2 4" xfId="21290"/>
    <cellStyle name="Note 3 2 2 3 3 2 5" xfId="21291"/>
    <cellStyle name="Note 3 2 2 3 3 2 6" xfId="21292"/>
    <cellStyle name="Note 3 2 2 3 3 2 7" xfId="21293"/>
    <cellStyle name="Note 3 2 2 3 3 2 8" xfId="21294"/>
    <cellStyle name="Note 3 2 2 3 3 3" xfId="21295"/>
    <cellStyle name="Note 3 2 2 3 3 3 2" xfId="21296"/>
    <cellStyle name="Note 3 2 2 3 3 3 3" xfId="21297"/>
    <cellStyle name="Note 3 2 2 3 3 3 4" xfId="21298"/>
    <cellStyle name="Note 3 2 2 3 3 3 5" xfId="21299"/>
    <cellStyle name="Note 3 2 2 3 3 3 6" xfId="21300"/>
    <cellStyle name="Note 3 2 2 3 3 4" xfId="21301"/>
    <cellStyle name="Note 3 2 2 3 3 4 2" xfId="21302"/>
    <cellStyle name="Note 3 2 2 3 3 4 3" xfId="21303"/>
    <cellStyle name="Note 3 2 2 3 3 4 4" xfId="21304"/>
    <cellStyle name="Note 3 2 2 3 3 4 5" xfId="21305"/>
    <cellStyle name="Note 3 2 2 3 3 4 6" xfId="21306"/>
    <cellStyle name="Note 3 2 2 3 3 5" xfId="21307"/>
    <cellStyle name="Note 3 2 2 3 3 6" xfId="21308"/>
    <cellStyle name="Note 3 2 2 3 3 7" xfId="21309"/>
    <cellStyle name="Note 3 2 2 3 3 8" xfId="21310"/>
    <cellStyle name="Note 3 2 2 3 3 9" xfId="21311"/>
    <cellStyle name="Note 3 2 2 3 4" xfId="21312"/>
    <cellStyle name="Note 3 2 2 3 4 2" xfId="21313"/>
    <cellStyle name="Note 3 2 2 3 4 2 2" xfId="21314"/>
    <cellStyle name="Note 3 2 2 3 4 2 3" xfId="21315"/>
    <cellStyle name="Note 3 2 2 3 4 2 4" xfId="21316"/>
    <cellStyle name="Note 3 2 2 3 4 2 5" xfId="21317"/>
    <cellStyle name="Note 3 2 2 3 4 2 6" xfId="21318"/>
    <cellStyle name="Note 3 2 2 3 4 3" xfId="21319"/>
    <cellStyle name="Note 3 2 2 3 4 3 2" xfId="21320"/>
    <cellStyle name="Note 3 2 2 3 4 3 3" xfId="21321"/>
    <cellStyle name="Note 3 2 2 3 4 3 4" xfId="21322"/>
    <cellStyle name="Note 3 2 2 3 4 3 5" xfId="21323"/>
    <cellStyle name="Note 3 2 2 3 4 3 6" xfId="21324"/>
    <cellStyle name="Note 3 2 2 3 4 4" xfId="21325"/>
    <cellStyle name="Note 3 2 2 3 4 5" xfId="21326"/>
    <cellStyle name="Note 3 2 2 3 4 6" xfId="21327"/>
    <cellStyle name="Note 3 2 2 3 4 7" xfId="21328"/>
    <cellStyle name="Note 3 2 2 3 4 8" xfId="21329"/>
    <cellStyle name="Note 3 2 2 3 5" xfId="21330"/>
    <cellStyle name="Note 3 2 2 3 5 2" xfId="21331"/>
    <cellStyle name="Note 3 2 2 3 5 3" xfId="21332"/>
    <cellStyle name="Note 3 2 2 3 5 4" xfId="21333"/>
    <cellStyle name="Note 3 2 2 3 5 5" xfId="21334"/>
    <cellStyle name="Note 3 2 2 3 5 6" xfId="21335"/>
    <cellStyle name="Note 3 2 2 3 6" xfId="21336"/>
    <cellStyle name="Note 3 2 2 3 6 2" xfId="21337"/>
    <cellStyle name="Note 3 2 2 3 6 3" xfId="21338"/>
    <cellStyle name="Note 3 2 2 3 6 4" xfId="21339"/>
    <cellStyle name="Note 3 2 2 3 6 5" xfId="21340"/>
    <cellStyle name="Note 3 2 2 3 6 6" xfId="21341"/>
    <cellStyle name="Note 3 2 2 3 7" xfId="21342"/>
    <cellStyle name="Note 3 2 2 3 8" xfId="21343"/>
    <cellStyle name="Note 3 2 2 3 9" xfId="21344"/>
    <cellStyle name="Note 3 2 2 4" xfId="21345"/>
    <cellStyle name="Note 3 2 2 4 10" xfId="21346"/>
    <cellStyle name="Note 3 2 2 4 2" xfId="21347"/>
    <cellStyle name="Note 3 2 2 4 2 2" xfId="21348"/>
    <cellStyle name="Note 3 2 2 4 2 2 2" xfId="21349"/>
    <cellStyle name="Note 3 2 2 4 2 2 2 2" xfId="21350"/>
    <cellStyle name="Note 3 2 2 4 2 2 2 3" xfId="21351"/>
    <cellStyle name="Note 3 2 2 4 2 2 2 4" xfId="21352"/>
    <cellStyle name="Note 3 2 2 4 2 2 2 5" xfId="21353"/>
    <cellStyle name="Note 3 2 2 4 2 2 2 6" xfId="21354"/>
    <cellStyle name="Note 3 2 2 4 2 2 3" xfId="21355"/>
    <cellStyle name="Note 3 2 2 4 2 2 3 2" xfId="21356"/>
    <cellStyle name="Note 3 2 2 4 2 2 3 3" xfId="21357"/>
    <cellStyle name="Note 3 2 2 4 2 2 3 4" xfId="21358"/>
    <cellStyle name="Note 3 2 2 4 2 2 3 5" xfId="21359"/>
    <cellStyle name="Note 3 2 2 4 2 2 3 6" xfId="21360"/>
    <cellStyle name="Note 3 2 2 4 2 2 4" xfId="21361"/>
    <cellStyle name="Note 3 2 2 4 2 2 5" xfId="21362"/>
    <cellStyle name="Note 3 2 2 4 2 2 6" xfId="21363"/>
    <cellStyle name="Note 3 2 2 4 2 2 7" xfId="21364"/>
    <cellStyle name="Note 3 2 2 4 2 2 8" xfId="21365"/>
    <cellStyle name="Note 3 2 2 4 2 3" xfId="21366"/>
    <cellStyle name="Note 3 2 2 4 2 3 2" xfId="21367"/>
    <cellStyle name="Note 3 2 2 4 2 3 3" xfId="21368"/>
    <cellStyle name="Note 3 2 2 4 2 3 4" xfId="21369"/>
    <cellStyle name="Note 3 2 2 4 2 3 5" xfId="21370"/>
    <cellStyle name="Note 3 2 2 4 2 3 6" xfId="21371"/>
    <cellStyle name="Note 3 2 2 4 2 4" xfId="21372"/>
    <cellStyle name="Note 3 2 2 4 2 4 2" xfId="21373"/>
    <cellStyle name="Note 3 2 2 4 2 4 3" xfId="21374"/>
    <cellStyle name="Note 3 2 2 4 2 4 4" xfId="21375"/>
    <cellStyle name="Note 3 2 2 4 2 4 5" xfId="21376"/>
    <cellStyle name="Note 3 2 2 4 2 4 6" xfId="21377"/>
    <cellStyle name="Note 3 2 2 4 2 5" xfId="21378"/>
    <cellStyle name="Note 3 2 2 4 2 6" xfId="21379"/>
    <cellStyle name="Note 3 2 2 4 2 7" xfId="21380"/>
    <cellStyle name="Note 3 2 2 4 2 8" xfId="21381"/>
    <cellStyle name="Note 3 2 2 4 2 9" xfId="21382"/>
    <cellStyle name="Note 3 2 2 4 3" xfId="21383"/>
    <cellStyle name="Note 3 2 2 4 3 2" xfId="21384"/>
    <cellStyle name="Note 3 2 2 4 3 2 2" xfId="21385"/>
    <cellStyle name="Note 3 2 2 4 3 2 3" xfId="21386"/>
    <cellStyle name="Note 3 2 2 4 3 2 4" xfId="21387"/>
    <cellStyle name="Note 3 2 2 4 3 2 5" xfId="21388"/>
    <cellStyle name="Note 3 2 2 4 3 2 6" xfId="21389"/>
    <cellStyle name="Note 3 2 2 4 3 3" xfId="21390"/>
    <cellStyle name="Note 3 2 2 4 3 3 2" xfId="21391"/>
    <cellStyle name="Note 3 2 2 4 3 3 3" xfId="21392"/>
    <cellStyle name="Note 3 2 2 4 3 3 4" xfId="21393"/>
    <cellStyle name="Note 3 2 2 4 3 3 5" xfId="21394"/>
    <cellStyle name="Note 3 2 2 4 3 3 6" xfId="21395"/>
    <cellStyle name="Note 3 2 2 4 3 4" xfId="21396"/>
    <cellStyle name="Note 3 2 2 4 3 5" xfId="21397"/>
    <cellStyle name="Note 3 2 2 4 3 6" xfId="21398"/>
    <cellStyle name="Note 3 2 2 4 3 7" xfId="21399"/>
    <cellStyle name="Note 3 2 2 4 3 8" xfId="21400"/>
    <cellStyle name="Note 3 2 2 4 4" xfId="21401"/>
    <cellStyle name="Note 3 2 2 4 4 2" xfId="21402"/>
    <cellStyle name="Note 3 2 2 4 4 3" xfId="21403"/>
    <cellStyle name="Note 3 2 2 4 4 4" xfId="21404"/>
    <cellStyle name="Note 3 2 2 4 4 5" xfId="21405"/>
    <cellStyle name="Note 3 2 2 4 4 6" xfId="21406"/>
    <cellStyle name="Note 3 2 2 4 5" xfId="21407"/>
    <cellStyle name="Note 3 2 2 4 5 2" xfId="21408"/>
    <cellStyle name="Note 3 2 2 4 5 3" xfId="21409"/>
    <cellStyle name="Note 3 2 2 4 5 4" xfId="21410"/>
    <cellStyle name="Note 3 2 2 4 5 5" xfId="21411"/>
    <cellStyle name="Note 3 2 2 4 5 6" xfId="21412"/>
    <cellStyle name="Note 3 2 2 4 6" xfId="21413"/>
    <cellStyle name="Note 3 2 2 4 7" xfId="21414"/>
    <cellStyle name="Note 3 2 2 4 8" xfId="21415"/>
    <cellStyle name="Note 3 2 2 4 9" xfId="21416"/>
    <cellStyle name="Note 3 2 2 5" xfId="21417"/>
    <cellStyle name="Note 3 2 2 5 2" xfId="21418"/>
    <cellStyle name="Note 3 2 2 5 2 2" xfId="21419"/>
    <cellStyle name="Note 3 2 2 5 2 2 2" xfId="21420"/>
    <cellStyle name="Note 3 2 2 5 2 2 3" xfId="21421"/>
    <cellStyle name="Note 3 2 2 5 2 2 4" xfId="21422"/>
    <cellStyle name="Note 3 2 2 5 2 2 5" xfId="21423"/>
    <cellStyle name="Note 3 2 2 5 2 2 6" xfId="21424"/>
    <cellStyle name="Note 3 2 2 5 2 3" xfId="21425"/>
    <cellStyle name="Note 3 2 2 5 2 3 2" xfId="21426"/>
    <cellStyle name="Note 3 2 2 5 2 3 3" xfId="21427"/>
    <cellStyle name="Note 3 2 2 5 2 3 4" xfId="21428"/>
    <cellStyle name="Note 3 2 2 5 2 3 5" xfId="21429"/>
    <cellStyle name="Note 3 2 2 5 2 3 6" xfId="21430"/>
    <cellStyle name="Note 3 2 2 5 2 4" xfId="21431"/>
    <cellStyle name="Note 3 2 2 5 2 5" xfId="21432"/>
    <cellStyle name="Note 3 2 2 5 2 6" xfId="21433"/>
    <cellStyle name="Note 3 2 2 5 2 7" xfId="21434"/>
    <cellStyle name="Note 3 2 2 5 2 8" xfId="21435"/>
    <cellStyle name="Note 3 2 2 5 3" xfId="21436"/>
    <cellStyle name="Note 3 2 2 5 3 2" xfId="21437"/>
    <cellStyle name="Note 3 2 2 5 3 3" xfId="21438"/>
    <cellStyle name="Note 3 2 2 5 3 4" xfId="21439"/>
    <cellStyle name="Note 3 2 2 5 3 5" xfId="21440"/>
    <cellStyle name="Note 3 2 2 5 3 6" xfId="21441"/>
    <cellStyle name="Note 3 2 2 5 4" xfId="21442"/>
    <cellStyle name="Note 3 2 2 5 4 2" xfId="21443"/>
    <cellStyle name="Note 3 2 2 5 4 3" xfId="21444"/>
    <cellStyle name="Note 3 2 2 5 4 4" xfId="21445"/>
    <cellStyle name="Note 3 2 2 5 4 5" xfId="21446"/>
    <cellStyle name="Note 3 2 2 5 4 6" xfId="21447"/>
    <cellStyle name="Note 3 2 2 5 5" xfId="21448"/>
    <cellStyle name="Note 3 2 2 5 6" xfId="21449"/>
    <cellStyle name="Note 3 2 2 5 7" xfId="21450"/>
    <cellStyle name="Note 3 2 2 5 8" xfId="21451"/>
    <cellStyle name="Note 3 2 2 5 9" xfId="21452"/>
    <cellStyle name="Note 3 2 2 6" xfId="21453"/>
    <cellStyle name="Note 3 2 2 6 2" xfId="21454"/>
    <cellStyle name="Note 3 2 2 6 2 2" xfId="21455"/>
    <cellStyle name="Note 3 2 2 6 2 3" xfId="21456"/>
    <cellStyle name="Note 3 2 2 6 2 4" xfId="21457"/>
    <cellStyle name="Note 3 2 2 6 2 5" xfId="21458"/>
    <cellStyle name="Note 3 2 2 6 2 6" xfId="21459"/>
    <cellStyle name="Note 3 2 2 6 3" xfId="21460"/>
    <cellStyle name="Note 3 2 2 6 3 2" xfId="21461"/>
    <cellStyle name="Note 3 2 2 6 3 3" xfId="21462"/>
    <cellStyle name="Note 3 2 2 6 3 4" xfId="21463"/>
    <cellStyle name="Note 3 2 2 6 3 5" xfId="21464"/>
    <cellStyle name="Note 3 2 2 6 3 6" xfId="21465"/>
    <cellStyle name="Note 3 2 2 6 4" xfId="21466"/>
    <cellStyle name="Note 3 2 2 6 5" xfId="21467"/>
    <cellStyle name="Note 3 2 2 6 6" xfId="21468"/>
    <cellStyle name="Note 3 2 2 6 7" xfId="21469"/>
    <cellStyle name="Note 3 2 2 6 8" xfId="21470"/>
    <cellStyle name="Note 3 2 2 7" xfId="21471"/>
    <cellStyle name="Note 3 2 2 7 2" xfId="21472"/>
    <cellStyle name="Note 3 2 2 7 3" xfId="21473"/>
    <cellStyle name="Note 3 2 2 7 4" xfId="21474"/>
    <cellStyle name="Note 3 2 2 7 5" xfId="21475"/>
    <cellStyle name="Note 3 2 2 7 6" xfId="21476"/>
    <cellStyle name="Note 3 2 2 8" xfId="21477"/>
    <cellStyle name="Note 3 2 2 8 2" xfId="21478"/>
    <cellStyle name="Note 3 2 2 8 3" xfId="21479"/>
    <cellStyle name="Note 3 2 2 8 4" xfId="21480"/>
    <cellStyle name="Note 3 2 2 8 5" xfId="21481"/>
    <cellStyle name="Note 3 2 2 8 6" xfId="21482"/>
    <cellStyle name="Note 3 2 2 9" xfId="21483"/>
    <cellStyle name="Note 3 2 3" xfId="21484"/>
    <cellStyle name="Note 3 2 3 10" xfId="21485"/>
    <cellStyle name="Note 3 2 3 11" xfId="21486"/>
    <cellStyle name="Note 3 2 3 12" xfId="21487"/>
    <cellStyle name="Note 3 2 3 2" xfId="21488"/>
    <cellStyle name="Note 3 2 3 2 10" xfId="21489"/>
    <cellStyle name="Note 3 2 3 2 11" xfId="21490"/>
    <cellStyle name="Note 3 2 3 2 2" xfId="21491"/>
    <cellStyle name="Note 3 2 3 2 2 10" xfId="21492"/>
    <cellStyle name="Note 3 2 3 2 2 2" xfId="21493"/>
    <cellStyle name="Note 3 2 3 2 2 2 2" xfId="21494"/>
    <cellStyle name="Note 3 2 3 2 2 2 2 2" xfId="21495"/>
    <cellStyle name="Note 3 2 3 2 2 2 2 2 2" xfId="21496"/>
    <cellStyle name="Note 3 2 3 2 2 2 2 2 3" xfId="21497"/>
    <cellStyle name="Note 3 2 3 2 2 2 2 2 4" xfId="21498"/>
    <cellStyle name="Note 3 2 3 2 2 2 2 2 5" xfId="21499"/>
    <cellStyle name="Note 3 2 3 2 2 2 2 2 6" xfId="21500"/>
    <cellStyle name="Note 3 2 3 2 2 2 2 3" xfId="21501"/>
    <cellStyle name="Note 3 2 3 2 2 2 2 3 2" xfId="21502"/>
    <cellStyle name="Note 3 2 3 2 2 2 2 3 3" xfId="21503"/>
    <cellStyle name="Note 3 2 3 2 2 2 2 3 4" xfId="21504"/>
    <cellStyle name="Note 3 2 3 2 2 2 2 3 5" xfId="21505"/>
    <cellStyle name="Note 3 2 3 2 2 2 2 3 6" xfId="21506"/>
    <cellStyle name="Note 3 2 3 2 2 2 2 4" xfId="21507"/>
    <cellStyle name="Note 3 2 3 2 2 2 2 5" xfId="21508"/>
    <cellStyle name="Note 3 2 3 2 2 2 2 6" xfId="21509"/>
    <cellStyle name="Note 3 2 3 2 2 2 2 7" xfId="21510"/>
    <cellStyle name="Note 3 2 3 2 2 2 2 8" xfId="21511"/>
    <cellStyle name="Note 3 2 3 2 2 2 3" xfId="21512"/>
    <cellStyle name="Note 3 2 3 2 2 2 3 2" xfId="21513"/>
    <cellStyle name="Note 3 2 3 2 2 2 3 3" xfId="21514"/>
    <cellStyle name="Note 3 2 3 2 2 2 3 4" xfId="21515"/>
    <cellStyle name="Note 3 2 3 2 2 2 3 5" xfId="21516"/>
    <cellStyle name="Note 3 2 3 2 2 2 3 6" xfId="21517"/>
    <cellStyle name="Note 3 2 3 2 2 2 4" xfId="21518"/>
    <cellStyle name="Note 3 2 3 2 2 2 4 2" xfId="21519"/>
    <cellStyle name="Note 3 2 3 2 2 2 4 3" xfId="21520"/>
    <cellStyle name="Note 3 2 3 2 2 2 4 4" xfId="21521"/>
    <cellStyle name="Note 3 2 3 2 2 2 4 5" xfId="21522"/>
    <cellStyle name="Note 3 2 3 2 2 2 4 6" xfId="21523"/>
    <cellStyle name="Note 3 2 3 2 2 2 5" xfId="21524"/>
    <cellStyle name="Note 3 2 3 2 2 2 6" xfId="21525"/>
    <cellStyle name="Note 3 2 3 2 2 2 7" xfId="21526"/>
    <cellStyle name="Note 3 2 3 2 2 2 8" xfId="21527"/>
    <cellStyle name="Note 3 2 3 2 2 2 9" xfId="21528"/>
    <cellStyle name="Note 3 2 3 2 2 3" xfId="21529"/>
    <cellStyle name="Note 3 2 3 2 2 3 2" xfId="21530"/>
    <cellStyle name="Note 3 2 3 2 2 3 2 2" xfId="21531"/>
    <cellStyle name="Note 3 2 3 2 2 3 2 3" xfId="21532"/>
    <cellStyle name="Note 3 2 3 2 2 3 2 4" xfId="21533"/>
    <cellStyle name="Note 3 2 3 2 2 3 2 5" xfId="21534"/>
    <cellStyle name="Note 3 2 3 2 2 3 2 6" xfId="21535"/>
    <cellStyle name="Note 3 2 3 2 2 3 3" xfId="21536"/>
    <cellStyle name="Note 3 2 3 2 2 3 3 2" xfId="21537"/>
    <cellStyle name="Note 3 2 3 2 2 3 3 3" xfId="21538"/>
    <cellStyle name="Note 3 2 3 2 2 3 3 4" xfId="21539"/>
    <cellStyle name="Note 3 2 3 2 2 3 3 5" xfId="21540"/>
    <cellStyle name="Note 3 2 3 2 2 3 3 6" xfId="21541"/>
    <cellStyle name="Note 3 2 3 2 2 3 4" xfId="21542"/>
    <cellStyle name="Note 3 2 3 2 2 3 5" xfId="21543"/>
    <cellStyle name="Note 3 2 3 2 2 3 6" xfId="21544"/>
    <cellStyle name="Note 3 2 3 2 2 3 7" xfId="21545"/>
    <cellStyle name="Note 3 2 3 2 2 3 8" xfId="21546"/>
    <cellStyle name="Note 3 2 3 2 2 4" xfId="21547"/>
    <cellStyle name="Note 3 2 3 2 2 4 2" xfId="21548"/>
    <cellStyle name="Note 3 2 3 2 2 4 3" xfId="21549"/>
    <cellStyle name="Note 3 2 3 2 2 4 4" xfId="21550"/>
    <cellStyle name="Note 3 2 3 2 2 4 5" xfId="21551"/>
    <cellStyle name="Note 3 2 3 2 2 4 6" xfId="21552"/>
    <cellStyle name="Note 3 2 3 2 2 5" xfId="21553"/>
    <cellStyle name="Note 3 2 3 2 2 5 2" xfId="21554"/>
    <cellStyle name="Note 3 2 3 2 2 5 3" xfId="21555"/>
    <cellStyle name="Note 3 2 3 2 2 5 4" xfId="21556"/>
    <cellStyle name="Note 3 2 3 2 2 5 5" xfId="21557"/>
    <cellStyle name="Note 3 2 3 2 2 5 6" xfId="21558"/>
    <cellStyle name="Note 3 2 3 2 2 6" xfId="21559"/>
    <cellStyle name="Note 3 2 3 2 2 7" xfId="21560"/>
    <cellStyle name="Note 3 2 3 2 2 8" xfId="21561"/>
    <cellStyle name="Note 3 2 3 2 2 9" xfId="21562"/>
    <cellStyle name="Note 3 2 3 2 3" xfId="21563"/>
    <cellStyle name="Note 3 2 3 2 3 2" xfId="21564"/>
    <cellStyle name="Note 3 2 3 2 3 2 2" xfId="21565"/>
    <cellStyle name="Note 3 2 3 2 3 2 2 2" xfId="21566"/>
    <cellStyle name="Note 3 2 3 2 3 2 2 3" xfId="21567"/>
    <cellStyle name="Note 3 2 3 2 3 2 2 4" xfId="21568"/>
    <cellStyle name="Note 3 2 3 2 3 2 2 5" xfId="21569"/>
    <cellStyle name="Note 3 2 3 2 3 2 2 6" xfId="21570"/>
    <cellStyle name="Note 3 2 3 2 3 2 3" xfId="21571"/>
    <cellStyle name="Note 3 2 3 2 3 2 3 2" xfId="21572"/>
    <cellStyle name="Note 3 2 3 2 3 2 3 3" xfId="21573"/>
    <cellStyle name="Note 3 2 3 2 3 2 3 4" xfId="21574"/>
    <cellStyle name="Note 3 2 3 2 3 2 3 5" xfId="21575"/>
    <cellStyle name="Note 3 2 3 2 3 2 3 6" xfId="21576"/>
    <cellStyle name="Note 3 2 3 2 3 2 4" xfId="21577"/>
    <cellStyle name="Note 3 2 3 2 3 2 5" xfId="21578"/>
    <cellStyle name="Note 3 2 3 2 3 2 6" xfId="21579"/>
    <cellStyle name="Note 3 2 3 2 3 2 7" xfId="21580"/>
    <cellStyle name="Note 3 2 3 2 3 2 8" xfId="21581"/>
    <cellStyle name="Note 3 2 3 2 3 3" xfId="21582"/>
    <cellStyle name="Note 3 2 3 2 3 3 2" xfId="21583"/>
    <cellStyle name="Note 3 2 3 2 3 3 3" xfId="21584"/>
    <cellStyle name="Note 3 2 3 2 3 3 4" xfId="21585"/>
    <cellStyle name="Note 3 2 3 2 3 3 5" xfId="21586"/>
    <cellStyle name="Note 3 2 3 2 3 3 6" xfId="21587"/>
    <cellStyle name="Note 3 2 3 2 3 4" xfId="21588"/>
    <cellStyle name="Note 3 2 3 2 3 4 2" xfId="21589"/>
    <cellStyle name="Note 3 2 3 2 3 4 3" xfId="21590"/>
    <cellStyle name="Note 3 2 3 2 3 4 4" xfId="21591"/>
    <cellStyle name="Note 3 2 3 2 3 4 5" xfId="21592"/>
    <cellStyle name="Note 3 2 3 2 3 4 6" xfId="21593"/>
    <cellStyle name="Note 3 2 3 2 3 5" xfId="21594"/>
    <cellStyle name="Note 3 2 3 2 3 6" xfId="21595"/>
    <cellStyle name="Note 3 2 3 2 3 7" xfId="21596"/>
    <cellStyle name="Note 3 2 3 2 3 8" xfId="21597"/>
    <cellStyle name="Note 3 2 3 2 3 9" xfId="21598"/>
    <cellStyle name="Note 3 2 3 2 4" xfId="21599"/>
    <cellStyle name="Note 3 2 3 2 4 2" xfId="21600"/>
    <cellStyle name="Note 3 2 3 2 4 2 2" xfId="21601"/>
    <cellStyle name="Note 3 2 3 2 4 2 3" xfId="21602"/>
    <cellStyle name="Note 3 2 3 2 4 2 4" xfId="21603"/>
    <cellStyle name="Note 3 2 3 2 4 2 5" xfId="21604"/>
    <cellStyle name="Note 3 2 3 2 4 2 6" xfId="21605"/>
    <cellStyle name="Note 3 2 3 2 4 3" xfId="21606"/>
    <cellStyle name="Note 3 2 3 2 4 3 2" xfId="21607"/>
    <cellStyle name="Note 3 2 3 2 4 3 3" xfId="21608"/>
    <cellStyle name="Note 3 2 3 2 4 3 4" xfId="21609"/>
    <cellStyle name="Note 3 2 3 2 4 3 5" xfId="21610"/>
    <cellStyle name="Note 3 2 3 2 4 3 6" xfId="21611"/>
    <cellStyle name="Note 3 2 3 2 4 4" xfId="21612"/>
    <cellStyle name="Note 3 2 3 2 4 5" xfId="21613"/>
    <cellStyle name="Note 3 2 3 2 4 6" xfId="21614"/>
    <cellStyle name="Note 3 2 3 2 4 7" xfId="21615"/>
    <cellStyle name="Note 3 2 3 2 4 8" xfId="21616"/>
    <cellStyle name="Note 3 2 3 2 5" xfId="21617"/>
    <cellStyle name="Note 3 2 3 2 5 2" xfId="21618"/>
    <cellStyle name="Note 3 2 3 2 5 3" xfId="21619"/>
    <cellStyle name="Note 3 2 3 2 5 4" xfId="21620"/>
    <cellStyle name="Note 3 2 3 2 5 5" xfId="21621"/>
    <cellStyle name="Note 3 2 3 2 5 6" xfId="21622"/>
    <cellStyle name="Note 3 2 3 2 6" xfId="21623"/>
    <cellStyle name="Note 3 2 3 2 6 2" xfId="21624"/>
    <cellStyle name="Note 3 2 3 2 6 3" xfId="21625"/>
    <cellStyle name="Note 3 2 3 2 6 4" xfId="21626"/>
    <cellStyle name="Note 3 2 3 2 6 5" xfId="21627"/>
    <cellStyle name="Note 3 2 3 2 6 6" xfId="21628"/>
    <cellStyle name="Note 3 2 3 2 7" xfId="21629"/>
    <cellStyle name="Note 3 2 3 2 8" xfId="21630"/>
    <cellStyle name="Note 3 2 3 2 9" xfId="21631"/>
    <cellStyle name="Note 3 2 3 3" xfId="21632"/>
    <cellStyle name="Note 3 2 3 3 10" xfId="21633"/>
    <cellStyle name="Note 3 2 3 3 2" xfId="21634"/>
    <cellStyle name="Note 3 2 3 3 2 2" xfId="21635"/>
    <cellStyle name="Note 3 2 3 3 2 2 2" xfId="21636"/>
    <cellStyle name="Note 3 2 3 3 2 2 2 2" xfId="21637"/>
    <cellStyle name="Note 3 2 3 3 2 2 2 3" xfId="21638"/>
    <cellStyle name="Note 3 2 3 3 2 2 2 4" xfId="21639"/>
    <cellStyle name="Note 3 2 3 3 2 2 2 5" xfId="21640"/>
    <cellStyle name="Note 3 2 3 3 2 2 2 6" xfId="21641"/>
    <cellStyle name="Note 3 2 3 3 2 2 3" xfId="21642"/>
    <cellStyle name="Note 3 2 3 3 2 2 3 2" xfId="21643"/>
    <cellStyle name="Note 3 2 3 3 2 2 3 3" xfId="21644"/>
    <cellStyle name="Note 3 2 3 3 2 2 3 4" xfId="21645"/>
    <cellStyle name="Note 3 2 3 3 2 2 3 5" xfId="21646"/>
    <cellStyle name="Note 3 2 3 3 2 2 3 6" xfId="21647"/>
    <cellStyle name="Note 3 2 3 3 2 2 4" xfId="21648"/>
    <cellStyle name="Note 3 2 3 3 2 2 5" xfId="21649"/>
    <cellStyle name="Note 3 2 3 3 2 2 6" xfId="21650"/>
    <cellStyle name="Note 3 2 3 3 2 2 7" xfId="21651"/>
    <cellStyle name="Note 3 2 3 3 2 2 8" xfId="21652"/>
    <cellStyle name="Note 3 2 3 3 2 3" xfId="21653"/>
    <cellStyle name="Note 3 2 3 3 2 3 2" xfId="21654"/>
    <cellStyle name="Note 3 2 3 3 2 3 3" xfId="21655"/>
    <cellStyle name="Note 3 2 3 3 2 3 4" xfId="21656"/>
    <cellStyle name="Note 3 2 3 3 2 3 5" xfId="21657"/>
    <cellStyle name="Note 3 2 3 3 2 3 6" xfId="21658"/>
    <cellStyle name="Note 3 2 3 3 2 4" xfId="21659"/>
    <cellStyle name="Note 3 2 3 3 2 4 2" xfId="21660"/>
    <cellStyle name="Note 3 2 3 3 2 4 3" xfId="21661"/>
    <cellStyle name="Note 3 2 3 3 2 4 4" xfId="21662"/>
    <cellStyle name="Note 3 2 3 3 2 4 5" xfId="21663"/>
    <cellStyle name="Note 3 2 3 3 2 4 6" xfId="21664"/>
    <cellStyle name="Note 3 2 3 3 2 5" xfId="21665"/>
    <cellStyle name="Note 3 2 3 3 2 6" xfId="21666"/>
    <cellStyle name="Note 3 2 3 3 2 7" xfId="21667"/>
    <cellStyle name="Note 3 2 3 3 2 8" xfId="21668"/>
    <cellStyle name="Note 3 2 3 3 2 9" xfId="21669"/>
    <cellStyle name="Note 3 2 3 3 3" xfId="21670"/>
    <cellStyle name="Note 3 2 3 3 3 2" xfId="21671"/>
    <cellStyle name="Note 3 2 3 3 3 2 2" xfId="21672"/>
    <cellStyle name="Note 3 2 3 3 3 2 3" xfId="21673"/>
    <cellStyle name="Note 3 2 3 3 3 2 4" xfId="21674"/>
    <cellStyle name="Note 3 2 3 3 3 2 5" xfId="21675"/>
    <cellStyle name="Note 3 2 3 3 3 2 6" xfId="21676"/>
    <cellStyle name="Note 3 2 3 3 3 3" xfId="21677"/>
    <cellStyle name="Note 3 2 3 3 3 3 2" xfId="21678"/>
    <cellStyle name="Note 3 2 3 3 3 3 3" xfId="21679"/>
    <cellStyle name="Note 3 2 3 3 3 3 4" xfId="21680"/>
    <cellStyle name="Note 3 2 3 3 3 3 5" xfId="21681"/>
    <cellStyle name="Note 3 2 3 3 3 3 6" xfId="21682"/>
    <cellStyle name="Note 3 2 3 3 3 4" xfId="21683"/>
    <cellStyle name="Note 3 2 3 3 3 5" xfId="21684"/>
    <cellStyle name="Note 3 2 3 3 3 6" xfId="21685"/>
    <cellStyle name="Note 3 2 3 3 3 7" xfId="21686"/>
    <cellStyle name="Note 3 2 3 3 3 8" xfId="21687"/>
    <cellStyle name="Note 3 2 3 3 4" xfId="21688"/>
    <cellStyle name="Note 3 2 3 3 4 2" xfId="21689"/>
    <cellStyle name="Note 3 2 3 3 4 3" xfId="21690"/>
    <cellStyle name="Note 3 2 3 3 4 4" xfId="21691"/>
    <cellStyle name="Note 3 2 3 3 4 5" xfId="21692"/>
    <cellStyle name="Note 3 2 3 3 4 6" xfId="21693"/>
    <cellStyle name="Note 3 2 3 3 5" xfId="21694"/>
    <cellStyle name="Note 3 2 3 3 5 2" xfId="21695"/>
    <cellStyle name="Note 3 2 3 3 5 3" xfId="21696"/>
    <cellStyle name="Note 3 2 3 3 5 4" xfId="21697"/>
    <cellStyle name="Note 3 2 3 3 5 5" xfId="21698"/>
    <cellStyle name="Note 3 2 3 3 5 6" xfId="21699"/>
    <cellStyle name="Note 3 2 3 3 6" xfId="21700"/>
    <cellStyle name="Note 3 2 3 3 7" xfId="21701"/>
    <cellStyle name="Note 3 2 3 3 8" xfId="21702"/>
    <cellStyle name="Note 3 2 3 3 9" xfId="21703"/>
    <cellStyle name="Note 3 2 3 4" xfId="21704"/>
    <cellStyle name="Note 3 2 3 4 2" xfId="21705"/>
    <cellStyle name="Note 3 2 3 4 2 2" xfId="21706"/>
    <cellStyle name="Note 3 2 3 4 2 2 2" xfId="21707"/>
    <cellStyle name="Note 3 2 3 4 2 2 3" xfId="21708"/>
    <cellStyle name="Note 3 2 3 4 2 2 4" xfId="21709"/>
    <cellStyle name="Note 3 2 3 4 2 2 5" xfId="21710"/>
    <cellStyle name="Note 3 2 3 4 2 2 6" xfId="21711"/>
    <cellStyle name="Note 3 2 3 4 2 3" xfId="21712"/>
    <cellStyle name="Note 3 2 3 4 2 3 2" xfId="21713"/>
    <cellStyle name="Note 3 2 3 4 2 3 3" xfId="21714"/>
    <cellStyle name="Note 3 2 3 4 2 3 4" xfId="21715"/>
    <cellStyle name="Note 3 2 3 4 2 3 5" xfId="21716"/>
    <cellStyle name="Note 3 2 3 4 2 3 6" xfId="21717"/>
    <cellStyle name="Note 3 2 3 4 2 4" xfId="21718"/>
    <cellStyle name="Note 3 2 3 4 2 5" xfId="21719"/>
    <cellStyle name="Note 3 2 3 4 2 6" xfId="21720"/>
    <cellStyle name="Note 3 2 3 4 2 7" xfId="21721"/>
    <cellStyle name="Note 3 2 3 4 2 8" xfId="21722"/>
    <cellStyle name="Note 3 2 3 4 3" xfId="21723"/>
    <cellStyle name="Note 3 2 3 4 3 2" xfId="21724"/>
    <cellStyle name="Note 3 2 3 4 3 3" xfId="21725"/>
    <cellStyle name="Note 3 2 3 4 3 4" xfId="21726"/>
    <cellStyle name="Note 3 2 3 4 3 5" xfId="21727"/>
    <cellStyle name="Note 3 2 3 4 3 6" xfId="21728"/>
    <cellStyle name="Note 3 2 3 4 4" xfId="21729"/>
    <cellStyle name="Note 3 2 3 4 4 2" xfId="21730"/>
    <cellStyle name="Note 3 2 3 4 4 3" xfId="21731"/>
    <cellStyle name="Note 3 2 3 4 4 4" xfId="21732"/>
    <cellStyle name="Note 3 2 3 4 4 5" xfId="21733"/>
    <cellStyle name="Note 3 2 3 4 4 6" xfId="21734"/>
    <cellStyle name="Note 3 2 3 4 5" xfId="21735"/>
    <cellStyle name="Note 3 2 3 4 6" xfId="21736"/>
    <cellStyle name="Note 3 2 3 4 7" xfId="21737"/>
    <cellStyle name="Note 3 2 3 4 8" xfId="21738"/>
    <cellStyle name="Note 3 2 3 4 9" xfId="21739"/>
    <cellStyle name="Note 3 2 3 5" xfId="21740"/>
    <cellStyle name="Note 3 2 3 5 2" xfId="21741"/>
    <cellStyle name="Note 3 2 3 5 2 2" xfId="21742"/>
    <cellStyle name="Note 3 2 3 5 2 3" xfId="21743"/>
    <cellStyle name="Note 3 2 3 5 2 4" xfId="21744"/>
    <cellStyle name="Note 3 2 3 5 2 5" xfId="21745"/>
    <cellStyle name="Note 3 2 3 5 2 6" xfId="21746"/>
    <cellStyle name="Note 3 2 3 5 3" xfId="21747"/>
    <cellStyle name="Note 3 2 3 5 3 2" xfId="21748"/>
    <cellStyle name="Note 3 2 3 5 3 3" xfId="21749"/>
    <cellStyle name="Note 3 2 3 5 3 4" xfId="21750"/>
    <cellStyle name="Note 3 2 3 5 3 5" xfId="21751"/>
    <cellStyle name="Note 3 2 3 5 3 6" xfId="21752"/>
    <cellStyle name="Note 3 2 3 5 4" xfId="21753"/>
    <cellStyle name="Note 3 2 3 5 5" xfId="21754"/>
    <cellStyle name="Note 3 2 3 5 6" xfId="21755"/>
    <cellStyle name="Note 3 2 3 5 7" xfId="21756"/>
    <cellStyle name="Note 3 2 3 5 8" xfId="21757"/>
    <cellStyle name="Note 3 2 3 6" xfId="21758"/>
    <cellStyle name="Note 3 2 3 6 2" xfId="21759"/>
    <cellStyle name="Note 3 2 3 6 3" xfId="21760"/>
    <cellStyle name="Note 3 2 3 6 4" xfId="21761"/>
    <cellStyle name="Note 3 2 3 6 5" xfId="21762"/>
    <cellStyle name="Note 3 2 3 6 6" xfId="21763"/>
    <cellStyle name="Note 3 2 3 7" xfId="21764"/>
    <cellStyle name="Note 3 2 3 7 2" xfId="21765"/>
    <cellStyle name="Note 3 2 3 7 3" xfId="21766"/>
    <cellStyle name="Note 3 2 3 7 4" xfId="21767"/>
    <cellStyle name="Note 3 2 3 7 5" xfId="21768"/>
    <cellStyle name="Note 3 2 3 7 6" xfId="21769"/>
    <cellStyle name="Note 3 2 3 8" xfId="21770"/>
    <cellStyle name="Note 3 2 3 9" xfId="21771"/>
    <cellStyle name="Note 3 2 4" xfId="21772"/>
    <cellStyle name="Note 3 2 4 10" xfId="21773"/>
    <cellStyle name="Note 3 2 4 11" xfId="21774"/>
    <cellStyle name="Note 3 2 4 2" xfId="21775"/>
    <cellStyle name="Note 3 2 4 2 10" xfId="21776"/>
    <cellStyle name="Note 3 2 4 2 2" xfId="21777"/>
    <cellStyle name="Note 3 2 4 2 2 2" xfId="21778"/>
    <cellStyle name="Note 3 2 4 2 2 2 2" xfId="21779"/>
    <cellStyle name="Note 3 2 4 2 2 2 2 2" xfId="21780"/>
    <cellStyle name="Note 3 2 4 2 2 2 2 3" xfId="21781"/>
    <cellStyle name="Note 3 2 4 2 2 2 2 4" xfId="21782"/>
    <cellStyle name="Note 3 2 4 2 2 2 2 5" xfId="21783"/>
    <cellStyle name="Note 3 2 4 2 2 2 2 6" xfId="21784"/>
    <cellStyle name="Note 3 2 4 2 2 2 3" xfId="21785"/>
    <cellStyle name="Note 3 2 4 2 2 2 3 2" xfId="21786"/>
    <cellStyle name="Note 3 2 4 2 2 2 3 3" xfId="21787"/>
    <cellStyle name="Note 3 2 4 2 2 2 3 4" xfId="21788"/>
    <cellStyle name="Note 3 2 4 2 2 2 3 5" xfId="21789"/>
    <cellStyle name="Note 3 2 4 2 2 2 3 6" xfId="21790"/>
    <cellStyle name="Note 3 2 4 2 2 2 4" xfId="21791"/>
    <cellStyle name="Note 3 2 4 2 2 2 5" xfId="21792"/>
    <cellStyle name="Note 3 2 4 2 2 2 6" xfId="21793"/>
    <cellStyle name="Note 3 2 4 2 2 2 7" xfId="21794"/>
    <cellStyle name="Note 3 2 4 2 2 2 8" xfId="21795"/>
    <cellStyle name="Note 3 2 4 2 2 3" xfId="21796"/>
    <cellStyle name="Note 3 2 4 2 2 3 2" xfId="21797"/>
    <cellStyle name="Note 3 2 4 2 2 3 3" xfId="21798"/>
    <cellStyle name="Note 3 2 4 2 2 3 4" xfId="21799"/>
    <cellStyle name="Note 3 2 4 2 2 3 5" xfId="21800"/>
    <cellStyle name="Note 3 2 4 2 2 3 6" xfId="21801"/>
    <cellStyle name="Note 3 2 4 2 2 4" xfId="21802"/>
    <cellStyle name="Note 3 2 4 2 2 4 2" xfId="21803"/>
    <cellStyle name="Note 3 2 4 2 2 4 3" xfId="21804"/>
    <cellStyle name="Note 3 2 4 2 2 4 4" xfId="21805"/>
    <cellStyle name="Note 3 2 4 2 2 4 5" xfId="21806"/>
    <cellStyle name="Note 3 2 4 2 2 4 6" xfId="21807"/>
    <cellStyle name="Note 3 2 4 2 2 5" xfId="21808"/>
    <cellStyle name="Note 3 2 4 2 2 6" xfId="21809"/>
    <cellStyle name="Note 3 2 4 2 2 7" xfId="21810"/>
    <cellStyle name="Note 3 2 4 2 2 8" xfId="21811"/>
    <cellStyle name="Note 3 2 4 2 2 9" xfId="21812"/>
    <cellStyle name="Note 3 2 4 2 3" xfId="21813"/>
    <cellStyle name="Note 3 2 4 2 3 2" xfId="21814"/>
    <cellStyle name="Note 3 2 4 2 3 2 2" xfId="21815"/>
    <cellStyle name="Note 3 2 4 2 3 2 3" xfId="21816"/>
    <cellStyle name="Note 3 2 4 2 3 2 4" xfId="21817"/>
    <cellStyle name="Note 3 2 4 2 3 2 5" xfId="21818"/>
    <cellStyle name="Note 3 2 4 2 3 2 6" xfId="21819"/>
    <cellStyle name="Note 3 2 4 2 3 3" xfId="21820"/>
    <cellStyle name="Note 3 2 4 2 3 3 2" xfId="21821"/>
    <cellStyle name="Note 3 2 4 2 3 3 3" xfId="21822"/>
    <cellStyle name="Note 3 2 4 2 3 3 4" xfId="21823"/>
    <cellStyle name="Note 3 2 4 2 3 3 5" xfId="21824"/>
    <cellStyle name="Note 3 2 4 2 3 3 6" xfId="21825"/>
    <cellStyle name="Note 3 2 4 2 3 4" xfId="21826"/>
    <cellStyle name="Note 3 2 4 2 3 5" xfId="21827"/>
    <cellStyle name="Note 3 2 4 2 3 6" xfId="21828"/>
    <cellStyle name="Note 3 2 4 2 3 7" xfId="21829"/>
    <cellStyle name="Note 3 2 4 2 3 8" xfId="21830"/>
    <cellStyle name="Note 3 2 4 2 4" xfId="21831"/>
    <cellStyle name="Note 3 2 4 2 4 2" xfId="21832"/>
    <cellStyle name="Note 3 2 4 2 4 3" xfId="21833"/>
    <cellStyle name="Note 3 2 4 2 4 4" xfId="21834"/>
    <cellStyle name="Note 3 2 4 2 4 5" xfId="21835"/>
    <cellStyle name="Note 3 2 4 2 4 6" xfId="21836"/>
    <cellStyle name="Note 3 2 4 2 5" xfId="21837"/>
    <cellStyle name="Note 3 2 4 2 5 2" xfId="21838"/>
    <cellStyle name="Note 3 2 4 2 5 3" xfId="21839"/>
    <cellStyle name="Note 3 2 4 2 5 4" xfId="21840"/>
    <cellStyle name="Note 3 2 4 2 5 5" xfId="21841"/>
    <cellStyle name="Note 3 2 4 2 5 6" xfId="21842"/>
    <cellStyle name="Note 3 2 4 2 6" xfId="21843"/>
    <cellStyle name="Note 3 2 4 2 7" xfId="21844"/>
    <cellStyle name="Note 3 2 4 2 8" xfId="21845"/>
    <cellStyle name="Note 3 2 4 2 9" xfId="21846"/>
    <cellStyle name="Note 3 2 4 3" xfId="21847"/>
    <cellStyle name="Note 3 2 4 3 2" xfId="21848"/>
    <cellStyle name="Note 3 2 4 3 2 2" xfId="21849"/>
    <cellStyle name="Note 3 2 4 3 2 2 2" xfId="21850"/>
    <cellStyle name="Note 3 2 4 3 2 2 3" xfId="21851"/>
    <cellStyle name="Note 3 2 4 3 2 2 4" xfId="21852"/>
    <cellStyle name="Note 3 2 4 3 2 2 5" xfId="21853"/>
    <cellStyle name="Note 3 2 4 3 2 2 6" xfId="21854"/>
    <cellStyle name="Note 3 2 4 3 2 3" xfId="21855"/>
    <cellStyle name="Note 3 2 4 3 2 3 2" xfId="21856"/>
    <cellStyle name="Note 3 2 4 3 2 3 3" xfId="21857"/>
    <cellStyle name="Note 3 2 4 3 2 3 4" xfId="21858"/>
    <cellStyle name="Note 3 2 4 3 2 3 5" xfId="21859"/>
    <cellStyle name="Note 3 2 4 3 2 3 6" xfId="21860"/>
    <cellStyle name="Note 3 2 4 3 2 4" xfId="21861"/>
    <cellStyle name="Note 3 2 4 3 2 5" xfId="21862"/>
    <cellStyle name="Note 3 2 4 3 2 6" xfId="21863"/>
    <cellStyle name="Note 3 2 4 3 2 7" xfId="21864"/>
    <cellStyle name="Note 3 2 4 3 2 8" xfId="21865"/>
    <cellStyle name="Note 3 2 4 3 3" xfId="21866"/>
    <cellStyle name="Note 3 2 4 3 3 2" xfId="21867"/>
    <cellStyle name="Note 3 2 4 3 3 3" xfId="21868"/>
    <cellStyle name="Note 3 2 4 3 3 4" xfId="21869"/>
    <cellStyle name="Note 3 2 4 3 3 5" xfId="21870"/>
    <cellStyle name="Note 3 2 4 3 3 6" xfId="21871"/>
    <cellStyle name="Note 3 2 4 3 4" xfId="21872"/>
    <cellStyle name="Note 3 2 4 3 4 2" xfId="21873"/>
    <cellStyle name="Note 3 2 4 3 4 3" xfId="21874"/>
    <cellStyle name="Note 3 2 4 3 4 4" xfId="21875"/>
    <cellStyle name="Note 3 2 4 3 4 5" xfId="21876"/>
    <cellStyle name="Note 3 2 4 3 4 6" xfId="21877"/>
    <cellStyle name="Note 3 2 4 3 5" xfId="21878"/>
    <cellStyle name="Note 3 2 4 3 6" xfId="21879"/>
    <cellStyle name="Note 3 2 4 3 7" xfId="21880"/>
    <cellStyle name="Note 3 2 4 3 8" xfId="21881"/>
    <cellStyle name="Note 3 2 4 3 9" xfId="21882"/>
    <cellStyle name="Note 3 2 4 4" xfId="21883"/>
    <cellStyle name="Note 3 2 4 4 2" xfId="21884"/>
    <cellStyle name="Note 3 2 4 4 2 2" xfId="21885"/>
    <cellStyle name="Note 3 2 4 4 2 3" xfId="21886"/>
    <cellStyle name="Note 3 2 4 4 2 4" xfId="21887"/>
    <cellStyle name="Note 3 2 4 4 2 5" xfId="21888"/>
    <cellStyle name="Note 3 2 4 4 2 6" xfId="21889"/>
    <cellStyle name="Note 3 2 4 4 3" xfId="21890"/>
    <cellStyle name="Note 3 2 4 4 3 2" xfId="21891"/>
    <cellStyle name="Note 3 2 4 4 3 3" xfId="21892"/>
    <cellStyle name="Note 3 2 4 4 3 4" xfId="21893"/>
    <cellStyle name="Note 3 2 4 4 3 5" xfId="21894"/>
    <cellStyle name="Note 3 2 4 4 3 6" xfId="21895"/>
    <cellStyle name="Note 3 2 4 4 4" xfId="21896"/>
    <cellStyle name="Note 3 2 4 4 5" xfId="21897"/>
    <cellStyle name="Note 3 2 4 4 6" xfId="21898"/>
    <cellStyle name="Note 3 2 4 4 7" xfId="21899"/>
    <cellStyle name="Note 3 2 4 4 8" xfId="21900"/>
    <cellStyle name="Note 3 2 4 5" xfId="21901"/>
    <cellStyle name="Note 3 2 4 5 2" xfId="21902"/>
    <cellStyle name="Note 3 2 4 5 3" xfId="21903"/>
    <cellStyle name="Note 3 2 4 5 4" xfId="21904"/>
    <cellStyle name="Note 3 2 4 5 5" xfId="21905"/>
    <cellStyle name="Note 3 2 4 5 6" xfId="21906"/>
    <cellStyle name="Note 3 2 4 6" xfId="21907"/>
    <cellStyle name="Note 3 2 4 6 2" xfId="21908"/>
    <cellStyle name="Note 3 2 4 6 3" xfId="21909"/>
    <cellStyle name="Note 3 2 4 6 4" xfId="21910"/>
    <cellStyle name="Note 3 2 4 6 5" xfId="21911"/>
    <cellStyle name="Note 3 2 4 6 6" xfId="21912"/>
    <cellStyle name="Note 3 2 4 7" xfId="21913"/>
    <cellStyle name="Note 3 2 4 8" xfId="21914"/>
    <cellStyle name="Note 3 2 4 9" xfId="21915"/>
    <cellStyle name="Note 3 2 5" xfId="21916"/>
    <cellStyle name="Note 3 2 5 10" xfId="21917"/>
    <cellStyle name="Note 3 2 5 2" xfId="21918"/>
    <cellStyle name="Note 3 2 5 2 2" xfId="21919"/>
    <cellStyle name="Note 3 2 5 2 2 2" xfId="21920"/>
    <cellStyle name="Note 3 2 5 2 2 2 2" xfId="21921"/>
    <cellStyle name="Note 3 2 5 2 2 2 3" xfId="21922"/>
    <cellStyle name="Note 3 2 5 2 2 2 4" xfId="21923"/>
    <cellStyle name="Note 3 2 5 2 2 2 5" xfId="21924"/>
    <cellStyle name="Note 3 2 5 2 2 2 6" xfId="21925"/>
    <cellStyle name="Note 3 2 5 2 2 3" xfId="21926"/>
    <cellStyle name="Note 3 2 5 2 2 3 2" xfId="21927"/>
    <cellStyle name="Note 3 2 5 2 2 3 3" xfId="21928"/>
    <cellStyle name="Note 3 2 5 2 2 3 4" xfId="21929"/>
    <cellStyle name="Note 3 2 5 2 2 3 5" xfId="21930"/>
    <cellStyle name="Note 3 2 5 2 2 3 6" xfId="21931"/>
    <cellStyle name="Note 3 2 5 2 2 4" xfId="21932"/>
    <cellStyle name="Note 3 2 5 2 2 5" xfId="21933"/>
    <cellStyle name="Note 3 2 5 2 2 6" xfId="21934"/>
    <cellStyle name="Note 3 2 5 2 2 7" xfId="21935"/>
    <cellStyle name="Note 3 2 5 2 2 8" xfId="21936"/>
    <cellStyle name="Note 3 2 5 2 3" xfId="21937"/>
    <cellStyle name="Note 3 2 5 2 3 2" xfId="21938"/>
    <cellStyle name="Note 3 2 5 2 3 3" xfId="21939"/>
    <cellStyle name="Note 3 2 5 2 3 4" xfId="21940"/>
    <cellStyle name="Note 3 2 5 2 3 5" xfId="21941"/>
    <cellStyle name="Note 3 2 5 2 3 6" xfId="21942"/>
    <cellStyle name="Note 3 2 5 2 4" xfId="21943"/>
    <cellStyle name="Note 3 2 5 2 4 2" xfId="21944"/>
    <cellStyle name="Note 3 2 5 2 4 3" xfId="21945"/>
    <cellStyle name="Note 3 2 5 2 4 4" xfId="21946"/>
    <cellStyle name="Note 3 2 5 2 4 5" xfId="21947"/>
    <cellStyle name="Note 3 2 5 2 4 6" xfId="21948"/>
    <cellStyle name="Note 3 2 5 2 5" xfId="21949"/>
    <cellStyle name="Note 3 2 5 2 6" xfId="21950"/>
    <cellStyle name="Note 3 2 5 2 7" xfId="21951"/>
    <cellStyle name="Note 3 2 5 2 8" xfId="21952"/>
    <cellStyle name="Note 3 2 5 2 9" xfId="21953"/>
    <cellStyle name="Note 3 2 5 3" xfId="21954"/>
    <cellStyle name="Note 3 2 5 3 2" xfId="21955"/>
    <cellStyle name="Note 3 2 5 3 2 2" xfId="21956"/>
    <cellStyle name="Note 3 2 5 3 2 3" xfId="21957"/>
    <cellStyle name="Note 3 2 5 3 2 4" xfId="21958"/>
    <cellStyle name="Note 3 2 5 3 2 5" xfId="21959"/>
    <cellStyle name="Note 3 2 5 3 2 6" xfId="21960"/>
    <cellStyle name="Note 3 2 5 3 3" xfId="21961"/>
    <cellStyle name="Note 3 2 5 3 3 2" xfId="21962"/>
    <cellStyle name="Note 3 2 5 3 3 3" xfId="21963"/>
    <cellStyle name="Note 3 2 5 3 3 4" xfId="21964"/>
    <cellStyle name="Note 3 2 5 3 3 5" xfId="21965"/>
    <cellStyle name="Note 3 2 5 3 3 6" xfId="21966"/>
    <cellStyle name="Note 3 2 5 3 4" xfId="21967"/>
    <cellStyle name="Note 3 2 5 3 5" xfId="21968"/>
    <cellStyle name="Note 3 2 5 3 6" xfId="21969"/>
    <cellStyle name="Note 3 2 5 3 7" xfId="21970"/>
    <cellStyle name="Note 3 2 5 3 8" xfId="21971"/>
    <cellStyle name="Note 3 2 5 4" xfId="21972"/>
    <cellStyle name="Note 3 2 5 4 2" xfId="21973"/>
    <cellStyle name="Note 3 2 5 4 3" xfId="21974"/>
    <cellStyle name="Note 3 2 5 4 4" xfId="21975"/>
    <cellStyle name="Note 3 2 5 4 5" xfId="21976"/>
    <cellStyle name="Note 3 2 5 4 6" xfId="21977"/>
    <cellStyle name="Note 3 2 5 5" xfId="21978"/>
    <cellStyle name="Note 3 2 5 5 2" xfId="21979"/>
    <cellStyle name="Note 3 2 5 5 3" xfId="21980"/>
    <cellStyle name="Note 3 2 5 5 4" xfId="21981"/>
    <cellStyle name="Note 3 2 5 5 5" xfId="21982"/>
    <cellStyle name="Note 3 2 5 5 6" xfId="21983"/>
    <cellStyle name="Note 3 2 5 6" xfId="21984"/>
    <cellStyle name="Note 3 2 5 7" xfId="21985"/>
    <cellStyle name="Note 3 2 5 8" xfId="21986"/>
    <cellStyle name="Note 3 2 5 9" xfId="21987"/>
    <cellStyle name="Note 3 2 6" xfId="21988"/>
    <cellStyle name="Note 3 2 6 2" xfId="21989"/>
    <cellStyle name="Note 3 2 6 2 2" xfId="21990"/>
    <cellStyle name="Note 3 2 6 2 2 2" xfId="21991"/>
    <cellStyle name="Note 3 2 6 2 2 3" xfId="21992"/>
    <cellStyle name="Note 3 2 6 2 2 4" xfId="21993"/>
    <cellStyle name="Note 3 2 6 2 2 5" xfId="21994"/>
    <cellStyle name="Note 3 2 6 2 2 6" xfId="21995"/>
    <cellStyle name="Note 3 2 6 2 3" xfId="21996"/>
    <cellStyle name="Note 3 2 6 2 3 2" xfId="21997"/>
    <cellStyle name="Note 3 2 6 2 3 3" xfId="21998"/>
    <cellStyle name="Note 3 2 6 2 3 4" xfId="21999"/>
    <cellStyle name="Note 3 2 6 2 3 5" xfId="22000"/>
    <cellStyle name="Note 3 2 6 2 3 6" xfId="22001"/>
    <cellStyle name="Note 3 2 6 2 4" xfId="22002"/>
    <cellStyle name="Note 3 2 6 2 5" xfId="22003"/>
    <cellStyle name="Note 3 2 6 2 6" xfId="22004"/>
    <cellStyle name="Note 3 2 6 2 7" xfId="22005"/>
    <cellStyle name="Note 3 2 6 2 8" xfId="22006"/>
    <cellStyle name="Note 3 2 6 3" xfId="22007"/>
    <cellStyle name="Note 3 2 6 3 2" xfId="22008"/>
    <cellStyle name="Note 3 2 6 3 3" xfId="22009"/>
    <cellStyle name="Note 3 2 6 3 4" xfId="22010"/>
    <cellStyle name="Note 3 2 6 3 5" xfId="22011"/>
    <cellStyle name="Note 3 2 6 3 6" xfId="22012"/>
    <cellStyle name="Note 3 2 6 4" xfId="22013"/>
    <cellStyle name="Note 3 2 6 4 2" xfId="22014"/>
    <cellStyle name="Note 3 2 6 4 3" xfId="22015"/>
    <cellStyle name="Note 3 2 6 4 4" xfId="22016"/>
    <cellStyle name="Note 3 2 6 4 5" xfId="22017"/>
    <cellStyle name="Note 3 2 6 4 6" xfId="22018"/>
    <cellStyle name="Note 3 2 6 5" xfId="22019"/>
    <cellStyle name="Note 3 2 6 6" xfId="22020"/>
    <cellStyle name="Note 3 2 6 7" xfId="22021"/>
    <cellStyle name="Note 3 2 6 8" xfId="22022"/>
    <cellStyle name="Note 3 2 6 9" xfId="22023"/>
    <cellStyle name="Note 3 2 7" xfId="22024"/>
    <cellStyle name="Note 3 2 7 2" xfId="22025"/>
    <cellStyle name="Note 3 2 7 2 2" xfId="22026"/>
    <cellStyle name="Note 3 2 7 2 3" xfId="22027"/>
    <cellStyle name="Note 3 2 7 2 4" xfId="22028"/>
    <cellStyle name="Note 3 2 7 2 5" xfId="22029"/>
    <cellStyle name="Note 3 2 7 2 6" xfId="22030"/>
    <cellStyle name="Note 3 2 7 3" xfId="22031"/>
    <cellStyle name="Note 3 2 7 3 2" xfId="22032"/>
    <cellStyle name="Note 3 2 7 3 3" xfId="22033"/>
    <cellStyle name="Note 3 2 7 3 4" xfId="22034"/>
    <cellStyle name="Note 3 2 7 3 5" xfId="22035"/>
    <cellStyle name="Note 3 2 7 3 6" xfId="22036"/>
    <cellStyle name="Note 3 2 7 4" xfId="22037"/>
    <cellStyle name="Note 3 2 7 5" xfId="22038"/>
    <cellStyle name="Note 3 2 7 6" xfId="22039"/>
    <cellStyle name="Note 3 2 7 7" xfId="22040"/>
    <cellStyle name="Note 3 2 7 8" xfId="22041"/>
    <cellStyle name="Note 3 2 8" xfId="22042"/>
    <cellStyle name="Note 3 2 8 2" xfId="22043"/>
    <cellStyle name="Note 3 2 8 3" xfId="22044"/>
    <cellStyle name="Note 3 2 8 4" xfId="22045"/>
    <cellStyle name="Note 3 2 8 5" xfId="22046"/>
    <cellStyle name="Note 3 2 8 6" xfId="22047"/>
    <cellStyle name="Note 3 2 9" xfId="22048"/>
    <cellStyle name="Note 3 2 9 2" xfId="22049"/>
    <cellStyle name="Note 3 2 9 3" xfId="22050"/>
    <cellStyle name="Note 3 2 9 4" xfId="22051"/>
    <cellStyle name="Note 3 2 9 5" xfId="22052"/>
    <cellStyle name="Note 3 2 9 6" xfId="22053"/>
    <cellStyle name="Note 3 3" xfId="22054"/>
    <cellStyle name="Note 3 3 10" xfId="22055"/>
    <cellStyle name="Note 3 3 10 2" xfId="22056"/>
    <cellStyle name="Note 3 3 10 3" xfId="22057"/>
    <cellStyle name="Note 3 3 10 4" xfId="22058"/>
    <cellStyle name="Note 3 3 10 5" xfId="22059"/>
    <cellStyle name="Note 3 3 10 6" xfId="22060"/>
    <cellStyle name="Note 3 3 11" xfId="22061"/>
    <cellStyle name="Note 3 3 12" xfId="22062"/>
    <cellStyle name="Note 3 3 13" xfId="22063"/>
    <cellStyle name="Note 3 3 14" xfId="22064"/>
    <cellStyle name="Note 3 3 15" xfId="22065"/>
    <cellStyle name="Note 3 3 2" xfId="22066"/>
    <cellStyle name="Note 3 3 2 10" xfId="22067"/>
    <cellStyle name="Note 3 3 2 11" xfId="22068"/>
    <cellStyle name="Note 3 3 2 12" xfId="22069"/>
    <cellStyle name="Note 3 3 2 13" xfId="22070"/>
    <cellStyle name="Note 3 3 2 14" xfId="22071"/>
    <cellStyle name="Note 3 3 2 2" xfId="22072"/>
    <cellStyle name="Note 3 3 2 2 10" xfId="22073"/>
    <cellStyle name="Note 3 3 2 2 11" xfId="22074"/>
    <cellStyle name="Note 3 3 2 2 12" xfId="22075"/>
    <cellStyle name="Note 3 3 2 2 13" xfId="22076"/>
    <cellStyle name="Note 3 3 2 2 2" xfId="22077"/>
    <cellStyle name="Note 3 3 2 2 2 10" xfId="22078"/>
    <cellStyle name="Note 3 3 2 2 2 11" xfId="22079"/>
    <cellStyle name="Note 3 3 2 2 2 12" xfId="22080"/>
    <cellStyle name="Note 3 3 2 2 2 2" xfId="22081"/>
    <cellStyle name="Note 3 3 2 2 2 2 10" xfId="22082"/>
    <cellStyle name="Note 3 3 2 2 2 2 11" xfId="22083"/>
    <cellStyle name="Note 3 3 2 2 2 2 2" xfId="22084"/>
    <cellStyle name="Note 3 3 2 2 2 2 2 2" xfId="22085"/>
    <cellStyle name="Note 3 3 2 2 2 2 2 2 2" xfId="22086"/>
    <cellStyle name="Note 3 3 2 2 2 2 2 2 2 2" xfId="22087"/>
    <cellStyle name="Note 3 3 2 2 2 2 2 2 2 3" xfId="22088"/>
    <cellStyle name="Note 3 3 2 2 2 2 2 2 2 4" xfId="22089"/>
    <cellStyle name="Note 3 3 2 2 2 2 2 2 2 5" xfId="22090"/>
    <cellStyle name="Note 3 3 2 2 2 2 2 2 2 6" xfId="22091"/>
    <cellStyle name="Note 3 3 2 2 2 2 2 2 3" xfId="22092"/>
    <cellStyle name="Note 3 3 2 2 2 2 2 2 3 2" xfId="22093"/>
    <cellStyle name="Note 3 3 2 2 2 2 2 2 3 3" xfId="22094"/>
    <cellStyle name="Note 3 3 2 2 2 2 2 2 3 4" xfId="22095"/>
    <cellStyle name="Note 3 3 2 2 2 2 2 2 3 5" xfId="22096"/>
    <cellStyle name="Note 3 3 2 2 2 2 2 2 3 6" xfId="22097"/>
    <cellStyle name="Note 3 3 2 2 2 2 2 2 4" xfId="22098"/>
    <cellStyle name="Note 3 3 2 2 2 2 2 2 5" xfId="22099"/>
    <cellStyle name="Note 3 3 2 2 2 2 2 2 6" xfId="22100"/>
    <cellStyle name="Note 3 3 2 2 2 2 2 2 7" xfId="22101"/>
    <cellStyle name="Note 3 3 2 2 2 2 2 2 8" xfId="22102"/>
    <cellStyle name="Note 3 3 2 2 2 2 2 3" xfId="22103"/>
    <cellStyle name="Note 3 3 2 2 2 2 2 3 2" xfId="22104"/>
    <cellStyle name="Note 3 3 2 2 2 2 2 3 3" xfId="22105"/>
    <cellStyle name="Note 3 3 2 2 2 2 2 3 4" xfId="22106"/>
    <cellStyle name="Note 3 3 2 2 2 2 2 3 5" xfId="22107"/>
    <cellStyle name="Note 3 3 2 2 2 2 2 3 6" xfId="22108"/>
    <cellStyle name="Note 3 3 2 2 2 2 2 4" xfId="22109"/>
    <cellStyle name="Note 3 3 2 2 2 2 2 4 2" xfId="22110"/>
    <cellStyle name="Note 3 3 2 2 2 2 2 4 3" xfId="22111"/>
    <cellStyle name="Note 3 3 2 2 2 2 2 4 4" xfId="22112"/>
    <cellStyle name="Note 3 3 2 2 2 2 2 4 5" xfId="22113"/>
    <cellStyle name="Note 3 3 2 2 2 2 2 4 6" xfId="22114"/>
    <cellStyle name="Note 3 3 2 2 2 2 2 5" xfId="22115"/>
    <cellStyle name="Note 3 3 2 2 2 2 2 6" xfId="22116"/>
    <cellStyle name="Note 3 3 2 2 2 2 2 7" xfId="22117"/>
    <cellStyle name="Note 3 3 2 2 2 2 2 8" xfId="22118"/>
    <cellStyle name="Note 3 3 2 2 2 2 2 9" xfId="22119"/>
    <cellStyle name="Note 3 3 2 2 2 2 3" xfId="22120"/>
    <cellStyle name="Note 3 3 2 2 2 2 3 2" xfId="22121"/>
    <cellStyle name="Note 3 3 2 2 2 2 3 2 2" xfId="22122"/>
    <cellStyle name="Note 3 3 2 2 2 2 3 2 2 2" xfId="22123"/>
    <cellStyle name="Note 3 3 2 2 2 2 3 2 2 3" xfId="22124"/>
    <cellStyle name="Note 3 3 2 2 2 2 3 2 2 4" xfId="22125"/>
    <cellStyle name="Note 3 3 2 2 2 2 3 2 2 5" xfId="22126"/>
    <cellStyle name="Note 3 3 2 2 2 2 3 2 2 6" xfId="22127"/>
    <cellStyle name="Note 3 3 2 2 2 2 3 2 3" xfId="22128"/>
    <cellStyle name="Note 3 3 2 2 2 2 3 2 3 2" xfId="22129"/>
    <cellStyle name="Note 3 3 2 2 2 2 3 2 3 3" xfId="22130"/>
    <cellStyle name="Note 3 3 2 2 2 2 3 2 3 4" xfId="22131"/>
    <cellStyle name="Note 3 3 2 2 2 2 3 2 3 5" xfId="22132"/>
    <cellStyle name="Note 3 3 2 2 2 2 3 2 3 6" xfId="22133"/>
    <cellStyle name="Note 3 3 2 2 2 2 3 2 4" xfId="22134"/>
    <cellStyle name="Note 3 3 2 2 2 2 3 2 5" xfId="22135"/>
    <cellStyle name="Note 3 3 2 2 2 2 3 2 6" xfId="22136"/>
    <cellStyle name="Note 3 3 2 2 2 2 3 2 7" xfId="22137"/>
    <cellStyle name="Note 3 3 2 2 2 2 3 2 8" xfId="22138"/>
    <cellStyle name="Note 3 3 2 2 2 2 3 3" xfId="22139"/>
    <cellStyle name="Note 3 3 2 2 2 2 3 3 2" xfId="22140"/>
    <cellStyle name="Note 3 3 2 2 2 2 3 3 3" xfId="22141"/>
    <cellStyle name="Note 3 3 2 2 2 2 3 3 4" xfId="22142"/>
    <cellStyle name="Note 3 3 2 2 2 2 3 3 5" xfId="22143"/>
    <cellStyle name="Note 3 3 2 2 2 2 3 3 6" xfId="22144"/>
    <cellStyle name="Note 3 3 2 2 2 2 3 4" xfId="22145"/>
    <cellStyle name="Note 3 3 2 2 2 2 3 4 2" xfId="22146"/>
    <cellStyle name="Note 3 3 2 2 2 2 3 4 3" xfId="22147"/>
    <cellStyle name="Note 3 3 2 2 2 2 3 4 4" xfId="22148"/>
    <cellStyle name="Note 3 3 2 2 2 2 3 4 5" xfId="22149"/>
    <cellStyle name="Note 3 3 2 2 2 2 3 4 6" xfId="22150"/>
    <cellStyle name="Note 3 3 2 2 2 2 3 5" xfId="22151"/>
    <cellStyle name="Note 3 3 2 2 2 2 3 6" xfId="22152"/>
    <cellStyle name="Note 3 3 2 2 2 2 3 7" xfId="22153"/>
    <cellStyle name="Note 3 3 2 2 2 2 3 8" xfId="22154"/>
    <cellStyle name="Note 3 3 2 2 2 2 3 9" xfId="22155"/>
    <cellStyle name="Note 3 3 2 2 2 2 4" xfId="22156"/>
    <cellStyle name="Note 3 3 2 2 2 2 4 2" xfId="22157"/>
    <cellStyle name="Note 3 3 2 2 2 2 4 2 2" xfId="22158"/>
    <cellStyle name="Note 3 3 2 2 2 2 4 2 3" xfId="22159"/>
    <cellStyle name="Note 3 3 2 2 2 2 4 2 4" xfId="22160"/>
    <cellStyle name="Note 3 3 2 2 2 2 4 2 5" xfId="22161"/>
    <cellStyle name="Note 3 3 2 2 2 2 4 2 6" xfId="22162"/>
    <cellStyle name="Note 3 3 2 2 2 2 4 3" xfId="22163"/>
    <cellStyle name="Note 3 3 2 2 2 2 4 3 2" xfId="22164"/>
    <cellStyle name="Note 3 3 2 2 2 2 4 3 3" xfId="22165"/>
    <cellStyle name="Note 3 3 2 2 2 2 4 3 4" xfId="22166"/>
    <cellStyle name="Note 3 3 2 2 2 2 4 3 5" xfId="22167"/>
    <cellStyle name="Note 3 3 2 2 2 2 4 3 6" xfId="22168"/>
    <cellStyle name="Note 3 3 2 2 2 2 4 4" xfId="22169"/>
    <cellStyle name="Note 3 3 2 2 2 2 4 5" xfId="22170"/>
    <cellStyle name="Note 3 3 2 2 2 2 4 6" xfId="22171"/>
    <cellStyle name="Note 3 3 2 2 2 2 4 7" xfId="22172"/>
    <cellStyle name="Note 3 3 2 2 2 2 4 8" xfId="22173"/>
    <cellStyle name="Note 3 3 2 2 2 2 5" xfId="22174"/>
    <cellStyle name="Note 3 3 2 2 2 2 5 2" xfId="22175"/>
    <cellStyle name="Note 3 3 2 2 2 2 5 3" xfId="22176"/>
    <cellStyle name="Note 3 3 2 2 2 2 5 4" xfId="22177"/>
    <cellStyle name="Note 3 3 2 2 2 2 5 5" xfId="22178"/>
    <cellStyle name="Note 3 3 2 2 2 2 5 6" xfId="22179"/>
    <cellStyle name="Note 3 3 2 2 2 2 6" xfId="22180"/>
    <cellStyle name="Note 3 3 2 2 2 2 6 2" xfId="22181"/>
    <cellStyle name="Note 3 3 2 2 2 2 6 3" xfId="22182"/>
    <cellStyle name="Note 3 3 2 2 2 2 6 4" xfId="22183"/>
    <cellStyle name="Note 3 3 2 2 2 2 6 5" xfId="22184"/>
    <cellStyle name="Note 3 3 2 2 2 2 6 6" xfId="22185"/>
    <cellStyle name="Note 3 3 2 2 2 2 7" xfId="22186"/>
    <cellStyle name="Note 3 3 2 2 2 2 8" xfId="22187"/>
    <cellStyle name="Note 3 3 2 2 2 2 9" xfId="22188"/>
    <cellStyle name="Note 3 3 2 2 2 3" xfId="22189"/>
    <cellStyle name="Note 3 3 2 2 2 3 10" xfId="22190"/>
    <cellStyle name="Note 3 3 2 2 2 3 2" xfId="22191"/>
    <cellStyle name="Note 3 3 2 2 2 3 2 2" xfId="22192"/>
    <cellStyle name="Note 3 3 2 2 2 3 2 2 2" xfId="22193"/>
    <cellStyle name="Note 3 3 2 2 2 3 2 2 2 2" xfId="22194"/>
    <cellStyle name="Note 3 3 2 2 2 3 2 2 2 3" xfId="22195"/>
    <cellStyle name="Note 3 3 2 2 2 3 2 2 2 4" xfId="22196"/>
    <cellStyle name="Note 3 3 2 2 2 3 2 2 2 5" xfId="22197"/>
    <cellStyle name="Note 3 3 2 2 2 3 2 2 2 6" xfId="22198"/>
    <cellStyle name="Note 3 3 2 2 2 3 2 2 3" xfId="22199"/>
    <cellStyle name="Note 3 3 2 2 2 3 2 2 3 2" xfId="22200"/>
    <cellStyle name="Note 3 3 2 2 2 3 2 2 3 3" xfId="22201"/>
    <cellStyle name="Note 3 3 2 2 2 3 2 2 3 4" xfId="22202"/>
    <cellStyle name="Note 3 3 2 2 2 3 2 2 3 5" xfId="22203"/>
    <cellStyle name="Note 3 3 2 2 2 3 2 2 3 6" xfId="22204"/>
    <cellStyle name="Note 3 3 2 2 2 3 2 2 4" xfId="22205"/>
    <cellStyle name="Note 3 3 2 2 2 3 2 2 5" xfId="22206"/>
    <cellStyle name="Note 3 3 2 2 2 3 2 2 6" xfId="22207"/>
    <cellStyle name="Note 3 3 2 2 2 3 2 2 7" xfId="22208"/>
    <cellStyle name="Note 3 3 2 2 2 3 2 2 8" xfId="22209"/>
    <cellStyle name="Note 3 3 2 2 2 3 2 3" xfId="22210"/>
    <cellStyle name="Note 3 3 2 2 2 3 2 3 2" xfId="22211"/>
    <cellStyle name="Note 3 3 2 2 2 3 2 3 3" xfId="22212"/>
    <cellStyle name="Note 3 3 2 2 2 3 2 3 4" xfId="22213"/>
    <cellStyle name="Note 3 3 2 2 2 3 2 3 5" xfId="22214"/>
    <cellStyle name="Note 3 3 2 2 2 3 2 3 6" xfId="22215"/>
    <cellStyle name="Note 3 3 2 2 2 3 2 4" xfId="22216"/>
    <cellStyle name="Note 3 3 2 2 2 3 2 4 2" xfId="22217"/>
    <cellStyle name="Note 3 3 2 2 2 3 2 4 3" xfId="22218"/>
    <cellStyle name="Note 3 3 2 2 2 3 2 4 4" xfId="22219"/>
    <cellStyle name="Note 3 3 2 2 2 3 2 4 5" xfId="22220"/>
    <cellStyle name="Note 3 3 2 2 2 3 2 4 6" xfId="22221"/>
    <cellStyle name="Note 3 3 2 2 2 3 2 5" xfId="22222"/>
    <cellStyle name="Note 3 3 2 2 2 3 2 6" xfId="22223"/>
    <cellStyle name="Note 3 3 2 2 2 3 2 7" xfId="22224"/>
    <cellStyle name="Note 3 3 2 2 2 3 2 8" xfId="22225"/>
    <cellStyle name="Note 3 3 2 2 2 3 2 9" xfId="22226"/>
    <cellStyle name="Note 3 3 2 2 2 3 3" xfId="22227"/>
    <cellStyle name="Note 3 3 2 2 2 3 3 2" xfId="22228"/>
    <cellStyle name="Note 3 3 2 2 2 3 3 2 2" xfId="22229"/>
    <cellStyle name="Note 3 3 2 2 2 3 3 2 3" xfId="22230"/>
    <cellStyle name="Note 3 3 2 2 2 3 3 2 4" xfId="22231"/>
    <cellStyle name="Note 3 3 2 2 2 3 3 2 5" xfId="22232"/>
    <cellStyle name="Note 3 3 2 2 2 3 3 2 6" xfId="22233"/>
    <cellStyle name="Note 3 3 2 2 2 3 3 3" xfId="22234"/>
    <cellStyle name="Note 3 3 2 2 2 3 3 3 2" xfId="22235"/>
    <cellStyle name="Note 3 3 2 2 2 3 3 3 3" xfId="22236"/>
    <cellStyle name="Note 3 3 2 2 2 3 3 3 4" xfId="22237"/>
    <cellStyle name="Note 3 3 2 2 2 3 3 3 5" xfId="22238"/>
    <cellStyle name="Note 3 3 2 2 2 3 3 3 6" xfId="22239"/>
    <cellStyle name="Note 3 3 2 2 2 3 3 4" xfId="22240"/>
    <cellStyle name="Note 3 3 2 2 2 3 3 5" xfId="22241"/>
    <cellStyle name="Note 3 3 2 2 2 3 3 6" xfId="22242"/>
    <cellStyle name="Note 3 3 2 2 2 3 3 7" xfId="22243"/>
    <cellStyle name="Note 3 3 2 2 2 3 3 8" xfId="22244"/>
    <cellStyle name="Note 3 3 2 2 2 3 4" xfId="22245"/>
    <cellStyle name="Note 3 3 2 2 2 3 4 2" xfId="22246"/>
    <cellStyle name="Note 3 3 2 2 2 3 4 3" xfId="22247"/>
    <cellStyle name="Note 3 3 2 2 2 3 4 4" xfId="22248"/>
    <cellStyle name="Note 3 3 2 2 2 3 4 5" xfId="22249"/>
    <cellStyle name="Note 3 3 2 2 2 3 4 6" xfId="22250"/>
    <cellStyle name="Note 3 3 2 2 2 3 5" xfId="22251"/>
    <cellStyle name="Note 3 3 2 2 2 3 5 2" xfId="22252"/>
    <cellStyle name="Note 3 3 2 2 2 3 5 3" xfId="22253"/>
    <cellStyle name="Note 3 3 2 2 2 3 5 4" xfId="22254"/>
    <cellStyle name="Note 3 3 2 2 2 3 5 5" xfId="22255"/>
    <cellStyle name="Note 3 3 2 2 2 3 5 6" xfId="22256"/>
    <cellStyle name="Note 3 3 2 2 2 3 6" xfId="22257"/>
    <cellStyle name="Note 3 3 2 2 2 3 7" xfId="22258"/>
    <cellStyle name="Note 3 3 2 2 2 3 8" xfId="22259"/>
    <cellStyle name="Note 3 3 2 2 2 3 9" xfId="22260"/>
    <cellStyle name="Note 3 3 2 2 2 4" xfId="22261"/>
    <cellStyle name="Note 3 3 2 2 2 4 2" xfId="22262"/>
    <cellStyle name="Note 3 3 2 2 2 4 2 2" xfId="22263"/>
    <cellStyle name="Note 3 3 2 2 2 4 2 2 2" xfId="22264"/>
    <cellStyle name="Note 3 3 2 2 2 4 2 2 3" xfId="22265"/>
    <cellStyle name="Note 3 3 2 2 2 4 2 2 4" xfId="22266"/>
    <cellStyle name="Note 3 3 2 2 2 4 2 2 5" xfId="22267"/>
    <cellStyle name="Note 3 3 2 2 2 4 2 2 6" xfId="22268"/>
    <cellStyle name="Note 3 3 2 2 2 4 2 3" xfId="22269"/>
    <cellStyle name="Note 3 3 2 2 2 4 2 3 2" xfId="22270"/>
    <cellStyle name="Note 3 3 2 2 2 4 2 3 3" xfId="22271"/>
    <cellStyle name="Note 3 3 2 2 2 4 2 3 4" xfId="22272"/>
    <cellStyle name="Note 3 3 2 2 2 4 2 3 5" xfId="22273"/>
    <cellStyle name="Note 3 3 2 2 2 4 2 3 6" xfId="22274"/>
    <cellStyle name="Note 3 3 2 2 2 4 2 4" xfId="22275"/>
    <cellStyle name="Note 3 3 2 2 2 4 2 5" xfId="22276"/>
    <cellStyle name="Note 3 3 2 2 2 4 2 6" xfId="22277"/>
    <cellStyle name="Note 3 3 2 2 2 4 2 7" xfId="22278"/>
    <cellStyle name="Note 3 3 2 2 2 4 2 8" xfId="22279"/>
    <cellStyle name="Note 3 3 2 2 2 4 3" xfId="22280"/>
    <cellStyle name="Note 3 3 2 2 2 4 3 2" xfId="22281"/>
    <cellStyle name="Note 3 3 2 2 2 4 3 3" xfId="22282"/>
    <cellStyle name="Note 3 3 2 2 2 4 3 4" xfId="22283"/>
    <cellStyle name="Note 3 3 2 2 2 4 3 5" xfId="22284"/>
    <cellStyle name="Note 3 3 2 2 2 4 3 6" xfId="22285"/>
    <cellStyle name="Note 3 3 2 2 2 4 4" xfId="22286"/>
    <cellStyle name="Note 3 3 2 2 2 4 4 2" xfId="22287"/>
    <cellStyle name="Note 3 3 2 2 2 4 4 3" xfId="22288"/>
    <cellStyle name="Note 3 3 2 2 2 4 4 4" xfId="22289"/>
    <cellStyle name="Note 3 3 2 2 2 4 4 5" xfId="22290"/>
    <cellStyle name="Note 3 3 2 2 2 4 4 6" xfId="22291"/>
    <cellStyle name="Note 3 3 2 2 2 4 5" xfId="22292"/>
    <cellStyle name="Note 3 3 2 2 2 4 6" xfId="22293"/>
    <cellStyle name="Note 3 3 2 2 2 4 7" xfId="22294"/>
    <cellStyle name="Note 3 3 2 2 2 4 8" xfId="22295"/>
    <cellStyle name="Note 3 3 2 2 2 4 9" xfId="22296"/>
    <cellStyle name="Note 3 3 2 2 2 5" xfId="22297"/>
    <cellStyle name="Note 3 3 2 2 2 5 2" xfId="22298"/>
    <cellStyle name="Note 3 3 2 2 2 5 2 2" xfId="22299"/>
    <cellStyle name="Note 3 3 2 2 2 5 2 3" xfId="22300"/>
    <cellStyle name="Note 3 3 2 2 2 5 2 4" xfId="22301"/>
    <cellStyle name="Note 3 3 2 2 2 5 2 5" xfId="22302"/>
    <cellStyle name="Note 3 3 2 2 2 5 2 6" xfId="22303"/>
    <cellStyle name="Note 3 3 2 2 2 5 3" xfId="22304"/>
    <cellStyle name="Note 3 3 2 2 2 5 3 2" xfId="22305"/>
    <cellStyle name="Note 3 3 2 2 2 5 3 3" xfId="22306"/>
    <cellStyle name="Note 3 3 2 2 2 5 3 4" xfId="22307"/>
    <cellStyle name="Note 3 3 2 2 2 5 3 5" xfId="22308"/>
    <cellStyle name="Note 3 3 2 2 2 5 3 6" xfId="22309"/>
    <cellStyle name="Note 3 3 2 2 2 5 4" xfId="22310"/>
    <cellStyle name="Note 3 3 2 2 2 5 5" xfId="22311"/>
    <cellStyle name="Note 3 3 2 2 2 5 6" xfId="22312"/>
    <cellStyle name="Note 3 3 2 2 2 5 7" xfId="22313"/>
    <cellStyle name="Note 3 3 2 2 2 5 8" xfId="22314"/>
    <cellStyle name="Note 3 3 2 2 2 6" xfId="22315"/>
    <cellStyle name="Note 3 3 2 2 2 6 2" xfId="22316"/>
    <cellStyle name="Note 3 3 2 2 2 6 3" xfId="22317"/>
    <cellStyle name="Note 3 3 2 2 2 6 4" xfId="22318"/>
    <cellStyle name="Note 3 3 2 2 2 6 5" xfId="22319"/>
    <cellStyle name="Note 3 3 2 2 2 6 6" xfId="22320"/>
    <cellStyle name="Note 3 3 2 2 2 7" xfId="22321"/>
    <cellStyle name="Note 3 3 2 2 2 7 2" xfId="22322"/>
    <cellStyle name="Note 3 3 2 2 2 7 3" xfId="22323"/>
    <cellStyle name="Note 3 3 2 2 2 7 4" xfId="22324"/>
    <cellStyle name="Note 3 3 2 2 2 7 5" xfId="22325"/>
    <cellStyle name="Note 3 3 2 2 2 7 6" xfId="22326"/>
    <cellStyle name="Note 3 3 2 2 2 8" xfId="22327"/>
    <cellStyle name="Note 3 3 2 2 2 9" xfId="22328"/>
    <cellStyle name="Note 3 3 2 2 3" xfId="22329"/>
    <cellStyle name="Note 3 3 2 2 3 10" xfId="22330"/>
    <cellStyle name="Note 3 3 2 2 3 11" xfId="22331"/>
    <cellStyle name="Note 3 3 2 2 3 2" xfId="22332"/>
    <cellStyle name="Note 3 3 2 2 3 2 2" xfId="22333"/>
    <cellStyle name="Note 3 3 2 2 3 2 2 2" xfId="22334"/>
    <cellStyle name="Note 3 3 2 2 3 2 2 2 2" xfId="22335"/>
    <cellStyle name="Note 3 3 2 2 3 2 2 2 3" xfId="22336"/>
    <cellStyle name="Note 3 3 2 2 3 2 2 2 4" xfId="22337"/>
    <cellStyle name="Note 3 3 2 2 3 2 2 2 5" xfId="22338"/>
    <cellStyle name="Note 3 3 2 2 3 2 2 2 6" xfId="22339"/>
    <cellStyle name="Note 3 3 2 2 3 2 2 3" xfId="22340"/>
    <cellStyle name="Note 3 3 2 2 3 2 2 3 2" xfId="22341"/>
    <cellStyle name="Note 3 3 2 2 3 2 2 3 3" xfId="22342"/>
    <cellStyle name="Note 3 3 2 2 3 2 2 3 4" xfId="22343"/>
    <cellStyle name="Note 3 3 2 2 3 2 2 3 5" xfId="22344"/>
    <cellStyle name="Note 3 3 2 2 3 2 2 3 6" xfId="22345"/>
    <cellStyle name="Note 3 3 2 2 3 2 2 4" xfId="22346"/>
    <cellStyle name="Note 3 3 2 2 3 2 2 5" xfId="22347"/>
    <cellStyle name="Note 3 3 2 2 3 2 2 6" xfId="22348"/>
    <cellStyle name="Note 3 3 2 2 3 2 2 7" xfId="22349"/>
    <cellStyle name="Note 3 3 2 2 3 2 2 8" xfId="22350"/>
    <cellStyle name="Note 3 3 2 2 3 2 3" xfId="22351"/>
    <cellStyle name="Note 3 3 2 2 3 2 3 2" xfId="22352"/>
    <cellStyle name="Note 3 3 2 2 3 2 3 3" xfId="22353"/>
    <cellStyle name="Note 3 3 2 2 3 2 3 4" xfId="22354"/>
    <cellStyle name="Note 3 3 2 2 3 2 3 5" xfId="22355"/>
    <cellStyle name="Note 3 3 2 2 3 2 3 6" xfId="22356"/>
    <cellStyle name="Note 3 3 2 2 3 2 4" xfId="22357"/>
    <cellStyle name="Note 3 3 2 2 3 2 4 2" xfId="22358"/>
    <cellStyle name="Note 3 3 2 2 3 2 4 3" xfId="22359"/>
    <cellStyle name="Note 3 3 2 2 3 2 4 4" xfId="22360"/>
    <cellStyle name="Note 3 3 2 2 3 2 4 5" xfId="22361"/>
    <cellStyle name="Note 3 3 2 2 3 2 4 6" xfId="22362"/>
    <cellStyle name="Note 3 3 2 2 3 2 5" xfId="22363"/>
    <cellStyle name="Note 3 3 2 2 3 2 6" xfId="22364"/>
    <cellStyle name="Note 3 3 2 2 3 2 7" xfId="22365"/>
    <cellStyle name="Note 3 3 2 2 3 2 8" xfId="22366"/>
    <cellStyle name="Note 3 3 2 2 3 2 9" xfId="22367"/>
    <cellStyle name="Note 3 3 2 2 3 3" xfId="22368"/>
    <cellStyle name="Note 3 3 2 2 3 3 2" xfId="22369"/>
    <cellStyle name="Note 3 3 2 2 3 3 2 2" xfId="22370"/>
    <cellStyle name="Note 3 3 2 2 3 3 2 2 2" xfId="22371"/>
    <cellStyle name="Note 3 3 2 2 3 3 2 2 3" xfId="22372"/>
    <cellStyle name="Note 3 3 2 2 3 3 2 2 4" xfId="22373"/>
    <cellStyle name="Note 3 3 2 2 3 3 2 2 5" xfId="22374"/>
    <cellStyle name="Note 3 3 2 2 3 3 2 2 6" xfId="22375"/>
    <cellStyle name="Note 3 3 2 2 3 3 2 3" xfId="22376"/>
    <cellStyle name="Note 3 3 2 2 3 3 2 3 2" xfId="22377"/>
    <cellStyle name="Note 3 3 2 2 3 3 2 3 3" xfId="22378"/>
    <cellStyle name="Note 3 3 2 2 3 3 2 3 4" xfId="22379"/>
    <cellStyle name="Note 3 3 2 2 3 3 2 3 5" xfId="22380"/>
    <cellStyle name="Note 3 3 2 2 3 3 2 3 6" xfId="22381"/>
    <cellStyle name="Note 3 3 2 2 3 3 2 4" xfId="22382"/>
    <cellStyle name="Note 3 3 2 2 3 3 2 5" xfId="22383"/>
    <cellStyle name="Note 3 3 2 2 3 3 2 6" xfId="22384"/>
    <cellStyle name="Note 3 3 2 2 3 3 2 7" xfId="22385"/>
    <cellStyle name="Note 3 3 2 2 3 3 2 8" xfId="22386"/>
    <cellStyle name="Note 3 3 2 2 3 3 3" xfId="22387"/>
    <cellStyle name="Note 3 3 2 2 3 3 3 2" xfId="22388"/>
    <cellStyle name="Note 3 3 2 2 3 3 3 3" xfId="22389"/>
    <cellStyle name="Note 3 3 2 2 3 3 3 4" xfId="22390"/>
    <cellStyle name="Note 3 3 2 2 3 3 3 5" xfId="22391"/>
    <cellStyle name="Note 3 3 2 2 3 3 3 6" xfId="22392"/>
    <cellStyle name="Note 3 3 2 2 3 3 4" xfId="22393"/>
    <cellStyle name="Note 3 3 2 2 3 3 4 2" xfId="22394"/>
    <cellStyle name="Note 3 3 2 2 3 3 4 3" xfId="22395"/>
    <cellStyle name="Note 3 3 2 2 3 3 4 4" xfId="22396"/>
    <cellStyle name="Note 3 3 2 2 3 3 4 5" xfId="22397"/>
    <cellStyle name="Note 3 3 2 2 3 3 4 6" xfId="22398"/>
    <cellStyle name="Note 3 3 2 2 3 3 5" xfId="22399"/>
    <cellStyle name="Note 3 3 2 2 3 3 6" xfId="22400"/>
    <cellStyle name="Note 3 3 2 2 3 3 7" xfId="22401"/>
    <cellStyle name="Note 3 3 2 2 3 3 8" xfId="22402"/>
    <cellStyle name="Note 3 3 2 2 3 3 9" xfId="22403"/>
    <cellStyle name="Note 3 3 2 2 3 4" xfId="22404"/>
    <cellStyle name="Note 3 3 2 2 3 4 2" xfId="22405"/>
    <cellStyle name="Note 3 3 2 2 3 4 2 2" xfId="22406"/>
    <cellStyle name="Note 3 3 2 2 3 4 2 3" xfId="22407"/>
    <cellStyle name="Note 3 3 2 2 3 4 2 4" xfId="22408"/>
    <cellStyle name="Note 3 3 2 2 3 4 2 5" xfId="22409"/>
    <cellStyle name="Note 3 3 2 2 3 4 2 6" xfId="22410"/>
    <cellStyle name="Note 3 3 2 2 3 4 3" xfId="22411"/>
    <cellStyle name="Note 3 3 2 2 3 4 3 2" xfId="22412"/>
    <cellStyle name="Note 3 3 2 2 3 4 3 3" xfId="22413"/>
    <cellStyle name="Note 3 3 2 2 3 4 3 4" xfId="22414"/>
    <cellStyle name="Note 3 3 2 2 3 4 3 5" xfId="22415"/>
    <cellStyle name="Note 3 3 2 2 3 4 3 6" xfId="22416"/>
    <cellStyle name="Note 3 3 2 2 3 4 4" xfId="22417"/>
    <cellStyle name="Note 3 3 2 2 3 4 5" xfId="22418"/>
    <cellStyle name="Note 3 3 2 2 3 4 6" xfId="22419"/>
    <cellStyle name="Note 3 3 2 2 3 4 7" xfId="22420"/>
    <cellStyle name="Note 3 3 2 2 3 4 8" xfId="22421"/>
    <cellStyle name="Note 3 3 2 2 3 5" xfId="22422"/>
    <cellStyle name="Note 3 3 2 2 3 5 2" xfId="22423"/>
    <cellStyle name="Note 3 3 2 2 3 5 3" xfId="22424"/>
    <cellStyle name="Note 3 3 2 2 3 5 4" xfId="22425"/>
    <cellStyle name="Note 3 3 2 2 3 5 5" xfId="22426"/>
    <cellStyle name="Note 3 3 2 2 3 5 6" xfId="22427"/>
    <cellStyle name="Note 3 3 2 2 3 6" xfId="22428"/>
    <cellStyle name="Note 3 3 2 2 3 6 2" xfId="22429"/>
    <cellStyle name="Note 3 3 2 2 3 6 3" xfId="22430"/>
    <cellStyle name="Note 3 3 2 2 3 6 4" xfId="22431"/>
    <cellStyle name="Note 3 3 2 2 3 6 5" xfId="22432"/>
    <cellStyle name="Note 3 3 2 2 3 6 6" xfId="22433"/>
    <cellStyle name="Note 3 3 2 2 3 7" xfId="22434"/>
    <cellStyle name="Note 3 3 2 2 3 8" xfId="22435"/>
    <cellStyle name="Note 3 3 2 2 3 9" xfId="22436"/>
    <cellStyle name="Note 3 3 2 2 4" xfId="22437"/>
    <cellStyle name="Note 3 3 2 2 4 10" xfId="22438"/>
    <cellStyle name="Note 3 3 2 2 4 2" xfId="22439"/>
    <cellStyle name="Note 3 3 2 2 4 2 2" xfId="22440"/>
    <cellStyle name="Note 3 3 2 2 4 2 2 2" xfId="22441"/>
    <cellStyle name="Note 3 3 2 2 4 2 2 2 2" xfId="22442"/>
    <cellStyle name="Note 3 3 2 2 4 2 2 2 3" xfId="22443"/>
    <cellStyle name="Note 3 3 2 2 4 2 2 2 4" xfId="22444"/>
    <cellStyle name="Note 3 3 2 2 4 2 2 2 5" xfId="22445"/>
    <cellStyle name="Note 3 3 2 2 4 2 2 2 6" xfId="22446"/>
    <cellStyle name="Note 3 3 2 2 4 2 2 3" xfId="22447"/>
    <cellStyle name="Note 3 3 2 2 4 2 2 3 2" xfId="22448"/>
    <cellStyle name="Note 3 3 2 2 4 2 2 3 3" xfId="22449"/>
    <cellStyle name="Note 3 3 2 2 4 2 2 3 4" xfId="22450"/>
    <cellStyle name="Note 3 3 2 2 4 2 2 3 5" xfId="22451"/>
    <cellStyle name="Note 3 3 2 2 4 2 2 3 6" xfId="22452"/>
    <cellStyle name="Note 3 3 2 2 4 2 2 4" xfId="22453"/>
    <cellStyle name="Note 3 3 2 2 4 2 2 5" xfId="22454"/>
    <cellStyle name="Note 3 3 2 2 4 2 2 6" xfId="22455"/>
    <cellStyle name="Note 3 3 2 2 4 2 2 7" xfId="22456"/>
    <cellStyle name="Note 3 3 2 2 4 2 2 8" xfId="22457"/>
    <cellStyle name="Note 3 3 2 2 4 2 3" xfId="22458"/>
    <cellStyle name="Note 3 3 2 2 4 2 3 2" xfId="22459"/>
    <cellStyle name="Note 3 3 2 2 4 2 3 3" xfId="22460"/>
    <cellStyle name="Note 3 3 2 2 4 2 3 4" xfId="22461"/>
    <cellStyle name="Note 3 3 2 2 4 2 3 5" xfId="22462"/>
    <cellStyle name="Note 3 3 2 2 4 2 3 6" xfId="22463"/>
    <cellStyle name="Note 3 3 2 2 4 2 4" xfId="22464"/>
    <cellStyle name="Note 3 3 2 2 4 2 4 2" xfId="22465"/>
    <cellStyle name="Note 3 3 2 2 4 2 4 3" xfId="22466"/>
    <cellStyle name="Note 3 3 2 2 4 2 4 4" xfId="22467"/>
    <cellStyle name="Note 3 3 2 2 4 2 4 5" xfId="22468"/>
    <cellStyle name="Note 3 3 2 2 4 2 4 6" xfId="22469"/>
    <cellStyle name="Note 3 3 2 2 4 2 5" xfId="22470"/>
    <cellStyle name="Note 3 3 2 2 4 2 6" xfId="22471"/>
    <cellStyle name="Note 3 3 2 2 4 2 7" xfId="22472"/>
    <cellStyle name="Note 3 3 2 2 4 2 8" xfId="22473"/>
    <cellStyle name="Note 3 3 2 2 4 2 9" xfId="22474"/>
    <cellStyle name="Note 3 3 2 2 4 3" xfId="22475"/>
    <cellStyle name="Note 3 3 2 2 4 3 2" xfId="22476"/>
    <cellStyle name="Note 3 3 2 2 4 3 2 2" xfId="22477"/>
    <cellStyle name="Note 3 3 2 2 4 3 2 3" xfId="22478"/>
    <cellStyle name="Note 3 3 2 2 4 3 2 4" xfId="22479"/>
    <cellStyle name="Note 3 3 2 2 4 3 2 5" xfId="22480"/>
    <cellStyle name="Note 3 3 2 2 4 3 2 6" xfId="22481"/>
    <cellStyle name="Note 3 3 2 2 4 3 3" xfId="22482"/>
    <cellStyle name="Note 3 3 2 2 4 3 3 2" xfId="22483"/>
    <cellStyle name="Note 3 3 2 2 4 3 3 3" xfId="22484"/>
    <cellStyle name="Note 3 3 2 2 4 3 3 4" xfId="22485"/>
    <cellStyle name="Note 3 3 2 2 4 3 3 5" xfId="22486"/>
    <cellStyle name="Note 3 3 2 2 4 3 3 6" xfId="22487"/>
    <cellStyle name="Note 3 3 2 2 4 3 4" xfId="22488"/>
    <cellStyle name="Note 3 3 2 2 4 3 5" xfId="22489"/>
    <cellStyle name="Note 3 3 2 2 4 3 6" xfId="22490"/>
    <cellStyle name="Note 3 3 2 2 4 3 7" xfId="22491"/>
    <cellStyle name="Note 3 3 2 2 4 3 8" xfId="22492"/>
    <cellStyle name="Note 3 3 2 2 4 4" xfId="22493"/>
    <cellStyle name="Note 3 3 2 2 4 4 2" xfId="22494"/>
    <cellStyle name="Note 3 3 2 2 4 4 3" xfId="22495"/>
    <cellStyle name="Note 3 3 2 2 4 4 4" xfId="22496"/>
    <cellStyle name="Note 3 3 2 2 4 4 5" xfId="22497"/>
    <cellStyle name="Note 3 3 2 2 4 4 6" xfId="22498"/>
    <cellStyle name="Note 3 3 2 2 4 5" xfId="22499"/>
    <cellStyle name="Note 3 3 2 2 4 5 2" xfId="22500"/>
    <cellStyle name="Note 3 3 2 2 4 5 3" xfId="22501"/>
    <cellStyle name="Note 3 3 2 2 4 5 4" xfId="22502"/>
    <cellStyle name="Note 3 3 2 2 4 5 5" xfId="22503"/>
    <cellStyle name="Note 3 3 2 2 4 5 6" xfId="22504"/>
    <cellStyle name="Note 3 3 2 2 4 6" xfId="22505"/>
    <cellStyle name="Note 3 3 2 2 4 7" xfId="22506"/>
    <cellStyle name="Note 3 3 2 2 4 8" xfId="22507"/>
    <cellStyle name="Note 3 3 2 2 4 9" xfId="22508"/>
    <cellStyle name="Note 3 3 2 2 5" xfId="22509"/>
    <cellStyle name="Note 3 3 2 2 5 2" xfId="22510"/>
    <cellStyle name="Note 3 3 2 2 5 2 2" xfId="22511"/>
    <cellStyle name="Note 3 3 2 2 5 2 2 2" xfId="22512"/>
    <cellStyle name="Note 3 3 2 2 5 2 2 3" xfId="22513"/>
    <cellStyle name="Note 3 3 2 2 5 2 2 4" xfId="22514"/>
    <cellStyle name="Note 3 3 2 2 5 2 2 5" xfId="22515"/>
    <cellStyle name="Note 3 3 2 2 5 2 2 6" xfId="22516"/>
    <cellStyle name="Note 3 3 2 2 5 2 3" xfId="22517"/>
    <cellStyle name="Note 3 3 2 2 5 2 3 2" xfId="22518"/>
    <cellStyle name="Note 3 3 2 2 5 2 3 3" xfId="22519"/>
    <cellStyle name="Note 3 3 2 2 5 2 3 4" xfId="22520"/>
    <cellStyle name="Note 3 3 2 2 5 2 3 5" xfId="22521"/>
    <cellStyle name="Note 3 3 2 2 5 2 3 6" xfId="22522"/>
    <cellStyle name="Note 3 3 2 2 5 2 4" xfId="22523"/>
    <cellStyle name="Note 3 3 2 2 5 2 5" xfId="22524"/>
    <cellStyle name="Note 3 3 2 2 5 2 6" xfId="22525"/>
    <cellStyle name="Note 3 3 2 2 5 2 7" xfId="22526"/>
    <cellStyle name="Note 3 3 2 2 5 2 8" xfId="22527"/>
    <cellStyle name="Note 3 3 2 2 5 3" xfId="22528"/>
    <cellStyle name="Note 3 3 2 2 5 3 2" xfId="22529"/>
    <cellStyle name="Note 3 3 2 2 5 3 3" xfId="22530"/>
    <cellStyle name="Note 3 3 2 2 5 3 4" xfId="22531"/>
    <cellStyle name="Note 3 3 2 2 5 3 5" xfId="22532"/>
    <cellStyle name="Note 3 3 2 2 5 3 6" xfId="22533"/>
    <cellStyle name="Note 3 3 2 2 5 4" xfId="22534"/>
    <cellStyle name="Note 3 3 2 2 5 4 2" xfId="22535"/>
    <cellStyle name="Note 3 3 2 2 5 4 3" xfId="22536"/>
    <cellStyle name="Note 3 3 2 2 5 4 4" xfId="22537"/>
    <cellStyle name="Note 3 3 2 2 5 4 5" xfId="22538"/>
    <cellStyle name="Note 3 3 2 2 5 4 6" xfId="22539"/>
    <cellStyle name="Note 3 3 2 2 5 5" xfId="22540"/>
    <cellStyle name="Note 3 3 2 2 5 6" xfId="22541"/>
    <cellStyle name="Note 3 3 2 2 5 7" xfId="22542"/>
    <cellStyle name="Note 3 3 2 2 5 8" xfId="22543"/>
    <cellStyle name="Note 3 3 2 2 5 9" xfId="22544"/>
    <cellStyle name="Note 3 3 2 2 6" xfId="22545"/>
    <cellStyle name="Note 3 3 2 2 6 2" xfId="22546"/>
    <cellStyle name="Note 3 3 2 2 6 2 2" xfId="22547"/>
    <cellStyle name="Note 3 3 2 2 6 2 3" xfId="22548"/>
    <cellStyle name="Note 3 3 2 2 6 2 4" xfId="22549"/>
    <cellStyle name="Note 3 3 2 2 6 2 5" xfId="22550"/>
    <cellStyle name="Note 3 3 2 2 6 2 6" xfId="22551"/>
    <cellStyle name="Note 3 3 2 2 6 3" xfId="22552"/>
    <cellStyle name="Note 3 3 2 2 6 3 2" xfId="22553"/>
    <cellStyle name="Note 3 3 2 2 6 3 3" xfId="22554"/>
    <cellStyle name="Note 3 3 2 2 6 3 4" xfId="22555"/>
    <cellStyle name="Note 3 3 2 2 6 3 5" xfId="22556"/>
    <cellStyle name="Note 3 3 2 2 6 3 6" xfId="22557"/>
    <cellStyle name="Note 3 3 2 2 6 4" xfId="22558"/>
    <cellStyle name="Note 3 3 2 2 6 5" xfId="22559"/>
    <cellStyle name="Note 3 3 2 2 6 6" xfId="22560"/>
    <cellStyle name="Note 3 3 2 2 6 7" xfId="22561"/>
    <cellStyle name="Note 3 3 2 2 6 8" xfId="22562"/>
    <cellStyle name="Note 3 3 2 2 7" xfId="22563"/>
    <cellStyle name="Note 3 3 2 2 7 2" xfId="22564"/>
    <cellStyle name="Note 3 3 2 2 7 3" xfId="22565"/>
    <cellStyle name="Note 3 3 2 2 7 4" xfId="22566"/>
    <cellStyle name="Note 3 3 2 2 7 5" xfId="22567"/>
    <cellStyle name="Note 3 3 2 2 7 6" xfId="22568"/>
    <cellStyle name="Note 3 3 2 2 8" xfId="22569"/>
    <cellStyle name="Note 3 3 2 2 8 2" xfId="22570"/>
    <cellStyle name="Note 3 3 2 2 8 3" xfId="22571"/>
    <cellStyle name="Note 3 3 2 2 8 4" xfId="22572"/>
    <cellStyle name="Note 3 3 2 2 8 5" xfId="22573"/>
    <cellStyle name="Note 3 3 2 2 8 6" xfId="22574"/>
    <cellStyle name="Note 3 3 2 2 9" xfId="22575"/>
    <cellStyle name="Note 3 3 2 3" xfId="22576"/>
    <cellStyle name="Note 3 3 2 3 10" xfId="22577"/>
    <cellStyle name="Note 3 3 2 3 11" xfId="22578"/>
    <cellStyle name="Note 3 3 2 3 12" xfId="22579"/>
    <cellStyle name="Note 3 3 2 3 2" xfId="22580"/>
    <cellStyle name="Note 3 3 2 3 2 10" xfId="22581"/>
    <cellStyle name="Note 3 3 2 3 2 11" xfId="22582"/>
    <cellStyle name="Note 3 3 2 3 2 2" xfId="22583"/>
    <cellStyle name="Note 3 3 2 3 2 2 2" xfId="22584"/>
    <cellStyle name="Note 3 3 2 3 2 2 2 2" xfId="22585"/>
    <cellStyle name="Note 3 3 2 3 2 2 2 2 2" xfId="22586"/>
    <cellStyle name="Note 3 3 2 3 2 2 2 2 3" xfId="22587"/>
    <cellStyle name="Note 3 3 2 3 2 2 2 2 4" xfId="22588"/>
    <cellStyle name="Note 3 3 2 3 2 2 2 2 5" xfId="22589"/>
    <cellStyle name="Note 3 3 2 3 2 2 2 2 6" xfId="22590"/>
    <cellStyle name="Note 3 3 2 3 2 2 2 3" xfId="22591"/>
    <cellStyle name="Note 3 3 2 3 2 2 2 3 2" xfId="22592"/>
    <cellStyle name="Note 3 3 2 3 2 2 2 3 3" xfId="22593"/>
    <cellStyle name="Note 3 3 2 3 2 2 2 3 4" xfId="22594"/>
    <cellStyle name="Note 3 3 2 3 2 2 2 3 5" xfId="22595"/>
    <cellStyle name="Note 3 3 2 3 2 2 2 3 6" xfId="22596"/>
    <cellStyle name="Note 3 3 2 3 2 2 2 4" xfId="22597"/>
    <cellStyle name="Note 3 3 2 3 2 2 2 5" xfId="22598"/>
    <cellStyle name="Note 3 3 2 3 2 2 2 6" xfId="22599"/>
    <cellStyle name="Note 3 3 2 3 2 2 2 7" xfId="22600"/>
    <cellStyle name="Note 3 3 2 3 2 2 2 8" xfId="22601"/>
    <cellStyle name="Note 3 3 2 3 2 2 3" xfId="22602"/>
    <cellStyle name="Note 3 3 2 3 2 2 3 2" xfId="22603"/>
    <cellStyle name="Note 3 3 2 3 2 2 3 3" xfId="22604"/>
    <cellStyle name="Note 3 3 2 3 2 2 3 4" xfId="22605"/>
    <cellStyle name="Note 3 3 2 3 2 2 3 5" xfId="22606"/>
    <cellStyle name="Note 3 3 2 3 2 2 3 6" xfId="22607"/>
    <cellStyle name="Note 3 3 2 3 2 2 4" xfId="22608"/>
    <cellStyle name="Note 3 3 2 3 2 2 4 2" xfId="22609"/>
    <cellStyle name="Note 3 3 2 3 2 2 4 3" xfId="22610"/>
    <cellStyle name="Note 3 3 2 3 2 2 4 4" xfId="22611"/>
    <cellStyle name="Note 3 3 2 3 2 2 4 5" xfId="22612"/>
    <cellStyle name="Note 3 3 2 3 2 2 4 6" xfId="22613"/>
    <cellStyle name="Note 3 3 2 3 2 2 5" xfId="22614"/>
    <cellStyle name="Note 3 3 2 3 2 2 6" xfId="22615"/>
    <cellStyle name="Note 3 3 2 3 2 2 7" xfId="22616"/>
    <cellStyle name="Note 3 3 2 3 2 2 8" xfId="22617"/>
    <cellStyle name="Note 3 3 2 3 2 2 9" xfId="22618"/>
    <cellStyle name="Note 3 3 2 3 2 3" xfId="22619"/>
    <cellStyle name="Note 3 3 2 3 2 3 2" xfId="22620"/>
    <cellStyle name="Note 3 3 2 3 2 3 2 2" xfId="22621"/>
    <cellStyle name="Note 3 3 2 3 2 3 2 2 2" xfId="22622"/>
    <cellStyle name="Note 3 3 2 3 2 3 2 2 3" xfId="22623"/>
    <cellStyle name="Note 3 3 2 3 2 3 2 2 4" xfId="22624"/>
    <cellStyle name="Note 3 3 2 3 2 3 2 2 5" xfId="22625"/>
    <cellStyle name="Note 3 3 2 3 2 3 2 2 6" xfId="22626"/>
    <cellStyle name="Note 3 3 2 3 2 3 2 3" xfId="22627"/>
    <cellStyle name="Note 3 3 2 3 2 3 2 3 2" xfId="22628"/>
    <cellStyle name="Note 3 3 2 3 2 3 2 3 3" xfId="22629"/>
    <cellStyle name="Note 3 3 2 3 2 3 2 3 4" xfId="22630"/>
    <cellStyle name="Note 3 3 2 3 2 3 2 3 5" xfId="22631"/>
    <cellStyle name="Note 3 3 2 3 2 3 2 3 6" xfId="22632"/>
    <cellStyle name="Note 3 3 2 3 2 3 2 4" xfId="22633"/>
    <cellStyle name="Note 3 3 2 3 2 3 2 5" xfId="22634"/>
    <cellStyle name="Note 3 3 2 3 2 3 2 6" xfId="22635"/>
    <cellStyle name="Note 3 3 2 3 2 3 2 7" xfId="22636"/>
    <cellStyle name="Note 3 3 2 3 2 3 2 8" xfId="22637"/>
    <cellStyle name="Note 3 3 2 3 2 3 3" xfId="22638"/>
    <cellStyle name="Note 3 3 2 3 2 3 3 2" xfId="22639"/>
    <cellStyle name="Note 3 3 2 3 2 3 3 3" xfId="22640"/>
    <cellStyle name="Note 3 3 2 3 2 3 3 4" xfId="22641"/>
    <cellStyle name="Note 3 3 2 3 2 3 3 5" xfId="22642"/>
    <cellStyle name="Note 3 3 2 3 2 3 3 6" xfId="22643"/>
    <cellStyle name="Note 3 3 2 3 2 3 4" xfId="22644"/>
    <cellStyle name="Note 3 3 2 3 2 3 4 2" xfId="22645"/>
    <cellStyle name="Note 3 3 2 3 2 3 4 3" xfId="22646"/>
    <cellStyle name="Note 3 3 2 3 2 3 4 4" xfId="22647"/>
    <cellStyle name="Note 3 3 2 3 2 3 4 5" xfId="22648"/>
    <cellStyle name="Note 3 3 2 3 2 3 4 6" xfId="22649"/>
    <cellStyle name="Note 3 3 2 3 2 3 5" xfId="22650"/>
    <cellStyle name="Note 3 3 2 3 2 3 6" xfId="22651"/>
    <cellStyle name="Note 3 3 2 3 2 3 7" xfId="22652"/>
    <cellStyle name="Note 3 3 2 3 2 3 8" xfId="22653"/>
    <cellStyle name="Note 3 3 2 3 2 3 9" xfId="22654"/>
    <cellStyle name="Note 3 3 2 3 2 4" xfId="22655"/>
    <cellStyle name="Note 3 3 2 3 2 4 2" xfId="22656"/>
    <cellStyle name="Note 3 3 2 3 2 4 2 2" xfId="22657"/>
    <cellStyle name="Note 3 3 2 3 2 4 2 3" xfId="22658"/>
    <cellStyle name="Note 3 3 2 3 2 4 2 4" xfId="22659"/>
    <cellStyle name="Note 3 3 2 3 2 4 2 5" xfId="22660"/>
    <cellStyle name="Note 3 3 2 3 2 4 2 6" xfId="22661"/>
    <cellStyle name="Note 3 3 2 3 2 4 3" xfId="22662"/>
    <cellStyle name="Note 3 3 2 3 2 4 3 2" xfId="22663"/>
    <cellStyle name="Note 3 3 2 3 2 4 3 3" xfId="22664"/>
    <cellStyle name="Note 3 3 2 3 2 4 3 4" xfId="22665"/>
    <cellStyle name="Note 3 3 2 3 2 4 3 5" xfId="22666"/>
    <cellStyle name="Note 3 3 2 3 2 4 3 6" xfId="22667"/>
    <cellStyle name="Note 3 3 2 3 2 4 4" xfId="22668"/>
    <cellStyle name="Note 3 3 2 3 2 4 5" xfId="22669"/>
    <cellStyle name="Note 3 3 2 3 2 4 6" xfId="22670"/>
    <cellStyle name="Note 3 3 2 3 2 4 7" xfId="22671"/>
    <cellStyle name="Note 3 3 2 3 2 4 8" xfId="22672"/>
    <cellStyle name="Note 3 3 2 3 2 5" xfId="22673"/>
    <cellStyle name="Note 3 3 2 3 2 5 2" xfId="22674"/>
    <cellStyle name="Note 3 3 2 3 2 5 3" xfId="22675"/>
    <cellStyle name="Note 3 3 2 3 2 5 4" xfId="22676"/>
    <cellStyle name="Note 3 3 2 3 2 5 5" xfId="22677"/>
    <cellStyle name="Note 3 3 2 3 2 5 6" xfId="22678"/>
    <cellStyle name="Note 3 3 2 3 2 6" xfId="22679"/>
    <cellStyle name="Note 3 3 2 3 2 6 2" xfId="22680"/>
    <cellStyle name="Note 3 3 2 3 2 6 3" xfId="22681"/>
    <cellStyle name="Note 3 3 2 3 2 6 4" xfId="22682"/>
    <cellStyle name="Note 3 3 2 3 2 6 5" xfId="22683"/>
    <cellStyle name="Note 3 3 2 3 2 6 6" xfId="22684"/>
    <cellStyle name="Note 3 3 2 3 2 7" xfId="22685"/>
    <cellStyle name="Note 3 3 2 3 2 8" xfId="22686"/>
    <cellStyle name="Note 3 3 2 3 2 9" xfId="22687"/>
    <cellStyle name="Note 3 3 2 3 3" xfId="22688"/>
    <cellStyle name="Note 3 3 2 3 3 10" xfId="22689"/>
    <cellStyle name="Note 3 3 2 3 3 2" xfId="22690"/>
    <cellStyle name="Note 3 3 2 3 3 2 2" xfId="22691"/>
    <cellStyle name="Note 3 3 2 3 3 2 2 2" xfId="22692"/>
    <cellStyle name="Note 3 3 2 3 3 2 2 2 2" xfId="22693"/>
    <cellStyle name="Note 3 3 2 3 3 2 2 2 3" xfId="22694"/>
    <cellStyle name="Note 3 3 2 3 3 2 2 2 4" xfId="22695"/>
    <cellStyle name="Note 3 3 2 3 3 2 2 2 5" xfId="22696"/>
    <cellStyle name="Note 3 3 2 3 3 2 2 2 6" xfId="22697"/>
    <cellStyle name="Note 3 3 2 3 3 2 2 3" xfId="22698"/>
    <cellStyle name="Note 3 3 2 3 3 2 2 3 2" xfId="22699"/>
    <cellStyle name="Note 3 3 2 3 3 2 2 3 3" xfId="22700"/>
    <cellStyle name="Note 3 3 2 3 3 2 2 3 4" xfId="22701"/>
    <cellStyle name="Note 3 3 2 3 3 2 2 3 5" xfId="22702"/>
    <cellStyle name="Note 3 3 2 3 3 2 2 3 6" xfId="22703"/>
    <cellStyle name="Note 3 3 2 3 3 2 2 4" xfId="22704"/>
    <cellStyle name="Note 3 3 2 3 3 2 2 5" xfId="22705"/>
    <cellStyle name="Note 3 3 2 3 3 2 2 6" xfId="22706"/>
    <cellStyle name="Note 3 3 2 3 3 2 2 7" xfId="22707"/>
    <cellStyle name="Note 3 3 2 3 3 2 2 8" xfId="22708"/>
    <cellStyle name="Note 3 3 2 3 3 2 3" xfId="22709"/>
    <cellStyle name="Note 3 3 2 3 3 2 3 2" xfId="22710"/>
    <cellStyle name="Note 3 3 2 3 3 2 3 3" xfId="22711"/>
    <cellStyle name="Note 3 3 2 3 3 2 3 4" xfId="22712"/>
    <cellStyle name="Note 3 3 2 3 3 2 3 5" xfId="22713"/>
    <cellStyle name="Note 3 3 2 3 3 2 3 6" xfId="22714"/>
    <cellStyle name="Note 3 3 2 3 3 2 4" xfId="22715"/>
    <cellStyle name="Note 3 3 2 3 3 2 4 2" xfId="22716"/>
    <cellStyle name="Note 3 3 2 3 3 2 4 3" xfId="22717"/>
    <cellStyle name="Note 3 3 2 3 3 2 4 4" xfId="22718"/>
    <cellStyle name="Note 3 3 2 3 3 2 4 5" xfId="22719"/>
    <cellStyle name="Note 3 3 2 3 3 2 4 6" xfId="22720"/>
    <cellStyle name="Note 3 3 2 3 3 2 5" xfId="22721"/>
    <cellStyle name="Note 3 3 2 3 3 2 6" xfId="22722"/>
    <cellStyle name="Note 3 3 2 3 3 2 7" xfId="22723"/>
    <cellStyle name="Note 3 3 2 3 3 2 8" xfId="22724"/>
    <cellStyle name="Note 3 3 2 3 3 2 9" xfId="22725"/>
    <cellStyle name="Note 3 3 2 3 3 3" xfId="22726"/>
    <cellStyle name="Note 3 3 2 3 3 3 2" xfId="22727"/>
    <cellStyle name="Note 3 3 2 3 3 3 2 2" xfId="22728"/>
    <cellStyle name="Note 3 3 2 3 3 3 2 3" xfId="22729"/>
    <cellStyle name="Note 3 3 2 3 3 3 2 4" xfId="22730"/>
    <cellStyle name="Note 3 3 2 3 3 3 2 5" xfId="22731"/>
    <cellStyle name="Note 3 3 2 3 3 3 2 6" xfId="22732"/>
    <cellStyle name="Note 3 3 2 3 3 3 3" xfId="22733"/>
    <cellStyle name="Note 3 3 2 3 3 3 3 2" xfId="22734"/>
    <cellStyle name="Note 3 3 2 3 3 3 3 3" xfId="22735"/>
    <cellStyle name="Note 3 3 2 3 3 3 3 4" xfId="22736"/>
    <cellStyle name="Note 3 3 2 3 3 3 3 5" xfId="22737"/>
    <cellStyle name="Note 3 3 2 3 3 3 3 6" xfId="22738"/>
    <cellStyle name="Note 3 3 2 3 3 3 4" xfId="22739"/>
    <cellStyle name="Note 3 3 2 3 3 3 5" xfId="22740"/>
    <cellStyle name="Note 3 3 2 3 3 3 6" xfId="22741"/>
    <cellStyle name="Note 3 3 2 3 3 3 7" xfId="22742"/>
    <cellStyle name="Note 3 3 2 3 3 3 8" xfId="22743"/>
    <cellStyle name="Note 3 3 2 3 3 4" xfId="22744"/>
    <cellStyle name="Note 3 3 2 3 3 4 2" xfId="22745"/>
    <cellStyle name="Note 3 3 2 3 3 4 3" xfId="22746"/>
    <cellStyle name="Note 3 3 2 3 3 4 4" xfId="22747"/>
    <cellStyle name="Note 3 3 2 3 3 4 5" xfId="22748"/>
    <cellStyle name="Note 3 3 2 3 3 4 6" xfId="22749"/>
    <cellStyle name="Note 3 3 2 3 3 5" xfId="22750"/>
    <cellStyle name="Note 3 3 2 3 3 5 2" xfId="22751"/>
    <cellStyle name="Note 3 3 2 3 3 5 3" xfId="22752"/>
    <cellStyle name="Note 3 3 2 3 3 5 4" xfId="22753"/>
    <cellStyle name="Note 3 3 2 3 3 5 5" xfId="22754"/>
    <cellStyle name="Note 3 3 2 3 3 5 6" xfId="22755"/>
    <cellStyle name="Note 3 3 2 3 3 6" xfId="22756"/>
    <cellStyle name="Note 3 3 2 3 3 7" xfId="22757"/>
    <cellStyle name="Note 3 3 2 3 3 8" xfId="22758"/>
    <cellStyle name="Note 3 3 2 3 3 9" xfId="22759"/>
    <cellStyle name="Note 3 3 2 3 4" xfId="22760"/>
    <cellStyle name="Note 3 3 2 3 4 2" xfId="22761"/>
    <cellStyle name="Note 3 3 2 3 4 2 2" xfId="22762"/>
    <cellStyle name="Note 3 3 2 3 4 2 2 2" xfId="22763"/>
    <cellStyle name="Note 3 3 2 3 4 2 2 3" xfId="22764"/>
    <cellStyle name="Note 3 3 2 3 4 2 2 4" xfId="22765"/>
    <cellStyle name="Note 3 3 2 3 4 2 2 5" xfId="22766"/>
    <cellStyle name="Note 3 3 2 3 4 2 2 6" xfId="22767"/>
    <cellStyle name="Note 3 3 2 3 4 2 3" xfId="22768"/>
    <cellStyle name="Note 3 3 2 3 4 2 3 2" xfId="22769"/>
    <cellStyle name="Note 3 3 2 3 4 2 3 3" xfId="22770"/>
    <cellStyle name="Note 3 3 2 3 4 2 3 4" xfId="22771"/>
    <cellStyle name="Note 3 3 2 3 4 2 3 5" xfId="22772"/>
    <cellStyle name="Note 3 3 2 3 4 2 3 6" xfId="22773"/>
    <cellStyle name="Note 3 3 2 3 4 2 4" xfId="22774"/>
    <cellStyle name="Note 3 3 2 3 4 2 5" xfId="22775"/>
    <cellStyle name="Note 3 3 2 3 4 2 6" xfId="22776"/>
    <cellStyle name="Note 3 3 2 3 4 2 7" xfId="22777"/>
    <cellStyle name="Note 3 3 2 3 4 2 8" xfId="22778"/>
    <cellStyle name="Note 3 3 2 3 4 3" xfId="22779"/>
    <cellStyle name="Note 3 3 2 3 4 3 2" xfId="22780"/>
    <cellStyle name="Note 3 3 2 3 4 3 3" xfId="22781"/>
    <cellStyle name="Note 3 3 2 3 4 3 4" xfId="22782"/>
    <cellStyle name="Note 3 3 2 3 4 3 5" xfId="22783"/>
    <cellStyle name="Note 3 3 2 3 4 3 6" xfId="22784"/>
    <cellStyle name="Note 3 3 2 3 4 4" xfId="22785"/>
    <cellStyle name="Note 3 3 2 3 4 4 2" xfId="22786"/>
    <cellStyle name="Note 3 3 2 3 4 4 3" xfId="22787"/>
    <cellStyle name="Note 3 3 2 3 4 4 4" xfId="22788"/>
    <cellStyle name="Note 3 3 2 3 4 4 5" xfId="22789"/>
    <cellStyle name="Note 3 3 2 3 4 4 6" xfId="22790"/>
    <cellStyle name="Note 3 3 2 3 4 5" xfId="22791"/>
    <cellStyle name="Note 3 3 2 3 4 6" xfId="22792"/>
    <cellStyle name="Note 3 3 2 3 4 7" xfId="22793"/>
    <cellStyle name="Note 3 3 2 3 4 8" xfId="22794"/>
    <cellStyle name="Note 3 3 2 3 4 9" xfId="22795"/>
    <cellStyle name="Note 3 3 2 3 5" xfId="22796"/>
    <cellStyle name="Note 3 3 2 3 5 2" xfId="22797"/>
    <cellStyle name="Note 3 3 2 3 5 2 2" xfId="22798"/>
    <cellStyle name="Note 3 3 2 3 5 2 3" xfId="22799"/>
    <cellStyle name="Note 3 3 2 3 5 2 4" xfId="22800"/>
    <cellStyle name="Note 3 3 2 3 5 2 5" xfId="22801"/>
    <cellStyle name="Note 3 3 2 3 5 2 6" xfId="22802"/>
    <cellStyle name="Note 3 3 2 3 5 3" xfId="22803"/>
    <cellStyle name="Note 3 3 2 3 5 3 2" xfId="22804"/>
    <cellStyle name="Note 3 3 2 3 5 3 3" xfId="22805"/>
    <cellStyle name="Note 3 3 2 3 5 3 4" xfId="22806"/>
    <cellStyle name="Note 3 3 2 3 5 3 5" xfId="22807"/>
    <cellStyle name="Note 3 3 2 3 5 3 6" xfId="22808"/>
    <cellStyle name="Note 3 3 2 3 5 4" xfId="22809"/>
    <cellStyle name="Note 3 3 2 3 5 5" xfId="22810"/>
    <cellStyle name="Note 3 3 2 3 5 6" xfId="22811"/>
    <cellStyle name="Note 3 3 2 3 5 7" xfId="22812"/>
    <cellStyle name="Note 3 3 2 3 5 8" xfId="22813"/>
    <cellStyle name="Note 3 3 2 3 6" xfId="22814"/>
    <cellStyle name="Note 3 3 2 3 6 2" xfId="22815"/>
    <cellStyle name="Note 3 3 2 3 6 3" xfId="22816"/>
    <cellStyle name="Note 3 3 2 3 6 4" xfId="22817"/>
    <cellStyle name="Note 3 3 2 3 6 5" xfId="22818"/>
    <cellStyle name="Note 3 3 2 3 6 6" xfId="22819"/>
    <cellStyle name="Note 3 3 2 3 7" xfId="22820"/>
    <cellStyle name="Note 3 3 2 3 7 2" xfId="22821"/>
    <cellStyle name="Note 3 3 2 3 7 3" xfId="22822"/>
    <cellStyle name="Note 3 3 2 3 7 4" xfId="22823"/>
    <cellStyle name="Note 3 3 2 3 7 5" xfId="22824"/>
    <cellStyle name="Note 3 3 2 3 7 6" xfId="22825"/>
    <cellStyle name="Note 3 3 2 3 8" xfId="22826"/>
    <cellStyle name="Note 3 3 2 3 9" xfId="22827"/>
    <cellStyle name="Note 3 3 2 4" xfId="22828"/>
    <cellStyle name="Note 3 3 2 4 10" xfId="22829"/>
    <cellStyle name="Note 3 3 2 4 11" xfId="22830"/>
    <cellStyle name="Note 3 3 2 4 2" xfId="22831"/>
    <cellStyle name="Note 3 3 2 4 2 2" xfId="22832"/>
    <cellStyle name="Note 3 3 2 4 2 2 2" xfId="22833"/>
    <cellStyle name="Note 3 3 2 4 2 2 2 2" xfId="22834"/>
    <cellStyle name="Note 3 3 2 4 2 2 2 3" xfId="22835"/>
    <cellStyle name="Note 3 3 2 4 2 2 2 4" xfId="22836"/>
    <cellStyle name="Note 3 3 2 4 2 2 2 5" xfId="22837"/>
    <cellStyle name="Note 3 3 2 4 2 2 2 6" xfId="22838"/>
    <cellStyle name="Note 3 3 2 4 2 2 3" xfId="22839"/>
    <cellStyle name="Note 3 3 2 4 2 2 3 2" xfId="22840"/>
    <cellStyle name="Note 3 3 2 4 2 2 3 3" xfId="22841"/>
    <cellStyle name="Note 3 3 2 4 2 2 3 4" xfId="22842"/>
    <cellStyle name="Note 3 3 2 4 2 2 3 5" xfId="22843"/>
    <cellStyle name="Note 3 3 2 4 2 2 3 6" xfId="22844"/>
    <cellStyle name="Note 3 3 2 4 2 2 4" xfId="22845"/>
    <cellStyle name="Note 3 3 2 4 2 2 5" xfId="22846"/>
    <cellStyle name="Note 3 3 2 4 2 2 6" xfId="22847"/>
    <cellStyle name="Note 3 3 2 4 2 2 7" xfId="22848"/>
    <cellStyle name="Note 3 3 2 4 2 2 8" xfId="22849"/>
    <cellStyle name="Note 3 3 2 4 2 3" xfId="22850"/>
    <cellStyle name="Note 3 3 2 4 2 3 2" xfId="22851"/>
    <cellStyle name="Note 3 3 2 4 2 3 3" xfId="22852"/>
    <cellStyle name="Note 3 3 2 4 2 3 4" xfId="22853"/>
    <cellStyle name="Note 3 3 2 4 2 3 5" xfId="22854"/>
    <cellStyle name="Note 3 3 2 4 2 3 6" xfId="22855"/>
    <cellStyle name="Note 3 3 2 4 2 4" xfId="22856"/>
    <cellStyle name="Note 3 3 2 4 2 4 2" xfId="22857"/>
    <cellStyle name="Note 3 3 2 4 2 4 3" xfId="22858"/>
    <cellStyle name="Note 3 3 2 4 2 4 4" xfId="22859"/>
    <cellStyle name="Note 3 3 2 4 2 4 5" xfId="22860"/>
    <cellStyle name="Note 3 3 2 4 2 4 6" xfId="22861"/>
    <cellStyle name="Note 3 3 2 4 2 5" xfId="22862"/>
    <cellStyle name="Note 3 3 2 4 2 6" xfId="22863"/>
    <cellStyle name="Note 3 3 2 4 2 7" xfId="22864"/>
    <cellStyle name="Note 3 3 2 4 2 8" xfId="22865"/>
    <cellStyle name="Note 3 3 2 4 2 9" xfId="22866"/>
    <cellStyle name="Note 3 3 2 4 3" xfId="22867"/>
    <cellStyle name="Note 3 3 2 4 3 2" xfId="22868"/>
    <cellStyle name="Note 3 3 2 4 3 2 2" xfId="22869"/>
    <cellStyle name="Note 3 3 2 4 3 2 2 2" xfId="22870"/>
    <cellStyle name="Note 3 3 2 4 3 2 2 3" xfId="22871"/>
    <cellStyle name="Note 3 3 2 4 3 2 2 4" xfId="22872"/>
    <cellStyle name="Note 3 3 2 4 3 2 2 5" xfId="22873"/>
    <cellStyle name="Note 3 3 2 4 3 2 2 6" xfId="22874"/>
    <cellStyle name="Note 3 3 2 4 3 2 3" xfId="22875"/>
    <cellStyle name="Note 3 3 2 4 3 2 3 2" xfId="22876"/>
    <cellStyle name="Note 3 3 2 4 3 2 3 3" xfId="22877"/>
    <cellStyle name="Note 3 3 2 4 3 2 3 4" xfId="22878"/>
    <cellStyle name="Note 3 3 2 4 3 2 3 5" xfId="22879"/>
    <cellStyle name="Note 3 3 2 4 3 2 3 6" xfId="22880"/>
    <cellStyle name="Note 3 3 2 4 3 2 4" xfId="22881"/>
    <cellStyle name="Note 3 3 2 4 3 2 5" xfId="22882"/>
    <cellStyle name="Note 3 3 2 4 3 2 6" xfId="22883"/>
    <cellStyle name="Note 3 3 2 4 3 2 7" xfId="22884"/>
    <cellStyle name="Note 3 3 2 4 3 2 8" xfId="22885"/>
    <cellStyle name="Note 3 3 2 4 3 3" xfId="22886"/>
    <cellStyle name="Note 3 3 2 4 3 3 2" xfId="22887"/>
    <cellStyle name="Note 3 3 2 4 3 3 3" xfId="22888"/>
    <cellStyle name="Note 3 3 2 4 3 3 4" xfId="22889"/>
    <cellStyle name="Note 3 3 2 4 3 3 5" xfId="22890"/>
    <cellStyle name="Note 3 3 2 4 3 3 6" xfId="22891"/>
    <cellStyle name="Note 3 3 2 4 3 4" xfId="22892"/>
    <cellStyle name="Note 3 3 2 4 3 4 2" xfId="22893"/>
    <cellStyle name="Note 3 3 2 4 3 4 3" xfId="22894"/>
    <cellStyle name="Note 3 3 2 4 3 4 4" xfId="22895"/>
    <cellStyle name="Note 3 3 2 4 3 4 5" xfId="22896"/>
    <cellStyle name="Note 3 3 2 4 3 4 6" xfId="22897"/>
    <cellStyle name="Note 3 3 2 4 3 5" xfId="22898"/>
    <cellStyle name="Note 3 3 2 4 3 6" xfId="22899"/>
    <cellStyle name="Note 3 3 2 4 3 7" xfId="22900"/>
    <cellStyle name="Note 3 3 2 4 3 8" xfId="22901"/>
    <cellStyle name="Note 3 3 2 4 3 9" xfId="22902"/>
    <cellStyle name="Note 3 3 2 4 4" xfId="22903"/>
    <cellStyle name="Note 3 3 2 4 4 2" xfId="22904"/>
    <cellStyle name="Note 3 3 2 4 4 2 2" xfId="22905"/>
    <cellStyle name="Note 3 3 2 4 4 2 3" xfId="22906"/>
    <cellStyle name="Note 3 3 2 4 4 2 4" xfId="22907"/>
    <cellStyle name="Note 3 3 2 4 4 2 5" xfId="22908"/>
    <cellStyle name="Note 3 3 2 4 4 2 6" xfId="22909"/>
    <cellStyle name="Note 3 3 2 4 4 3" xfId="22910"/>
    <cellStyle name="Note 3 3 2 4 4 3 2" xfId="22911"/>
    <cellStyle name="Note 3 3 2 4 4 3 3" xfId="22912"/>
    <cellStyle name="Note 3 3 2 4 4 3 4" xfId="22913"/>
    <cellStyle name="Note 3 3 2 4 4 3 5" xfId="22914"/>
    <cellStyle name="Note 3 3 2 4 4 3 6" xfId="22915"/>
    <cellStyle name="Note 3 3 2 4 4 4" xfId="22916"/>
    <cellStyle name="Note 3 3 2 4 4 5" xfId="22917"/>
    <cellStyle name="Note 3 3 2 4 4 6" xfId="22918"/>
    <cellStyle name="Note 3 3 2 4 4 7" xfId="22919"/>
    <cellStyle name="Note 3 3 2 4 4 8" xfId="22920"/>
    <cellStyle name="Note 3 3 2 4 5" xfId="22921"/>
    <cellStyle name="Note 3 3 2 4 5 2" xfId="22922"/>
    <cellStyle name="Note 3 3 2 4 5 3" xfId="22923"/>
    <cellStyle name="Note 3 3 2 4 5 4" xfId="22924"/>
    <cellStyle name="Note 3 3 2 4 5 5" xfId="22925"/>
    <cellStyle name="Note 3 3 2 4 5 6" xfId="22926"/>
    <cellStyle name="Note 3 3 2 4 6" xfId="22927"/>
    <cellStyle name="Note 3 3 2 4 6 2" xfId="22928"/>
    <cellStyle name="Note 3 3 2 4 6 3" xfId="22929"/>
    <cellStyle name="Note 3 3 2 4 6 4" xfId="22930"/>
    <cellStyle name="Note 3 3 2 4 6 5" xfId="22931"/>
    <cellStyle name="Note 3 3 2 4 6 6" xfId="22932"/>
    <cellStyle name="Note 3 3 2 4 7" xfId="22933"/>
    <cellStyle name="Note 3 3 2 4 8" xfId="22934"/>
    <cellStyle name="Note 3 3 2 4 9" xfId="22935"/>
    <cellStyle name="Note 3 3 2 5" xfId="22936"/>
    <cellStyle name="Note 3 3 2 5 10" xfId="22937"/>
    <cellStyle name="Note 3 3 2 5 2" xfId="22938"/>
    <cellStyle name="Note 3 3 2 5 2 2" xfId="22939"/>
    <cellStyle name="Note 3 3 2 5 2 2 2" xfId="22940"/>
    <cellStyle name="Note 3 3 2 5 2 2 2 2" xfId="22941"/>
    <cellStyle name="Note 3 3 2 5 2 2 2 3" xfId="22942"/>
    <cellStyle name="Note 3 3 2 5 2 2 2 4" xfId="22943"/>
    <cellStyle name="Note 3 3 2 5 2 2 2 5" xfId="22944"/>
    <cellStyle name="Note 3 3 2 5 2 2 2 6" xfId="22945"/>
    <cellStyle name="Note 3 3 2 5 2 2 3" xfId="22946"/>
    <cellStyle name="Note 3 3 2 5 2 2 3 2" xfId="22947"/>
    <cellStyle name="Note 3 3 2 5 2 2 3 3" xfId="22948"/>
    <cellStyle name="Note 3 3 2 5 2 2 3 4" xfId="22949"/>
    <cellStyle name="Note 3 3 2 5 2 2 3 5" xfId="22950"/>
    <cellStyle name="Note 3 3 2 5 2 2 3 6" xfId="22951"/>
    <cellStyle name="Note 3 3 2 5 2 2 4" xfId="22952"/>
    <cellStyle name="Note 3 3 2 5 2 2 5" xfId="22953"/>
    <cellStyle name="Note 3 3 2 5 2 2 6" xfId="22954"/>
    <cellStyle name="Note 3 3 2 5 2 2 7" xfId="22955"/>
    <cellStyle name="Note 3 3 2 5 2 2 8" xfId="22956"/>
    <cellStyle name="Note 3 3 2 5 2 3" xfId="22957"/>
    <cellStyle name="Note 3 3 2 5 2 3 2" xfId="22958"/>
    <cellStyle name="Note 3 3 2 5 2 3 3" xfId="22959"/>
    <cellStyle name="Note 3 3 2 5 2 3 4" xfId="22960"/>
    <cellStyle name="Note 3 3 2 5 2 3 5" xfId="22961"/>
    <cellStyle name="Note 3 3 2 5 2 3 6" xfId="22962"/>
    <cellStyle name="Note 3 3 2 5 2 4" xfId="22963"/>
    <cellStyle name="Note 3 3 2 5 2 4 2" xfId="22964"/>
    <cellStyle name="Note 3 3 2 5 2 4 3" xfId="22965"/>
    <cellStyle name="Note 3 3 2 5 2 4 4" xfId="22966"/>
    <cellStyle name="Note 3 3 2 5 2 4 5" xfId="22967"/>
    <cellStyle name="Note 3 3 2 5 2 4 6" xfId="22968"/>
    <cellStyle name="Note 3 3 2 5 2 5" xfId="22969"/>
    <cellStyle name="Note 3 3 2 5 2 6" xfId="22970"/>
    <cellStyle name="Note 3 3 2 5 2 7" xfId="22971"/>
    <cellStyle name="Note 3 3 2 5 2 8" xfId="22972"/>
    <cellStyle name="Note 3 3 2 5 2 9" xfId="22973"/>
    <cellStyle name="Note 3 3 2 5 3" xfId="22974"/>
    <cellStyle name="Note 3 3 2 5 3 2" xfId="22975"/>
    <cellStyle name="Note 3 3 2 5 3 2 2" xfId="22976"/>
    <cellStyle name="Note 3 3 2 5 3 2 3" xfId="22977"/>
    <cellStyle name="Note 3 3 2 5 3 2 4" xfId="22978"/>
    <cellStyle name="Note 3 3 2 5 3 2 5" xfId="22979"/>
    <cellStyle name="Note 3 3 2 5 3 2 6" xfId="22980"/>
    <cellStyle name="Note 3 3 2 5 3 3" xfId="22981"/>
    <cellStyle name="Note 3 3 2 5 3 3 2" xfId="22982"/>
    <cellStyle name="Note 3 3 2 5 3 3 3" xfId="22983"/>
    <cellStyle name="Note 3 3 2 5 3 3 4" xfId="22984"/>
    <cellStyle name="Note 3 3 2 5 3 3 5" xfId="22985"/>
    <cellStyle name="Note 3 3 2 5 3 3 6" xfId="22986"/>
    <cellStyle name="Note 3 3 2 5 3 4" xfId="22987"/>
    <cellStyle name="Note 3 3 2 5 3 5" xfId="22988"/>
    <cellStyle name="Note 3 3 2 5 3 6" xfId="22989"/>
    <cellStyle name="Note 3 3 2 5 3 7" xfId="22990"/>
    <cellStyle name="Note 3 3 2 5 3 8" xfId="22991"/>
    <cellStyle name="Note 3 3 2 5 4" xfId="22992"/>
    <cellStyle name="Note 3 3 2 5 4 2" xfId="22993"/>
    <cellStyle name="Note 3 3 2 5 4 3" xfId="22994"/>
    <cellStyle name="Note 3 3 2 5 4 4" xfId="22995"/>
    <cellStyle name="Note 3 3 2 5 4 5" xfId="22996"/>
    <cellStyle name="Note 3 3 2 5 4 6" xfId="22997"/>
    <cellStyle name="Note 3 3 2 5 5" xfId="22998"/>
    <cellStyle name="Note 3 3 2 5 5 2" xfId="22999"/>
    <cellStyle name="Note 3 3 2 5 5 3" xfId="23000"/>
    <cellStyle name="Note 3 3 2 5 5 4" xfId="23001"/>
    <cellStyle name="Note 3 3 2 5 5 5" xfId="23002"/>
    <cellStyle name="Note 3 3 2 5 5 6" xfId="23003"/>
    <cellStyle name="Note 3 3 2 5 6" xfId="23004"/>
    <cellStyle name="Note 3 3 2 5 7" xfId="23005"/>
    <cellStyle name="Note 3 3 2 5 8" xfId="23006"/>
    <cellStyle name="Note 3 3 2 5 9" xfId="23007"/>
    <cellStyle name="Note 3 3 2 6" xfId="23008"/>
    <cellStyle name="Note 3 3 2 6 2" xfId="23009"/>
    <cellStyle name="Note 3 3 2 6 2 2" xfId="23010"/>
    <cellStyle name="Note 3 3 2 6 2 2 2" xfId="23011"/>
    <cellStyle name="Note 3 3 2 6 2 2 3" xfId="23012"/>
    <cellStyle name="Note 3 3 2 6 2 2 4" xfId="23013"/>
    <cellStyle name="Note 3 3 2 6 2 2 5" xfId="23014"/>
    <cellStyle name="Note 3 3 2 6 2 2 6" xfId="23015"/>
    <cellStyle name="Note 3 3 2 6 2 3" xfId="23016"/>
    <cellStyle name="Note 3 3 2 6 2 3 2" xfId="23017"/>
    <cellStyle name="Note 3 3 2 6 2 3 3" xfId="23018"/>
    <cellStyle name="Note 3 3 2 6 2 3 4" xfId="23019"/>
    <cellStyle name="Note 3 3 2 6 2 3 5" xfId="23020"/>
    <cellStyle name="Note 3 3 2 6 2 3 6" xfId="23021"/>
    <cellStyle name="Note 3 3 2 6 2 4" xfId="23022"/>
    <cellStyle name="Note 3 3 2 6 2 5" xfId="23023"/>
    <cellStyle name="Note 3 3 2 6 2 6" xfId="23024"/>
    <cellStyle name="Note 3 3 2 6 2 7" xfId="23025"/>
    <cellStyle name="Note 3 3 2 6 2 8" xfId="23026"/>
    <cellStyle name="Note 3 3 2 6 3" xfId="23027"/>
    <cellStyle name="Note 3 3 2 6 3 2" xfId="23028"/>
    <cellStyle name="Note 3 3 2 6 3 3" xfId="23029"/>
    <cellStyle name="Note 3 3 2 6 3 4" xfId="23030"/>
    <cellStyle name="Note 3 3 2 6 3 5" xfId="23031"/>
    <cellStyle name="Note 3 3 2 6 3 6" xfId="23032"/>
    <cellStyle name="Note 3 3 2 6 4" xfId="23033"/>
    <cellStyle name="Note 3 3 2 6 4 2" xfId="23034"/>
    <cellStyle name="Note 3 3 2 6 4 3" xfId="23035"/>
    <cellStyle name="Note 3 3 2 6 4 4" xfId="23036"/>
    <cellStyle name="Note 3 3 2 6 4 5" xfId="23037"/>
    <cellStyle name="Note 3 3 2 6 4 6" xfId="23038"/>
    <cellStyle name="Note 3 3 2 6 5" xfId="23039"/>
    <cellStyle name="Note 3 3 2 6 6" xfId="23040"/>
    <cellStyle name="Note 3 3 2 6 7" xfId="23041"/>
    <cellStyle name="Note 3 3 2 6 8" xfId="23042"/>
    <cellStyle name="Note 3 3 2 6 9" xfId="23043"/>
    <cellStyle name="Note 3 3 2 7" xfId="23044"/>
    <cellStyle name="Note 3 3 2 7 2" xfId="23045"/>
    <cellStyle name="Note 3 3 2 7 2 2" xfId="23046"/>
    <cellStyle name="Note 3 3 2 7 2 3" xfId="23047"/>
    <cellStyle name="Note 3 3 2 7 2 4" xfId="23048"/>
    <cellStyle name="Note 3 3 2 7 2 5" xfId="23049"/>
    <cellStyle name="Note 3 3 2 7 2 6" xfId="23050"/>
    <cellStyle name="Note 3 3 2 7 3" xfId="23051"/>
    <cellStyle name="Note 3 3 2 7 3 2" xfId="23052"/>
    <cellStyle name="Note 3 3 2 7 3 3" xfId="23053"/>
    <cellStyle name="Note 3 3 2 7 3 4" xfId="23054"/>
    <cellStyle name="Note 3 3 2 7 3 5" xfId="23055"/>
    <cellStyle name="Note 3 3 2 7 3 6" xfId="23056"/>
    <cellStyle name="Note 3 3 2 7 4" xfId="23057"/>
    <cellStyle name="Note 3 3 2 7 5" xfId="23058"/>
    <cellStyle name="Note 3 3 2 7 6" xfId="23059"/>
    <cellStyle name="Note 3 3 2 7 7" xfId="23060"/>
    <cellStyle name="Note 3 3 2 7 8" xfId="23061"/>
    <cellStyle name="Note 3 3 2 8" xfId="23062"/>
    <cellStyle name="Note 3 3 2 8 2" xfId="23063"/>
    <cellStyle name="Note 3 3 2 8 3" xfId="23064"/>
    <cellStyle name="Note 3 3 2 8 4" xfId="23065"/>
    <cellStyle name="Note 3 3 2 8 5" xfId="23066"/>
    <cellStyle name="Note 3 3 2 8 6" xfId="23067"/>
    <cellStyle name="Note 3 3 2 9" xfId="23068"/>
    <cellStyle name="Note 3 3 2 9 2" xfId="23069"/>
    <cellStyle name="Note 3 3 2 9 3" xfId="23070"/>
    <cellStyle name="Note 3 3 2 9 4" xfId="23071"/>
    <cellStyle name="Note 3 3 2 9 5" xfId="23072"/>
    <cellStyle name="Note 3 3 2 9 6" xfId="23073"/>
    <cellStyle name="Note 3 3 3" xfId="23074"/>
    <cellStyle name="Note 3 3 3 10" xfId="23075"/>
    <cellStyle name="Note 3 3 3 11" xfId="23076"/>
    <cellStyle name="Note 3 3 3 12" xfId="23077"/>
    <cellStyle name="Note 3 3 3 13" xfId="23078"/>
    <cellStyle name="Note 3 3 3 2" xfId="23079"/>
    <cellStyle name="Note 3 3 3 2 10" xfId="23080"/>
    <cellStyle name="Note 3 3 3 2 11" xfId="23081"/>
    <cellStyle name="Note 3 3 3 2 12" xfId="23082"/>
    <cellStyle name="Note 3 3 3 2 2" xfId="23083"/>
    <cellStyle name="Note 3 3 3 2 2 10" xfId="23084"/>
    <cellStyle name="Note 3 3 3 2 2 11" xfId="23085"/>
    <cellStyle name="Note 3 3 3 2 2 2" xfId="23086"/>
    <cellStyle name="Note 3 3 3 2 2 2 2" xfId="23087"/>
    <cellStyle name="Note 3 3 3 2 2 2 2 2" xfId="23088"/>
    <cellStyle name="Note 3 3 3 2 2 2 2 2 2" xfId="23089"/>
    <cellStyle name="Note 3 3 3 2 2 2 2 2 3" xfId="23090"/>
    <cellStyle name="Note 3 3 3 2 2 2 2 2 4" xfId="23091"/>
    <cellStyle name="Note 3 3 3 2 2 2 2 2 5" xfId="23092"/>
    <cellStyle name="Note 3 3 3 2 2 2 2 2 6" xfId="23093"/>
    <cellStyle name="Note 3 3 3 2 2 2 2 3" xfId="23094"/>
    <cellStyle name="Note 3 3 3 2 2 2 2 3 2" xfId="23095"/>
    <cellStyle name="Note 3 3 3 2 2 2 2 3 3" xfId="23096"/>
    <cellStyle name="Note 3 3 3 2 2 2 2 3 4" xfId="23097"/>
    <cellStyle name="Note 3 3 3 2 2 2 2 3 5" xfId="23098"/>
    <cellStyle name="Note 3 3 3 2 2 2 2 3 6" xfId="23099"/>
    <cellStyle name="Note 3 3 3 2 2 2 2 4" xfId="23100"/>
    <cellStyle name="Note 3 3 3 2 2 2 2 5" xfId="23101"/>
    <cellStyle name="Note 3 3 3 2 2 2 2 6" xfId="23102"/>
    <cellStyle name="Note 3 3 3 2 2 2 2 7" xfId="23103"/>
    <cellStyle name="Note 3 3 3 2 2 2 2 8" xfId="23104"/>
    <cellStyle name="Note 3 3 3 2 2 2 3" xfId="23105"/>
    <cellStyle name="Note 3 3 3 2 2 2 3 2" xfId="23106"/>
    <cellStyle name="Note 3 3 3 2 2 2 3 3" xfId="23107"/>
    <cellStyle name="Note 3 3 3 2 2 2 3 4" xfId="23108"/>
    <cellStyle name="Note 3 3 3 2 2 2 3 5" xfId="23109"/>
    <cellStyle name="Note 3 3 3 2 2 2 3 6" xfId="23110"/>
    <cellStyle name="Note 3 3 3 2 2 2 4" xfId="23111"/>
    <cellStyle name="Note 3 3 3 2 2 2 4 2" xfId="23112"/>
    <cellStyle name="Note 3 3 3 2 2 2 4 3" xfId="23113"/>
    <cellStyle name="Note 3 3 3 2 2 2 4 4" xfId="23114"/>
    <cellStyle name="Note 3 3 3 2 2 2 4 5" xfId="23115"/>
    <cellStyle name="Note 3 3 3 2 2 2 4 6" xfId="23116"/>
    <cellStyle name="Note 3 3 3 2 2 2 5" xfId="23117"/>
    <cellStyle name="Note 3 3 3 2 2 2 6" xfId="23118"/>
    <cellStyle name="Note 3 3 3 2 2 2 7" xfId="23119"/>
    <cellStyle name="Note 3 3 3 2 2 2 8" xfId="23120"/>
    <cellStyle name="Note 3 3 3 2 2 2 9" xfId="23121"/>
    <cellStyle name="Note 3 3 3 2 2 3" xfId="23122"/>
    <cellStyle name="Note 3 3 3 2 2 3 2" xfId="23123"/>
    <cellStyle name="Note 3 3 3 2 2 3 2 2" xfId="23124"/>
    <cellStyle name="Note 3 3 3 2 2 3 2 2 2" xfId="23125"/>
    <cellStyle name="Note 3 3 3 2 2 3 2 2 3" xfId="23126"/>
    <cellStyle name="Note 3 3 3 2 2 3 2 2 4" xfId="23127"/>
    <cellStyle name="Note 3 3 3 2 2 3 2 2 5" xfId="23128"/>
    <cellStyle name="Note 3 3 3 2 2 3 2 2 6" xfId="23129"/>
    <cellStyle name="Note 3 3 3 2 2 3 2 3" xfId="23130"/>
    <cellStyle name="Note 3 3 3 2 2 3 2 3 2" xfId="23131"/>
    <cellStyle name="Note 3 3 3 2 2 3 2 3 3" xfId="23132"/>
    <cellStyle name="Note 3 3 3 2 2 3 2 3 4" xfId="23133"/>
    <cellStyle name="Note 3 3 3 2 2 3 2 3 5" xfId="23134"/>
    <cellStyle name="Note 3 3 3 2 2 3 2 3 6" xfId="23135"/>
    <cellStyle name="Note 3 3 3 2 2 3 2 4" xfId="23136"/>
    <cellStyle name="Note 3 3 3 2 2 3 2 5" xfId="23137"/>
    <cellStyle name="Note 3 3 3 2 2 3 2 6" xfId="23138"/>
    <cellStyle name="Note 3 3 3 2 2 3 2 7" xfId="23139"/>
    <cellStyle name="Note 3 3 3 2 2 3 2 8" xfId="23140"/>
    <cellStyle name="Note 3 3 3 2 2 3 3" xfId="23141"/>
    <cellStyle name="Note 3 3 3 2 2 3 3 2" xfId="23142"/>
    <cellStyle name="Note 3 3 3 2 2 3 3 3" xfId="23143"/>
    <cellStyle name="Note 3 3 3 2 2 3 3 4" xfId="23144"/>
    <cellStyle name="Note 3 3 3 2 2 3 3 5" xfId="23145"/>
    <cellStyle name="Note 3 3 3 2 2 3 3 6" xfId="23146"/>
    <cellStyle name="Note 3 3 3 2 2 3 4" xfId="23147"/>
    <cellStyle name="Note 3 3 3 2 2 3 4 2" xfId="23148"/>
    <cellStyle name="Note 3 3 3 2 2 3 4 3" xfId="23149"/>
    <cellStyle name="Note 3 3 3 2 2 3 4 4" xfId="23150"/>
    <cellStyle name="Note 3 3 3 2 2 3 4 5" xfId="23151"/>
    <cellStyle name="Note 3 3 3 2 2 3 4 6" xfId="23152"/>
    <cellStyle name="Note 3 3 3 2 2 3 5" xfId="23153"/>
    <cellStyle name="Note 3 3 3 2 2 3 6" xfId="23154"/>
    <cellStyle name="Note 3 3 3 2 2 3 7" xfId="23155"/>
    <cellStyle name="Note 3 3 3 2 2 3 8" xfId="23156"/>
    <cellStyle name="Note 3 3 3 2 2 3 9" xfId="23157"/>
    <cellStyle name="Note 3 3 3 2 2 4" xfId="23158"/>
    <cellStyle name="Note 3 3 3 2 2 4 2" xfId="23159"/>
    <cellStyle name="Note 3 3 3 2 2 4 2 2" xfId="23160"/>
    <cellStyle name="Note 3 3 3 2 2 4 2 3" xfId="23161"/>
    <cellStyle name="Note 3 3 3 2 2 4 2 4" xfId="23162"/>
    <cellStyle name="Note 3 3 3 2 2 4 2 5" xfId="23163"/>
    <cellStyle name="Note 3 3 3 2 2 4 2 6" xfId="23164"/>
    <cellStyle name="Note 3 3 3 2 2 4 3" xfId="23165"/>
    <cellStyle name="Note 3 3 3 2 2 4 3 2" xfId="23166"/>
    <cellStyle name="Note 3 3 3 2 2 4 3 3" xfId="23167"/>
    <cellStyle name="Note 3 3 3 2 2 4 3 4" xfId="23168"/>
    <cellStyle name="Note 3 3 3 2 2 4 3 5" xfId="23169"/>
    <cellStyle name="Note 3 3 3 2 2 4 3 6" xfId="23170"/>
    <cellStyle name="Note 3 3 3 2 2 4 4" xfId="23171"/>
    <cellStyle name="Note 3 3 3 2 2 4 5" xfId="23172"/>
    <cellStyle name="Note 3 3 3 2 2 4 6" xfId="23173"/>
    <cellStyle name="Note 3 3 3 2 2 4 7" xfId="23174"/>
    <cellStyle name="Note 3 3 3 2 2 4 8" xfId="23175"/>
    <cellStyle name="Note 3 3 3 2 2 5" xfId="23176"/>
    <cellStyle name="Note 3 3 3 2 2 5 2" xfId="23177"/>
    <cellStyle name="Note 3 3 3 2 2 5 3" xfId="23178"/>
    <cellStyle name="Note 3 3 3 2 2 5 4" xfId="23179"/>
    <cellStyle name="Note 3 3 3 2 2 5 5" xfId="23180"/>
    <cellStyle name="Note 3 3 3 2 2 5 6" xfId="23181"/>
    <cellStyle name="Note 3 3 3 2 2 6" xfId="23182"/>
    <cellStyle name="Note 3 3 3 2 2 6 2" xfId="23183"/>
    <cellStyle name="Note 3 3 3 2 2 6 3" xfId="23184"/>
    <cellStyle name="Note 3 3 3 2 2 6 4" xfId="23185"/>
    <cellStyle name="Note 3 3 3 2 2 6 5" xfId="23186"/>
    <cellStyle name="Note 3 3 3 2 2 6 6" xfId="23187"/>
    <cellStyle name="Note 3 3 3 2 2 7" xfId="23188"/>
    <cellStyle name="Note 3 3 3 2 2 8" xfId="23189"/>
    <cellStyle name="Note 3 3 3 2 2 9" xfId="23190"/>
    <cellStyle name="Note 3 3 3 2 3" xfId="23191"/>
    <cellStyle name="Note 3 3 3 2 3 10" xfId="23192"/>
    <cellStyle name="Note 3 3 3 2 3 2" xfId="23193"/>
    <cellStyle name="Note 3 3 3 2 3 2 2" xfId="23194"/>
    <cellStyle name="Note 3 3 3 2 3 2 2 2" xfId="23195"/>
    <cellStyle name="Note 3 3 3 2 3 2 2 2 2" xfId="23196"/>
    <cellStyle name="Note 3 3 3 2 3 2 2 2 3" xfId="23197"/>
    <cellStyle name="Note 3 3 3 2 3 2 2 2 4" xfId="23198"/>
    <cellStyle name="Note 3 3 3 2 3 2 2 2 5" xfId="23199"/>
    <cellStyle name="Note 3 3 3 2 3 2 2 2 6" xfId="23200"/>
    <cellStyle name="Note 3 3 3 2 3 2 2 3" xfId="23201"/>
    <cellStyle name="Note 3 3 3 2 3 2 2 3 2" xfId="23202"/>
    <cellStyle name="Note 3 3 3 2 3 2 2 3 3" xfId="23203"/>
    <cellStyle name="Note 3 3 3 2 3 2 2 3 4" xfId="23204"/>
    <cellStyle name="Note 3 3 3 2 3 2 2 3 5" xfId="23205"/>
    <cellStyle name="Note 3 3 3 2 3 2 2 3 6" xfId="23206"/>
    <cellStyle name="Note 3 3 3 2 3 2 2 4" xfId="23207"/>
    <cellStyle name="Note 3 3 3 2 3 2 2 5" xfId="23208"/>
    <cellStyle name="Note 3 3 3 2 3 2 2 6" xfId="23209"/>
    <cellStyle name="Note 3 3 3 2 3 2 2 7" xfId="23210"/>
    <cellStyle name="Note 3 3 3 2 3 2 2 8" xfId="23211"/>
    <cellStyle name="Note 3 3 3 2 3 2 3" xfId="23212"/>
    <cellStyle name="Note 3 3 3 2 3 2 3 2" xfId="23213"/>
    <cellStyle name="Note 3 3 3 2 3 2 3 3" xfId="23214"/>
    <cellStyle name="Note 3 3 3 2 3 2 3 4" xfId="23215"/>
    <cellStyle name="Note 3 3 3 2 3 2 3 5" xfId="23216"/>
    <cellStyle name="Note 3 3 3 2 3 2 3 6" xfId="23217"/>
    <cellStyle name="Note 3 3 3 2 3 2 4" xfId="23218"/>
    <cellStyle name="Note 3 3 3 2 3 2 4 2" xfId="23219"/>
    <cellStyle name="Note 3 3 3 2 3 2 4 3" xfId="23220"/>
    <cellStyle name="Note 3 3 3 2 3 2 4 4" xfId="23221"/>
    <cellStyle name="Note 3 3 3 2 3 2 4 5" xfId="23222"/>
    <cellStyle name="Note 3 3 3 2 3 2 4 6" xfId="23223"/>
    <cellStyle name="Note 3 3 3 2 3 2 5" xfId="23224"/>
    <cellStyle name="Note 3 3 3 2 3 2 6" xfId="23225"/>
    <cellStyle name="Note 3 3 3 2 3 2 7" xfId="23226"/>
    <cellStyle name="Note 3 3 3 2 3 2 8" xfId="23227"/>
    <cellStyle name="Note 3 3 3 2 3 2 9" xfId="23228"/>
    <cellStyle name="Note 3 3 3 2 3 3" xfId="23229"/>
    <cellStyle name="Note 3 3 3 2 3 3 2" xfId="23230"/>
    <cellStyle name="Note 3 3 3 2 3 3 2 2" xfId="23231"/>
    <cellStyle name="Note 3 3 3 2 3 3 2 3" xfId="23232"/>
    <cellStyle name="Note 3 3 3 2 3 3 2 4" xfId="23233"/>
    <cellStyle name="Note 3 3 3 2 3 3 2 5" xfId="23234"/>
    <cellStyle name="Note 3 3 3 2 3 3 2 6" xfId="23235"/>
    <cellStyle name="Note 3 3 3 2 3 3 3" xfId="23236"/>
    <cellStyle name="Note 3 3 3 2 3 3 3 2" xfId="23237"/>
    <cellStyle name="Note 3 3 3 2 3 3 3 3" xfId="23238"/>
    <cellStyle name="Note 3 3 3 2 3 3 3 4" xfId="23239"/>
    <cellStyle name="Note 3 3 3 2 3 3 3 5" xfId="23240"/>
    <cellStyle name="Note 3 3 3 2 3 3 3 6" xfId="23241"/>
    <cellStyle name="Note 3 3 3 2 3 3 4" xfId="23242"/>
    <cellStyle name="Note 3 3 3 2 3 3 5" xfId="23243"/>
    <cellStyle name="Note 3 3 3 2 3 3 6" xfId="23244"/>
    <cellStyle name="Note 3 3 3 2 3 3 7" xfId="23245"/>
    <cellStyle name="Note 3 3 3 2 3 3 8" xfId="23246"/>
    <cellStyle name="Note 3 3 3 2 3 4" xfId="23247"/>
    <cellStyle name="Note 3 3 3 2 3 4 2" xfId="23248"/>
    <cellStyle name="Note 3 3 3 2 3 4 3" xfId="23249"/>
    <cellStyle name="Note 3 3 3 2 3 4 4" xfId="23250"/>
    <cellStyle name="Note 3 3 3 2 3 4 5" xfId="23251"/>
    <cellStyle name="Note 3 3 3 2 3 4 6" xfId="23252"/>
    <cellStyle name="Note 3 3 3 2 3 5" xfId="23253"/>
    <cellStyle name="Note 3 3 3 2 3 5 2" xfId="23254"/>
    <cellStyle name="Note 3 3 3 2 3 5 3" xfId="23255"/>
    <cellStyle name="Note 3 3 3 2 3 5 4" xfId="23256"/>
    <cellStyle name="Note 3 3 3 2 3 5 5" xfId="23257"/>
    <cellStyle name="Note 3 3 3 2 3 5 6" xfId="23258"/>
    <cellStyle name="Note 3 3 3 2 3 6" xfId="23259"/>
    <cellStyle name="Note 3 3 3 2 3 7" xfId="23260"/>
    <cellStyle name="Note 3 3 3 2 3 8" xfId="23261"/>
    <cellStyle name="Note 3 3 3 2 3 9" xfId="23262"/>
    <cellStyle name="Note 3 3 3 2 4" xfId="23263"/>
    <cellStyle name="Note 3 3 3 2 4 2" xfId="23264"/>
    <cellStyle name="Note 3 3 3 2 4 2 2" xfId="23265"/>
    <cellStyle name="Note 3 3 3 2 4 2 2 2" xfId="23266"/>
    <cellStyle name="Note 3 3 3 2 4 2 2 3" xfId="23267"/>
    <cellStyle name="Note 3 3 3 2 4 2 2 4" xfId="23268"/>
    <cellStyle name="Note 3 3 3 2 4 2 2 5" xfId="23269"/>
    <cellStyle name="Note 3 3 3 2 4 2 2 6" xfId="23270"/>
    <cellStyle name="Note 3 3 3 2 4 2 3" xfId="23271"/>
    <cellStyle name="Note 3 3 3 2 4 2 3 2" xfId="23272"/>
    <cellStyle name="Note 3 3 3 2 4 2 3 3" xfId="23273"/>
    <cellStyle name="Note 3 3 3 2 4 2 3 4" xfId="23274"/>
    <cellStyle name="Note 3 3 3 2 4 2 3 5" xfId="23275"/>
    <cellStyle name="Note 3 3 3 2 4 2 3 6" xfId="23276"/>
    <cellStyle name="Note 3 3 3 2 4 2 4" xfId="23277"/>
    <cellStyle name="Note 3 3 3 2 4 2 5" xfId="23278"/>
    <cellStyle name="Note 3 3 3 2 4 2 6" xfId="23279"/>
    <cellStyle name="Note 3 3 3 2 4 2 7" xfId="23280"/>
    <cellStyle name="Note 3 3 3 2 4 2 8" xfId="23281"/>
    <cellStyle name="Note 3 3 3 2 4 3" xfId="23282"/>
    <cellStyle name="Note 3 3 3 2 4 3 2" xfId="23283"/>
    <cellStyle name="Note 3 3 3 2 4 3 3" xfId="23284"/>
    <cellStyle name="Note 3 3 3 2 4 3 4" xfId="23285"/>
    <cellStyle name="Note 3 3 3 2 4 3 5" xfId="23286"/>
    <cellStyle name="Note 3 3 3 2 4 3 6" xfId="23287"/>
    <cellStyle name="Note 3 3 3 2 4 4" xfId="23288"/>
    <cellStyle name="Note 3 3 3 2 4 4 2" xfId="23289"/>
    <cellStyle name="Note 3 3 3 2 4 4 3" xfId="23290"/>
    <cellStyle name="Note 3 3 3 2 4 4 4" xfId="23291"/>
    <cellStyle name="Note 3 3 3 2 4 4 5" xfId="23292"/>
    <cellStyle name="Note 3 3 3 2 4 4 6" xfId="23293"/>
    <cellStyle name="Note 3 3 3 2 4 5" xfId="23294"/>
    <cellStyle name="Note 3 3 3 2 4 6" xfId="23295"/>
    <cellStyle name="Note 3 3 3 2 4 7" xfId="23296"/>
    <cellStyle name="Note 3 3 3 2 4 8" xfId="23297"/>
    <cellStyle name="Note 3 3 3 2 4 9" xfId="23298"/>
    <cellStyle name="Note 3 3 3 2 5" xfId="23299"/>
    <cellStyle name="Note 3 3 3 2 5 2" xfId="23300"/>
    <cellStyle name="Note 3 3 3 2 5 2 2" xfId="23301"/>
    <cellStyle name="Note 3 3 3 2 5 2 3" xfId="23302"/>
    <cellStyle name="Note 3 3 3 2 5 2 4" xfId="23303"/>
    <cellStyle name="Note 3 3 3 2 5 2 5" xfId="23304"/>
    <cellStyle name="Note 3 3 3 2 5 2 6" xfId="23305"/>
    <cellStyle name="Note 3 3 3 2 5 3" xfId="23306"/>
    <cellStyle name="Note 3 3 3 2 5 3 2" xfId="23307"/>
    <cellStyle name="Note 3 3 3 2 5 3 3" xfId="23308"/>
    <cellStyle name="Note 3 3 3 2 5 3 4" xfId="23309"/>
    <cellStyle name="Note 3 3 3 2 5 3 5" xfId="23310"/>
    <cellStyle name="Note 3 3 3 2 5 3 6" xfId="23311"/>
    <cellStyle name="Note 3 3 3 2 5 4" xfId="23312"/>
    <cellStyle name="Note 3 3 3 2 5 5" xfId="23313"/>
    <cellStyle name="Note 3 3 3 2 5 6" xfId="23314"/>
    <cellStyle name="Note 3 3 3 2 5 7" xfId="23315"/>
    <cellStyle name="Note 3 3 3 2 5 8" xfId="23316"/>
    <cellStyle name="Note 3 3 3 2 6" xfId="23317"/>
    <cellStyle name="Note 3 3 3 2 6 2" xfId="23318"/>
    <cellStyle name="Note 3 3 3 2 6 3" xfId="23319"/>
    <cellStyle name="Note 3 3 3 2 6 4" xfId="23320"/>
    <cellStyle name="Note 3 3 3 2 6 5" xfId="23321"/>
    <cellStyle name="Note 3 3 3 2 6 6" xfId="23322"/>
    <cellStyle name="Note 3 3 3 2 7" xfId="23323"/>
    <cellStyle name="Note 3 3 3 2 7 2" xfId="23324"/>
    <cellStyle name="Note 3 3 3 2 7 3" xfId="23325"/>
    <cellStyle name="Note 3 3 3 2 7 4" xfId="23326"/>
    <cellStyle name="Note 3 3 3 2 7 5" xfId="23327"/>
    <cellStyle name="Note 3 3 3 2 7 6" xfId="23328"/>
    <cellStyle name="Note 3 3 3 2 8" xfId="23329"/>
    <cellStyle name="Note 3 3 3 2 9" xfId="23330"/>
    <cellStyle name="Note 3 3 3 3" xfId="23331"/>
    <cellStyle name="Note 3 3 3 3 10" xfId="23332"/>
    <cellStyle name="Note 3 3 3 3 11" xfId="23333"/>
    <cellStyle name="Note 3 3 3 3 2" xfId="23334"/>
    <cellStyle name="Note 3 3 3 3 2 2" xfId="23335"/>
    <cellStyle name="Note 3 3 3 3 2 2 2" xfId="23336"/>
    <cellStyle name="Note 3 3 3 3 2 2 2 2" xfId="23337"/>
    <cellStyle name="Note 3 3 3 3 2 2 2 3" xfId="23338"/>
    <cellStyle name="Note 3 3 3 3 2 2 2 4" xfId="23339"/>
    <cellStyle name="Note 3 3 3 3 2 2 2 5" xfId="23340"/>
    <cellStyle name="Note 3 3 3 3 2 2 2 6" xfId="23341"/>
    <cellStyle name="Note 3 3 3 3 2 2 3" xfId="23342"/>
    <cellStyle name="Note 3 3 3 3 2 2 3 2" xfId="23343"/>
    <cellStyle name="Note 3 3 3 3 2 2 3 3" xfId="23344"/>
    <cellStyle name="Note 3 3 3 3 2 2 3 4" xfId="23345"/>
    <cellStyle name="Note 3 3 3 3 2 2 3 5" xfId="23346"/>
    <cellStyle name="Note 3 3 3 3 2 2 3 6" xfId="23347"/>
    <cellStyle name="Note 3 3 3 3 2 2 4" xfId="23348"/>
    <cellStyle name="Note 3 3 3 3 2 2 5" xfId="23349"/>
    <cellStyle name="Note 3 3 3 3 2 2 6" xfId="23350"/>
    <cellStyle name="Note 3 3 3 3 2 2 7" xfId="23351"/>
    <cellStyle name="Note 3 3 3 3 2 2 8" xfId="23352"/>
    <cellStyle name="Note 3 3 3 3 2 3" xfId="23353"/>
    <cellStyle name="Note 3 3 3 3 2 3 2" xfId="23354"/>
    <cellStyle name="Note 3 3 3 3 2 3 3" xfId="23355"/>
    <cellStyle name="Note 3 3 3 3 2 3 4" xfId="23356"/>
    <cellStyle name="Note 3 3 3 3 2 3 5" xfId="23357"/>
    <cellStyle name="Note 3 3 3 3 2 3 6" xfId="23358"/>
    <cellStyle name="Note 3 3 3 3 2 4" xfId="23359"/>
    <cellStyle name="Note 3 3 3 3 2 4 2" xfId="23360"/>
    <cellStyle name="Note 3 3 3 3 2 4 3" xfId="23361"/>
    <cellStyle name="Note 3 3 3 3 2 4 4" xfId="23362"/>
    <cellStyle name="Note 3 3 3 3 2 4 5" xfId="23363"/>
    <cellStyle name="Note 3 3 3 3 2 4 6" xfId="23364"/>
    <cellStyle name="Note 3 3 3 3 2 5" xfId="23365"/>
    <cellStyle name="Note 3 3 3 3 2 6" xfId="23366"/>
    <cellStyle name="Note 3 3 3 3 2 7" xfId="23367"/>
    <cellStyle name="Note 3 3 3 3 2 8" xfId="23368"/>
    <cellStyle name="Note 3 3 3 3 2 9" xfId="23369"/>
    <cellStyle name="Note 3 3 3 3 3" xfId="23370"/>
    <cellStyle name="Note 3 3 3 3 3 2" xfId="23371"/>
    <cellStyle name="Note 3 3 3 3 3 2 2" xfId="23372"/>
    <cellStyle name="Note 3 3 3 3 3 2 2 2" xfId="23373"/>
    <cellStyle name="Note 3 3 3 3 3 2 2 3" xfId="23374"/>
    <cellStyle name="Note 3 3 3 3 3 2 2 4" xfId="23375"/>
    <cellStyle name="Note 3 3 3 3 3 2 2 5" xfId="23376"/>
    <cellStyle name="Note 3 3 3 3 3 2 2 6" xfId="23377"/>
    <cellStyle name="Note 3 3 3 3 3 2 3" xfId="23378"/>
    <cellStyle name="Note 3 3 3 3 3 2 3 2" xfId="23379"/>
    <cellStyle name="Note 3 3 3 3 3 2 3 3" xfId="23380"/>
    <cellStyle name="Note 3 3 3 3 3 2 3 4" xfId="23381"/>
    <cellStyle name="Note 3 3 3 3 3 2 3 5" xfId="23382"/>
    <cellStyle name="Note 3 3 3 3 3 2 3 6" xfId="23383"/>
    <cellStyle name="Note 3 3 3 3 3 2 4" xfId="23384"/>
    <cellStyle name="Note 3 3 3 3 3 2 5" xfId="23385"/>
    <cellStyle name="Note 3 3 3 3 3 2 6" xfId="23386"/>
    <cellStyle name="Note 3 3 3 3 3 2 7" xfId="23387"/>
    <cellStyle name="Note 3 3 3 3 3 2 8" xfId="23388"/>
    <cellStyle name="Note 3 3 3 3 3 3" xfId="23389"/>
    <cellStyle name="Note 3 3 3 3 3 3 2" xfId="23390"/>
    <cellStyle name="Note 3 3 3 3 3 3 3" xfId="23391"/>
    <cellStyle name="Note 3 3 3 3 3 3 4" xfId="23392"/>
    <cellStyle name="Note 3 3 3 3 3 3 5" xfId="23393"/>
    <cellStyle name="Note 3 3 3 3 3 3 6" xfId="23394"/>
    <cellStyle name="Note 3 3 3 3 3 4" xfId="23395"/>
    <cellStyle name="Note 3 3 3 3 3 4 2" xfId="23396"/>
    <cellStyle name="Note 3 3 3 3 3 4 3" xfId="23397"/>
    <cellStyle name="Note 3 3 3 3 3 4 4" xfId="23398"/>
    <cellStyle name="Note 3 3 3 3 3 4 5" xfId="23399"/>
    <cellStyle name="Note 3 3 3 3 3 4 6" xfId="23400"/>
    <cellStyle name="Note 3 3 3 3 3 5" xfId="23401"/>
    <cellStyle name="Note 3 3 3 3 3 6" xfId="23402"/>
    <cellStyle name="Note 3 3 3 3 3 7" xfId="23403"/>
    <cellStyle name="Note 3 3 3 3 3 8" xfId="23404"/>
    <cellStyle name="Note 3 3 3 3 3 9" xfId="23405"/>
    <cellStyle name="Note 3 3 3 3 4" xfId="23406"/>
    <cellStyle name="Note 3 3 3 3 4 2" xfId="23407"/>
    <cellStyle name="Note 3 3 3 3 4 2 2" xfId="23408"/>
    <cellStyle name="Note 3 3 3 3 4 2 3" xfId="23409"/>
    <cellStyle name="Note 3 3 3 3 4 2 4" xfId="23410"/>
    <cellStyle name="Note 3 3 3 3 4 2 5" xfId="23411"/>
    <cellStyle name="Note 3 3 3 3 4 2 6" xfId="23412"/>
    <cellStyle name="Note 3 3 3 3 4 3" xfId="23413"/>
    <cellStyle name="Note 3 3 3 3 4 3 2" xfId="23414"/>
    <cellStyle name="Note 3 3 3 3 4 3 3" xfId="23415"/>
    <cellStyle name="Note 3 3 3 3 4 3 4" xfId="23416"/>
    <cellStyle name="Note 3 3 3 3 4 3 5" xfId="23417"/>
    <cellStyle name="Note 3 3 3 3 4 3 6" xfId="23418"/>
    <cellStyle name="Note 3 3 3 3 4 4" xfId="23419"/>
    <cellStyle name="Note 3 3 3 3 4 5" xfId="23420"/>
    <cellStyle name="Note 3 3 3 3 4 6" xfId="23421"/>
    <cellStyle name="Note 3 3 3 3 4 7" xfId="23422"/>
    <cellStyle name="Note 3 3 3 3 4 8" xfId="23423"/>
    <cellStyle name="Note 3 3 3 3 5" xfId="23424"/>
    <cellStyle name="Note 3 3 3 3 5 2" xfId="23425"/>
    <cellStyle name="Note 3 3 3 3 5 3" xfId="23426"/>
    <cellStyle name="Note 3 3 3 3 5 4" xfId="23427"/>
    <cellStyle name="Note 3 3 3 3 5 5" xfId="23428"/>
    <cellStyle name="Note 3 3 3 3 5 6" xfId="23429"/>
    <cellStyle name="Note 3 3 3 3 6" xfId="23430"/>
    <cellStyle name="Note 3 3 3 3 6 2" xfId="23431"/>
    <cellStyle name="Note 3 3 3 3 6 3" xfId="23432"/>
    <cellStyle name="Note 3 3 3 3 6 4" xfId="23433"/>
    <cellStyle name="Note 3 3 3 3 6 5" xfId="23434"/>
    <cellStyle name="Note 3 3 3 3 6 6" xfId="23435"/>
    <cellStyle name="Note 3 3 3 3 7" xfId="23436"/>
    <cellStyle name="Note 3 3 3 3 8" xfId="23437"/>
    <cellStyle name="Note 3 3 3 3 9" xfId="23438"/>
    <cellStyle name="Note 3 3 3 4" xfId="23439"/>
    <cellStyle name="Note 3 3 3 4 10" xfId="23440"/>
    <cellStyle name="Note 3 3 3 4 2" xfId="23441"/>
    <cellStyle name="Note 3 3 3 4 2 2" xfId="23442"/>
    <cellStyle name="Note 3 3 3 4 2 2 2" xfId="23443"/>
    <cellStyle name="Note 3 3 3 4 2 2 2 2" xfId="23444"/>
    <cellStyle name="Note 3 3 3 4 2 2 2 3" xfId="23445"/>
    <cellStyle name="Note 3 3 3 4 2 2 2 4" xfId="23446"/>
    <cellStyle name="Note 3 3 3 4 2 2 2 5" xfId="23447"/>
    <cellStyle name="Note 3 3 3 4 2 2 2 6" xfId="23448"/>
    <cellStyle name="Note 3 3 3 4 2 2 3" xfId="23449"/>
    <cellStyle name="Note 3 3 3 4 2 2 3 2" xfId="23450"/>
    <cellStyle name="Note 3 3 3 4 2 2 3 3" xfId="23451"/>
    <cellStyle name="Note 3 3 3 4 2 2 3 4" xfId="23452"/>
    <cellStyle name="Note 3 3 3 4 2 2 3 5" xfId="23453"/>
    <cellStyle name="Note 3 3 3 4 2 2 3 6" xfId="23454"/>
    <cellStyle name="Note 3 3 3 4 2 2 4" xfId="23455"/>
    <cellStyle name="Note 3 3 3 4 2 2 5" xfId="23456"/>
    <cellStyle name="Note 3 3 3 4 2 2 6" xfId="23457"/>
    <cellStyle name="Note 3 3 3 4 2 2 7" xfId="23458"/>
    <cellStyle name="Note 3 3 3 4 2 2 8" xfId="23459"/>
    <cellStyle name="Note 3 3 3 4 2 3" xfId="23460"/>
    <cellStyle name="Note 3 3 3 4 2 3 2" xfId="23461"/>
    <cellStyle name="Note 3 3 3 4 2 3 3" xfId="23462"/>
    <cellStyle name="Note 3 3 3 4 2 3 4" xfId="23463"/>
    <cellStyle name="Note 3 3 3 4 2 3 5" xfId="23464"/>
    <cellStyle name="Note 3 3 3 4 2 3 6" xfId="23465"/>
    <cellStyle name="Note 3 3 3 4 2 4" xfId="23466"/>
    <cellStyle name="Note 3 3 3 4 2 4 2" xfId="23467"/>
    <cellStyle name="Note 3 3 3 4 2 4 3" xfId="23468"/>
    <cellStyle name="Note 3 3 3 4 2 4 4" xfId="23469"/>
    <cellStyle name="Note 3 3 3 4 2 4 5" xfId="23470"/>
    <cellStyle name="Note 3 3 3 4 2 4 6" xfId="23471"/>
    <cellStyle name="Note 3 3 3 4 2 5" xfId="23472"/>
    <cellStyle name="Note 3 3 3 4 2 6" xfId="23473"/>
    <cellStyle name="Note 3 3 3 4 2 7" xfId="23474"/>
    <cellStyle name="Note 3 3 3 4 2 8" xfId="23475"/>
    <cellStyle name="Note 3 3 3 4 2 9" xfId="23476"/>
    <cellStyle name="Note 3 3 3 4 3" xfId="23477"/>
    <cellStyle name="Note 3 3 3 4 3 2" xfId="23478"/>
    <cellStyle name="Note 3 3 3 4 3 2 2" xfId="23479"/>
    <cellStyle name="Note 3 3 3 4 3 2 3" xfId="23480"/>
    <cellStyle name="Note 3 3 3 4 3 2 4" xfId="23481"/>
    <cellStyle name="Note 3 3 3 4 3 2 5" xfId="23482"/>
    <cellStyle name="Note 3 3 3 4 3 2 6" xfId="23483"/>
    <cellStyle name="Note 3 3 3 4 3 3" xfId="23484"/>
    <cellStyle name="Note 3 3 3 4 3 3 2" xfId="23485"/>
    <cellStyle name="Note 3 3 3 4 3 3 3" xfId="23486"/>
    <cellStyle name="Note 3 3 3 4 3 3 4" xfId="23487"/>
    <cellStyle name="Note 3 3 3 4 3 3 5" xfId="23488"/>
    <cellStyle name="Note 3 3 3 4 3 3 6" xfId="23489"/>
    <cellStyle name="Note 3 3 3 4 3 4" xfId="23490"/>
    <cellStyle name="Note 3 3 3 4 3 5" xfId="23491"/>
    <cellStyle name="Note 3 3 3 4 3 6" xfId="23492"/>
    <cellStyle name="Note 3 3 3 4 3 7" xfId="23493"/>
    <cellStyle name="Note 3 3 3 4 3 8" xfId="23494"/>
    <cellStyle name="Note 3 3 3 4 4" xfId="23495"/>
    <cellStyle name="Note 3 3 3 4 4 2" xfId="23496"/>
    <cellStyle name="Note 3 3 3 4 4 3" xfId="23497"/>
    <cellStyle name="Note 3 3 3 4 4 4" xfId="23498"/>
    <cellStyle name="Note 3 3 3 4 4 5" xfId="23499"/>
    <cellStyle name="Note 3 3 3 4 4 6" xfId="23500"/>
    <cellStyle name="Note 3 3 3 4 5" xfId="23501"/>
    <cellStyle name="Note 3 3 3 4 5 2" xfId="23502"/>
    <cellStyle name="Note 3 3 3 4 5 3" xfId="23503"/>
    <cellStyle name="Note 3 3 3 4 5 4" xfId="23504"/>
    <cellStyle name="Note 3 3 3 4 5 5" xfId="23505"/>
    <cellStyle name="Note 3 3 3 4 5 6" xfId="23506"/>
    <cellStyle name="Note 3 3 3 4 6" xfId="23507"/>
    <cellStyle name="Note 3 3 3 4 7" xfId="23508"/>
    <cellStyle name="Note 3 3 3 4 8" xfId="23509"/>
    <cellStyle name="Note 3 3 3 4 9" xfId="23510"/>
    <cellStyle name="Note 3 3 3 5" xfId="23511"/>
    <cellStyle name="Note 3 3 3 5 2" xfId="23512"/>
    <cellStyle name="Note 3 3 3 5 2 2" xfId="23513"/>
    <cellStyle name="Note 3 3 3 5 2 2 2" xfId="23514"/>
    <cellStyle name="Note 3 3 3 5 2 2 3" xfId="23515"/>
    <cellStyle name="Note 3 3 3 5 2 2 4" xfId="23516"/>
    <cellStyle name="Note 3 3 3 5 2 2 5" xfId="23517"/>
    <cellStyle name="Note 3 3 3 5 2 2 6" xfId="23518"/>
    <cellStyle name="Note 3 3 3 5 2 3" xfId="23519"/>
    <cellStyle name="Note 3 3 3 5 2 3 2" xfId="23520"/>
    <cellStyle name="Note 3 3 3 5 2 3 3" xfId="23521"/>
    <cellStyle name="Note 3 3 3 5 2 3 4" xfId="23522"/>
    <cellStyle name="Note 3 3 3 5 2 3 5" xfId="23523"/>
    <cellStyle name="Note 3 3 3 5 2 3 6" xfId="23524"/>
    <cellStyle name="Note 3 3 3 5 2 4" xfId="23525"/>
    <cellStyle name="Note 3 3 3 5 2 5" xfId="23526"/>
    <cellStyle name="Note 3 3 3 5 2 6" xfId="23527"/>
    <cellStyle name="Note 3 3 3 5 2 7" xfId="23528"/>
    <cellStyle name="Note 3 3 3 5 2 8" xfId="23529"/>
    <cellStyle name="Note 3 3 3 5 3" xfId="23530"/>
    <cellStyle name="Note 3 3 3 5 3 2" xfId="23531"/>
    <cellStyle name="Note 3 3 3 5 3 3" xfId="23532"/>
    <cellStyle name="Note 3 3 3 5 3 4" xfId="23533"/>
    <cellStyle name="Note 3 3 3 5 3 5" xfId="23534"/>
    <cellStyle name="Note 3 3 3 5 3 6" xfId="23535"/>
    <cellStyle name="Note 3 3 3 5 4" xfId="23536"/>
    <cellStyle name="Note 3 3 3 5 4 2" xfId="23537"/>
    <cellStyle name="Note 3 3 3 5 4 3" xfId="23538"/>
    <cellStyle name="Note 3 3 3 5 4 4" xfId="23539"/>
    <cellStyle name="Note 3 3 3 5 4 5" xfId="23540"/>
    <cellStyle name="Note 3 3 3 5 4 6" xfId="23541"/>
    <cellStyle name="Note 3 3 3 5 5" xfId="23542"/>
    <cellStyle name="Note 3 3 3 5 6" xfId="23543"/>
    <cellStyle name="Note 3 3 3 5 7" xfId="23544"/>
    <cellStyle name="Note 3 3 3 5 8" xfId="23545"/>
    <cellStyle name="Note 3 3 3 5 9" xfId="23546"/>
    <cellStyle name="Note 3 3 3 6" xfId="23547"/>
    <cellStyle name="Note 3 3 3 6 2" xfId="23548"/>
    <cellStyle name="Note 3 3 3 6 2 2" xfId="23549"/>
    <cellStyle name="Note 3 3 3 6 2 3" xfId="23550"/>
    <cellStyle name="Note 3 3 3 6 2 4" xfId="23551"/>
    <cellStyle name="Note 3 3 3 6 2 5" xfId="23552"/>
    <cellStyle name="Note 3 3 3 6 2 6" xfId="23553"/>
    <cellStyle name="Note 3 3 3 6 3" xfId="23554"/>
    <cellStyle name="Note 3 3 3 6 3 2" xfId="23555"/>
    <cellStyle name="Note 3 3 3 6 3 3" xfId="23556"/>
    <cellStyle name="Note 3 3 3 6 3 4" xfId="23557"/>
    <cellStyle name="Note 3 3 3 6 3 5" xfId="23558"/>
    <cellStyle name="Note 3 3 3 6 3 6" xfId="23559"/>
    <cellStyle name="Note 3 3 3 6 4" xfId="23560"/>
    <cellStyle name="Note 3 3 3 6 5" xfId="23561"/>
    <cellStyle name="Note 3 3 3 6 6" xfId="23562"/>
    <cellStyle name="Note 3 3 3 6 7" xfId="23563"/>
    <cellStyle name="Note 3 3 3 6 8" xfId="23564"/>
    <cellStyle name="Note 3 3 3 7" xfId="23565"/>
    <cellStyle name="Note 3 3 3 7 2" xfId="23566"/>
    <cellStyle name="Note 3 3 3 7 3" xfId="23567"/>
    <cellStyle name="Note 3 3 3 7 4" xfId="23568"/>
    <cellStyle name="Note 3 3 3 7 5" xfId="23569"/>
    <cellStyle name="Note 3 3 3 7 6" xfId="23570"/>
    <cellStyle name="Note 3 3 3 8" xfId="23571"/>
    <cellStyle name="Note 3 3 3 8 2" xfId="23572"/>
    <cellStyle name="Note 3 3 3 8 3" xfId="23573"/>
    <cellStyle name="Note 3 3 3 8 4" xfId="23574"/>
    <cellStyle name="Note 3 3 3 8 5" xfId="23575"/>
    <cellStyle name="Note 3 3 3 8 6" xfId="23576"/>
    <cellStyle name="Note 3 3 3 9" xfId="23577"/>
    <cellStyle name="Note 3 3 4" xfId="23578"/>
    <cellStyle name="Note 3 3 4 10" xfId="23579"/>
    <cellStyle name="Note 3 3 4 11" xfId="23580"/>
    <cellStyle name="Note 3 3 4 12" xfId="23581"/>
    <cellStyle name="Note 3 3 4 2" xfId="23582"/>
    <cellStyle name="Note 3 3 4 2 10" xfId="23583"/>
    <cellStyle name="Note 3 3 4 2 11" xfId="23584"/>
    <cellStyle name="Note 3 3 4 2 2" xfId="23585"/>
    <cellStyle name="Note 3 3 4 2 2 2" xfId="23586"/>
    <cellStyle name="Note 3 3 4 2 2 2 2" xfId="23587"/>
    <cellStyle name="Note 3 3 4 2 2 2 2 2" xfId="23588"/>
    <cellStyle name="Note 3 3 4 2 2 2 2 3" xfId="23589"/>
    <cellStyle name="Note 3 3 4 2 2 2 2 4" xfId="23590"/>
    <cellStyle name="Note 3 3 4 2 2 2 2 5" xfId="23591"/>
    <cellStyle name="Note 3 3 4 2 2 2 2 6" xfId="23592"/>
    <cellStyle name="Note 3 3 4 2 2 2 3" xfId="23593"/>
    <cellStyle name="Note 3 3 4 2 2 2 3 2" xfId="23594"/>
    <cellStyle name="Note 3 3 4 2 2 2 3 3" xfId="23595"/>
    <cellStyle name="Note 3 3 4 2 2 2 3 4" xfId="23596"/>
    <cellStyle name="Note 3 3 4 2 2 2 3 5" xfId="23597"/>
    <cellStyle name="Note 3 3 4 2 2 2 3 6" xfId="23598"/>
    <cellStyle name="Note 3 3 4 2 2 2 4" xfId="23599"/>
    <cellStyle name="Note 3 3 4 2 2 2 5" xfId="23600"/>
    <cellStyle name="Note 3 3 4 2 2 2 6" xfId="23601"/>
    <cellStyle name="Note 3 3 4 2 2 2 7" xfId="23602"/>
    <cellStyle name="Note 3 3 4 2 2 2 8" xfId="23603"/>
    <cellStyle name="Note 3 3 4 2 2 3" xfId="23604"/>
    <cellStyle name="Note 3 3 4 2 2 3 2" xfId="23605"/>
    <cellStyle name="Note 3 3 4 2 2 3 3" xfId="23606"/>
    <cellStyle name="Note 3 3 4 2 2 3 4" xfId="23607"/>
    <cellStyle name="Note 3 3 4 2 2 3 5" xfId="23608"/>
    <cellStyle name="Note 3 3 4 2 2 3 6" xfId="23609"/>
    <cellStyle name="Note 3 3 4 2 2 4" xfId="23610"/>
    <cellStyle name="Note 3 3 4 2 2 4 2" xfId="23611"/>
    <cellStyle name="Note 3 3 4 2 2 4 3" xfId="23612"/>
    <cellStyle name="Note 3 3 4 2 2 4 4" xfId="23613"/>
    <cellStyle name="Note 3 3 4 2 2 4 5" xfId="23614"/>
    <cellStyle name="Note 3 3 4 2 2 4 6" xfId="23615"/>
    <cellStyle name="Note 3 3 4 2 2 5" xfId="23616"/>
    <cellStyle name="Note 3 3 4 2 2 6" xfId="23617"/>
    <cellStyle name="Note 3 3 4 2 2 7" xfId="23618"/>
    <cellStyle name="Note 3 3 4 2 2 8" xfId="23619"/>
    <cellStyle name="Note 3 3 4 2 2 9" xfId="23620"/>
    <cellStyle name="Note 3 3 4 2 3" xfId="23621"/>
    <cellStyle name="Note 3 3 4 2 3 2" xfId="23622"/>
    <cellStyle name="Note 3 3 4 2 3 2 2" xfId="23623"/>
    <cellStyle name="Note 3 3 4 2 3 2 2 2" xfId="23624"/>
    <cellStyle name="Note 3 3 4 2 3 2 2 3" xfId="23625"/>
    <cellStyle name="Note 3 3 4 2 3 2 2 4" xfId="23626"/>
    <cellStyle name="Note 3 3 4 2 3 2 2 5" xfId="23627"/>
    <cellStyle name="Note 3 3 4 2 3 2 2 6" xfId="23628"/>
    <cellStyle name="Note 3 3 4 2 3 2 3" xfId="23629"/>
    <cellStyle name="Note 3 3 4 2 3 2 3 2" xfId="23630"/>
    <cellStyle name="Note 3 3 4 2 3 2 3 3" xfId="23631"/>
    <cellStyle name="Note 3 3 4 2 3 2 3 4" xfId="23632"/>
    <cellStyle name="Note 3 3 4 2 3 2 3 5" xfId="23633"/>
    <cellStyle name="Note 3 3 4 2 3 2 3 6" xfId="23634"/>
    <cellStyle name="Note 3 3 4 2 3 2 4" xfId="23635"/>
    <cellStyle name="Note 3 3 4 2 3 2 5" xfId="23636"/>
    <cellStyle name="Note 3 3 4 2 3 2 6" xfId="23637"/>
    <cellStyle name="Note 3 3 4 2 3 2 7" xfId="23638"/>
    <cellStyle name="Note 3 3 4 2 3 2 8" xfId="23639"/>
    <cellStyle name="Note 3 3 4 2 3 3" xfId="23640"/>
    <cellStyle name="Note 3 3 4 2 3 3 2" xfId="23641"/>
    <cellStyle name="Note 3 3 4 2 3 3 3" xfId="23642"/>
    <cellStyle name="Note 3 3 4 2 3 3 4" xfId="23643"/>
    <cellStyle name="Note 3 3 4 2 3 3 5" xfId="23644"/>
    <cellStyle name="Note 3 3 4 2 3 3 6" xfId="23645"/>
    <cellStyle name="Note 3 3 4 2 3 4" xfId="23646"/>
    <cellStyle name="Note 3 3 4 2 3 4 2" xfId="23647"/>
    <cellStyle name="Note 3 3 4 2 3 4 3" xfId="23648"/>
    <cellStyle name="Note 3 3 4 2 3 4 4" xfId="23649"/>
    <cellStyle name="Note 3 3 4 2 3 4 5" xfId="23650"/>
    <cellStyle name="Note 3 3 4 2 3 4 6" xfId="23651"/>
    <cellStyle name="Note 3 3 4 2 3 5" xfId="23652"/>
    <cellStyle name="Note 3 3 4 2 3 6" xfId="23653"/>
    <cellStyle name="Note 3 3 4 2 3 7" xfId="23654"/>
    <cellStyle name="Note 3 3 4 2 3 8" xfId="23655"/>
    <cellStyle name="Note 3 3 4 2 3 9" xfId="23656"/>
    <cellStyle name="Note 3 3 4 2 4" xfId="23657"/>
    <cellStyle name="Note 3 3 4 2 4 2" xfId="23658"/>
    <cellStyle name="Note 3 3 4 2 4 2 2" xfId="23659"/>
    <cellStyle name="Note 3 3 4 2 4 2 3" xfId="23660"/>
    <cellStyle name="Note 3 3 4 2 4 2 4" xfId="23661"/>
    <cellStyle name="Note 3 3 4 2 4 2 5" xfId="23662"/>
    <cellStyle name="Note 3 3 4 2 4 2 6" xfId="23663"/>
    <cellStyle name="Note 3 3 4 2 4 3" xfId="23664"/>
    <cellStyle name="Note 3 3 4 2 4 3 2" xfId="23665"/>
    <cellStyle name="Note 3 3 4 2 4 3 3" xfId="23666"/>
    <cellStyle name="Note 3 3 4 2 4 3 4" xfId="23667"/>
    <cellStyle name="Note 3 3 4 2 4 3 5" xfId="23668"/>
    <cellStyle name="Note 3 3 4 2 4 3 6" xfId="23669"/>
    <cellStyle name="Note 3 3 4 2 4 4" xfId="23670"/>
    <cellStyle name="Note 3 3 4 2 4 5" xfId="23671"/>
    <cellStyle name="Note 3 3 4 2 4 6" xfId="23672"/>
    <cellStyle name="Note 3 3 4 2 4 7" xfId="23673"/>
    <cellStyle name="Note 3 3 4 2 4 8" xfId="23674"/>
    <cellStyle name="Note 3 3 4 2 5" xfId="23675"/>
    <cellStyle name="Note 3 3 4 2 5 2" xfId="23676"/>
    <cellStyle name="Note 3 3 4 2 5 3" xfId="23677"/>
    <cellStyle name="Note 3 3 4 2 5 4" xfId="23678"/>
    <cellStyle name="Note 3 3 4 2 5 5" xfId="23679"/>
    <cellStyle name="Note 3 3 4 2 5 6" xfId="23680"/>
    <cellStyle name="Note 3 3 4 2 6" xfId="23681"/>
    <cellStyle name="Note 3 3 4 2 6 2" xfId="23682"/>
    <cellStyle name="Note 3 3 4 2 6 3" xfId="23683"/>
    <cellStyle name="Note 3 3 4 2 6 4" xfId="23684"/>
    <cellStyle name="Note 3 3 4 2 6 5" xfId="23685"/>
    <cellStyle name="Note 3 3 4 2 6 6" xfId="23686"/>
    <cellStyle name="Note 3 3 4 2 7" xfId="23687"/>
    <cellStyle name="Note 3 3 4 2 8" xfId="23688"/>
    <cellStyle name="Note 3 3 4 2 9" xfId="23689"/>
    <cellStyle name="Note 3 3 4 3" xfId="23690"/>
    <cellStyle name="Note 3 3 4 3 10" xfId="23691"/>
    <cellStyle name="Note 3 3 4 3 2" xfId="23692"/>
    <cellStyle name="Note 3 3 4 3 2 2" xfId="23693"/>
    <cellStyle name="Note 3 3 4 3 2 2 2" xfId="23694"/>
    <cellStyle name="Note 3 3 4 3 2 2 2 2" xfId="23695"/>
    <cellStyle name="Note 3 3 4 3 2 2 2 3" xfId="23696"/>
    <cellStyle name="Note 3 3 4 3 2 2 2 4" xfId="23697"/>
    <cellStyle name="Note 3 3 4 3 2 2 2 5" xfId="23698"/>
    <cellStyle name="Note 3 3 4 3 2 2 2 6" xfId="23699"/>
    <cellStyle name="Note 3 3 4 3 2 2 3" xfId="23700"/>
    <cellStyle name="Note 3 3 4 3 2 2 3 2" xfId="23701"/>
    <cellStyle name="Note 3 3 4 3 2 2 3 3" xfId="23702"/>
    <cellStyle name="Note 3 3 4 3 2 2 3 4" xfId="23703"/>
    <cellStyle name="Note 3 3 4 3 2 2 3 5" xfId="23704"/>
    <cellStyle name="Note 3 3 4 3 2 2 3 6" xfId="23705"/>
    <cellStyle name="Note 3 3 4 3 2 2 4" xfId="23706"/>
    <cellStyle name="Note 3 3 4 3 2 2 5" xfId="23707"/>
    <cellStyle name="Note 3 3 4 3 2 2 6" xfId="23708"/>
    <cellStyle name="Note 3 3 4 3 2 2 7" xfId="23709"/>
    <cellStyle name="Note 3 3 4 3 2 2 8" xfId="23710"/>
    <cellStyle name="Note 3 3 4 3 2 3" xfId="23711"/>
    <cellStyle name="Note 3 3 4 3 2 3 2" xfId="23712"/>
    <cellStyle name="Note 3 3 4 3 2 3 3" xfId="23713"/>
    <cellStyle name="Note 3 3 4 3 2 3 4" xfId="23714"/>
    <cellStyle name="Note 3 3 4 3 2 3 5" xfId="23715"/>
    <cellStyle name="Note 3 3 4 3 2 3 6" xfId="23716"/>
    <cellStyle name="Note 3 3 4 3 2 4" xfId="23717"/>
    <cellStyle name="Note 3 3 4 3 2 4 2" xfId="23718"/>
    <cellStyle name="Note 3 3 4 3 2 4 3" xfId="23719"/>
    <cellStyle name="Note 3 3 4 3 2 4 4" xfId="23720"/>
    <cellStyle name="Note 3 3 4 3 2 4 5" xfId="23721"/>
    <cellStyle name="Note 3 3 4 3 2 4 6" xfId="23722"/>
    <cellStyle name="Note 3 3 4 3 2 5" xfId="23723"/>
    <cellStyle name="Note 3 3 4 3 2 6" xfId="23724"/>
    <cellStyle name="Note 3 3 4 3 2 7" xfId="23725"/>
    <cellStyle name="Note 3 3 4 3 2 8" xfId="23726"/>
    <cellStyle name="Note 3 3 4 3 2 9" xfId="23727"/>
    <cellStyle name="Note 3 3 4 3 3" xfId="23728"/>
    <cellStyle name="Note 3 3 4 3 3 2" xfId="23729"/>
    <cellStyle name="Note 3 3 4 3 3 2 2" xfId="23730"/>
    <cellStyle name="Note 3 3 4 3 3 2 3" xfId="23731"/>
    <cellStyle name="Note 3 3 4 3 3 2 4" xfId="23732"/>
    <cellStyle name="Note 3 3 4 3 3 2 5" xfId="23733"/>
    <cellStyle name="Note 3 3 4 3 3 2 6" xfId="23734"/>
    <cellStyle name="Note 3 3 4 3 3 3" xfId="23735"/>
    <cellStyle name="Note 3 3 4 3 3 3 2" xfId="23736"/>
    <cellStyle name="Note 3 3 4 3 3 3 3" xfId="23737"/>
    <cellStyle name="Note 3 3 4 3 3 3 4" xfId="23738"/>
    <cellStyle name="Note 3 3 4 3 3 3 5" xfId="23739"/>
    <cellStyle name="Note 3 3 4 3 3 3 6" xfId="23740"/>
    <cellStyle name="Note 3 3 4 3 3 4" xfId="23741"/>
    <cellStyle name="Note 3 3 4 3 3 5" xfId="23742"/>
    <cellStyle name="Note 3 3 4 3 3 6" xfId="23743"/>
    <cellStyle name="Note 3 3 4 3 3 7" xfId="23744"/>
    <cellStyle name="Note 3 3 4 3 3 8" xfId="23745"/>
    <cellStyle name="Note 3 3 4 3 4" xfId="23746"/>
    <cellStyle name="Note 3 3 4 3 4 2" xfId="23747"/>
    <cellStyle name="Note 3 3 4 3 4 3" xfId="23748"/>
    <cellStyle name="Note 3 3 4 3 4 4" xfId="23749"/>
    <cellStyle name="Note 3 3 4 3 4 5" xfId="23750"/>
    <cellStyle name="Note 3 3 4 3 4 6" xfId="23751"/>
    <cellStyle name="Note 3 3 4 3 5" xfId="23752"/>
    <cellStyle name="Note 3 3 4 3 5 2" xfId="23753"/>
    <cellStyle name="Note 3 3 4 3 5 3" xfId="23754"/>
    <cellStyle name="Note 3 3 4 3 5 4" xfId="23755"/>
    <cellStyle name="Note 3 3 4 3 5 5" xfId="23756"/>
    <cellStyle name="Note 3 3 4 3 5 6" xfId="23757"/>
    <cellStyle name="Note 3 3 4 3 6" xfId="23758"/>
    <cellStyle name="Note 3 3 4 3 7" xfId="23759"/>
    <cellStyle name="Note 3 3 4 3 8" xfId="23760"/>
    <cellStyle name="Note 3 3 4 3 9" xfId="23761"/>
    <cellStyle name="Note 3 3 4 4" xfId="23762"/>
    <cellStyle name="Note 3 3 4 4 2" xfId="23763"/>
    <cellStyle name="Note 3 3 4 4 2 2" xfId="23764"/>
    <cellStyle name="Note 3 3 4 4 2 2 2" xfId="23765"/>
    <cellStyle name="Note 3 3 4 4 2 2 3" xfId="23766"/>
    <cellStyle name="Note 3 3 4 4 2 2 4" xfId="23767"/>
    <cellStyle name="Note 3 3 4 4 2 2 5" xfId="23768"/>
    <cellStyle name="Note 3 3 4 4 2 2 6" xfId="23769"/>
    <cellStyle name="Note 3 3 4 4 2 3" xfId="23770"/>
    <cellStyle name="Note 3 3 4 4 2 3 2" xfId="23771"/>
    <cellStyle name="Note 3 3 4 4 2 3 3" xfId="23772"/>
    <cellStyle name="Note 3 3 4 4 2 3 4" xfId="23773"/>
    <cellStyle name="Note 3 3 4 4 2 3 5" xfId="23774"/>
    <cellStyle name="Note 3 3 4 4 2 3 6" xfId="23775"/>
    <cellStyle name="Note 3 3 4 4 2 4" xfId="23776"/>
    <cellStyle name="Note 3 3 4 4 2 5" xfId="23777"/>
    <cellStyle name="Note 3 3 4 4 2 6" xfId="23778"/>
    <cellStyle name="Note 3 3 4 4 2 7" xfId="23779"/>
    <cellStyle name="Note 3 3 4 4 2 8" xfId="23780"/>
    <cellStyle name="Note 3 3 4 4 3" xfId="23781"/>
    <cellStyle name="Note 3 3 4 4 3 2" xfId="23782"/>
    <cellStyle name="Note 3 3 4 4 3 3" xfId="23783"/>
    <cellStyle name="Note 3 3 4 4 3 4" xfId="23784"/>
    <cellStyle name="Note 3 3 4 4 3 5" xfId="23785"/>
    <cellStyle name="Note 3 3 4 4 3 6" xfId="23786"/>
    <cellStyle name="Note 3 3 4 4 4" xfId="23787"/>
    <cellStyle name="Note 3 3 4 4 4 2" xfId="23788"/>
    <cellStyle name="Note 3 3 4 4 4 3" xfId="23789"/>
    <cellStyle name="Note 3 3 4 4 4 4" xfId="23790"/>
    <cellStyle name="Note 3 3 4 4 4 5" xfId="23791"/>
    <cellStyle name="Note 3 3 4 4 4 6" xfId="23792"/>
    <cellStyle name="Note 3 3 4 4 5" xfId="23793"/>
    <cellStyle name="Note 3 3 4 4 6" xfId="23794"/>
    <cellStyle name="Note 3 3 4 4 7" xfId="23795"/>
    <cellStyle name="Note 3 3 4 4 8" xfId="23796"/>
    <cellStyle name="Note 3 3 4 4 9" xfId="23797"/>
    <cellStyle name="Note 3 3 4 5" xfId="23798"/>
    <cellStyle name="Note 3 3 4 5 2" xfId="23799"/>
    <cellStyle name="Note 3 3 4 5 2 2" xfId="23800"/>
    <cellStyle name="Note 3 3 4 5 2 3" xfId="23801"/>
    <cellStyle name="Note 3 3 4 5 2 4" xfId="23802"/>
    <cellStyle name="Note 3 3 4 5 2 5" xfId="23803"/>
    <cellStyle name="Note 3 3 4 5 2 6" xfId="23804"/>
    <cellStyle name="Note 3 3 4 5 3" xfId="23805"/>
    <cellStyle name="Note 3 3 4 5 3 2" xfId="23806"/>
    <cellStyle name="Note 3 3 4 5 3 3" xfId="23807"/>
    <cellStyle name="Note 3 3 4 5 3 4" xfId="23808"/>
    <cellStyle name="Note 3 3 4 5 3 5" xfId="23809"/>
    <cellStyle name="Note 3 3 4 5 3 6" xfId="23810"/>
    <cellStyle name="Note 3 3 4 5 4" xfId="23811"/>
    <cellStyle name="Note 3 3 4 5 5" xfId="23812"/>
    <cellStyle name="Note 3 3 4 5 6" xfId="23813"/>
    <cellStyle name="Note 3 3 4 5 7" xfId="23814"/>
    <cellStyle name="Note 3 3 4 5 8" xfId="23815"/>
    <cellStyle name="Note 3 3 4 6" xfId="23816"/>
    <cellStyle name="Note 3 3 4 6 2" xfId="23817"/>
    <cellStyle name="Note 3 3 4 6 3" xfId="23818"/>
    <cellStyle name="Note 3 3 4 6 4" xfId="23819"/>
    <cellStyle name="Note 3 3 4 6 5" xfId="23820"/>
    <cellStyle name="Note 3 3 4 6 6" xfId="23821"/>
    <cellStyle name="Note 3 3 4 7" xfId="23822"/>
    <cellStyle name="Note 3 3 4 7 2" xfId="23823"/>
    <cellStyle name="Note 3 3 4 7 3" xfId="23824"/>
    <cellStyle name="Note 3 3 4 7 4" xfId="23825"/>
    <cellStyle name="Note 3 3 4 7 5" xfId="23826"/>
    <cellStyle name="Note 3 3 4 7 6" xfId="23827"/>
    <cellStyle name="Note 3 3 4 8" xfId="23828"/>
    <cellStyle name="Note 3 3 4 9" xfId="23829"/>
    <cellStyle name="Note 3 3 5" xfId="23830"/>
    <cellStyle name="Note 3 3 5 10" xfId="23831"/>
    <cellStyle name="Note 3 3 5 11" xfId="23832"/>
    <cellStyle name="Note 3 3 5 2" xfId="23833"/>
    <cellStyle name="Note 3 3 5 2 2" xfId="23834"/>
    <cellStyle name="Note 3 3 5 2 2 2" xfId="23835"/>
    <cellStyle name="Note 3 3 5 2 2 2 2" xfId="23836"/>
    <cellStyle name="Note 3 3 5 2 2 2 3" xfId="23837"/>
    <cellStyle name="Note 3 3 5 2 2 2 4" xfId="23838"/>
    <cellStyle name="Note 3 3 5 2 2 2 5" xfId="23839"/>
    <cellStyle name="Note 3 3 5 2 2 2 6" xfId="23840"/>
    <cellStyle name="Note 3 3 5 2 2 3" xfId="23841"/>
    <cellStyle name="Note 3 3 5 2 2 3 2" xfId="23842"/>
    <cellStyle name="Note 3 3 5 2 2 3 3" xfId="23843"/>
    <cellStyle name="Note 3 3 5 2 2 3 4" xfId="23844"/>
    <cellStyle name="Note 3 3 5 2 2 3 5" xfId="23845"/>
    <cellStyle name="Note 3 3 5 2 2 3 6" xfId="23846"/>
    <cellStyle name="Note 3 3 5 2 2 4" xfId="23847"/>
    <cellStyle name="Note 3 3 5 2 2 5" xfId="23848"/>
    <cellStyle name="Note 3 3 5 2 2 6" xfId="23849"/>
    <cellStyle name="Note 3 3 5 2 2 7" xfId="23850"/>
    <cellStyle name="Note 3 3 5 2 2 8" xfId="23851"/>
    <cellStyle name="Note 3 3 5 2 3" xfId="23852"/>
    <cellStyle name="Note 3 3 5 2 3 2" xfId="23853"/>
    <cellStyle name="Note 3 3 5 2 3 3" xfId="23854"/>
    <cellStyle name="Note 3 3 5 2 3 4" xfId="23855"/>
    <cellStyle name="Note 3 3 5 2 3 5" xfId="23856"/>
    <cellStyle name="Note 3 3 5 2 3 6" xfId="23857"/>
    <cellStyle name="Note 3 3 5 2 4" xfId="23858"/>
    <cellStyle name="Note 3 3 5 2 4 2" xfId="23859"/>
    <cellStyle name="Note 3 3 5 2 4 3" xfId="23860"/>
    <cellStyle name="Note 3 3 5 2 4 4" xfId="23861"/>
    <cellStyle name="Note 3 3 5 2 4 5" xfId="23862"/>
    <cellStyle name="Note 3 3 5 2 4 6" xfId="23863"/>
    <cellStyle name="Note 3 3 5 2 5" xfId="23864"/>
    <cellStyle name="Note 3 3 5 2 6" xfId="23865"/>
    <cellStyle name="Note 3 3 5 2 7" xfId="23866"/>
    <cellStyle name="Note 3 3 5 2 8" xfId="23867"/>
    <cellStyle name="Note 3 3 5 2 9" xfId="23868"/>
    <cellStyle name="Note 3 3 5 3" xfId="23869"/>
    <cellStyle name="Note 3 3 5 3 2" xfId="23870"/>
    <cellStyle name="Note 3 3 5 3 2 2" xfId="23871"/>
    <cellStyle name="Note 3 3 5 3 2 2 2" xfId="23872"/>
    <cellStyle name="Note 3 3 5 3 2 2 3" xfId="23873"/>
    <cellStyle name="Note 3 3 5 3 2 2 4" xfId="23874"/>
    <cellStyle name="Note 3 3 5 3 2 2 5" xfId="23875"/>
    <cellStyle name="Note 3 3 5 3 2 2 6" xfId="23876"/>
    <cellStyle name="Note 3 3 5 3 2 3" xfId="23877"/>
    <cellStyle name="Note 3 3 5 3 2 3 2" xfId="23878"/>
    <cellStyle name="Note 3 3 5 3 2 3 3" xfId="23879"/>
    <cellStyle name="Note 3 3 5 3 2 3 4" xfId="23880"/>
    <cellStyle name="Note 3 3 5 3 2 3 5" xfId="23881"/>
    <cellStyle name="Note 3 3 5 3 2 3 6" xfId="23882"/>
    <cellStyle name="Note 3 3 5 3 2 4" xfId="23883"/>
    <cellStyle name="Note 3 3 5 3 2 5" xfId="23884"/>
    <cellStyle name="Note 3 3 5 3 2 6" xfId="23885"/>
    <cellStyle name="Note 3 3 5 3 2 7" xfId="23886"/>
    <cellStyle name="Note 3 3 5 3 2 8" xfId="23887"/>
    <cellStyle name="Note 3 3 5 3 3" xfId="23888"/>
    <cellStyle name="Note 3 3 5 3 3 2" xfId="23889"/>
    <cellStyle name="Note 3 3 5 3 3 3" xfId="23890"/>
    <cellStyle name="Note 3 3 5 3 3 4" xfId="23891"/>
    <cellStyle name="Note 3 3 5 3 3 5" xfId="23892"/>
    <cellStyle name="Note 3 3 5 3 3 6" xfId="23893"/>
    <cellStyle name="Note 3 3 5 3 4" xfId="23894"/>
    <cellStyle name="Note 3 3 5 3 4 2" xfId="23895"/>
    <cellStyle name="Note 3 3 5 3 4 3" xfId="23896"/>
    <cellStyle name="Note 3 3 5 3 4 4" xfId="23897"/>
    <cellStyle name="Note 3 3 5 3 4 5" xfId="23898"/>
    <cellStyle name="Note 3 3 5 3 4 6" xfId="23899"/>
    <cellStyle name="Note 3 3 5 3 5" xfId="23900"/>
    <cellStyle name="Note 3 3 5 3 6" xfId="23901"/>
    <cellStyle name="Note 3 3 5 3 7" xfId="23902"/>
    <cellStyle name="Note 3 3 5 3 8" xfId="23903"/>
    <cellStyle name="Note 3 3 5 3 9" xfId="23904"/>
    <cellStyle name="Note 3 3 5 4" xfId="23905"/>
    <cellStyle name="Note 3 3 5 4 2" xfId="23906"/>
    <cellStyle name="Note 3 3 5 4 2 2" xfId="23907"/>
    <cellStyle name="Note 3 3 5 4 2 3" xfId="23908"/>
    <cellStyle name="Note 3 3 5 4 2 4" xfId="23909"/>
    <cellStyle name="Note 3 3 5 4 2 5" xfId="23910"/>
    <cellStyle name="Note 3 3 5 4 2 6" xfId="23911"/>
    <cellStyle name="Note 3 3 5 4 3" xfId="23912"/>
    <cellStyle name="Note 3 3 5 4 3 2" xfId="23913"/>
    <cellStyle name="Note 3 3 5 4 3 3" xfId="23914"/>
    <cellStyle name="Note 3 3 5 4 3 4" xfId="23915"/>
    <cellStyle name="Note 3 3 5 4 3 5" xfId="23916"/>
    <cellStyle name="Note 3 3 5 4 3 6" xfId="23917"/>
    <cellStyle name="Note 3 3 5 4 4" xfId="23918"/>
    <cellStyle name="Note 3 3 5 4 5" xfId="23919"/>
    <cellStyle name="Note 3 3 5 4 6" xfId="23920"/>
    <cellStyle name="Note 3 3 5 4 7" xfId="23921"/>
    <cellStyle name="Note 3 3 5 4 8" xfId="23922"/>
    <cellStyle name="Note 3 3 5 5" xfId="23923"/>
    <cellStyle name="Note 3 3 5 5 2" xfId="23924"/>
    <cellStyle name="Note 3 3 5 5 3" xfId="23925"/>
    <cellStyle name="Note 3 3 5 5 4" xfId="23926"/>
    <cellStyle name="Note 3 3 5 5 5" xfId="23927"/>
    <cellStyle name="Note 3 3 5 5 6" xfId="23928"/>
    <cellStyle name="Note 3 3 5 6" xfId="23929"/>
    <cellStyle name="Note 3 3 5 6 2" xfId="23930"/>
    <cellStyle name="Note 3 3 5 6 3" xfId="23931"/>
    <cellStyle name="Note 3 3 5 6 4" xfId="23932"/>
    <cellStyle name="Note 3 3 5 6 5" xfId="23933"/>
    <cellStyle name="Note 3 3 5 6 6" xfId="23934"/>
    <cellStyle name="Note 3 3 5 7" xfId="23935"/>
    <cellStyle name="Note 3 3 5 8" xfId="23936"/>
    <cellStyle name="Note 3 3 5 9" xfId="23937"/>
    <cellStyle name="Note 3 3 6" xfId="23938"/>
    <cellStyle name="Note 3 3 6 10" xfId="23939"/>
    <cellStyle name="Note 3 3 6 2" xfId="23940"/>
    <cellStyle name="Note 3 3 6 2 2" xfId="23941"/>
    <cellStyle name="Note 3 3 6 2 2 2" xfId="23942"/>
    <cellStyle name="Note 3 3 6 2 2 2 2" xfId="23943"/>
    <cellStyle name="Note 3 3 6 2 2 2 3" xfId="23944"/>
    <cellStyle name="Note 3 3 6 2 2 2 4" xfId="23945"/>
    <cellStyle name="Note 3 3 6 2 2 2 5" xfId="23946"/>
    <cellStyle name="Note 3 3 6 2 2 2 6" xfId="23947"/>
    <cellStyle name="Note 3 3 6 2 2 3" xfId="23948"/>
    <cellStyle name="Note 3 3 6 2 2 3 2" xfId="23949"/>
    <cellStyle name="Note 3 3 6 2 2 3 3" xfId="23950"/>
    <cellStyle name="Note 3 3 6 2 2 3 4" xfId="23951"/>
    <cellStyle name="Note 3 3 6 2 2 3 5" xfId="23952"/>
    <cellStyle name="Note 3 3 6 2 2 3 6" xfId="23953"/>
    <cellStyle name="Note 3 3 6 2 2 4" xfId="23954"/>
    <cellStyle name="Note 3 3 6 2 2 5" xfId="23955"/>
    <cellStyle name="Note 3 3 6 2 2 6" xfId="23956"/>
    <cellStyle name="Note 3 3 6 2 2 7" xfId="23957"/>
    <cellStyle name="Note 3 3 6 2 2 8" xfId="23958"/>
    <cellStyle name="Note 3 3 6 2 3" xfId="23959"/>
    <cellStyle name="Note 3 3 6 2 3 2" xfId="23960"/>
    <cellStyle name="Note 3 3 6 2 3 3" xfId="23961"/>
    <cellStyle name="Note 3 3 6 2 3 4" xfId="23962"/>
    <cellStyle name="Note 3 3 6 2 3 5" xfId="23963"/>
    <cellStyle name="Note 3 3 6 2 3 6" xfId="23964"/>
    <cellStyle name="Note 3 3 6 2 4" xfId="23965"/>
    <cellStyle name="Note 3 3 6 2 4 2" xfId="23966"/>
    <cellStyle name="Note 3 3 6 2 4 3" xfId="23967"/>
    <cellStyle name="Note 3 3 6 2 4 4" xfId="23968"/>
    <cellStyle name="Note 3 3 6 2 4 5" xfId="23969"/>
    <cellStyle name="Note 3 3 6 2 4 6" xfId="23970"/>
    <cellStyle name="Note 3 3 6 2 5" xfId="23971"/>
    <cellStyle name="Note 3 3 6 2 6" xfId="23972"/>
    <cellStyle name="Note 3 3 6 2 7" xfId="23973"/>
    <cellStyle name="Note 3 3 6 2 8" xfId="23974"/>
    <cellStyle name="Note 3 3 6 2 9" xfId="23975"/>
    <cellStyle name="Note 3 3 6 3" xfId="23976"/>
    <cellStyle name="Note 3 3 6 3 2" xfId="23977"/>
    <cellStyle name="Note 3 3 6 3 2 2" xfId="23978"/>
    <cellStyle name="Note 3 3 6 3 2 3" xfId="23979"/>
    <cellStyle name="Note 3 3 6 3 2 4" xfId="23980"/>
    <cellStyle name="Note 3 3 6 3 2 5" xfId="23981"/>
    <cellStyle name="Note 3 3 6 3 2 6" xfId="23982"/>
    <cellStyle name="Note 3 3 6 3 3" xfId="23983"/>
    <cellStyle name="Note 3 3 6 3 3 2" xfId="23984"/>
    <cellStyle name="Note 3 3 6 3 3 3" xfId="23985"/>
    <cellStyle name="Note 3 3 6 3 3 4" xfId="23986"/>
    <cellStyle name="Note 3 3 6 3 3 5" xfId="23987"/>
    <cellStyle name="Note 3 3 6 3 3 6" xfId="23988"/>
    <cellStyle name="Note 3 3 6 3 4" xfId="23989"/>
    <cellStyle name="Note 3 3 6 3 5" xfId="23990"/>
    <cellStyle name="Note 3 3 6 3 6" xfId="23991"/>
    <cellStyle name="Note 3 3 6 3 7" xfId="23992"/>
    <cellStyle name="Note 3 3 6 3 8" xfId="23993"/>
    <cellStyle name="Note 3 3 6 4" xfId="23994"/>
    <cellStyle name="Note 3 3 6 4 2" xfId="23995"/>
    <cellStyle name="Note 3 3 6 4 3" xfId="23996"/>
    <cellStyle name="Note 3 3 6 4 4" xfId="23997"/>
    <cellStyle name="Note 3 3 6 4 5" xfId="23998"/>
    <cellStyle name="Note 3 3 6 4 6" xfId="23999"/>
    <cellStyle name="Note 3 3 6 5" xfId="24000"/>
    <cellStyle name="Note 3 3 6 5 2" xfId="24001"/>
    <cellStyle name="Note 3 3 6 5 3" xfId="24002"/>
    <cellStyle name="Note 3 3 6 5 4" xfId="24003"/>
    <cellStyle name="Note 3 3 6 5 5" xfId="24004"/>
    <cellStyle name="Note 3 3 6 5 6" xfId="24005"/>
    <cellStyle name="Note 3 3 6 6" xfId="24006"/>
    <cellStyle name="Note 3 3 6 7" xfId="24007"/>
    <cellStyle name="Note 3 3 6 8" xfId="24008"/>
    <cellStyle name="Note 3 3 6 9" xfId="24009"/>
    <cellStyle name="Note 3 3 7" xfId="24010"/>
    <cellStyle name="Note 3 3 7 2" xfId="24011"/>
    <cellStyle name="Note 3 3 7 2 2" xfId="24012"/>
    <cellStyle name="Note 3 3 7 2 2 2" xfId="24013"/>
    <cellStyle name="Note 3 3 7 2 2 3" xfId="24014"/>
    <cellStyle name="Note 3 3 7 2 2 4" xfId="24015"/>
    <cellStyle name="Note 3 3 7 2 2 5" xfId="24016"/>
    <cellStyle name="Note 3 3 7 2 2 6" xfId="24017"/>
    <cellStyle name="Note 3 3 7 2 3" xfId="24018"/>
    <cellStyle name="Note 3 3 7 2 3 2" xfId="24019"/>
    <cellStyle name="Note 3 3 7 2 3 3" xfId="24020"/>
    <cellStyle name="Note 3 3 7 2 3 4" xfId="24021"/>
    <cellStyle name="Note 3 3 7 2 3 5" xfId="24022"/>
    <cellStyle name="Note 3 3 7 2 3 6" xfId="24023"/>
    <cellStyle name="Note 3 3 7 2 4" xfId="24024"/>
    <cellStyle name="Note 3 3 7 2 5" xfId="24025"/>
    <cellStyle name="Note 3 3 7 2 6" xfId="24026"/>
    <cellStyle name="Note 3 3 7 2 7" xfId="24027"/>
    <cellStyle name="Note 3 3 7 2 8" xfId="24028"/>
    <cellStyle name="Note 3 3 7 3" xfId="24029"/>
    <cellStyle name="Note 3 3 7 3 2" xfId="24030"/>
    <cellStyle name="Note 3 3 7 3 3" xfId="24031"/>
    <cellStyle name="Note 3 3 7 3 4" xfId="24032"/>
    <cellStyle name="Note 3 3 7 3 5" xfId="24033"/>
    <cellStyle name="Note 3 3 7 3 6" xfId="24034"/>
    <cellStyle name="Note 3 3 7 4" xfId="24035"/>
    <cellStyle name="Note 3 3 7 4 2" xfId="24036"/>
    <cellStyle name="Note 3 3 7 4 3" xfId="24037"/>
    <cellStyle name="Note 3 3 7 4 4" xfId="24038"/>
    <cellStyle name="Note 3 3 7 4 5" xfId="24039"/>
    <cellStyle name="Note 3 3 7 4 6" xfId="24040"/>
    <cellStyle name="Note 3 3 7 5" xfId="24041"/>
    <cellStyle name="Note 3 3 7 6" xfId="24042"/>
    <cellStyle name="Note 3 3 7 7" xfId="24043"/>
    <cellStyle name="Note 3 3 7 8" xfId="24044"/>
    <cellStyle name="Note 3 3 7 9" xfId="24045"/>
    <cellStyle name="Note 3 3 8" xfId="24046"/>
    <cellStyle name="Note 3 3 8 2" xfId="24047"/>
    <cellStyle name="Note 3 3 8 2 2" xfId="24048"/>
    <cellStyle name="Note 3 3 8 2 3" xfId="24049"/>
    <cellStyle name="Note 3 3 8 2 4" xfId="24050"/>
    <cellStyle name="Note 3 3 8 2 5" xfId="24051"/>
    <cellStyle name="Note 3 3 8 2 6" xfId="24052"/>
    <cellStyle name="Note 3 3 8 3" xfId="24053"/>
    <cellStyle name="Note 3 3 8 3 2" xfId="24054"/>
    <cellStyle name="Note 3 3 8 3 3" xfId="24055"/>
    <cellStyle name="Note 3 3 8 3 4" xfId="24056"/>
    <cellStyle name="Note 3 3 8 3 5" xfId="24057"/>
    <cellStyle name="Note 3 3 8 3 6" xfId="24058"/>
    <cellStyle name="Note 3 3 8 4" xfId="24059"/>
    <cellStyle name="Note 3 3 8 5" xfId="24060"/>
    <cellStyle name="Note 3 3 8 6" xfId="24061"/>
    <cellStyle name="Note 3 3 8 7" xfId="24062"/>
    <cellStyle name="Note 3 3 8 8" xfId="24063"/>
    <cellStyle name="Note 3 3 9" xfId="24064"/>
    <cellStyle name="Note 3 3 9 2" xfId="24065"/>
    <cellStyle name="Note 3 3 9 3" xfId="24066"/>
    <cellStyle name="Note 3 3 9 4" xfId="24067"/>
    <cellStyle name="Note 3 3 9 5" xfId="24068"/>
    <cellStyle name="Note 3 3 9 6" xfId="24069"/>
    <cellStyle name="Note 3 4" xfId="24070"/>
    <cellStyle name="Note 3 4 10" xfId="24071"/>
    <cellStyle name="Note 3 4 11" xfId="24072"/>
    <cellStyle name="Note 3 4 2" xfId="24073"/>
    <cellStyle name="Note 3 4 2 2" xfId="24074"/>
    <cellStyle name="Note 3 4 2 2 2" xfId="24075"/>
    <cellStyle name="Note 3 4 2 2 2 2" xfId="24076"/>
    <cellStyle name="Note 3 4 2 2 2 3" xfId="24077"/>
    <cellStyle name="Note 3 4 2 2 2 4" xfId="24078"/>
    <cellStyle name="Note 3 4 2 2 2 5" xfId="24079"/>
    <cellStyle name="Note 3 4 2 2 2 6" xfId="24080"/>
    <cellStyle name="Note 3 4 2 2 3" xfId="24081"/>
    <cellStyle name="Note 3 4 2 2 3 2" xfId="24082"/>
    <cellStyle name="Note 3 4 2 2 3 3" xfId="24083"/>
    <cellStyle name="Note 3 4 2 2 3 4" xfId="24084"/>
    <cellStyle name="Note 3 4 2 2 3 5" xfId="24085"/>
    <cellStyle name="Note 3 4 2 2 3 6" xfId="24086"/>
    <cellStyle name="Note 3 4 2 2 4" xfId="24087"/>
    <cellStyle name="Note 3 4 2 2 5" xfId="24088"/>
    <cellStyle name="Note 3 4 2 2 6" xfId="24089"/>
    <cellStyle name="Note 3 4 2 2 7" xfId="24090"/>
    <cellStyle name="Note 3 4 2 2 8" xfId="24091"/>
    <cellStyle name="Note 3 4 2 3" xfId="24092"/>
    <cellStyle name="Note 3 4 2 3 2" xfId="24093"/>
    <cellStyle name="Note 3 4 2 3 3" xfId="24094"/>
    <cellStyle name="Note 3 4 2 3 4" xfId="24095"/>
    <cellStyle name="Note 3 4 2 3 5" xfId="24096"/>
    <cellStyle name="Note 3 4 2 3 6" xfId="24097"/>
    <cellStyle name="Note 3 4 2 4" xfId="24098"/>
    <cellStyle name="Note 3 4 2 4 2" xfId="24099"/>
    <cellStyle name="Note 3 4 2 4 3" xfId="24100"/>
    <cellStyle name="Note 3 4 2 4 4" xfId="24101"/>
    <cellStyle name="Note 3 4 2 4 5" xfId="24102"/>
    <cellStyle name="Note 3 4 2 4 6" xfId="24103"/>
    <cellStyle name="Note 3 4 2 5" xfId="24104"/>
    <cellStyle name="Note 3 4 2 6" xfId="24105"/>
    <cellStyle name="Note 3 4 2 7" xfId="24106"/>
    <cellStyle name="Note 3 4 2 8" xfId="24107"/>
    <cellStyle name="Note 3 4 2 9" xfId="24108"/>
    <cellStyle name="Note 3 4 3" xfId="24109"/>
    <cellStyle name="Note 3 4 3 2" xfId="24110"/>
    <cellStyle name="Note 3 4 3 2 2" xfId="24111"/>
    <cellStyle name="Note 3 4 3 2 2 2" xfId="24112"/>
    <cellStyle name="Note 3 4 3 2 2 3" xfId="24113"/>
    <cellStyle name="Note 3 4 3 2 2 4" xfId="24114"/>
    <cellStyle name="Note 3 4 3 2 2 5" xfId="24115"/>
    <cellStyle name="Note 3 4 3 2 2 6" xfId="24116"/>
    <cellStyle name="Note 3 4 3 2 3" xfId="24117"/>
    <cellStyle name="Note 3 4 3 2 3 2" xfId="24118"/>
    <cellStyle name="Note 3 4 3 2 3 3" xfId="24119"/>
    <cellStyle name="Note 3 4 3 2 3 4" xfId="24120"/>
    <cellStyle name="Note 3 4 3 2 3 5" xfId="24121"/>
    <cellStyle name="Note 3 4 3 2 3 6" xfId="24122"/>
    <cellStyle name="Note 3 4 3 2 4" xfId="24123"/>
    <cellStyle name="Note 3 4 3 2 5" xfId="24124"/>
    <cellStyle name="Note 3 4 3 2 6" xfId="24125"/>
    <cellStyle name="Note 3 4 3 2 7" xfId="24126"/>
    <cellStyle name="Note 3 4 3 2 8" xfId="24127"/>
    <cellStyle name="Note 3 4 3 3" xfId="24128"/>
    <cellStyle name="Note 3 4 3 3 2" xfId="24129"/>
    <cellStyle name="Note 3 4 3 3 3" xfId="24130"/>
    <cellStyle name="Note 3 4 3 3 4" xfId="24131"/>
    <cellStyle name="Note 3 4 3 3 5" xfId="24132"/>
    <cellStyle name="Note 3 4 3 3 6" xfId="24133"/>
    <cellStyle name="Note 3 4 3 4" xfId="24134"/>
    <cellStyle name="Note 3 4 3 4 2" xfId="24135"/>
    <cellStyle name="Note 3 4 3 4 3" xfId="24136"/>
    <cellStyle name="Note 3 4 3 4 4" xfId="24137"/>
    <cellStyle name="Note 3 4 3 4 5" xfId="24138"/>
    <cellStyle name="Note 3 4 3 4 6" xfId="24139"/>
    <cellStyle name="Note 3 4 3 5" xfId="24140"/>
    <cellStyle name="Note 3 4 3 6" xfId="24141"/>
    <cellStyle name="Note 3 4 3 7" xfId="24142"/>
    <cellStyle name="Note 3 4 3 8" xfId="24143"/>
    <cellStyle name="Note 3 4 3 9" xfId="24144"/>
    <cellStyle name="Note 3 4 4" xfId="24145"/>
    <cellStyle name="Note 3 4 4 2" xfId="24146"/>
    <cellStyle name="Note 3 4 4 2 2" xfId="24147"/>
    <cellStyle name="Note 3 4 4 2 3" xfId="24148"/>
    <cellStyle name="Note 3 4 4 2 4" xfId="24149"/>
    <cellStyle name="Note 3 4 4 2 5" xfId="24150"/>
    <cellStyle name="Note 3 4 4 2 6" xfId="24151"/>
    <cellStyle name="Note 3 4 4 3" xfId="24152"/>
    <cellStyle name="Note 3 4 4 3 2" xfId="24153"/>
    <cellStyle name="Note 3 4 4 3 3" xfId="24154"/>
    <cellStyle name="Note 3 4 4 3 4" xfId="24155"/>
    <cellStyle name="Note 3 4 4 3 5" xfId="24156"/>
    <cellStyle name="Note 3 4 4 3 6" xfId="24157"/>
    <cellStyle name="Note 3 4 4 4" xfId="24158"/>
    <cellStyle name="Note 3 4 4 5" xfId="24159"/>
    <cellStyle name="Note 3 4 4 6" xfId="24160"/>
    <cellStyle name="Note 3 4 4 7" xfId="24161"/>
    <cellStyle name="Note 3 4 4 8" xfId="24162"/>
    <cellStyle name="Note 3 4 5" xfId="24163"/>
    <cellStyle name="Note 3 4 5 2" xfId="24164"/>
    <cellStyle name="Note 3 4 5 3" xfId="24165"/>
    <cellStyle name="Note 3 4 5 4" xfId="24166"/>
    <cellStyle name="Note 3 4 5 5" xfId="24167"/>
    <cellStyle name="Note 3 4 5 6" xfId="24168"/>
    <cellStyle name="Note 3 4 6" xfId="24169"/>
    <cellStyle name="Note 3 4 6 2" xfId="24170"/>
    <cellStyle name="Note 3 4 6 3" xfId="24171"/>
    <cellStyle name="Note 3 4 6 4" xfId="24172"/>
    <cellStyle name="Note 3 4 6 5" xfId="24173"/>
    <cellStyle name="Note 3 4 6 6" xfId="24174"/>
    <cellStyle name="Note 3 4 7" xfId="24175"/>
    <cellStyle name="Note 3 4 8" xfId="24176"/>
    <cellStyle name="Note 3 4 9" xfId="24177"/>
    <cellStyle name="Note 3 5" xfId="24178"/>
    <cellStyle name="Note 3 5 10" xfId="24179"/>
    <cellStyle name="Note 3 5 2" xfId="24180"/>
    <cellStyle name="Note 3 5 2 2" xfId="24181"/>
    <cellStyle name="Note 3 5 2 2 2" xfId="24182"/>
    <cellStyle name="Note 3 5 2 2 2 2" xfId="24183"/>
    <cellStyle name="Note 3 5 2 2 2 3" xfId="24184"/>
    <cellStyle name="Note 3 5 2 2 2 4" xfId="24185"/>
    <cellStyle name="Note 3 5 2 2 2 5" xfId="24186"/>
    <cellStyle name="Note 3 5 2 2 2 6" xfId="24187"/>
    <cellStyle name="Note 3 5 2 2 3" xfId="24188"/>
    <cellStyle name="Note 3 5 2 2 3 2" xfId="24189"/>
    <cellStyle name="Note 3 5 2 2 3 3" xfId="24190"/>
    <cellStyle name="Note 3 5 2 2 3 4" xfId="24191"/>
    <cellStyle name="Note 3 5 2 2 3 5" xfId="24192"/>
    <cellStyle name="Note 3 5 2 2 3 6" xfId="24193"/>
    <cellStyle name="Note 3 5 2 2 4" xfId="24194"/>
    <cellStyle name="Note 3 5 2 2 5" xfId="24195"/>
    <cellStyle name="Note 3 5 2 2 6" xfId="24196"/>
    <cellStyle name="Note 3 5 2 2 7" xfId="24197"/>
    <cellStyle name="Note 3 5 2 2 8" xfId="24198"/>
    <cellStyle name="Note 3 5 2 3" xfId="24199"/>
    <cellStyle name="Note 3 5 2 3 2" xfId="24200"/>
    <cellStyle name="Note 3 5 2 3 3" xfId="24201"/>
    <cellStyle name="Note 3 5 2 3 4" xfId="24202"/>
    <cellStyle name="Note 3 5 2 3 5" xfId="24203"/>
    <cellStyle name="Note 3 5 2 3 6" xfId="24204"/>
    <cellStyle name="Note 3 5 2 4" xfId="24205"/>
    <cellStyle name="Note 3 5 2 4 2" xfId="24206"/>
    <cellStyle name="Note 3 5 2 4 3" xfId="24207"/>
    <cellStyle name="Note 3 5 2 4 4" xfId="24208"/>
    <cellStyle name="Note 3 5 2 4 5" xfId="24209"/>
    <cellStyle name="Note 3 5 2 4 6" xfId="24210"/>
    <cellStyle name="Note 3 5 2 5" xfId="24211"/>
    <cellStyle name="Note 3 5 2 6" xfId="24212"/>
    <cellStyle name="Note 3 5 2 7" xfId="24213"/>
    <cellStyle name="Note 3 5 2 8" xfId="24214"/>
    <cellStyle name="Note 3 5 2 9" xfId="24215"/>
    <cellStyle name="Note 3 5 3" xfId="24216"/>
    <cellStyle name="Note 3 5 3 2" xfId="24217"/>
    <cellStyle name="Note 3 5 3 2 2" xfId="24218"/>
    <cellStyle name="Note 3 5 3 2 3" xfId="24219"/>
    <cellStyle name="Note 3 5 3 2 4" xfId="24220"/>
    <cellStyle name="Note 3 5 3 2 5" xfId="24221"/>
    <cellStyle name="Note 3 5 3 2 6" xfId="24222"/>
    <cellStyle name="Note 3 5 3 3" xfId="24223"/>
    <cellStyle name="Note 3 5 3 3 2" xfId="24224"/>
    <cellStyle name="Note 3 5 3 3 3" xfId="24225"/>
    <cellStyle name="Note 3 5 3 3 4" xfId="24226"/>
    <cellStyle name="Note 3 5 3 3 5" xfId="24227"/>
    <cellStyle name="Note 3 5 3 3 6" xfId="24228"/>
    <cellStyle name="Note 3 5 3 4" xfId="24229"/>
    <cellStyle name="Note 3 5 3 5" xfId="24230"/>
    <cellStyle name="Note 3 5 3 6" xfId="24231"/>
    <cellStyle name="Note 3 5 3 7" xfId="24232"/>
    <cellStyle name="Note 3 5 3 8" xfId="24233"/>
    <cellStyle name="Note 3 5 4" xfId="24234"/>
    <cellStyle name="Note 3 5 4 2" xfId="24235"/>
    <cellStyle name="Note 3 5 4 3" xfId="24236"/>
    <cellStyle name="Note 3 5 4 4" xfId="24237"/>
    <cellStyle name="Note 3 5 4 5" xfId="24238"/>
    <cellStyle name="Note 3 5 4 6" xfId="24239"/>
    <cellStyle name="Note 3 5 5" xfId="24240"/>
    <cellStyle name="Note 3 5 5 2" xfId="24241"/>
    <cellStyle name="Note 3 5 5 3" xfId="24242"/>
    <cellStyle name="Note 3 5 5 4" xfId="24243"/>
    <cellStyle name="Note 3 5 5 5" xfId="24244"/>
    <cellStyle name="Note 3 5 5 6" xfId="24245"/>
    <cellStyle name="Note 3 5 6" xfId="24246"/>
    <cellStyle name="Note 3 5 7" xfId="24247"/>
    <cellStyle name="Note 3 5 8" xfId="24248"/>
    <cellStyle name="Note 3 5 9" xfId="24249"/>
    <cellStyle name="Note 3 6" xfId="24250"/>
    <cellStyle name="Note 3 6 2" xfId="24251"/>
    <cellStyle name="Note 3 6 2 2" xfId="24252"/>
    <cellStyle name="Note 3 6 2 2 2" xfId="24253"/>
    <cellStyle name="Note 3 6 2 2 3" xfId="24254"/>
    <cellStyle name="Note 3 6 2 2 4" xfId="24255"/>
    <cellStyle name="Note 3 6 2 2 5" xfId="24256"/>
    <cellStyle name="Note 3 6 2 2 6" xfId="24257"/>
    <cellStyle name="Note 3 6 2 3" xfId="24258"/>
    <cellStyle name="Note 3 6 2 3 2" xfId="24259"/>
    <cellStyle name="Note 3 6 2 3 3" xfId="24260"/>
    <cellStyle name="Note 3 6 2 3 4" xfId="24261"/>
    <cellStyle name="Note 3 6 2 3 5" xfId="24262"/>
    <cellStyle name="Note 3 6 2 3 6" xfId="24263"/>
    <cellStyle name="Note 3 6 2 4" xfId="24264"/>
    <cellStyle name="Note 3 6 2 5" xfId="24265"/>
    <cellStyle name="Note 3 6 2 6" xfId="24266"/>
    <cellStyle name="Note 3 6 2 7" xfId="24267"/>
    <cellStyle name="Note 3 6 2 8" xfId="24268"/>
    <cellStyle name="Note 3 6 3" xfId="24269"/>
    <cellStyle name="Note 3 6 3 2" xfId="24270"/>
    <cellStyle name="Note 3 6 3 3" xfId="24271"/>
    <cellStyle name="Note 3 6 3 4" xfId="24272"/>
    <cellStyle name="Note 3 6 3 5" xfId="24273"/>
    <cellStyle name="Note 3 6 3 6" xfId="24274"/>
    <cellStyle name="Note 3 6 4" xfId="24275"/>
    <cellStyle name="Note 3 6 4 2" xfId="24276"/>
    <cellStyle name="Note 3 6 4 3" xfId="24277"/>
    <cellStyle name="Note 3 6 4 4" xfId="24278"/>
    <cellStyle name="Note 3 6 4 5" xfId="24279"/>
    <cellStyle name="Note 3 6 4 6" xfId="24280"/>
    <cellStyle name="Note 3 6 5" xfId="24281"/>
    <cellStyle name="Note 3 6 6" xfId="24282"/>
    <cellStyle name="Note 3 6 7" xfId="24283"/>
    <cellStyle name="Note 3 6 8" xfId="24284"/>
    <cellStyle name="Note 3 6 9" xfId="24285"/>
    <cellStyle name="Note 3 7" xfId="24286"/>
    <cellStyle name="Note 3 7 2" xfId="24287"/>
    <cellStyle name="Note 3 7 3" xfId="24288"/>
    <cellStyle name="Note 3 7 4" xfId="24289"/>
    <cellStyle name="Note 3 7 5" xfId="24290"/>
    <cellStyle name="Note 3 7 6" xfId="24291"/>
    <cellStyle name="Note 4" xfId="24292"/>
    <cellStyle name="Note 4 10" xfId="24293"/>
    <cellStyle name="Note 4 11" xfId="24294"/>
    <cellStyle name="Note 4 12" xfId="24295"/>
    <cellStyle name="Note 4 13" xfId="24296"/>
    <cellStyle name="Note 4 14" xfId="24297"/>
    <cellStyle name="Note 4 2" xfId="24298"/>
    <cellStyle name="Note 4 2 10" xfId="24299"/>
    <cellStyle name="Note 4 2 11" xfId="24300"/>
    <cellStyle name="Note 4 2 12" xfId="24301"/>
    <cellStyle name="Note 4 2 13" xfId="24302"/>
    <cellStyle name="Note 4 2 2" xfId="24303"/>
    <cellStyle name="Note 4 2 2 10" xfId="24304"/>
    <cellStyle name="Note 4 2 2 11" xfId="24305"/>
    <cellStyle name="Note 4 2 2 12" xfId="24306"/>
    <cellStyle name="Note 4 2 2 2" xfId="24307"/>
    <cellStyle name="Note 4 2 2 2 10" xfId="24308"/>
    <cellStyle name="Note 4 2 2 2 11" xfId="24309"/>
    <cellStyle name="Note 4 2 2 2 2" xfId="24310"/>
    <cellStyle name="Note 4 2 2 2 2 10" xfId="24311"/>
    <cellStyle name="Note 4 2 2 2 2 2" xfId="24312"/>
    <cellStyle name="Note 4 2 2 2 2 2 2" xfId="24313"/>
    <cellStyle name="Note 4 2 2 2 2 2 2 2" xfId="24314"/>
    <cellStyle name="Note 4 2 2 2 2 2 2 2 2" xfId="24315"/>
    <cellStyle name="Note 4 2 2 2 2 2 2 2 3" xfId="24316"/>
    <cellStyle name="Note 4 2 2 2 2 2 2 2 4" xfId="24317"/>
    <cellStyle name="Note 4 2 2 2 2 2 2 2 5" xfId="24318"/>
    <cellStyle name="Note 4 2 2 2 2 2 2 2 6" xfId="24319"/>
    <cellStyle name="Note 4 2 2 2 2 2 2 3" xfId="24320"/>
    <cellStyle name="Note 4 2 2 2 2 2 2 3 2" xfId="24321"/>
    <cellStyle name="Note 4 2 2 2 2 2 2 3 3" xfId="24322"/>
    <cellStyle name="Note 4 2 2 2 2 2 2 3 4" xfId="24323"/>
    <cellStyle name="Note 4 2 2 2 2 2 2 3 5" xfId="24324"/>
    <cellStyle name="Note 4 2 2 2 2 2 2 3 6" xfId="24325"/>
    <cellStyle name="Note 4 2 2 2 2 2 2 4" xfId="24326"/>
    <cellStyle name="Note 4 2 2 2 2 2 2 5" xfId="24327"/>
    <cellStyle name="Note 4 2 2 2 2 2 2 6" xfId="24328"/>
    <cellStyle name="Note 4 2 2 2 2 2 2 7" xfId="24329"/>
    <cellStyle name="Note 4 2 2 2 2 2 2 8" xfId="24330"/>
    <cellStyle name="Note 4 2 2 2 2 2 3" xfId="24331"/>
    <cellStyle name="Note 4 2 2 2 2 2 3 2" xfId="24332"/>
    <cellStyle name="Note 4 2 2 2 2 2 3 3" xfId="24333"/>
    <cellStyle name="Note 4 2 2 2 2 2 3 4" xfId="24334"/>
    <cellStyle name="Note 4 2 2 2 2 2 3 5" xfId="24335"/>
    <cellStyle name="Note 4 2 2 2 2 2 3 6" xfId="24336"/>
    <cellStyle name="Note 4 2 2 2 2 2 4" xfId="24337"/>
    <cellStyle name="Note 4 2 2 2 2 2 4 2" xfId="24338"/>
    <cellStyle name="Note 4 2 2 2 2 2 4 3" xfId="24339"/>
    <cellStyle name="Note 4 2 2 2 2 2 4 4" xfId="24340"/>
    <cellStyle name="Note 4 2 2 2 2 2 4 5" xfId="24341"/>
    <cellStyle name="Note 4 2 2 2 2 2 4 6" xfId="24342"/>
    <cellStyle name="Note 4 2 2 2 2 2 5" xfId="24343"/>
    <cellStyle name="Note 4 2 2 2 2 2 6" xfId="24344"/>
    <cellStyle name="Note 4 2 2 2 2 2 7" xfId="24345"/>
    <cellStyle name="Note 4 2 2 2 2 2 8" xfId="24346"/>
    <cellStyle name="Note 4 2 2 2 2 2 9" xfId="24347"/>
    <cellStyle name="Note 4 2 2 2 2 3" xfId="24348"/>
    <cellStyle name="Note 4 2 2 2 2 3 2" xfId="24349"/>
    <cellStyle name="Note 4 2 2 2 2 3 2 2" xfId="24350"/>
    <cellStyle name="Note 4 2 2 2 2 3 2 3" xfId="24351"/>
    <cellStyle name="Note 4 2 2 2 2 3 2 4" xfId="24352"/>
    <cellStyle name="Note 4 2 2 2 2 3 2 5" xfId="24353"/>
    <cellStyle name="Note 4 2 2 2 2 3 2 6" xfId="24354"/>
    <cellStyle name="Note 4 2 2 2 2 3 3" xfId="24355"/>
    <cellStyle name="Note 4 2 2 2 2 3 3 2" xfId="24356"/>
    <cellStyle name="Note 4 2 2 2 2 3 3 3" xfId="24357"/>
    <cellStyle name="Note 4 2 2 2 2 3 3 4" xfId="24358"/>
    <cellStyle name="Note 4 2 2 2 2 3 3 5" xfId="24359"/>
    <cellStyle name="Note 4 2 2 2 2 3 3 6" xfId="24360"/>
    <cellStyle name="Note 4 2 2 2 2 3 4" xfId="24361"/>
    <cellStyle name="Note 4 2 2 2 2 3 5" xfId="24362"/>
    <cellStyle name="Note 4 2 2 2 2 3 6" xfId="24363"/>
    <cellStyle name="Note 4 2 2 2 2 3 7" xfId="24364"/>
    <cellStyle name="Note 4 2 2 2 2 3 8" xfId="24365"/>
    <cellStyle name="Note 4 2 2 2 2 4" xfId="24366"/>
    <cellStyle name="Note 4 2 2 2 2 4 2" xfId="24367"/>
    <cellStyle name="Note 4 2 2 2 2 4 3" xfId="24368"/>
    <cellStyle name="Note 4 2 2 2 2 4 4" xfId="24369"/>
    <cellStyle name="Note 4 2 2 2 2 4 5" xfId="24370"/>
    <cellStyle name="Note 4 2 2 2 2 4 6" xfId="24371"/>
    <cellStyle name="Note 4 2 2 2 2 5" xfId="24372"/>
    <cellStyle name="Note 4 2 2 2 2 5 2" xfId="24373"/>
    <cellStyle name="Note 4 2 2 2 2 5 3" xfId="24374"/>
    <cellStyle name="Note 4 2 2 2 2 5 4" xfId="24375"/>
    <cellStyle name="Note 4 2 2 2 2 5 5" xfId="24376"/>
    <cellStyle name="Note 4 2 2 2 2 5 6" xfId="24377"/>
    <cellStyle name="Note 4 2 2 2 2 6" xfId="24378"/>
    <cellStyle name="Note 4 2 2 2 2 7" xfId="24379"/>
    <cellStyle name="Note 4 2 2 2 2 8" xfId="24380"/>
    <cellStyle name="Note 4 2 2 2 2 9" xfId="24381"/>
    <cellStyle name="Note 4 2 2 2 3" xfId="24382"/>
    <cellStyle name="Note 4 2 2 2 3 2" xfId="24383"/>
    <cellStyle name="Note 4 2 2 2 3 2 2" xfId="24384"/>
    <cellStyle name="Note 4 2 2 2 3 2 2 2" xfId="24385"/>
    <cellStyle name="Note 4 2 2 2 3 2 2 3" xfId="24386"/>
    <cellStyle name="Note 4 2 2 2 3 2 2 4" xfId="24387"/>
    <cellStyle name="Note 4 2 2 2 3 2 2 5" xfId="24388"/>
    <cellStyle name="Note 4 2 2 2 3 2 2 6" xfId="24389"/>
    <cellStyle name="Note 4 2 2 2 3 2 3" xfId="24390"/>
    <cellStyle name="Note 4 2 2 2 3 2 3 2" xfId="24391"/>
    <cellStyle name="Note 4 2 2 2 3 2 3 3" xfId="24392"/>
    <cellStyle name="Note 4 2 2 2 3 2 3 4" xfId="24393"/>
    <cellStyle name="Note 4 2 2 2 3 2 3 5" xfId="24394"/>
    <cellStyle name="Note 4 2 2 2 3 2 3 6" xfId="24395"/>
    <cellStyle name="Note 4 2 2 2 3 2 4" xfId="24396"/>
    <cellStyle name="Note 4 2 2 2 3 2 5" xfId="24397"/>
    <cellStyle name="Note 4 2 2 2 3 2 6" xfId="24398"/>
    <cellStyle name="Note 4 2 2 2 3 2 7" xfId="24399"/>
    <cellStyle name="Note 4 2 2 2 3 2 8" xfId="24400"/>
    <cellStyle name="Note 4 2 2 2 3 3" xfId="24401"/>
    <cellStyle name="Note 4 2 2 2 3 3 2" xfId="24402"/>
    <cellStyle name="Note 4 2 2 2 3 3 3" xfId="24403"/>
    <cellStyle name="Note 4 2 2 2 3 3 4" xfId="24404"/>
    <cellStyle name="Note 4 2 2 2 3 3 5" xfId="24405"/>
    <cellStyle name="Note 4 2 2 2 3 3 6" xfId="24406"/>
    <cellStyle name="Note 4 2 2 2 3 4" xfId="24407"/>
    <cellStyle name="Note 4 2 2 2 3 4 2" xfId="24408"/>
    <cellStyle name="Note 4 2 2 2 3 4 3" xfId="24409"/>
    <cellStyle name="Note 4 2 2 2 3 4 4" xfId="24410"/>
    <cellStyle name="Note 4 2 2 2 3 4 5" xfId="24411"/>
    <cellStyle name="Note 4 2 2 2 3 4 6" xfId="24412"/>
    <cellStyle name="Note 4 2 2 2 3 5" xfId="24413"/>
    <cellStyle name="Note 4 2 2 2 3 6" xfId="24414"/>
    <cellStyle name="Note 4 2 2 2 3 7" xfId="24415"/>
    <cellStyle name="Note 4 2 2 2 3 8" xfId="24416"/>
    <cellStyle name="Note 4 2 2 2 3 9" xfId="24417"/>
    <cellStyle name="Note 4 2 2 2 4" xfId="24418"/>
    <cellStyle name="Note 4 2 2 2 4 2" xfId="24419"/>
    <cellStyle name="Note 4 2 2 2 4 2 2" xfId="24420"/>
    <cellStyle name="Note 4 2 2 2 4 2 3" xfId="24421"/>
    <cellStyle name="Note 4 2 2 2 4 2 4" xfId="24422"/>
    <cellStyle name="Note 4 2 2 2 4 2 5" xfId="24423"/>
    <cellStyle name="Note 4 2 2 2 4 2 6" xfId="24424"/>
    <cellStyle name="Note 4 2 2 2 4 3" xfId="24425"/>
    <cellStyle name="Note 4 2 2 2 4 3 2" xfId="24426"/>
    <cellStyle name="Note 4 2 2 2 4 3 3" xfId="24427"/>
    <cellStyle name="Note 4 2 2 2 4 3 4" xfId="24428"/>
    <cellStyle name="Note 4 2 2 2 4 3 5" xfId="24429"/>
    <cellStyle name="Note 4 2 2 2 4 3 6" xfId="24430"/>
    <cellStyle name="Note 4 2 2 2 4 4" xfId="24431"/>
    <cellStyle name="Note 4 2 2 2 4 5" xfId="24432"/>
    <cellStyle name="Note 4 2 2 2 4 6" xfId="24433"/>
    <cellStyle name="Note 4 2 2 2 4 7" xfId="24434"/>
    <cellStyle name="Note 4 2 2 2 4 8" xfId="24435"/>
    <cellStyle name="Note 4 2 2 2 5" xfId="24436"/>
    <cellStyle name="Note 4 2 2 2 5 2" xfId="24437"/>
    <cellStyle name="Note 4 2 2 2 5 3" xfId="24438"/>
    <cellStyle name="Note 4 2 2 2 5 4" xfId="24439"/>
    <cellStyle name="Note 4 2 2 2 5 5" xfId="24440"/>
    <cellStyle name="Note 4 2 2 2 5 6" xfId="24441"/>
    <cellStyle name="Note 4 2 2 2 6" xfId="24442"/>
    <cellStyle name="Note 4 2 2 2 6 2" xfId="24443"/>
    <cellStyle name="Note 4 2 2 2 6 3" xfId="24444"/>
    <cellStyle name="Note 4 2 2 2 6 4" xfId="24445"/>
    <cellStyle name="Note 4 2 2 2 6 5" xfId="24446"/>
    <cellStyle name="Note 4 2 2 2 6 6" xfId="24447"/>
    <cellStyle name="Note 4 2 2 2 7" xfId="24448"/>
    <cellStyle name="Note 4 2 2 2 8" xfId="24449"/>
    <cellStyle name="Note 4 2 2 2 9" xfId="24450"/>
    <cellStyle name="Note 4 2 2 3" xfId="24451"/>
    <cellStyle name="Note 4 2 2 3 10" xfId="24452"/>
    <cellStyle name="Note 4 2 2 3 2" xfId="24453"/>
    <cellStyle name="Note 4 2 2 3 2 2" xfId="24454"/>
    <cellStyle name="Note 4 2 2 3 2 2 2" xfId="24455"/>
    <cellStyle name="Note 4 2 2 3 2 2 2 2" xfId="24456"/>
    <cellStyle name="Note 4 2 2 3 2 2 2 3" xfId="24457"/>
    <cellStyle name="Note 4 2 2 3 2 2 2 4" xfId="24458"/>
    <cellStyle name="Note 4 2 2 3 2 2 2 5" xfId="24459"/>
    <cellStyle name="Note 4 2 2 3 2 2 2 6" xfId="24460"/>
    <cellStyle name="Note 4 2 2 3 2 2 3" xfId="24461"/>
    <cellStyle name="Note 4 2 2 3 2 2 3 2" xfId="24462"/>
    <cellStyle name="Note 4 2 2 3 2 2 3 3" xfId="24463"/>
    <cellStyle name="Note 4 2 2 3 2 2 3 4" xfId="24464"/>
    <cellStyle name="Note 4 2 2 3 2 2 3 5" xfId="24465"/>
    <cellStyle name="Note 4 2 2 3 2 2 3 6" xfId="24466"/>
    <cellStyle name="Note 4 2 2 3 2 2 4" xfId="24467"/>
    <cellStyle name="Note 4 2 2 3 2 2 5" xfId="24468"/>
    <cellStyle name="Note 4 2 2 3 2 2 6" xfId="24469"/>
    <cellStyle name="Note 4 2 2 3 2 2 7" xfId="24470"/>
    <cellStyle name="Note 4 2 2 3 2 2 8" xfId="24471"/>
    <cellStyle name="Note 4 2 2 3 2 3" xfId="24472"/>
    <cellStyle name="Note 4 2 2 3 2 3 2" xfId="24473"/>
    <cellStyle name="Note 4 2 2 3 2 3 3" xfId="24474"/>
    <cellStyle name="Note 4 2 2 3 2 3 4" xfId="24475"/>
    <cellStyle name="Note 4 2 2 3 2 3 5" xfId="24476"/>
    <cellStyle name="Note 4 2 2 3 2 3 6" xfId="24477"/>
    <cellStyle name="Note 4 2 2 3 2 4" xfId="24478"/>
    <cellStyle name="Note 4 2 2 3 2 4 2" xfId="24479"/>
    <cellStyle name="Note 4 2 2 3 2 4 3" xfId="24480"/>
    <cellStyle name="Note 4 2 2 3 2 4 4" xfId="24481"/>
    <cellStyle name="Note 4 2 2 3 2 4 5" xfId="24482"/>
    <cellStyle name="Note 4 2 2 3 2 4 6" xfId="24483"/>
    <cellStyle name="Note 4 2 2 3 2 5" xfId="24484"/>
    <cellStyle name="Note 4 2 2 3 2 6" xfId="24485"/>
    <cellStyle name="Note 4 2 2 3 2 7" xfId="24486"/>
    <cellStyle name="Note 4 2 2 3 2 8" xfId="24487"/>
    <cellStyle name="Note 4 2 2 3 2 9" xfId="24488"/>
    <cellStyle name="Note 4 2 2 3 3" xfId="24489"/>
    <cellStyle name="Note 4 2 2 3 3 2" xfId="24490"/>
    <cellStyle name="Note 4 2 2 3 3 2 2" xfId="24491"/>
    <cellStyle name="Note 4 2 2 3 3 2 3" xfId="24492"/>
    <cellStyle name="Note 4 2 2 3 3 2 4" xfId="24493"/>
    <cellStyle name="Note 4 2 2 3 3 2 5" xfId="24494"/>
    <cellStyle name="Note 4 2 2 3 3 2 6" xfId="24495"/>
    <cellStyle name="Note 4 2 2 3 3 3" xfId="24496"/>
    <cellStyle name="Note 4 2 2 3 3 3 2" xfId="24497"/>
    <cellStyle name="Note 4 2 2 3 3 3 3" xfId="24498"/>
    <cellStyle name="Note 4 2 2 3 3 3 4" xfId="24499"/>
    <cellStyle name="Note 4 2 2 3 3 3 5" xfId="24500"/>
    <cellStyle name="Note 4 2 2 3 3 3 6" xfId="24501"/>
    <cellStyle name="Note 4 2 2 3 3 4" xfId="24502"/>
    <cellStyle name="Note 4 2 2 3 3 5" xfId="24503"/>
    <cellStyle name="Note 4 2 2 3 3 6" xfId="24504"/>
    <cellStyle name="Note 4 2 2 3 3 7" xfId="24505"/>
    <cellStyle name="Note 4 2 2 3 3 8" xfId="24506"/>
    <cellStyle name="Note 4 2 2 3 4" xfId="24507"/>
    <cellStyle name="Note 4 2 2 3 4 2" xfId="24508"/>
    <cellStyle name="Note 4 2 2 3 4 3" xfId="24509"/>
    <cellStyle name="Note 4 2 2 3 4 4" xfId="24510"/>
    <cellStyle name="Note 4 2 2 3 4 5" xfId="24511"/>
    <cellStyle name="Note 4 2 2 3 4 6" xfId="24512"/>
    <cellStyle name="Note 4 2 2 3 5" xfId="24513"/>
    <cellStyle name="Note 4 2 2 3 5 2" xfId="24514"/>
    <cellStyle name="Note 4 2 2 3 5 3" xfId="24515"/>
    <cellStyle name="Note 4 2 2 3 5 4" xfId="24516"/>
    <cellStyle name="Note 4 2 2 3 5 5" xfId="24517"/>
    <cellStyle name="Note 4 2 2 3 5 6" xfId="24518"/>
    <cellStyle name="Note 4 2 2 3 6" xfId="24519"/>
    <cellStyle name="Note 4 2 2 3 7" xfId="24520"/>
    <cellStyle name="Note 4 2 2 3 8" xfId="24521"/>
    <cellStyle name="Note 4 2 2 3 9" xfId="24522"/>
    <cellStyle name="Note 4 2 2 4" xfId="24523"/>
    <cellStyle name="Note 4 2 2 4 2" xfId="24524"/>
    <cellStyle name="Note 4 2 2 4 2 2" xfId="24525"/>
    <cellStyle name="Note 4 2 2 4 2 2 2" xfId="24526"/>
    <cellStyle name="Note 4 2 2 4 2 2 3" xfId="24527"/>
    <cellStyle name="Note 4 2 2 4 2 2 4" xfId="24528"/>
    <cellStyle name="Note 4 2 2 4 2 2 5" xfId="24529"/>
    <cellStyle name="Note 4 2 2 4 2 2 6" xfId="24530"/>
    <cellStyle name="Note 4 2 2 4 2 3" xfId="24531"/>
    <cellStyle name="Note 4 2 2 4 2 3 2" xfId="24532"/>
    <cellStyle name="Note 4 2 2 4 2 3 3" xfId="24533"/>
    <cellStyle name="Note 4 2 2 4 2 3 4" xfId="24534"/>
    <cellStyle name="Note 4 2 2 4 2 3 5" xfId="24535"/>
    <cellStyle name="Note 4 2 2 4 2 3 6" xfId="24536"/>
    <cellStyle name="Note 4 2 2 4 2 4" xfId="24537"/>
    <cellStyle name="Note 4 2 2 4 2 5" xfId="24538"/>
    <cellStyle name="Note 4 2 2 4 2 6" xfId="24539"/>
    <cellStyle name="Note 4 2 2 4 2 7" xfId="24540"/>
    <cellStyle name="Note 4 2 2 4 2 8" xfId="24541"/>
    <cellStyle name="Note 4 2 2 4 3" xfId="24542"/>
    <cellStyle name="Note 4 2 2 4 3 2" xfId="24543"/>
    <cellStyle name="Note 4 2 2 4 3 3" xfId="24544"/>
    <cellStyle name="Note 4 2 2 4 3 4" xfId="24545"/>
    <cellStyle name="Note 4 2 2 4 3 5" xfId="24546"/>
    <cellStyle name="Note 4 2 2 4 3 6" xfId="24547"/>
    <cellStyle name="Note 4 2 2 4 4" xfId="24548"/>
    <cellStyle name="Note 4 2 2 4 4 2" xfId="24549"/>
    <cellStyle name="Note 4 2 2 4 4 3" xfId="24550"/>
    <cellStyle name="Note 4 2 2 4 4 4" xfId="24551"/>
    <cellStyle name="Note 4 2 2 4 4 5" xfId="24552"/>
    <cellStyle name="Note 4 2 2 4 4 6" xfId="24553"/>
    <cellStyle name="Note 4 2 2 4 5" xfId="24554"/>
    <cellStyle name="Note 4 2 2 4 6" xfId="24555"/>
    <cellStyle name="Note 4 2 2 4 7" xfId="24556"/>
    <cellStyle name="Note 4 2 2 4 8" xfId="24557"/>
    <cellStyle name="Note 4 2 2 4 9" xfId="24558"/>
    <cellStyle name="Note 4 2 2 5" xfId="24559"/>
    <cellStyle name="Note 4 2 2 5 2" xfId="24560"/>
    <cellStyle name="Note 4 2 2 5 2 2" xfId="24561"/>
    <cellStyle name="Note 4 2 2 5 2 3" xfId="24562"/>
    <cellStyle name="Note 4 2 2 5 2 4" xfId="24563"/>
    <cellStyle name="Note 4 2 2 5 2 5" xfId="24564"/>
    <cellStyle name="Note 4 2 2 5 2 6" xfId="24565"/>
    <cellStyle name="Note 4 2 2 5 3" xfId="24566"/>
    <cellStyle name="Note 4 2 2 5 3 2" xfId="24567"/>
    <cellStyle name="Note 4 2 2 5 3 3" xfId="24568"/>
    <cellStyle name="Note 4 2 2 5 3 4" xfId="24569"/>
    <cellStyle name="Note 4 2 2 5 3 5" xfId="24570"/>
    <cellStyle name="Note 4 2 2 5 3 6" xfId="24571"/>
    <cellStyle name="Note 4 2 2 5 4" xfId="24572"/>
    <cellStyle name="Note 4 2 2 5 5" xfId="24573"/>
    <cellStyle name="Note 4 2 2 5 6" xfId="24574"/>
    <cellStyle name="Note 4 2 2 5 7" xfId="24575"/>
    <cellStyle name="Note 4 2 2 5 8" xfId="24576"/>
    <cellStyle name="Note 4 2 2 6" xfId="24577"/>
    <cellStyle name="Note 4 2 2 6 2" xfId="24578"/>
    <cellStyle name="Note 4 2 2 6 3" xfId="24579"/>
    <cellStyle name="Note 4 2 2 6 4" xfId="24580"/>
    <cellStyle name="Note 4 2 2 6 5" xfId="24581"/>
    <cellStyle name="Note 4 2 2 6 6" xfId="24582"/>
    <cellStyle name="Note 4 2 2 7" xfId="24583"/>
    <cellStyle name="Note 4 2 2 7 2" xfId="24584"/>
    <cellStyle name="Note 4 2 2 7 3" xfId="24585"/>
    <cellStyle name="Note 4 2 2 7 4" xfId="24586"/>
    <cellStyle name="Note 4 2 2 7 5" xfId="24587"/>
    <cellStyle name="Note 4 2 2 7 6" xfId="24588"/>
    <cellStyle name="Note 4 2 2 8" xfId="24589"/>
    <cellStyle name="Note 4 2 2 9" xfId="24590"/>
    <cellStyle name="Note 4 2 3" xfId="24591"/>
    <cellStyle name="Note 4 2 3 10" xfId="24592"/>
    <cellStyle name="Note 4 2 3 11" xfId="24593"/>
    <cellStyle name="Note 4 2 3 2" xfId="24594"/>
    <cellStyle name="Note 4 2 3 2 10" xfId="24595"/>
    <cellStyle name="Note 4 2 3 2 2" xfId="24596"/>
    <cellStyle name="Note 4 2 3 2 2 2" xfId="24597"/>
    <cellStyle name="Note 4 2 3 2 2 2 2" xfId="24598"/>
    <cellStyle name="Note 4 2 3 2 2 2 2 2" xfId="24599"/>
    <cellStyle name="Note 4 2 3 2 2 2 2 3" xfId="24600"/>
    <cellStyle name="Note 4 2 3 2 2 2 2 4" xfId="24601"/>
    <cellStyle name="Note 4 2 3 2 2 2 2 5" xfId="24602"/>
    <cellStyle name="Note 4 2 3 2 2 2 2 6" xfId="24603"/>
    <cellStyle name="Note 4 2 3 2 2 2 3" xfId="24604"/>
    <cellStyle name="Note 4 2 3 2 2 2 3 2" xfId="24605"/>
    <cellStyle name="Note 4 2 3 2 2 2 3 3" xfId="24606"/>
    <cellStyle name="Note 4 2 3 2 2 2 3 4" xfId="24607"/>
    <cellStyle name="Note 4 2 3 2 2 2 3 5" xfId="24608"/>
    <cellStyle name="Note 4 2 3 2 2 2 3 6" xfId="24609"/>
    <cellStyle name="Note 4 2 3 2 2 2 4" xfId="24610"/>
    <cellStyle name="Note 4 2 3 2 2 2 5" xfId="24611"/>
    <cellStyle name="Note 4 2 3 2 2 2 6" xfId="24612"/>
    <cellStyle name="Note 4 2 3 2 2 2 7" xfId="24613"/>
    <cellStyle name="Note 4 2 3 2 2 2 8" xfId="24614"/>
    <cellStyle name="Note 4 2 3 2 2 3" xfId="24615"/>
    <cellStyle name="Note 4 2 3 2 2 3 2" xfId="24616"/>
    <cellStyle name="Note 4 2 3 2 2 3 3" xfId="24617"/>
    <cellStyle name="Note 4 2 3 2 2 3 4" xfId="24618"/>
    <cellStyle name="Note 4 2 3 2 2 3 5" xfId="24619"/>
    <cellStyle name="Note 4 2 3 2 2 3 6" xfId="24620"/>
    <cellStyle name="Note 4 2 3 2 2 4" xfId="24621"/>
    <cellStyle name="Note 4 2 3 2 2 4 2" xfId="24622"/>
    <cellStyle name="Note 4 2 3 2 2 4 3" xfId="24623"/>
    <cellStyle name="Note 4 2 3 2 2 4 4" xfId="24624"/>
    <cellStyle name="Note 4 2 3 2 2 4 5" xfId="24625"/>
    <cellStyle name="Note 4 2 3 2 2 4 6" xfId="24626"/>
    <cellStyle name="Note 4 2 3 2 2 5" xfId="24627"/>
    <cellStyle name="Note 4 2 3 2 2 6" xfId="24628"/>
    <cellStyle name="Note 4 2 3 2 2 7" xfId="24629"/>
    <cellStyle name="Note 4 2 3 2 2 8" xfId="24630"/>
    <cellStyle name="Note 4 2 3 2 2 9" xfId="24631"/>
    <cellStyle name="Note 4 2 3 2 3" xfId="24632"/>
    <cellStyle name="Note 4 2 3 2 3 2" xfId="24633"/>
    <cellStyle name="Note 4 2 3 2 3 2 2" xfId="24634"/>
    <cellStyle name="Note 4 2 3 2 3 2 3" xfId="24635"/>
    <cellStyle name="Note 4 2 3 2 3 2 4" xfId="24636"/>
    <cellStyle name="Note 4 2 3 2 3 2 5" xfId="24637"/>
    <cellStyle name="Note 4 2 3 2 3 2 6" xfId="24638"/>
    <cellStyle name="Note 4 2 3 2 3 3" xfId="24639"/>
    <cellStyle name="Note 4 2 3 2 3 3 2" xfId="24640"/>
    <cellStyle name="Note 4 2 3 2 3 3 3" xfId="24641"/>
    <cellStyle name="Note 4 2 3 2 3 3 4" xfId="24642"/>
    <cellStyle name="Note 4 2 3 2 3 3 5" xfId="24643"/>
    <cellStyle name="Note 4 2 3 2 3 3 6" xfId="24644"/>
    <cellStyle name="Note 4 2 3 2 3 4" xfId="24645"/>
    <cellStyle name="Note 4 2 3 2 3 5" xfId="24646"/>
    <cellStyle name="Note 4 2 3 2 3 6" xfId="24647"/>
    <cellStyle name="Note 4 2 3 2 3 7" xfId="24648"/>
    <cellStyle name="Note 4 2 3 2 3 8" xfId="24649"/>
    <cellStyle name="Note 4 2 3 2 4" xfId="24650"/>
    <cellStyle name="Note 4 2 3 2 4 2" xfId="24651"/>
    <cellStyle name="Note 4 2 3 2 4 3" xfId="24652"/>
    <cellStyle name="Note 4 2 3 2 4 4" xfId="24653"/>
    <cellStyle name="Note 4 2 3 2 4 5" xfId="24654"/>
    <cellStyle name="Note 4 2 3 2 4 6" xfId="24655"/>
    <cellStyle name="Note 4 2 3 2 5" xfId="24656"/>
    <cellStyle name="Note 4 2 3 2 5 2" xfId="24657"/>
    <cellStyle name="Note 4 2 3 2 5 3" xfId="24658"/>
    <cellStyle name="Note 4 2 3 2 5 4" xfId="24659"/>
    <cellStyle name="Note 4 2 3 2 5 5" xfId="24660"/>
    <cellStyle name="Note 4 2 3 2 5 6" xfId="24661"/>
    <cellStyle name="Note 4 2 3 2 6" xfId="24662"/>
    <cellStyle name="Note 4 2 3 2 7" xfId="24663"/>
    <cellStyle name="Note 4 2 3 2 8" xfId="24664"/>
    <cellStyle name="Note 4 2 3 2 9" xfId="24665"/>
    <cellStyle name="Note 4 2 3 3" xfId="24666"/>
    <cellStyle name="Note 4 2 3 3 2" xfId="24667"/>
    <cellStyle name="Note 4 2 3 3 2 2" xfId="24668"/>
    <cellStyle name="Note 4 2 3 3 2 2 2" xfId="24669"/>
    <cellStyle name="Note 4 2 3 3 2 2 3" xfId="24670"/>
    <cellStyle name="Note 4 2 3 3 2 2 4" xfId="24671"/>
    <cellStyle name="Note 4 2 3 3 2 2 5" xfId="24672"/>
    <cellStyle name="Note 4 2 3 3 2 2 6" xfId="24673"/>
    <cellStyle name="Note 4 2 3 3 2 3" xfId="24674"/>
    <cellStyle name="Note 4 2 3 3 2 3 2" xfId="24675"/>
    <cellStyle name="Note 4 2 3 3 2 3 3" xfId="24676"/>
    <cellStyle name="Note 4 2 3 3 2 3 4" xfId="24677"/>
    <cellStyle name="Note 4 2 3 3 2 3 5" xfId="24678"/>
    <cellStyle name="Note 4 2 3 3 2 3 6" xfId="24679"/>
    <cellStyle name="Note 4 2 3 3 2 4" xfId="24680"/>
    <cellStyle name="Note 4 2 3 3 2 5" xfId="24681"/>
    <cellStyle name="Note 4 2 3 3 2 6" xfId="24682"/>
    <cellStyle name="Note 4 2 3 3 2 7" xfId="24683"/>
    <cellStyle name="Note 4 2 3 3 2 8" xfId="24684"/>
    <cellStyle name="Note 4 2 3 3 3" xfId="24685"/>
    <cellStyle name="Note 4 2 3 3 3 2" xfId="24686"/>
    <cellStyle name="Note 4 2 3 3 3 3" xfId="24687"/>
    <cellStyle name="Note 4 2 3 3 3 4" xfId="24688"/>
    <cellStyle name="Note 4 2 3 3 3 5" xfId="24689"/>
    <cellStyle name="Note 4 2 3 3 3 6" xfId="24690"/>
    <cellStyle name="Note 4 2 3 3 4" xfId="24691"/>
    <cellStyle name="Note 4 2 3 3 4 2" xfId="24692"/>
    <cellStyle name="Note 4 2 3 3 4 3" xfId="24693"/>
    <cellStyle name="Note 4 2 3 3 4 4" xfId="24694"/>
    <cellStyle name="Note 4 2 3 3 4 5" xfId="24695"/>
    <cellStyle name="Note 4 2 3 3 4 6" xfId="24696"/>
    <cellStyle name="Note 4 2 3 3 5" xfId="24697"/>
    <cellStyle name="Note 4 2 3 3 6" xfId="24698"/>
    <cellStyle name="Note 4 2 3 3 7" xfId="24699"/>
    <cellStyle name="Note 4 2 3 3 8" xfId="24700"/>
    <cellStyle name="Note 4 2 3 3 9" xfId="24701"/>
    <cellStyle name="Note 4 2 3 4" xfId="24702"/>
    <cellStyle name="Note 4 2 3 4 2" xfId="24703"/>
    <cellStyle name="Note 4 2 3 4 2 2" xfId="24704"/>
    <cellStyle name="Note 4 2 3 4 2 3" xfId="24705"/>
    <cellStyle name="Note 4 2 3 4 2 4" xfId="24706"/>
    <cellStyle name="Note 4 2 3 4 2 5" xfId="24707"/>
    <cellStyle name="Note 4 2 3 4 2 6" xfId="24708"/>
    <cellStyle name="Note 4 2 3 4 3" xfId="24709"/>
    <cellStyle name="Note 4 2 3 4 3 2" xfId="24710"/>
    <cellStyle name="Note 4 2 3 4 3 3" xfId="24711"/>
    <cellStyle name="Note 4 2 3 4 3 4" xfId="24712"/>
    <cellStyle name="Note 4 2 3 4 3 5" xfId="24713"/>
    <cellStyle name="Note 4 2 3 4 3 6" xfId="24714"/>
    <cellStyle name="Note 4 2 3 4 4" xfId="24715"/>
    <cellStyle name="Note 4 2 3 4 5" xfId="24716"/>
    <cellStyle name="Note 4 2 3 4 6" xfId="24717"/>
    <cellStyle name="Note 4 2 3 4 7" xfId="24718"/>
    <cellStyle name="Note 4 2 3 4 8" xfId="24719"/>
    <cellStyle name="Note 4 2 3 5" xfId="24720"/>
    <cellStyle name="Note 4 2 3 5 2" xfId="24721"/>
    <cellStyle name="Note 4 2 3 5 3" xfId="24722"/>
    <cellStyle name="Note 4 2 3 5 4" xfId="24723"/>
    <cellStyle name="Note 4 2 3 5 5" xfId="24724"/>
    <cellStyle name="Note 4 2 3 5 6" xfId="24725"/>
    <cellStyle name="Note 4 2 3 6" xfId="24726"/>
    <cellStyle name="Note 4 2 3 6 2" xfId="24727"/>
    <cellStyle name="Note 4 2 3 6 3" xfId="24728"/>
    <cellStyle name="Note 4 2 3 6 4" xfId="24729"/>
    <cellStyle name="Note 4 2 3 6 5" xfId="24730"/>
    <cellStyle name="Note 4 2 3 6 6" xfId="24731"/>
    <cellStyle name="Note 4 2 3 7" xfId="24732"/>
    <cellStyle name="Note 4 2 3 8" xfId="24733"/>
    <cellStyle name="Note 4 2 3 9" xfId="24734"/>
    <cellStyle name="Note 4 2 4" xfId="24735"/>
    <cellStyle name="Note 4 2 4 10" xfId="24736"/>
    <cellStyle name="Note 4 2 4 2" xfId="24737"/>
    <cellStyle name="Note 4 2 4 2 2" xfId="24738"/>
    <cellStyle name="Note 4 2 4 2 2 2" xfId="24739"/>
    <cellStyle name="Note 4 2 4 2 2 2 2" xfId="24740"/>
    <cellStyle name="Note 4 2 4 2 2 2 3" xfId="24741"/>
    <cellStyle name="Note 4 2 4 2 2 2 4" xfId="24742"/>
    <cellStyle name="Note 4 2 4 2 2 2 5" xfId="24743"/>
    <cellStyle name="Note 4 2 4 2 2 2 6" xfId="24744"/>
    <cellStyle name="Note 4 2 4 2 2 3" xfId="24745"/>
    <cellStyle name="Note 4 2 4 2 2 3 2" xfId="24746"/>
    <cellStyle name="Note 4 2 4 2 2 3 3" xfId="24747"/>
    <cellStyle name="Note 4 2 4 2 2 3 4" xfId="24748"/>
    <cellStyle name="Note 4 2 4 2 2 3 5" xfId="24749"/>
    <cellStyle name="Note 4 2 4 2 2 3 6" xfId="24750"/>
    <cellStyle name="Note 4 2 4 2 2 4" xfId="24751"/>
    <cellStyle name="Note 4 2 4 2 2 5" xfId="24752"/>
    <cellStyle name="Note 4 2 4 2 2 6" xfId="24753"/>
    <cellStyle name="Note 4 2 4 2 2 7" xfId="24754"/>
    <cellStyle name="Note 4 2 4 2 2 8" xfId="24755"/>
    <cellStyle name="Note 4 2 4 2 3" xfId="24756"/>
    <cellStyle name="Note 4 2 4 2 3 2" xfId="24757"/>
    <cellStyle name="Note 4 2 4 2 3 3" xfId="24758"/>
    <cellStyle name="Note 4 2 4 2 3 4" xfId="24759"/>
    <cellStyle name="Note 4 2 4 2 3 5" xfId="24760"/>
    <cellStyle name="Note 4 2 4 2 3 6" xfId="24761"/>
    <cellStyle name="Note 4 2 4 2 4" xfId="24762"/>
    <cellStyle name="Note 4 2 4 2 4 2" xfId="24763"/>
    <cellStyle name="Note 4 2 4 2 4 3" xfId="24764"/>
    <cellStyle name="Note 4 2 4 2 4 4" xfId="24765"/>
    <cellStyle name="Note 4 2 4 2 4 5" xfId="24766"/>
    <cellStyle name="Note 4 2 4 2 4 6" xfId="24767"/>
    <cellStyle name="Note 4 2 4 2 5" xfId="24768"/>
    <cellStyle name="Note 4 2 4 2 6" xfId="24769"/>
    <cellStyle name="Note 4 2 4 2 7" xfId="24770"/>
    <cellStyle name="Note 4 2 4 2 8" xfId="24771"/>
    <cellStyle name="Note 4 2 4 2 9" xfId="24772"/>
    <cellStyle name="Note 4 2 4 3" xfId="24773"/>
    <cellStyle name="Note 4 2 4 3 2" xfId="24774"/>
    <cellStyle name="Note 4 2 4 3 2 2" xfId="24775"/>
    <cellStyle name="Note 4 2 4 3 2 3" xfId="24776"/>
    <cellStyle name="Note 4 2 4 3 2 4" xfId="24777"/>
    <cellStyle name="Note 4 2 4 3 2 5" xfId="24778"/>
    <cellStyle name="Note 4 2 4 3 2 6" xfId="24779"/>
    <cellStyle name="Note 4 2 4 3 3" xfId="24780"/>
    <cellStyle name="Note 4 2 4 3 3 2" xfId="24781"/>
    <cellStyle name="Note 4 2 4 3 3 3" xfId="24782"/>
    <cellStyle name="Note 4 2 4 3 3 4" xfId="24783"/>
    <cellStyle name="Note 4 2 4 3 3 5" xfId="24784"/>
    <cellStyle name="Note 4 2 4 3 3 6" xfId="24785"/>
    <cellStyle name="Note 4 2 4 3 4" xfId="24786"/>
    <cellStyle name="Note 4 2 4 3 5" xfId="24787"/>
    <cellStyle name="Note 4 2 4 3 6" xfId="24788"/>
    <cellStyle name="Note 4 2 4 3 7" xfId="24789"/>
    <cellStyle name="Note 4 2 4 3 8" xfId="24790"/>
    <cellStyle name="Note 4 2 4 4" xfId="24791"/>
    <cellStyle name="Note 4 2 4 4 2" xfId="24792"/>
    <cellStyle name="Note 4 2 4 4 3" xfId="24793"/>
    <cellStyle name="Note 4 2 4 4 4" xfId="24794"/>
    <cellStyle name="Note 4 2 4 4 5" xfId="24795"/>
    <cellStyle name="Note 4 2 4 4 6" xfId="24796"/>
    <cellStyle name="Note 4 2 4 5" xfId="24797"/>
    <cellStyle name="Note 4 2 4 5 2" xfId="24798"/>
    <cellStyle name="Note 4 2 4 5 3" xfId="24799"/>
    <cellStyle name="Note 4 2 4 5 4" xfId="24800"/>
    <cellStyle name="Note 4 2 4 5 5" xfId="24801"/>
    <cellStyle name="Note 4 2 4 5 6" xfId="24802"/>
    <cellStyle name="Note 4 2 4 6" xfId="24803"/>
    <cellStyle name="Note 4 2 4 7" xfId="24804"/>
    <cellStyle name="Note 4 2 4 8" xfId="24805"/>
    <cellStyle name="Note 4 2 4 9" xfId="24806"/>
    <cellStyle name="Note 4 2 5" xfId="24807"/>
    <cellStyle name="Note 4 2 5 2" xfId="24808"/>
    <cellStyle name="Note 4 2 5 2 2" xfId="24809"/>
    <cellStyle name="Note 4 2 5 2 2 2" xfId="24810"/>
    <cellStyle name="Note 4 2 5 2 2 3" xfId="24811"/>
    <cellStyle name="Note 4 2 5 2 2 4" xfId="24812"/>
    <cellStyle name="Note 4 2 5 2 2 5" xfId="24813"/>
    <cellStyle name="Note 4 2 5 2 2 6" xfId="24814"/>
    <cellStyle name="Note 4 2 5 2 3" xfId="24815"/>
    <cellStyle name="Note 4 2 5 2 3 2" xfId="24816"/>
    <cellStyle name="Note 4 2 5 2 3 3" xfId="24817"/>
    <cellStyle name="Note 4 2 5 2 3 4" xfId="24818"/>
    <cellStyle name="Note 4 2 5 2 3 5" xfId="24819"/>
    <cellStyle name="Note 4 2 5 2 3 6" xfId="24820"/>
    <cellStyle name="Note 4 2 5 2 4" xfId="24821"/>
    <cellStyle name="Note 4 2 5 2 5" xfId="24822"/>
    <cellStyle name="Note 4 2 5 2 6" xfId="24823"/>
    <cellStyle name="Note 4 2 5 2 7" xfId="24824"/>
    <cellStyle name="Note 4 2 5 2 8" xfId="24825"/>
    <cellStyle name="Note 4 2 5 3" xfId="24826"/>
    <cellStyle name="Note 4 2 5 3 2" xfId="24827"/>
    <cellStyle name="Note 4 2 5 3 3" xfId="24828"/>
    <cellStyle name="Note 4 2 5 3 4" xfId="24829"/>
    <cellStyle name="Note 4 2 5 3 5" xfId="24830"/>
    <cellStyle name="Note 4 2 5 3 6" xfId="24831"/>
    <cellStyle name="Note 4 2 5 4" xfId="24832"/>
    <cellStyle name="Note 4 2 5 4 2" xfId="24833"/>
    <cellStyle name="Note 4 2 5 4 3" xfId="24834"/>
    <cellStyle name="Note 4 2 5 4 4" xfId="24835"/>
    <cellStyle name="Note 4 2 5 4 5" xfId="24836"/>
    <cellStyle name="Note 4 2 5 4 6" xfId="24837"/>
    <cellStyle name="Note 4 2 5 5" xfId="24838"/>
    <cellStyle name="Note 4 2 5 6" xfId="24839"/>
    <cellStyle name="Note 4 2 5 7" xfId="24840"/>
    <cellStyle name="Note 4 2 5 8" xfId="24841"/>
    <cellStyle name="Note 4 2 5 9" xfId="24842"/>
    <cellStyle name="Note 4 2 6" xfId="24843"/>
    <cellStyle name="Note 4 2 6 2" xfId="24844"/>
    <cellStyle name="Note 4 2 6 2 2" xfId="24845"/>
    <cellStyle name="Note 4 2 6 2 3" xfId="24846"/>
    <cellStyle name="Note 4 2 6 2 4" xfId="24847"/>
    <cellStyle name="Note 4 2 6 2 5" xfId="24848"/>
    <cellStyle name="Note 4 2 6 2 6" xfId="24849"/>
    <cellStyle name="Note 4 2 6 3" xfId="24850"/>
    <cellStyle name="Note 4 2 6 3 2" xfId="24851"/>
    <cellStyle name="Note 4 2 6 3 3" xfId="24852"/>
    <cellStyle name="Note 4 2 6 3 4" xfId="24853"/>
    <cellStyle name="Note 4 2 6 3 5" xfId="24854"/>
    <cellStyle name="Note 4 2 6 3 6" xfId="24855"/>
    <cellStyle name="Note 4 2 6 4" xfId="24856"/>
    <cellStyle name="Note 4 2 6 5" xfId="24857"/>
    <cellStyle name="Note 4 2 6 6" xfId="24858"/>
    <cellStyle name="Note 4 2 6 7" xfId="24859"/>
    <cellStyle name="Note 4 2 6 8" xfId="24860"/>
    <cellStyle name="Note 4 2 7" xfId="24861"/>
    <cellStyle name="Note 4 2 7 2" xfId="24862"/>
    <cellStyle name="Note 4 2 7 3" xfId="24863"/>
    <cellStyle name="Note 4 2 7 4" xfId="24864"/>
    <cellStyle name="Note 4 2 7 5" xfId="24865"/>
    <cellStyle name="Note 4 2 7 6" xfId="24866"/>
    <cellStyle name="Note 4 2 8" xfId="24867"/>
    <cellStyle name="Note 4 2 8 2" xfId="24868"/>
    <cellStyle name="Note 4 2 8 3" xfId="24869"/>
    <cellStyle name="Note 4 2 8 4" xfId="24870"/>
    <cellStyle name="Note 4 2 8 5" xfId="24871"/>
    <cellStyle name="Note 4 2 8 6" xfId="24872"/>
    <cellStyle name="Note 4 2 9" xfId="24873"/>
    <cellStyle name="Note 4 3" xfId="24874"/>
    <cellStyle name="Note 4 3 10" xfId="24875"/>
    <cellStyle name="Note 4 3 11" xfId="24876"/>
    <cellStyle name="Note 4 3 12" xfId="24877"/>
    <cellStyle name="Note 4 3 2" xfId="24878"/>
    <cellStyle name="Note 4 3 2 10" xfId="24879"/>
    <cellStyle name="Note 4 3 2 11" xfId="24880"/>
    <cellStyle name="Note 4 3 2 2" xfId="24881"/>
    <cellStyle name="Note 4 3 2 2 10" xfId="24882"/>
    <cellStyle name="Note 4 3 2 2 2" xfId="24883"/>
    <cellStyle name="Note 4 3 2 2 2 2" xfId="24884"/>
    <cellStyle name="Note 4 3 2 2 2 2 2" xfId="24885"/>
    <cellStyle name="Note 4 3 2 2 2 2 2 2" xfId="24886"/>
    <cellStyle name="Note 4 3 2 2 2 2 2 3" xfId="24887"/>
    <cellStyle name="Note 4 3 2 2 2 2 2 4" xfId="24888"/>
    <cellStyle name="Note 4 3 2 2 2 2 2 5" xfId="24889"/>
    <cellStyle name="Note 4 3 2 2 2 2 2 6" xfId="24890"/>
    <cellStyle name="Note 4 3 2 2 2 2 3" xfId="24891"/>
    <cellStyle name="Note 4 3 2 2 2 2 3 2" xfId="24892"/>
    <cellStyle name="Note 4 3 2 2 2 2 3 3" xfId="24893"/>
    <cellStyle name="Note 4 3 2 2 2 2 3 4" xfId="24894"/>
    <cellStyle name="Note 4 3 2 2 2 2 3 5" xfId="24895"/>
    <cellStyle name="Note 4 3 2 2 2 2 3 6" xfId="24896"/>
    <cellStyle name="Note 4 3 2 2 2 2 4" xfId="24897"/>
    <cellStyle name="Note 4 3 2 2 2 2 5" xfId="24898"/>
    <cellStyle name="Note 4 3 2 2 2 2 6" xfId="24899"/>
    <cellStyle name="Note 4 3 2 2 2 2 7" xfId="24900"/>
    <cellStyle name="Note 4 3 2 2 2 2 8" xfId="24901"/>
    <cellStyle name="Note 4 3 2 2 2 3" xfId="24902"/>
    <cellStyle name="Note 4 3 2 2 2 3 2" xfId="24903"/>
    <cellStyle name="Note 4 3 2 2 2 3 3" xfId="24904"/>
    <cellStyle name="Note 4 3 2 2 2 3 4" xfId="24905"/>
    <cellStyle name="Note 4 3 2 2 2 3 5" xfId="24906"/>
    <cellStyle name="Note 4 3 2 2 2 3 6" xfId="24907"/>
    <cellStyle name="Note 4 3 2 2 2 4" xfId="24908"/>
    <cellStyle name="Note 4 3 2 2 2 4 2" xfId="24909"/>
    <cellStyle name="Note 4 3 2 2 2 4 3" xfId="24910"/>
    <cellStyle name="Note 4 3 2 2 2 4 4" xfId="24911"/>
    <cellStyle name="Note 4 3 2 2 2 4 5" xfId="24912"/>
    <cellStyle name="Note 4 3 2 2 2 4 6" xfId="24913"/>
    <cellStyle name="Note 4 3 2 2 2 5" xfId="24914"/>
    <cellStyle name="Note 4 3 2 2 2 6" xfId="24915"/>
    <cellStyle name="Note 4 3 2 2 2 7" xfId="24916"/>
    <cellStyle name="Note 4 3 2 2 2 8" xfId="24917"/>
    <cellStyle name="Note 4 3 2 2 2 9" xfId="24918"/>
    <cellStyle name="Note 4 3 2 2 3" xfId="24919"/>
    <cellStyle name="Note 4 3 2 2 3 2" xfId="24920"/>
    <cellStyle name="Note 4 3 2 2 3 2 2" xfId="24921"/>
    <cellStyle name="Note 4 3 2 2 3 2 3" xfId="24922"/>
    <cellStyle name="Note 4 3 2 2 3 2 4" xfId="24923"/>
    <cellStyle name="Note 4 3 2 2 3 2 5" xfId="24924"/>
    <cellStyle name="Note 4 3 2 2 3 2 6" xfId="24925"/>
    <cellStyle name="Note 4 3 2 2 3 3" xfId="24926"/>
    <cellStyle name="Note 4 3 2 2 3 3 2" xfId="24927"/>
    <cellStyle name="Note 4 3 2 2 3 3 3" xfId="24928"/>
    <cellStyle name="Note 4 3 2 2 3 3 4" xfId="24929"/>
    <cellStyle name="Note 4 3 2 2 3 3 5" xfId="24930"/>
    <cellStyle name="Note 4 3 2 2 3 3 6" xfId="24931"/>
    <cellStyle name="Note 4 3 2 2 3 4" xfId="24932"/>
    <cellStyle name="Note 4 3 2 2 3 5" xfId="24933"/>
    <cellStyle name="Note 4 3 2 2 3 6" xfId="24934"/>
    <cellStyle name="Note 4 3 2 2 3 7" xfId="24935"/>
    <cellStyle name="Note 4 3 2 2 3 8" xfId="24936"/>
    <cellStyle name="Note 4 3 2 2 4" xfId="24937"/>
    <cellStyle name="Note 4 3 2 2 4 2" xfId="24938"/>
    <cellStyle name="Note 4 3 2 2 4 3" xfId="24939"/>
    <cellStyle name="Note 4 3 2 2 4 4" xfId="24940"/>
    <cellStyle name="Note 4 3 2 2 4 5" xfId="24941"/>
    <cellStyle name="Note 4 3 2 2 4 6" xfId="24942"/>
    <cellStyle name="Note 4 3 2 2 5" xfId="24943"/>
    <cellStyle name="Note 4 3 2 2 5 2" xfId="24944"/>
    <cellStyle name="Note 4 3 2 2 5 3" xfId="24945"/>
    <cellStyle name="Note 4 3 2 2 5 4" xfId="24946"/>
    <cellStyle name="Note 4 3 2 2 5 5" xfId="24947"/>
    <cellStyle name="Note 4 3 2 2 5 6" xfId="24948"/>
    <cellStyle name="Note 4 3 2 2 6" xfId="24949"/>
    <cellStyle name="Note 4 3 2 2 7" xfId="24950"/>
    <cellStyle name="Note 4 3 2 2 8" xfId="24951"/>
    <cellStyle name="Note 4 3 2 2 9" xfId="24952"/>
    <cellStyle name="Note 4 3 2 3" xfId="24953"/>
    <cellStyle name="Note 4 3 2 3 2" xfId="24954"/>
    <cellStyle name="Note 4 3 2 3 2 2" xfId="24955"/>
    <cellStyle name="Note 4 3 2 3 2 2 2" xfId="24956"/>
    <cellStyle name="Note 4 3 2 3 2 2 3" xfId="24957"/>
    <cellStyle name="Note 4 3 2 3 2 2 4" xfId="24958"/>
    <cellStyle name="Note 4 3 2 3 2 2 5" xfId="24959"/>
    <cellStyle name="Note 4 3 2 3 2 2 6" xfId="24960"/>
    <cellStyle name="Note 4 3 2 3 2 3" xfId="24961"/>
    <cellStyle name="Note 4 3 2 3 2 3 2" xfId="24962"/>
    <cellStyle name="Note 4 3 2 3 2 3 3" xfId="24963"/>
    <cellStyle name="Note 4 3 2 3 2 3 4" xfId="24964"/>
    <cellStyle name="Note 4 3 2 3 2 3 5" xfId="24965"/>
    <cellStyle name="Note 4 3 2 3 2 3 6" xfId="24966"/>
    <cellStyle name="Note 4 3 2 3 2 4" xfId="24967"/>
    <cellStyle name="Note 4 3 2 3 2 5" xfId="24968"/>
    <cellStyle name="Note 4 3 2 3 2 6" xfId="24969"/>
    <cellStyle name="Note 4 3 2 3 2 7" xfId="24970"/>
    <cellStyle name="Note 4 3 2 3 2 8" xfId="24971"/>
    <cellStyle name="Note 4 3 2 3 3" xfId="24972"/>
    <cellStyle name="Note 4 3 2 3 3 2" xfId="24973"/>
    <cellStyle name="Note 4 3 2 3 3 3" xfId="24974"/>
    <cellStyle name="Note 4 3 2 3 3 4" xfId="24975"/>
    <cellStyle name="Note 4 3 2 3 3 5" xfId="24976"/>
    <cellStyle name="Note 4 3 2 3 3 6" xfId="24977"/>
    <cellStyle name="Note 4 3 2 3 4" xfId="24978"/>
    <cellStyle name="Note 4 3 2 3 4 2" xfId="24979"/>
    <cellStyle name="Note 4 3 2 3 4 3" xfId="24980"/>
    <cellStyle name="Note 4 3 2 3 4 4" xfId="24981"/>
    <cellStyle name="Note 4 3 2 3 4 5" xfId="24982"/>
    <cellStyle name="Note 4 3 2 3 4 6" xfId="24983"/>
    <cellStyle name="Note 4 3 2 3 5" xfId="24984"/>
    <cellStyle name="Note 4 3 2 3 6" xfId="24985"/>
    <cellStyle name="Note 4 3 2 3 7" xfId="24986"/>
    <cellStyle name="Note 4 3 2 3 8" xfId="24987"/>
    <cellStyle name="Note 4 3 2 3 9" xfId="24988"/>
    <cellStyle name="Note 4 3 2 4" xfId="24989"/>
    <cellStyle name="Note 4 3 2 4 2" xfId="24990"/>
    <cellStyle name="Note 4 3 2 4 2 2" xfId="24991"/>
    <cellStyle name="Note 4 3 2 4 2 3" xfId="24992"/>
    <cellStyle name="Note 4 3 2 4 2 4" xfId="24993"/>
    <cellStyle name="Note 4 3 2 4 2 5" xfId="24994"/>
    <cellStyle name="Note 4 3 2 4 2 6" xfId="24995"/>
    <cellStyle name="Note 4 3 2 4 3" xfId="24996"/>
    <cellStyle name="Note 4 3 2 4 3 2" xfId="24997"/>
    <cellStyle name="Note 4 3 2 4 3 3" xfId="24998"/>
    <cellStyle name="Note 4 3 2 4 3 4" xfId="24999"/>
    <cellStyle name="Note 4 3 2 4 3 5" xfId="25000"/>
    <cellStyle name="Note 4 3 2 4 3 6" xfId="25001"/>
    <cellStyle name="Note 4 3 2 4 4" xfId="25002"/>
    <cellStyle name="Note 4 3 2 4 5" xfId="25003"/>
    <cellStyle name="Note 4 3 2 4 6" xfId="25004"/>
    <cellStyle name="Note 4 3 2 4 7" xfId="25005"/>
    <cellStyle name="Note 4 3 2 4 8" xfId="25006"/>
    <cellStyle name="Note 4 3 2 5" xfId="25007"/>
    <cellStyle name="Note 4 3 2 5 2" xfId="25008"/>
    <cellStyle name="Note 4 3 2 5 3" xfId="25009"/>
    <cellStyle name="Note 4 3 2 5 4" xfId="25010"/>
    <cellStyle name="Note 4 3 2 5 5" xfId="25011"/>
    <cellStyle name="Note 4 3 2 5 6" xfId="25012"/>
    <cellStyle name="Note 4 3 2 6" xfId="25013"/>
    <cellStyle name="Note 4 3 2 6 2" xfId="25014"/>
    <cellStyle name="Note 4 3 2 6 3" xfId="25015"/>
    <cellStyle name="Note 4 3 2 6 4" xfId="25016"/>
    <cellStyle name="Note 4 3 2 6 5" xfId="25017"/>
    <cellStyle name="Note 4 3 2 6 6" xfId="25018"/>
    <cellStyle name="Note 4 3 2 7" xfId="25019"/>
    <cellStyle name="Note 4 3 2 8" xfId="25020"/>
    <cellStyle name="Note 4 3 2 9" xfId="25021"/>
    <cellStyle name="Note 4 3 3" xfId="25022"/>
    <cellStyle name="Note 4 3 3 10" xfId="25023"/>
    <cellStyle name="Note 4 3 3 2" xfId="25024"/>
    <cellStyle name="Note 4 3 3 2 2" xfId="25025"/>
    <cellStyle name="Note 4 3 3 2 2 2" xfId="25026"/>
    <cellStyle name="Note 4 3 3 2 2 2 2" xfId="25027"/>
    <cellStyle name="Note 4 3 3 2 2 2 3" xfId="25028"/>
    <cellStyle name="Note 4 3 3 2 2 2 4" xfId="25029"/>
    <cellStyle name="Note 4 3 3 2 2 2 5" xfId="25030"/>
    <cellStyle name="Note 4 3 3 2 2 2 6" xfId="25031"/>
    <cellStyle name="Note 4 3 3 2 2 3" xfId="25032"/>
    <cellStyle name="Note 4 3 3 2 2 3 2" xfId="25033"/>
    <cellStyle name="Note 4 3 3 2 2 3 3" xfId="25034"/>
    <cellStyle name="Note 4 3 3 2 2 3 4" xfId="25035"/>
    <cellStyle name="Note 4 3 3 2 2 3 5" xfId="25036"/>
    <cellStyle name="Note 4 3 3 2 2 3 6" xfId="25037"/>
    <cellStyle name="Note 4 3 3 2 2 4" xfId="25038"/>
    <cellStyle name="Note 4 3 3 2 2 5" xfId="25039"/>
    <cellStyle name="Note 4 3 3 2 2 6" xfId="25040"/>
    <cellStyle name="Note 4 3 3 2 2 7" xfId="25041"/>
    <cellStyle name="Note 4 3 3 2 2 8" xfId="25042"/>
    <cellStyle name="Note 4 3 3 2 3" xfId="25043"/>
    <cellStyle name="Note 4 3 3 2 3 2" xfId="25044"/>
    <cellStyle name="Note 4 3 3 2 3 3" xfId="25045"/>
    <cellStyle name="Note 4 3 3 2 3 4" xfId="25046"/>
    <cellStyle name="Note 4 3 3 2 3 5" xfId="25047"/>
    <cellStyle name="Note 4 3 3 2 3 6" xfId="25048"/>
    <cellStyle name="Note 4 3 3 2 4" xfId="25049"/>
    <cellStyle name="Note 4 3 3 2 4 2" xfId="25050"/>
    <cellStyle name="Note 4 3 3 2 4 3" xfId="25051"/>
    <cellStyle name="Note 4 3 3 2 4 4" xfId="25052"/>
    <cellStyle name="Note 4 3 3 2 4 5" xfId="25053"/>
    <cellStyle name="Note 4 3 3 2 4 6" xfId="25054"/>
    <cellStyle name="Note 4 3 3 2 5" xfId="25055"/>
    <cellStyle name="Note 4 3 3 2 6" xfId="25056"/>
    <cellStyle name="Note 4 3 3 2 7" xfId="25057"/>
    <cellStyle name="Note 4 3 3 2 8" xfId="25058"/>
    <cellStyle name="Note 4 3 3 2 9" xfId="25059"/>
    <cellStyle name="Note 4 3 3 3" xfId="25060"/>
    <cellStyle name="Note 4 3 3 3 2" xfId="25061"/>
    <cellStyle name="Note 4 3 3 3 2 2" xfId="25062"/>
    <cellStyle name="Note 4 3 3 3 2 3" xfId="25063"/>
    <cellStyle name="Note 4 3 3 3 2 4" xfId="25064"/>
    <cellStyle name="Note 4 3 3 3 2 5" xfId="25065"/>
    <cellStyle name="Note 4 3 3 3 2 6" xfId="25066"/>
    <cellStyle name="Note 4 3 3 3 3" xfId="25067"/>
    <cellStyle name="Note 4 3 3 3 3 2" xfId="25068"/>
    <cellStyle name="Note 4 3 3 3 3 3" xfId="25069"/>
    <cellStyle name="Note 4 3 3 3 3 4" xfId="25070"/>
    <cellStyle name="Note 4 3 3 3 3 5" xfId="25071"/>
    <cellStyle name="Note 4 3 3 3 3 6" xfId="25072"/>
    <cellStyle name="Note 4 3 3 3 4" xfId="25073"/>
    <cellStyle name="Note 4 3 3 3 5" xfId="25074"/>
    <cellStyle name="Note 4 3 3 3 6" xfId="25075"/>
    <cellStyle name="Note 4 3 3 3 7" xfId="25076"/>
    <cellStyle name="Note 4 3 3 3 8" xfId="25077"/>
    <cellStyle name="Note 4 3 3 4" xfId="25078"/>
    <cellStyle name="Note 4 3 3 4 2" xfId="25079"/>
    <cellStyle name="Note 4 3 3 4 3" xfId="25080"/>
    <cellStyle name="Note 4 3 3 4 4" xfId="25081"/>
    <cellStyle name="Note 4 3 3 4 5" xfId="25082"/>
    <cellStyle name="Note 4 3 3 4 6" xfId="25083"/>
    <cellStyle name="Note 4 3 3 5" xfId="25084"/>
    <cellStyle name="Note 4 3 3 5 2" xfId="25085"/>
    <cellStyle name="Note 4 3 3 5 3" xfId="25086"/>
    <cellStyle name="Note 4 3 3 5 4" xfId="25087"/>
    <cellStyle name="Note 4 3 3 5 5" xfId="25088"/>
    <cellStyle name="Note 4 3 3 5 6" xfId="25089"/>
    <cellStyle name="Note 4 3 3 6" xfId="25090"/>
    <cellStyle name="Note 4 3 3 7" xfId="25091"/>
    <cellStyle name="Note 4 3 3 8" xfId="25092"/>
    <cellStyle name="Note 4 3 3 9" xfId="25093"/>
    <cellStyle name="Note 4 3 4" xfId="25094"/>
    <cellStyle name="Note 4 3 4 2" xfId="25095"/>
    <cellStyle name="Note 4 3 4 2 2" xfId="25096"/>
    <cellStyle name="Note 4 3 4 2 2 2" xfId="25097"/>
    <cellStyle name="Note 4 3 4 2 2 3" xfId="25098"/>
    <cellStyle name="Note 4 3 4 2 2 4" xfId="25099"/>
    <cellStyle name="Note 4 3 4 2 2 5" xfId="25100"/>
    <cellStyle name="Note 4 3 4 2 2 6" xfId="25101"/>
    <cellStyle name="Note 4 3 4 2 3" xfId="25102"/>
    <cellStyle name="Note 4 3 4 2 3 2" xfId="25103"/>
    <cellStyle name="Note 4 3 4 2 3 3" xfId="25104"/>
    <cellStyle name="Note 4 3 4 2 3 4" xfId="25105"/>
    <cellStyle name="Note 4 3 4 2 3 5" xfId="25106"/>
    <cellStyle name="Note 4 3 4 2 3 6" xfId="25107"/>
    <cellStyle name="Note 4 3 4 2 4" xfId="25108"/>
    <cellStyle name="Note 4 3 4 2 5" xfId="25109"/>
    <cellStyle name="Note 4 3 4 2 6" xfId="25110"/>
    <cellStyle name="Note 4 3 4 2 7" xfId="25111"/>
    <cellStyle name="Note 4 3 4 2 8" xfId="25112"/>
    <cellStyle name="Note 4 3 4 3" xfId="25113"/>
    <cellStyle name="Note 4 3 4 3 2" xfId="25114"/>
    <cellStyle name="Note 4 3 4 3 3" xfId="25115"/>
    <cellStyle name="Note 4 3 4 3 4" xfId="25116"/>
    <cellStyle name="Note 4 3 4 3 5" xfId="25117"/>
    <cellStyle name="Note 4 3 4 3 6" xfId="25118"/>
    <cellStyle name="Note 4 3 4 4" xfId="25119"/>
    <cellStyle name="Note 4 3 4 4 2" xfId="25120"/>
    <cellStyle name="Note 4 3 4 4 3" xfId="25121"/>
    <cellStyle name="Note 4 3 4 4 4" xfId="25122"/>
    <cellStyle name="Note 4 3 4 4 5" xfId="25123"/>
    <cellStyle name="Note 4 3 4 4 6" xfId="25124"/>
    <cellStyle name="Note 4 3 4 5" xfId="25125"/>
    <cellStyle name="Note 4 3 4 6" xfId="25126"/>
    <cellStyle name="Note 4 3 4 7" xfId="25127"/>
    <cellStyle name="Note 4 3 4 8" xfId="25128"/>
    <cellStyle name="Note 4 3 4 9" xfId="25129"/>
    <cellStyle name="Note 4 3 5" xfId="25130"/>
    <cellStyle name="Note 4 3 5 2" xfId="25131"/>
    <cellStyle name="Note 4 3 5 2 2" xfId="25132"/>
    <cellStyle name="Note 4 3 5 2 3" xfId="25133"/>
    <cellStyle name="Note 4 3 5 2 4" xfId="25134"/>
    <cellStyle name="Note 4 3 5 2 5" xfId="25135"/>
    <cellStyle name="Note 4 3 5 2 6" xfId="25136"/>
    <cellStyle name="Note 4 3 5 3" xfId="25137"/>
    <cellStyle name="Note 4 3 5 3 2" xfId="25138"/>
    <cellStyle name="Note 4 3 5 3 3" xfId="25139"/>
    <cellStyle name="Note 4 3 5 3 4" xfId="25140"/>
    <cellStyle name="Note 4 3 5 3 5" xfId="25141"/>
    <cellStyle name="Note 4 3 5 3 6" xfId="25142"/>
    <cellStyle name="Note 4 3 5 4" xfId="25143"/>
    <cellStyle name="Note 4 3 5 5" xfId="25144"/>
    <cellStyle name="Note 4 3 5 6" xfId="25145"/>
    <cellStyle name="Note 4 3 5 7" xfId="25146"/>
    <cellStyle name="Note 4 3 5 8" xfId="25147"/>
    <cellStyle name="Note 4 3 6" xfId="25148"/>
    <cellStyle name="Note 4 3 6 2" xfId="25149"/>
    <cellStyle name="Note 4 3 6 3" xfId="25150"/>
    <cellStyle name="Note 4 3 6 4" xfId="25151"/>
    <cellStyle name="Note 4 3 6 5" xfId="25152"/>
    <cellStyle name="Note 4 3 6 6" xfId="25153"/>
    <cellStyle name="Note 4 3 7" xfId="25154"/>
    <cellStyle name="Note 4 3 7 2" xfId="25155"/>
    <cellStyle name="Note 4 3 7 3" xfId="25156"/>
    <cellStyle name="Note 4 3 7 4" xfId="25157"/>
    <cellStyle name="Note 4 3 7 5" xfId="25158"/>
    <cellStyle name="Note 4 3 7 6" xfId="25159"/>
    <cellStyle name="Note 4 3 8" xfId="25160"/>
    <cellStyle name="Note 4 3 9" xfId="25161"/>
    <cellStyle name="Note 4 4" xfId="25162"/>
    <cellStyle name="Note 4 4 10" xfId="25163"/>
    <cellStyle name="Note 4 4 11" xfId="25164"/>
    <cellStyle name="Note 4 4 2" xfId="25165"/>
    <cellStyle name="Note 4 4 2 10" xfId="25166"/>
    <cellStyle name="Note 4 4 2 2" xfId="25167"/>
    <cellStyle name="Note 4 4 2 2 2" xfId="25168"/>
    <cellStyle name="Note 4 4 2 2 2 2" xfId="25169"/>
    <cellStyle name="Note 4 4 2 2 2 2 2" xfId="25170"/>
    <cellStyle name="Note 4 4 2 2 2 2 3" xfId="25171"/>
    <cellStyle name="Note 4 4 2 2 2 2 4" xfId="25172"/>
    <cellStyle name="Note 4 4 2 2 2 2 5" xfId="25173"/>
    <cellStyle name="Note 4 4 2 2 2 2 6" xfId="25174"/>
    <cellStyle name="Note 4 4 2 2 2 3" xfId="25175"/>
    <cellStyle name="Note 4 4 2 2 2 3 2" xfId="25176"/>
    <cellStyle name="Note 4 4 2 2 2 3 3" xfId="25177"/>
    <cellStyle name="Note 4 4 2 2 2 3 4" xfId="25178"/>
    <cellStyle name="Note 4 4 2 2 2 3 5" xfId="25179"/>
    <cellStyle name="Note 4 4 2 2 2 3 6" xfId="25180"/>
    <cellStyle name="Note 4 4 2 2 2 4" xfId="25181"/>
    <cellStyle name="Note 4 4 2 2 2 5" xfId="25182"/>
    <cellStyle name="Note 4 4 2 2 2 6" xfId="25183"/>
    <cellStyle name="Note 4 4 2 2 2 7" xfId="25184"/>
    <cellStyle name="Note 4 4 2 2 2 8" xfId="25185"/>
    <cellStyle name="Note 4 4 2 2 3" xfId="25186"/>
    <cellStyle name="Note 4 4 2 2 3 2" xfId="25187"/>
    <cellStyle name="Note 4 4 2 2 3 3" xfId="25188"/>
    <cellStyle name="Note 4 4 2 2 3 4" xfId="25189"/>
    <cellStyle name="Note 4 4 2 2 3 5" xfId="25190"/>
    <cellStyle name="Note 4 4 2 2 3 6" xfId="25191"/>
    <cellStyle name="Note 4 4 2 2 4" xfId="25192"/>
    <cellStyle name="Note 4 4 2 2 4 2" xfId="25193"/>
    <cellStyle name="Note 4 4 2 2 4 3" xfId="25194"/>
    <cellStyle name="Note 4 4 2 2 4 4" xfId="25195"/>
    <cellStyle name="Note 4 4 2 2 4 5" xfId="25196"/>
    <cellStyle name="Note 4 4 2 2 4 6" xfId="25197"/>
    <cellStyle name="Note 4 4 2 2 5" xfId="25198"/>
    <cellStyle name="Note 4 4 2 2 6" xfId="25199"/>
    <cellStyle name="Note 4 4 2 2 7" xfId="25200"/>
    <cellStyle name="Note 4 4 2 2 8" xfId="25201"/>
    <cellStyle name="Note 4 4 2 2 9" xfId="25202"/>
    <cellStyle name="Note 4 4 2 3" xfId="25203"/>
    <cellStyle name="Note 4 4 2 3 2" xfId="25204"/>
    <cellStyle name="Note 4 4 2 3 2 2" xfId="25205"/>
    <cellStyle name="Note 4 4 2 3 2 3" xfId="25206"/>
    <cellStyle name="Note 4 4 2 3 2 4" xfId="25207"/>
    <cellStyle name="Note 4 4 2 3 2 5" xfId="25208"/>
    <cellStyle name="Note 4 4 2 3 2 6" xfId="25209"/>
    <cellStyle name="Note 4 4 2 3 3" xfId="25210"/>
    <cellStyle name="Note 4 4 2 3 3 2" xfId="25211"/>
    <cellStyle name="Note 4 4 2 3 3 3" xfId="25212"/>
    <cellStyle name="Note 4 4 2 3 3 4" xfId="25213"/>
    <cellStyle name="Note 4 4 2 3 3 5" xfId="25214"/>
    <cellStyle name="Note 4 4 2 3 3 6" xfId="25215"/>
    <cellStyle name="Note 4 4 2 3 4" xfId="25216"/>
    <cellStyle name="Note 4 4 2 3 5" xfId="25217"/>
    <cellStyle name="Note 4 4 2 3 6" xfId="25218"/>
    <cellStyle name="Note 4 4 2 3 7" xfId="25219"/>
    <cellStyle name="Note 4 4 2 3 8" xfId="25220"/>
    <cellStyle name="Note 4 4 2 4" xfId="25221"/>
    <cellStyle name="Note 4 4 2 4 2" xfId="25222"/>
    <cellStyle name="Note 4 4 2 4 3" xfId="25223"/>
    <cellStyle name="Note 4 4 2 4 4" xfId="25224"/>
    <cellStyle name="Note 4 4 2 4 5" xfId="25225"/>
    <cellStyle name="Note 4 4 2 4 6" xfId="25226"/>
    <cellStyle name="Note 4 4 2 5" xfId="25227"/>
    <cellStyle name="Note 4 4 2 5 2" xfId="25228"/>
    <cellStyle name="Note 4 4 2 5 3" xfId="25229"/>
    <cellStyle name="Note 4 4 2 5 4" xfId="25230"/>
    <cellStyle name="Note 4 4 2 5 5" xfId="25231"/>
    <cellStyle name="Note 4 4 2 5 6" xfId="25232"/>
    <cellStyle name="Note 4 4 2 6" xfId="25233"/>
    <cellStyle name="Note 4 4 2 7" xfId="25234"/>
    <cellStyle name="Note 4 4 2 8" xfId="25235"/>
    <cellStyle name="Note 4 4 2 9" xfId="25236"/>
    <cellStyle name="Note 4 4 3" xfId="25237"/>
    <cellStyle name="Note 4 4 3 2" xfId="25238"/>
    <cellStyle name="Note 4 4 3 2 2" xfId="25239"/>
    <cellStyle name="Note 4 4 3 2 2 2" xfId="25240"/>
    <cellStyle name="Note 4 4 3 2 2 3" xfId="25241"/>
    <cellStyle name="Note 4 4 3 2 2 4" xfId="25242"/>
    <cellStyle name="Note 4 4 3 2 2 5" xfId="25243"/>
    <cellStyle name="Note 4 4 3 2 2 6" xfId="25244"/>
    <cellStyle name="Note 4 4 3 2 3" xfId="25245"/>
    <cellStyle name="Note 4 4 3 2 3 2" xfId="25246"/>
    <cellStyle name="Note 4 4 3 2 3 3" xfId="25247"/>
    <cellStyle name="Note 4 4 3 2 3 4" xfId="25248"/>
    <cellStyle name="Note 4 4 3 2 3 5" xfId="25249"/>
    <cellStyle name="Note 4 4 3 2 3 6" xfId="25250"/>
    <cellStyle name="Note 4 4 3 2 4" xfId="25251"/>
    <cellStyle name="Note 4 4 3 2 5" xfId="25252"/>
    <cellStyle name="Note 4 4 3 2 6" xfId="25253"/>
    <cellStyle name="Note 4 4 3 2 7" xfId="25254"/>
    <cellStyle name="Note 4 4 3 2 8" xfId="25255"/>
    <cellStyle name="Note 4 4 3 3" xfId="25256"/>
    <cellStyle name="Note 4 4 3 3 2" xfId="25257"/>
    <cellStyle name="Note 4 4 3 3 3" xfId="25258"/>
    <cellStyle name="Note 4 4 3 3 4" xfId="25259"/>
    <cellStyle name="Note 4 4 3 3 5" xfId="25260"/>
    <cellStyle name="Note 4 4 3 3 6" xfId="25261"/>
    <cellStyle name="Note 4 4 3 4" xfId="25262"/>
    <cellStyle name="Note 4 4 3 4 2" xfId="25263"/>
    <cellStyle name="Note 4 4 3 4 3" xfId="25264"/>
    <cellStyle name="Note 4 4 3 4 4" xfId="25265"/>
    <cellStyle name="Note 4 4 3 4 5" xfId="25266"/>
    <cellStyle name="Note 4 4 3 4 6" xfId="25267"/>
    <cellStyle name="Note 4 4 3 5" xfId="25268"/>
    <cellStyle name="Note 4 4 3 6" xfId="25269"/>
    <cellStyle name="Note 4 4 3 7" xfId="25270"/>
    <cellStyle name="Note 4 4 3 8" xfId="25271"/>
    <cellStyle name="Note 4 4 3 9" xfId="25272"/>
    <cellStyle name="Note 4 4 4" xfId="25273"/>
    <cellStyle name="Note 4 4 4 2" xfId="25274"/>
    <cellStyle name="Note 4 4 4 2 2" xfId="25275"/>
    <cellStyle name="Note 4 4 4 2 3" xfId="25276"/>
    <cellStyle name="Note 4 4 4 2 4" xfId="25277"/>
    <cellStyle name="Note 4 4 4 2 5" xfId="25278"/>
    <cellStyle name="Note 4 4 4 2 6" xfId="25279"/>
    <cellStyle name="Note 4 4 4 3" xfId="25280"/>
    <cellStyle name="Note 4 4 4 3 2" xfId="25281"/>
    <cellStyle name="Note 4 4 4 3 3" xfId="25282"/>
    <cellStyle name="Note 4 4 4 3 4" xfId="25283"/>
    <cellStyle name="Note 4 4 4 3 5" xfId="25284"/>
    <cellStyle name="Note 4 4 4 3 6" xfId="25285"/>
    <cellStyle name="Note 4 4 4 4" xfId="25286"/>
    <cellStyle name="Note 4 4 4 5" xfId="25287"/>
    <cellStyle name="Note 4 4 4 6" xfId="25288"/>
    <cellStyle name="Note 4 4 4 7" xfId="25289"/>
    <cellStyle name="Note 4 4 4 8" xfId="25290"/>
    <cellStyle name="Note 4 4 5" xfId="25291"/>
    <cellStyle name="Note 4 4 5 2" xfId="25292"/>
    <cellStyle name="Note 4 4 5 3" xfId="25293"/>
    <cellStyle name="Note 4 4 5 4" xfId="25294"/>
    <cellStyle name="Note 4 4 5 5" xfId="25295"/>
    <cellStyle name="Note 4 4 5 6" xfId="25296"/>
    <cellStyle name="Note 4 4 6" xfId="25297"/>
    <cellStyle name="Note 4 4 6 2" xfId="25298"/>
    <cellStyle name="Note 4 4 6 3" xfId="25299"/>
    <cellStyle name="Note 4 4 6 4" xfId="25300"/>
    <cellStyle name="Note 4 4 6 5" xfId="25301"/>
    <cellStyle name="Note 4 4 6 6" xfId="25302"/>
    <cellStyle name="Note 4 4 7" xfId="25303"/>
    <cellStyle name="Note 4 4 8" xfId="25304"/>
    <cellStyle name="Note 4 4 9" xfId="25305"/>
    <cellStyle name="Note 4 5" xfId="25306"/>
    <cellStyle name="Note 4 5 10" xfId="25307"/>
    <cellStyle name="Note 4 5 2" xfId="25308"/>
    <cellStyle name="Note 4 5 2 2" xfId="25309"/>
    <cellStyle name="Note 4 5 2 2 2" xfId="25310"/>
    <cellStyle name="Note 4 5 2 2 2 2" xfId="25311"/>
    <cellStyle name="Note 4 5 2 2 2 3" xfId="25312"/>
    <cellStyle name="Note 4 5 2 2 2 4" xfId="25313"/>
    <cellStyle name="Note 4 5 2 2 2 5" xfId="25314"/>
    <cellStyle name="Note 4 5 2 2 2 6" xfId="25315"/>
    <cellStyle name="Note 4 5 2 2 3" xfId="25316"/>
    <cellStyle name="Note 4 5 2 2 3 2" xfId="25317"/>
    <cellStyle name="Note 4 5 2 2 3 3" xfId="25318"/>
    <cellStyle name="Note 4 5 2 2 3 4" xfId="25319"/>
    <cellStyle name="Note 4 5 2 2 3 5" xfId="25320"/>
    <cellStyle name="Note 4 5 2 2 3 6" xfId="25321"/>
    <cellStyle name="Note 4 5 2 2 4" xfId="25322"/>
    <cellStyle name="Note 4 5 2 2 5" xfId="25323"/>
    <cellStyle name="Note 4 5 2 2 6" xfId="25324"/>
    <cellStyle name="Note 4 5 2 2 7" xfId="25325"/>
    <cellStyle name="Note 4 5 2 2 8" xfId="25326"/>
    <cellStyle name="Note 4 5 2 3" xfId="25327"/>
    <cellStyle name="Note 4 5 2 3 2" xfId="25328"/>
    <cellStyle name="Note 4 5 2 3 3" xfId="25329"/>
    <cellStyle name="Note 4 5 2 3 4" xfId="25330"/>
    <cellStyle name="Note 4 5 2 3 5" xfId="25331"/>
    <cellStyle name="Note 4 5 2 3 6" xfId="25332"/>
    <cellStyle name="Note 4 5 2 4" xfId="25333"/>
    <cellStyle name="Note 4 5 2 4 2" xfId="25334"/>
    <cellStyle name="Note 4 5 2 4 3" xfId="25335"/>
    <cellStyle name="Note 4 5 2 4 4" xfId="25336"/>
    <cellStyle name="Note 4 5 2 4 5" xfId="25337"/>
    <cellStyle name="Note 4 5 2 4 6" xfId="25338"/>
    <cellStyle name="Note 4 5 2 5" xfId="25339"/>
    <cellStyle name="Note 4 5 2 6" xfId="25340"/>
    <cellStyle name="Note 4 5 2 7" xfId="25341"/>
    <cellStyle name="Note 4 5 2 8" xfId="25342"/>
    <cellStyle name="Note 4 5 2 9" xfId="25343"/>
    <cellStyle name="Note 4 5 3" xfId="25344"/>
    <cellStyle name="Note 4 5 3 2" xfId="25345"/>
    <cellStyle name="Note 4 5 3 2 2" xfId="25346"/>
    <cellStyle name="Note 4 5 3 2 3" xfId="25347"/>
    <cellStyle name="Note 4 5 3 2 4" xfId="25348"/>
    <cellStyle name="Note 4 5 3 2 5" xfId="25349"/>
    <cellStyle name="Note 4 5 3 2 6" xfId="25350"/>
    <cellStyle name="Note 4 5 3 3" xfId="25351"/>
    <cellStyle name="Note 4 5 3 3 2" xfId="25352"/>
    <cellStyle name="Note 4 5 3 3 3" xfId="25353"/>
    <cellStyle name="Note 4 5 3 3 4" xfId="25354"/>
    <cellStyle name="Note 4 5 3 3 5" xfId="25355"/>
    <cellStyle name="Note 4 5 3 3 6" xfId="25356"/>
    <cellStyle name="Note 4 5 3 4" xfId="25357"/>
    <cellStyle name="Note 4 5 3 5" xfId="25358"/>
    <cellStyle name="Note 4 5 3 6" xfId="25359"/>
    <cellStyle name="Note 4 5 3 7" xfId="25360"/>
    <cellStyle name="Note 4 5 3 8" xfId="25361"/>
    <cellStyle name="Note 4 5 4" xfId="25362"/>
    <cellStyle name="Note 4 5 4 2" xfId="25363"/>
    <cellStyle name="Note 4 5 4 3" xfId="25364"/>
    <cellStyle name="Note 4 5 4 4" xfId="25365"/>
    <cellStyle name="Note 4 5 4 5" xfId="25366"/>
    <cellStyle name="Note 4 5 4 6" xfId="25367"/>
    <cellStyle name="Note 4 5 5" xfId="25368"/>
    <cellStyle name="Note 4 5 5 2" xfId="25369"/>
    <cellStyle name="Note 4 5 5 3" xfId="25370"/>
    <cellStyle name="Note 4 5 5 4" xfId="25371"/>
    <cellStyle name="Note 4 5 5 5" xfId="25372"/>
    <cellStyle name="Note 4 5 5 6" xfId="25373"/>
    <cellStyle name="Note 4 5 6" xfId="25374"/>
    <cellStyle name="Note 4 5 7" xfId="25375"/>
    <cellStyle name="Note 4 5 8" xfId="25376"/>
    <cellStyle name="Note 4 5 9" xfId="25377"/>
    <cellStyle name="Note 4 6" xfId="25378"/>
    <cellStyle name="Note 4 6 2" xfId="25379"/>
    <cellStyle name="Note 4 6 2 2" xfId="25380"/>
    <cellStyle name="Note 4 6 2 2 2" xfId="25381"/>
    <cellStyle name="Note 4 6 2 2 3" xfId="25382"/>
    <cellStyle name="Note 4 6 2 2 4" xfId="25383"/>
    <cellStyle name="Note 4 6 2 2 5" xfId="25384"/>
    <cellStyle name="Note 4 6 2 2 6" xfId="25385"/>
    <cellStyle name="Note 4 6 2 3" xfId="25386"/>
    <cellStyle name="Note 4 6 2 3 2" xfId="25387"/>
    <cellStyle name="Note 4 6 2 3 3" xfId="25388"/>
    <cellStyle name="Note 4 6 2 3 4" xfId="25389"/>
    <cellStyle name="Note 4 6 2 3 5" xfId="25390"/>
    <cellStyle name="Note 4 6 2 3 6" xfId="25391"/>
    <cellStyle name="Note 4 6 2 4" xfId="25392"/>
    <cellStyle name="Note 4 6 2 5" xfId="25393"/>
    <cellStyle name="Note 4 6 2 6" xfId="25394"/>
    <cellStyle name="Note 4 6 2 7" xfId="25395"/>
    <cellStyle name="Note 4 6 2 8" xfId="25396"/>
    <cellStyle name="Note 4 6 3" xfId="25397"/>
    <cellStyle name="Note 4 6 3 2" xfId="25398"/>
    <cellStyle name="Note 4 6 3 3" xfId="25399"/>
    <cellStyle name="Note 4 6 3 4" xfId="25400"/>
    <cellStyle name="Note 4 6 3 5" xfId="25401"/>
    <cellStyle name="Note 4 6 3 6" xfId="25402"/>
    <cellStyle name="Note 4 6 4" xfId="25403"/>
    <cellStyle name="Note 4 6 4 2" xfId="25404"/>
    <cellStyle name="Note 4 6 4 3" xfId="25405"/>
    <cellStyle name="Note 4 6 4 4" xfId="25406"/>
    <cellStyle name="Note 4 6 4 5" xfId="25407"/>
    <cellStyle name="Note 4 6 4 6" xfId="25408"/>
    <cellStyle name="Note 4 6 5" xfId="25409"/>
    <cellStyle name="Note 4 6 6" xfId="25410"/>
    <cellStyle name="Note 4 6 7" xfId="25411"/>
    <cellStyle name="Note 4 6 8" xfId="25412"/>
    <cellStyle name="Note 4 6 9" xfId="25413"/>
    <cellStyle name="Note 4 7" xfId="25414"/>
    <cellStyle name="Note 4 7 2" xfId="25415"/>
    <cellStyle name="Note 4 7 2 2" xfId="25416"/>
    <cellStyle name="Note 4 7 2 3" xfId="25417"/>
    <cellStyle name="Note 4 7 2 4" xfId="25418"/>
    <cellStyle name="Note 4 7 2 5" xfId="25419"/>
    <cellStyle name="Note 4 7 2 6" xfId="25420"/>
    <cellStyle name="Note 4 7 3" xfId="25421"/>
    <cellStyle name="Note 4 7 3 2" xfId="25422"/>
    <cellStyle name="Note 4 7 3 3" xfId="25423"/>
    <cellStyle name="Note 4 7 3 4" xfId="25424"/>
    <cellStyle name="Note 4 7 3 5" xfId="25425"/>
    <cellStyle name="Note 4 7 3 6" xfId="25426"/>
    <cellStyle name="Note 4 7 4" xfId="25427"/>
    <cellStyle name="Note 4 7 5" xfId="25428"/>
    <cellStyle name="Note 4 7 6" xfId="25429"/>
    <cellStyle name="Note 4 7 7" xfId="25430"/>
    <cellStyle name="Note 4 7 8" xfId="25431"/>
    <cellStyle name="Note 4 8" xfId="25432"/>
    <cellStyle name="Note 4 8 2" xfId="25433"/>
    <cellStyle name="Note 4 8 3" xfId="25434"/>
    <cellStyle name="Note 4 8 4" xfId="25435"/>
    <cellStyle name="Note 4 8 5" xfId="25436"/>
    <cellStyle name="Note 4 8 6" xfId="25437"/>
    <cellStyle name="Note 4 9" xfId="25438"/>
    <cellStyle name="Note 4 9 2" xfId="25439"/>
    <cellStyle name="Note 4 9 3" xfId="25440"/>
    <cellStyle name="Note 4 9 4" xfId="25441"/>
    <cellStyle name="Note 4 9 5" xfId="25442"/>
    <cellStyle name="Note 4 9 6" xfId="25443"/>
    <cellStyle name="Note 5" xfId="25444"/>
    <cellStyle name="Note 5 10" xfId="25445"/>
    <cellStyle name="Note 5 11" xfId="25446"/>
    <cellStyle name="Note 5 12" xfId="25447"/>
    <cellStyle name="Note 5 13" xfId="25448"/>
    <cellStyle name="Note 5 2" xfId="25449"/>
    <cellStyle name="Note 5 2 10" xfId="25450"/>
    <cellStyle name="Note 5 2 11" xfId="25451"/>
    <cellStyle name="Note 5 2 12" xfId="25452"/>
    <cellStyle name="Note 5 2 2" xfId="25453"/>
    <cellStyle name="Note 5 2 2 10" xfId="25454"/>
    <cellStyle name="Note 5 2 2 11" xfId="25455"/>
    <cellStyle name="Note 5 2 2 2" xfId="25456"/>
    <cellStyle name="Note 5 2 2 2 10" xfId="25457"/>
    <cellStyle name="Note 5 2 2 2 2" xfId="25458"/>
    <cellStyle name="Note 5 2 2 2 2 2" xfId="25459"/>
    <cellStyle name="Note 5 2 2 2 2 2 2" xfId="25460"/>
    <cellStyle name="Note 5 2 2 2 2 2 2 2" xfId="25461"/>
    <cellStyle name="Note 5 2 2 2 2 2 2 3" xfId="25462"/>
    <cellStyle name="Note 5 2 2 2 2 2 2 4" xfId="25463"/>
    <cellStyle name="Note 5 2 2 2 2 2 2 5" xfId="25464"/>
    <cellStyle name="Note 5 2 2 2 2 2 2 6" xfId="25465"/>
    <cellStyle name="Note 5 2 2 2 2 2 3" xfId="25466"/>
    <cellStyle name="Note 5 2 2 2 2 2 3 2" xfId="25467"/>
    <cellStyle name="Note 5 2 2 2 2 2 3 3" xfId="25468"/>
    <cellStyle name="Note 5 2 2 2 2 2 3 4" xfId="25469"/>
    <cellStyle name="Note 5 2 2 2 2 2 3 5" xfId="25470"/>
    <cellStyle name="Note 5 2 2 2 2 2 3 6" xfId="25471"/>
    <cellStyle name="Note 5 2 2 2 2 2 4" xfId="25472"/>
    <cellStyle name="Note 5 2 2 2 2 2 5" xfId="25473"/>
    <cellStyle name="Note 5 2 2 2 2 2 6" xfId="25474"/>
    <cellStyle name="Note 5 2 2 2 2 2 7" xfId="25475"/>
    <cellStyle name="Note 5 2 2 2 2 2 8" xfId="25476"/>
    <cellStyle name="Note 5 2 2 2 2 3" xfId="25477"/>
    <cellStyle name="Note 5 2 2 2 2 3 2" xfId="25478"/>
    <cellStyle name="Note 5 2 2 2 2 3 3" xfId="25479"/>
    <cellStyle name="Note 5 2 2 2 2 3 4" xfId="25480"/>
    <cellStyle name="Note 5 2 2 2 2 3 5" xfId="25481"/>
    <cellStyle name="Note 5 2 2 2 2 3 6" xfId="25482"/>
    <cellStyle name="Note 5 2 2 2 2 4" xfId="25483"/>
    <cellStyle name="Note 5 2 2 2 2 4 2" xfId="25484"/>
    <cellStyle name="Note 5 2 2 2 2 4 3" xfId="25485"/>
    <cellStyle name="Note 5 2 2 2 2 4 4" xfId="25486"/>
    <cellStyle name="Note 5 2 2 2 2 4 5" xfId="25487"/>
    <cellStyle name="Note 5 2 2 2 2 4 6" xfId="25488"/>
    <cellStyle name="Note 5 2 2 2 2 5" xfId="25489"/>
    <cellStyle name="Note 5 2 2 2 2 6" xfId="25490"/>
    <cellStyle name="Note 5 2 2 2 2 7" xfId="25491"/>
    <cellStyle name="Note 5 2 2 2 2 8" xfId="25492"/>
    <cellStyle name="Note 5 2 2 2 2 9" xfId="25493"/>
    <cellStyle name="Note 5 2 2 2 3" xfId="25494"/>
    <cellStyle name="Note 5 2 2 2 3 2" xfId="25495"/>
    <cellStyle name="Note 5 2 2 2 3 2 2" xfId="25496"/>
    <cellStyle name="Note 5 2 2 2 3 2 3" xfId="25497"/>
    <cellStyle name="Note 5 2 2 2 3 2 4" xfId="25498"/>
    <cellStyle name="Note 5 2 2 2 3 2 5" xfId="25499"/>
    <cellStyle name="Note 5 2 2 2 3 2 6" xfId="25500"/>
    <cellStyle name="Note 5 2 2 2 3 3" xfId="25501"/>
    <cellStyle name="Note 5 2 2 2 3 3 2" xfId="25502"/>
    <cellStyle name="Note 5 2 2 2 3 3 3" xfId="25503"/>
    <cellStyle name="Note 5 2 2 2 3 3 4" xfId="25504"/>
    <cellStyle name="Note 5 2 2 2 3 3 5" xfId="25505"/>
    <cellStyle name="Note 5 2 2 2 3 3 6" xfId="25506"/>
    <cellStyle name="Note 5 2 2 2 3 4" xfId="25507"/>
    <cellStyle name="Note 5 2 2 2 3 5" xfId="25508"/>
    <cellStyle name="Note 5 2 2 2 3 6" xfId="25509"/>
    <cellStyle name="Note 5 2 2 2 3 7" xfId="25510"/>
    <cellStyle name="Note 5 2 2 2 3 8" xfId="25511"/>
    <cellStyle name="Note 5 2 2 2 4" xfId="25512"/>
    <cellStyle name="Note 5 2 2 2 4 2" xfId="25513"/>
    <cellStyle name="Note 5 2 2 2 4 3" xfId="25514"/>
    <cellStyle name="Note 5 2 2 2 4 4" xfId="25515"/>
    <cellStyle name="Note 5 2 2 2 4 5" xfId="25516"/>
    <cellStyle name="Note 5 2 2 2 4 6" xfId="25517"/>
    <cellStyle name="Note 5 2 2 2 5" xfId="25518"/>
    <cellStyle name="Note 5 2 2 2 5 2" xfId="25519"/>
    <cellStyle name="Note 5 2 2 2 5 3" xfId="25520"/>
    <cellStyle name="Note 5 2 2 2 5 4" xfId="25521"/>
    <cellStyle name="Note 5 2 2 2 5 5" xfId="25522"/>
    <cellStyle name="Note 5 2 2 2 5 6" xfId="25523"/>
    <cellStyle name="Note 5 2 2 2 6" xfId="25524"/>
    <cellStyle name="Note 5 2 2 2 7" xfId="25525"/>
    <cellStyle name="Note 5 2 2 2 8" xfId="25526"/>
    <cellStyle name="Note 5 2 2 2 9" xfId="25527"/>
    <cellStyle name="Note 5 2 2 3" xfId="25528"/>
    <cellStyle name="Note 5 2 2 3 2" xfId="25529"/>
    <cellStyle name="Note 5 2 2 3 2 2" xfId="25530"/>
    <cellStyle name="Note 5 2 2 3 2 2 2" xfId="25531"/>
    <cellStyle name="Note 5 2 2 3 2 2 3" xfId="25532"/>
    <cellStyle name="Note 5 2 2 3 2 2 4" xfId="25533"/>
    <cellStyle name="Note 5 2 2 3 2 2 5" xfId="25534"/>
    <cellStyle name="Note 5 2 2 3 2 2 6" xfId="25535"/>
    <cellStyle name="Note 5 2 2 3 2 3" xfId="25536"/>
    <cellStyle name="Note 5 2 2 3 2 3 2" xfId="25537"/>
    <cellStyle name="Note 5 2 2 3 2 3 3" xfId="25538"/>
    <cellStyle name="Note 5 2 2 3 2 3 4" xfId="25539"/>
    <cellStyle name="Note 5 2 2 3 2 3 5" xfId="25540"/>
    <cellStyle name="Note 5 2 2 3 2 3 6" xfId="25541"/>
    <cellStyle name="Note 5 2 2 3 2 4" xfId="25542"/>
    <cellStyle name="Note 5 2 2 3 2 5" xfId="25543"/>
    <cellStyle name="Note 5 2 2 3 2 6" xfId="25544"/>
    <cellStyle name="Note 5 2 2 3 2 7" xfId="25545"/>
    <cellStyle name="Note 5 2 2 3 2 8" xfId="25546"/>
    <cellStyle name="Note 5 2 2 3 3" xfId="25547"/>
    <cellStyle name="Note 5 2 2 3 3 2" xfId="25548"/>
    <cellStyle name="Note 5 2 2 3 3 3" xfId="25549"/>
    <cellStyle name="Note 5 2 2 3 3 4" xfId="25550"/>
    <cellStyle name="Note 5 2 2 3 3 5" xfId="25551"/>
    <cellStyle name="Note 5 2 2 3 3 6" xfId="25552"/>
    <cellStyle name="Note 5 2 2 3 4" xfId="25553"/>
    <cellStyle name="Note 5 2 2 3 4 2" xfId="25554"/>
    <cellStyle name="Note 5 2 2 3 4 3" xfId="25555"/>
    <cellStyle name="Note 5 2 2 3 4 4" xfId="25556"/>
    <cellStyle name="Note 5 2 2 3 4 5" xfId="25557"/>
    <cellStyle name="Note 5 2 2 3 4 6" xfId="25558"/>
    <cellStyle name="Note 5 2 2 3 5" xfId="25559"/>
    <cellStyle name="Note 5 2 2 3 6" xfId="25560"/>
    <cellStyle name="Note 5 2 2 3 7" xfId="25561"/>
    <cellStyle name="Note 5 2 2 3 8" xfId="25562"/>
    <cellStyle name="Note 5 2 2 3 9" xfId="25563"/>
    <cellStyle name="Note 5 2 2 4" xfId="25564"/>
    <cellStyle name="Note 5 2 2 4 2" xfId="25565"/>
    <cellStyle name="Note 5 2 2 4 2 2" xfId="25566"/>
    <cellStyle name="Note 5 2 2 4 2 3" xfId="25567"/>
    <cellStyle name="Note 5 2 2 4 2 4" xfId="25568"/>
    <cellStyle name="Note 5 2 2 4 2 5" xfId="25569"/>
    <cellStyle name="Note 5 2 2 4 2 6" xfId="25570"/>
    <cellStyle name="Note 5 2 2 4 3" xfId="25571"/>
    <cellStyle name="Note 5 2 2 4 3 2" xfId="25572"/>
    <cellStyle name="Note 5 2 2 4 3 3" xfId="25573"/>
    <cellStyle name="Note 5 2 2 4 3 4" xfId="25574"/>
    <cellStyle name="Note 5 2 2 4 3 5" xfId="25575"/>
    <cellStyle name="Note 5 2 2 4 3 6" xfId="25576"/>
    <cellStyle name="Note 5 2 2 4 4" xfId="25577"/>
    <cellStyle name="Note 5 2 2 4 5" xfId="25578"/>
    <cellStyle name="Note 5 2 2 4 6" xfId="25579"/>
    <cellStyle name="Note 5 2 2 4 7" xfId="25580"/>
    <cellStyle name="Note 5 2 2 4 8" xfId="25581"/>
    <cellStyle name="Note 5 2 2 5" xfId="25582"/>
    <cellStyle name="Note 5 2 2 5 2" xfId="25583"/>
    <cellStyle name="Note 5 2 2 5 3" xfId="25584"/>
    <cellStyle name="Note 5 2 2 5 4" xfId="25585"/>
    <cellStyle name="Note 5 2 2 5 5" xfId="25586"/>
    <cellStyle name="Note 5 2 2 5 6" xfId="25587"/>
    <cellStyle name="Note 5 2 2 6" xfId="25588"/>
    <cellStyle name="Note 5 2 2 6 2" xfId="25589"/>
    <cellStyle name="Note 5 2 2 6 3" xfId="25590"/>
    <cellStyle name="Note 5 2 2 6 4" xfId="25591"/>
    <cellStyle name="Note 5 2 2 6 5" xfId="25592"/>
    <cellStyle name="Note 5 2 2 6 6" xfId="25593"/>
    <cellStyle name="Note 5 2 2 7" xfId="25594"/>
    <cellStyle name="Note 5 2 2 8" xfId="25595"/>
    <cellStyle name="Note 5 2 2 9" xfId="25596"/>
    <cellStyle name="Note 5 2 3" xfId="25597"/>
    <cellStyle name="Note 5 2 3 10" xfId="25598"/>
    <cellStyle name="Note 5 2 3 2" xfId="25599"/>
    <cellStyle name="Note 5 2 3 2 2" xfId="25600"/>
    <cellStyle name="Note 5 2 3 2 2 2" xfId="25601"/>
    <cellStyle name="Note 5 2 3 2 2 2 2" xfId="25602"/>
    <cellStyle name="Note 5 2 3 2 2 2 3" xfId="25603"/>
    <cellStyle name="Note 5 2 3 2 2 2 4" xfId="25604"/>
    <cellStyle name="Note 5 2 3 2 2 2 5" xfId="25605"/>
    <cellStyle name="Note 5 2 3 2 2 2 6" xfId="25606"/>
    <cellStyle name="Note 5 2 3 2 2 3" xfId="25607"/>
    <cellStyle name="Note 5 2 3 2 2 3 2" xfId="25608"/>
    <cellStyle name="Note 5 2 3 2 2 3 3" xfId="25609"/>
    <cellStyle name="Note 5 2 3 2 2 3 4" xfId="25610"/>
    <cellStyle name="Note 5 2 3 2 2 3 5" xfId="25611"/>
    <cellStyle name="Note 5 2 3 2 2 3 6" xfId="25612"/>
    <cellStyle name="Note 5 2 3 2 2 4" xfId="25613"/>
    <cellStyle name="Note 5 2 3 2 2 5" xfId="25614"/>
    <cellStyle name="Note 5 2 3 2 2 6" xfId="25615"/>
    <cellStyle name="Note 5 2 3 2 2 7" xfId="25616"/>
    <cellStyle name="Note 5 2 3 2 2 8" xfId="25617"/>
    <cellStyle name="Note 5 2 3 2 3" xfId="25618"/>
    <cellStyle name="Note 5 2 3 2 3 2" xfId="25619"/>
    <cellStyle name="Note 5 2 3 2 3 3" xfId="25620"/>
    <cellStyle name="Note 5 2 3 2 3 4" xfId="25621"/>
    <cellStyle name="Note 5 2 3 2 3 5" xfId="25622"/>
    <cellStyle name="Note 5 2 3 2 3 6" xfId="25623"/>
    <cellStyle name="Note 5 2 3 2 4" xfId="25624"/>
    <cellStyle name="Note 5 2 3 2 4 2" xfId="25625"/>
    <cellStyle name="Note 5 2 3 2 4 3" xfId="25626"/>
    <cellStyle name="Note 5 2 3 2 4 4" xfId="25627"/>
    <cellStyle name="Note 5 2 3 2 4 5" xfId="25628"/>
    <cellStyle name="Note 5 2 3 2 4 6" xfId="25629"/>
    <cellStyle name="Note 5 2 3 2 5" xfId="25630"/>
    <cellStyle name="Note 5 2 3 2 6" xfId="25631"/>
    <cellStyle name="Note 5 2 3 2 7" xfId="25632"/>
    <cellStyle name="Note 5 2 3 2 8" xfId="25633"/>
    <cellStyle name="Note 5 2 3 2 9" xfId="25634"/>
    <cellStyle name="Note 5 2 3 3" xfId="25635"/>
    <cellStyle name="Note 5 2 3 3 2" xfId="25636"/>
    <cellStyle name="Note 5 2 3 3 2 2" xfId="25637"/>
    <cellStyle name="Note 5 2 3 3 2 3" xfId="25638"/>
    <cellStyle name="Note 5 2 3 3 2 4" xfId="25639"/>
    <cellStyle name="Note 5 2 3 3 2 5" xfId="25640"/>
    <cellStyle name="Note 5 2 3 3 2 6" xfId="25641"/>
    <cellStyle name="Note 5 2 3 3 3" xfId="25642"/>
    <cellStyle name="Note 5 2 3 3 3 2" xfId="25643"/>
    <cellStyle name="Note 5 2 3 3 3 3" xfId="25644"/>
    <cellStyle name="Note 5 2 3 3 3 4" xfId="25645"/>
    <cellStyle name="Note 5 2 3 3 3 5" xfId="25646"/>
    <cellStyle name="Note 5 2 3 3 3 6" xfId="25647"/>
    <cellStyle name="Note 5 2 3 3 4" xfId="25648"/>
    <cellStyle name="Note 5 2 3 3 5" xfId="25649"/>
    <cellStyle name="Note 5 2 3 3 6" xfId="25650"/>
    <cellStyle name="Note 5 2 3 3 7" xfId="25651"/>
    <cellStyle name="Note 5 2 3 3 8" xfId="25652"/>
    <cellStyle name="Note 5 2 3 4" xfId="25653"/>
    <cellStyle name="Note 5 2 3 4 2" xfId="25654"/>
    <cellStyle name="Note 5 2 3 4 3" xfId="25655"/>
    <cellStyle name="Note 5 2 3 4 4" xfId="25656"/>
    <cellStyle name="Note 5 2 3 4 5" xfId="25657"/>
    <cellStyle name="Note 5 2 3 4 6" xfId="25658"/>
    <cellStyle name="Note 5 2 3 5" xfId="25659"/>
    <cellStyle name="Note 5 2 3 5 2" xfId="25660"/>
    <cellStyle name="Note 5 2 3 5 3" xfId="25661"/>
    <cellStyle name="Note 5 2 3 5 4" xfId="25662"/>
    <cellStyle name="Note 5 2 3 5 5" xfId="25663"/>
    <cellStyle name="Note 5 2 3 5 6" xfId="25664"/>
    <cellStyle name="Note 5 2 3 6" xfId="25665"/>
    <cellStyle name="Note 5 2 3 7" xfId="25666"/>
    <cellStyle name="Note 5 2 3 8" xfId="25667"/>
    <cellStyle name="Note 5 2 3 9" xfId="25668"/>
    <cellStyle name="Note 5 2 4" xfId="25669"/>
    <cellStyle name="Note 5 2 4 2" xfId="25670"/>
    <cellStyle name="Note 5 2 4 2 2" xfId="25671"/>
    <cellStyle name="Note 5 2 4 2 2 2" xfId="25672"/>
    <cellStyle name="Note 5 2 4 2 2 3" xfId="25673"/>
    <cellStyle name="Note 5 2 4 2 2 4" xfId="25674"/>
    <cellStyle name="Note 5 2 4 2 2 5" xfId="25675"/>
    <cellStyle name="Note 5 2 4 2 2 6" xfId="25676"/>
    <cellStyle name="Note 5 2 4 2 3" xfId="25677"/>
    <cellStyle name="Note 5 2 4 2 3 2" xfId="25678"/>
    <cellStyle name="Note 5 2 4 2 3 3" xfId="25679"/>
    <cellStyle name="Note 5 2 4 2 3 4" xfId="25680"/>
    <cellStyle name="Note 5 2 4 2 3 5" xfId="25681"/>
    <cellStyle name="Note 5 2 4 2 3 6" xfId="25682"/>
    <cellStyle name="Note 5 2 4 2 4" xfId="25683"/>
    <cellStyle name="Note 5 2 4 2 5" xfId="25684"/>
    <cellStyle name="Note 5 2 4 2 6" xfId="25685"/>
    <cellStyle name="Note 5 2 4 2 7" xfId="25686"/>
    <cellStyle name="Note 5 2 4 2 8" xfId="25687"/>
    <cellStyle name="Note 5 2 4 3" xfId="25688"/>
    <cellStyle name="Note 5 2 4 3 2" xfId="25689"/>
    <cellStyle name="Note 5 2 4 3 3" xfId="25690"/>
    <cellStyle name="Note 5 2 4 3 4" xfId="25691"/>
    <cellStyle name="Note 5 2 4 3 5" xfId="25692"/>
    <cellStyle name="Note 5 2 4 3 6" xfId="25693"/>
    <cellStyle name="Note 5 2 4 4" xfId="25694"/>
    <cellStyle name="Note 5 2 4 4 2" xfId="25695"/>
    <cellStyle name="Note 5 2 4 4 3" xfId="25696"/>
    <cellStyle name="Note 5 2 4 4 4" xfId="25697"/>
    <cellStyle name="Note 5 2 4 4 5" xfId="25698"/>
    <cellStyle name="Note 5 2 4 4 6" xfId="25699"/>
    <cellStyle name="Note 5 2 4 5" xfId="25700"/>
    <cellStyle name="Note 5 2 4 6" xfId="25701"/>
    <cellStyle name="Note 5 2 4 7" xfId="25702"/>
    <cellStyle name="Note 5 2 4 8" xfId="25703"/>
    <cellStyle name="Note 5 2 4 9" xfId="25704"/>
    <cellStyle name="Note 5 2 5" xfId="25705"/>
    <cellStyle name="Note 5 2 5 2" xfId="25706"/>
    <cellStyle name="Note 5 2 5 2 2" xfId="25707"/>
    <cellStyle name="Note 5 2 5 2 3" xfId="25708"/>
    <cellStyle name="Note 5 2 5 2 4" xfId="25709"/>
    <cellStyle name="Note 5 2 5 2 5" xfId="25710"/>
    <cellStyle name="Note 5 2 5 2 6" xfId="25711"/>
    <cellStyle name="Note 5 2 5 3" xfId="25712"/>
    <cellStyle name="Note 5 2 5 3 2" xfId="25713"/>
    <cellStyle name="Note 5 2 5 3 3" xfId="25714"/>
    <cellStyle name="Note 5 2 5 3 4" xfId="25715"/>
    <cellStyle name="Note 5 2 5 3 5" xfId="25716"/>
    <cellStyle name="Note 5 2 5 3 6" xfId="25717"/>
    <cellStyle name="Note 5 2 5 4" xfId="25718"/>
    <cellStyle name="Note 5 2 5 5" xfId="25719"/>
    <cellStyle name="Note 5 2 5 6" xfId="25720"/>
    <cellStyle name="Note 5 2 5 7" xfId="25721"/>
    <cellStyle name="Note 5 2 5 8" xfId="25722"/>
    <cellStyle name="Note 5 2 6" xfId="25723"/>
    <cellStyle name="Note 5 2 6 2" xfId="25724"/>
    <cellStyle name="Note 5 2 6 3" xfId="25725"/>
    <cellStyle name="Note 5 2 6 4" xfId="25726"/>
    <cellStyle name="Note 5 2 6 5" xfId="25727"/>
    <cellStyle name="Note 5 2 6 6" xfId="25728"/>
    <cellStyle name="Note 5 2 7" xfId="25729"/>
    <cellStyle name="Note 5 2 7 2" xfId="25730"/>
    <cellStyle name="Note 5 2 7 3" xfId="25731"/>
    <cellStyle name="Note 5 2 7 4" xfId="25732"/>
    <cellStyle name="Note 5 2 7 5" xfId="25733"/>
    <cellStyle name="Note 5 2 7 6" xfId="25734"/>
    <cellStyle name="Note 5 2 8" xfId="25735"/>
    <cellStyle name="Note 5 2 9" xfId="25736"/>
    <cellStyle name="Note 5 3" xfId="25737"/>
    <cellStyle name="Note 5 3 10" xfId="25738"/>
    <cellStyle name="Note 5 3 11" xfId="25739"/>
    <cellStyle name="Note 5 3 2" xfId="25740"/>
    <cellStyle name="Note 5 3 2 10" xfId="25741"/>
    <cellStyle name="Note 5 3 2 2" xfId="25742"/>
    <cellStyle name="Note 5 3 2 2 2" xfId="25743"/>
    <cellStyle name="Note 5 3 2 2 2 2" xfId="25744"/>
    <cellStyle name="Note 5 3 2 2 2 2 2" xfId="25745"/>
    <cellStyle name="Note 5 3 2 2 2 2 3" xfId="25746"/>
    <cellStyle name="Note 5 3 2 2 2 2 4" xfId="25747"/>
    <cellStyle name="Note 5 3 2 2 2 2 5" xfId="25748"/>
    <cellStyle name="Note 5 3 2 2 2 2 6" xfId="25749"/>
    <cellStyle name="Note 5 3 2 2 2 3" xfId="25750"/>
    <cellStyle name="Note 5 3 2 2 2 3 2" xfId="25751"/>
    <cellStyle name="Note 5 3 2 2 2 3 3" xfId="25752"/>
    <cellStyle name="Note 5 3 2 2 2 3 4" xfId="25753"/>
    <cellStyle name="Note 5 3 2 2 2 3 5" xfId="25754"/>
    <cellStyle name="Note 5 3 2 2 2 3 6" xfId="25755"/>
    <cellStyle name="Note 5 3 2 2 2 4" xfId="25756"/>
    <cellStyle name="Note 5 3 2 2 2 5" xfId="25757"/>
    <cellStyle name="Note 5 3 2 2 2 6" xfId="25758"/>
    <cellStyle name="Note 5 3 2 2 2 7" xfId="25759"/>
    <cellStyle name="Note 5 3 2 2 2 8" xfId="25760"/>
    <cellStyle name="Note 5 3 2 2 3" xfId="25761"/>
    <cellStyle name="Note 5 3 2 2 3 2" xfId="25762"/>
    <cellStyle name="Note 5 3 2 2 3 3" xfId="25763"/>
    <cellStyle name="Note 5 3 2 2 3 4" xfId="25764"/>
    <cellStyle name="Note 5 3 2 2 3 5" xfId="25765"/>
    <cellStyle name="Note 5 3 2 2 3 6" xfId="25766"/>
    <cellStyle name="Note 5 3 2 2 4" xfId="25767"/>
    <cellStyle name="Note 5 3 2 2 4 2" xfId="25768"/>
    <cellStyle name="Note 5 3 2 2 4 3" xfId="25769"/>
    <cellStyle name="Note 5 3 2 2 4 4" xfId="25770"/>
    <cellStyle name="Note 5 3 2 2 4 5" xfId="25771"/>
    <cellStyle name="Note 5 3 2 2 4 6" xfId="25772"/>
    <cellStyle name="Note 5 3 2 2 5" xfId="25773"/>
    <cellStyle name="Note 5 3 2 2 6" xfId="25774"/>
    <cellStyle name="Note 5 3 2 2 7" xfId="25775"/>
    <cellStyle name="Note 5 3 2 2 8" xfId="25776"/>
    <cellStyle name="Note 5 3 2 2 9" xfId="25777"/>
    <cellStyle name="Note 5 3 2 3" xfId="25778"/>
    <cellStyle name="Note 5 3 2 3 2" xfId="25779"/>
    <cellStyle name="Note 5 3 2 3 2 2" xfId="25780"/>
    <cellStyle name="Note 5 3 2 3 2 3" xfId="25781"/>
    <cellStyle name="Note 5 3 2 3 2 4" xfId="25782"/>
    <cellStyle name="Note 5 3 2 3 2 5" xfId="25783"/>
    <cellStyle name="Note 5 3 2 3 2 6" xfId="25784"/>
    <cellStyle name="Note 5 3 2 3 3" xfId="25785"/>
    <cellStyle name="Note 5 3 2 3 3 2" xfId="25786"/>
    <cellStyle name="Note 5 3 2 3 3 3" xfId="25787"/>
    <cellStyle name="Note 5 3 2 3 3 4" xfId="25788"/>
    <cellStyle name="Note 5 3 2 3 3 5" xfId="25789"/>
    <cellStyle name="Note 5 3 2 3 3 6" xfId="25790"/>
    <cellStyle name="Note 5 3 2 3 4" xfId="25791"/>
    <cellStyle name="Note 5 3 2 3 5" xfId="25792"/>
    <cellStyle name="Note 5 3 2 3 6" xfId="25793"/>
    <cellStyle name="Note 5 3 2 3 7" xfId="25794"/>
    <cellStyle name="Note 5 3 2 3 8" xfId="25795"/>
    <cellStyle name="Note 5 3 2 4" xfId="25796"/>
    <cellStyle name="Note 5 3 2 4 2" xfId="25797"/>
    <cellStyle name="Note 5 3 2 4 3" xfId="25798"/>
    <cellStyle name="Note 5 3 2 4 4" xfId="25799"/>
    <cellStyle name="Note 5 3 2 4 5" xfId="25800"/>
    <cellStyle name="Note 5 3 2 4 6" xfId="25801"/>
    <cellStyle name="Note 5 3 2 5" xfId="25802"/>
    <cellStyle name="Note 5 3 2 5 2" xfId="25803"/>
    <cellStyle name="Note 5 3 2 5 3" xfId="25804"/>
    <cellStyle name="Note 5 3 2 5 4" xfId="25805"/>
    <cellStyle name="Note 5 3 2 5 5" xfId="25806"/>
    <cellStyle name="Note 5 3 2 5 6" xfId="25807"/>
    <cellStyle name="Note 5 3 2 6" xfId="25808"/>
    <cellStyle name="Note 5 3 2 7" xfId="25809"/>
    <cellStyle name="Note 5 3 2 8" xfId="25810"/>
    <cellStyle name="Note 5 3 2 9" xfId="25811"/>
    <cellStyle name="Note 5 3 3" xfId="25812"/>
    <cellStyle name="Note 5 3 3 2" xfId="25813"/>
    <cellStyle name="Note 5 3 3 2 2" xfId="25814"/>
    <cellStyle name="Note 5 3 3 2 2 2" xfId="25815"/>
    <cellStyle name="Note 5 3 3 2 2 3" xfId="25816"/>
    <cellStyle name="Note 5 3 3 2 2 4" xfId="25817"/>
    <cellStyle name="Note 5 3 3 2 2 5" xfId="25818"/>
    <cellStyle name="Note 5 3 3 2 2 6" xfId="25819"/>
    <cellStyle name="Note 5 3 3 2 3" xfId="25820"/>
    <cellStyle name="Note 5 3 3 2 3 2" xfId="25821"/>
    <cellStyle name="Note 5 3 3 2 3 3" xfId="25822"/>
    <cellStyle name="Note 5 3 3 2 3 4" xfId="25823"/>
    <cellStyle name="Note 5 3 3 2 3 5" xfId="25824"/>
    <cellStyle name="Note 5 3 3 2 3 6" xfId="25825"/>
    <cellStyle name="Note 5 3 3 2 4" xfId="25826"/>
    <cellStyle name="Note 5 3 3 2 5" xfId="25827"/>
    <cellStyle name="Note 5 3 3 2 6" xfId="25828"/>
    <cellStyle name="Note 5 3 3 2 7" xfId="25829"/>
    <cellStyle name="Note 5 3 3 2 8" xfId="25830"/>
    <cellStyle name="Note 5 3 3 3" xfId="25831"/>
    <cellStyle name="Note 5 3 3 3 2" xfId="25832"/>
    <cellStyle name="Note 5 3 3 3 3" xfId="25833"/>
    <cellStyle name="Note 5 3 3 3 4" xfId="25834"/>
    <cellStyle name="Note 5 3 3 3 5" xfId="25835"/>
    <cellStyle name="Note 5 3 3 3 6" xfId="25836"/>
    <cellStyle name="Note 5 3 3 4" xfId="25837"/>
    <cellStyle name="Note 5 3 3 4 2" xfId="25838"/>
    <cellStyle name="Note 5 3 3 4 3" xfId="25839"/>
    <cellStyle name="Note 5 3 3 4 4" xfId="25840"/>
    <cellStyle name="Note 5 3 3 4 5" xfId="25841"/>
    <cellStyle name="Note 5 3 3 4 6" xfId="25842"/>
    <cellStyle name="Note 5 3 3 5" xfId="25843"/>
    <cellStyle name="Note 5 3 3 6" xfId="25844"/>
    <cellStyle name="Note 5 3 3 7" xfId="25845"/>
    <cellStyle name="Note 5 3 3 8" xfId="25846"/>
    <cellStyle name="Note 5 3 3 9" xfId="25847"/>
    <cellStyle name="Note 5 3 4" xfId="25848"/>
    <cellStyle name="Note 5 3 4 2" xfId="25849"/>
    <cellStyle name="Note 5 3 4 2 2" xfId="25850"/>
    <cellStyle name="Note 5 3 4 2 3" xfId="25851"/>
    <cellStyle name="Note 5 3 4 2 4" xfId="25852"/>
    <cellStyle name="Note 5 3 4 2 5" xfId="25853"/>
    <cellStyle name="Note 5 3 4 2 6" xfId="25854"/>
    <cellStyle name="Note 5 3 4 3" xfId="25855"/>
    <cellStyle name="Note 5 3 4 3 2" xfId="25856"/>
    <cellStyle name="Note 5 3 4 3 3" xfId="25857"/>
    <cellStyle name="Note 5 3 4 3 4" xfId="25858"/>
    <cellStyle name="Note 5 3 4 3 5" xfId="25859"/>
    <cellStyle name="Note 5 3 4 3 6" xfId="25860"/>
    <cellStyle name="Note 5 3 4 4" xfId="25861"/>
    <cellStyle name="Note 5 3 4 5" xfId="25862"/>
    <cellStyle name="Note 5 3 4 6" xfId="25863"/>
    <cellStyle name="Note 5 3 4 7" xfId="25864"/>
    <cellStyle name="Note 5 3 4 8" xfId="25865"/>
    <cellStyle name="Note 5 3 5" xfId="25866"/>
    <cellStyle name="Note 5 3 5 2" xfId="25867"/>
    <cellStyle name="Note 5 3 5 3" xfId="25868"/>
    <cellStyle name="Note 5 3 5 4" xfId="25869"/>
    <cellStyle name="Note 5 3 5 5" xfId="25870"/>
    <cellStyle name="Note 5 3 5 6" xfId="25871"/>
    <cellStyle name="Note 5 3 6" xfId="25872"/>
    <cellStyle name="Note 5 3 6 2" xfId="25873"/>
    <cellStyle name="Note 5 3 6 3" xfId="25874"/>
    <cellStyle name="Note 5 3 6 4" xfId="25875"/>
    <cellStyle name="Note 5 3 6 5" xfId="25876"/>
    <cellStyle name="Note 5 3 6 6" xfId="25877"/>
    <cellStyle name="Note 5 3 7" xfId="25878"/>
    <cellStyle name="Note 5 3 8" xfId="25879"/>
    <cellStyle name="Note 5 3 9" xfId="25880"/>
    <cellStyle name="Note 5 4" xfId="25881"/>
    <cellStyle name="Note 5 4 10" xfId="25882"/>
    <cellStyle name="Note 5 4 2" xfId="25883"/>
    <cellStyle name="Note 5 4 2 2" xfId="25884"/>
    <cellStyle name="Note 5 4 2 2 2" xfId="25885"/>
    <cellStyle name="Note 5 4 2 2 2 2" xfId="25886"/>
    <cellStyle name="Note 5 4 2 2 2 3" xfId="25887"/>
    <cellStyle name="Note 5 4 2 2 2 4" xfId="25888"/>
    <cellStyle name="Note 5 4 2 2 2 5" xfId="25889"/>
    <cellStyle name="Note 5 4 2 2 2 6" xfId="25890"/>
    <cellStyle name="Note 5 4 2 2 3" xfId="25891"/>
    <cellStyle name="Note 5 4 2 2 3 2" xfId="25892"/>
    <cellStyle name="Note 5 4 2 2 3 3" xfId="25893"/>
    <cellStyle name="Note 5 4 2 2 3 4" xfId="25894"/>
    <cellStyle name="Note 5 4 2 2 3 5" xfId="25895"/>
    <cellStyle name="Note 5 4 2 2 3 6" xfId="25896"/>
    <cellStyle name="Note 5 4 2 2 4" xfId="25897"/>
    <cellStyle name="Note 5 4 2 2 5" xfId="25898"/>
    <cellStyle name="Note 5 4 2 2 6" xfId="25899"/>
    <cellStyle name="Note 5 4 2 2 7" xfId="25900"/>
    <cellStyle name="Note 5 4 2 2 8" xfId="25901"/>
    <cellStyle name="Note 5 4 2 3" xfId="25902"/>
    <cellStyle name="Note 5 4 2 3 2" xfId="25903"/>
    <cellStyle name="Note 5 4 2 3 3" xfId="25904"/>
    <cellStyle name="Note 5 4 2 3 4" xfId="25905"/>
    <cellStyle name="Note 5 4 2 3 5" xfId="25906"/>
    <cellStyle name="Note 5 4 2 3 6" xfId="25907"/>
    <cellStyle name="Note 5 4 2 4" xfId="25908"/>
    <cellStyle name="Note 5 4 2 4 2" xfId="25909"/>
    <cellStyle name="Note 5 4 2 4 3" xfId="25910"/>
    <cellStyle name="Note 5 4 2 4 4" xfId="25911"/>
    <cellStyle name="Note 5 4 2 4 5" xfId="25912"/>
    <cellStyle name="Note 5 4 2 4 6" xfId="25913"/>
    <cellStyle name="Note 5 4 2 5" xfId="25914"/>
    <cellStyle name="Note 5 4 2 6" xfId="25915"/>
    <cellStyle name="Note 5 4 2 7" xfId="25916"/>
    <cellStyle name="Note 5 4 2 8" xfId="25917"/>
    <cellStyle name="Note 5 4 2 9" xfId="25918"/>
    <cellStyle name="Note 5 4 3" xfId="25919"/>
    <cellStyle name="Note 5 4 3 2" xfId="25920"/>
    <cellStyle name="Note 5 4 3 2 2" xfId="25921"/>
    <cellStyle name="Note 5 4 3 2 3" xfId="25922"/>
    <cellStyle name="Note 5 4 3 2 4" xfId="25923"/>
    <cellStyle name="Note 5 4 3 2 5" xfId="25924"/>
    <cellStyle name="Note 5 4 3 2 6" xfId="25925"/>
    <cellStyle name="Note 5 4 3 3" xfId="25926"/>
    <cellStyle name="Note 5 4 3 3 2" xfId="25927"/>
    <cellStyle name="Note 5 4 3 3 3" xfId="25928"/>
    <cellStyle name="Note 5 4 3 3 4" xfId="25929"/>
    <cellStyle name="Note 5 4 3 3 5" xfId="25930"/>
    <cellStyle name="Note 5 4 3 3 6" xfId="25931"/>
    <cellStyle name="Note 5 4 3 4" xfId="25932"/>
    <cellStyle name="Note 5 4 3 5" xfId="25933"/>
    <cellStyle name="Note 5 4 3 6" xfId="25934"/>
    <cellStyle name="Note 5 4 3 7" xfId="25935"/>
    <cellStyle name="Note 5 4 3 8" xfId="25936"/>
    <cellStyle name="Note 5 4 4" xfId="25937"/>
    <cellStyle name="Note 5 4 4 2" xfId="25938"/>
    <cellStyle name="Note 5 4 4 3" xfId="25939"/>
    <cellStyle name="Note 5 4 4 4" xfId="25940"/>
    <cellStyle name="Note 5 4 4 5" xfId="25941"/>
    <cellStyle name="Note 5 4 4 6" xfId="25942"/>
    <cellStyle name="Note 5 4 5" xfId="25943"/>
    <cellStyle name="Note 5 4 5 2" xfId="25944"/>
    <cellStyle name="Note 5 4 5 3" xfId="25945"/>
    <cellStyle name="Note 5 4 5 4" xfId="25946"/>
    <cellStyle name="Note 5 4 5 5" xfId="25947"/>
    <cellStyle name="Note 5 4 5 6" xfId="25948"/>
    <cellStyle name="Note 5 4 6" xfId="25949"/>
    <cellStyle name="Note 5 4 7" xfId="25950"/>
    <cellStyle name="Note 5 4 8" xfId="25951"/>
    <cellStyle name="Note 5 4 9" xfId="25952"/>
    <cellStyle name="Note 5 5" xfId="25953"/>
    <cellStyle name="Note 5 5 2" xfId="25954"/>
    <cellStyle name="Note 5 5 2 2" xfId="25955"/>
    <cellStyle name="Note 5 5 2 2 2" xfId="25956"/>
    <cellStyle name="Note 5 5 2 2 3" xfId="25957"/>
    <cellStyle name="Note 5 5 2 2 4" xfId="25958"/>
    <cellStyle name="Note 5 5 2 2 5" xfId="25959"/>
    <cellStyle name="Note 5 5 2 2 6" xfId="25960"/>
    <cellStyle name="Note 5 5 2 3" xfId="25961"/>
    <cellStyle name="Note 5 5 2 3 2" xfId="25962"/>
    <cellStyle name="Note 5 5 2 3 3" xfId="25963"/>
    <cellStyle name="Note 5 5 2 3 4" xfId="25964"/>
    <cellStyle name="Note 5 5 2 3 5" xfId="25965"/>
    <cellStyle name="Note 5 5 2 3 6" xfId="25966"/>
    <cellStyle name="Note 5 5 2 4" xfId="25967"/>
    <cellStyle name="Note 5 5 2 5" xfId="25968"/>
    <cellStyle name="Note 5 5 2 6" xfId="25969"/>
    <cellStyle name="Note 5 5 2 7" xfId="25970"/>
    <cellStyle name="Note 5 5 2 8" xfId="25971"/>
    <cellStyle name="Note 5 5 3" xfId="25972"/>
    <cellStyle name="Note 5 5 3 2" xfId="25973"/>
    <cellStyle name="Note 5 5 3 3" xfId="25974"/>
    <cellStyle name="Note 5 5 3 4" xfId="25975"/>
    <cellStyle name="Note 5 5 3 5" xfId="25976"/>
    <cellStyle name="Note 5 5 3 6" xfId="25977"/>
    <cellStyle name="Note 5 5 4" xfId="25978"/>
    <cellStyle name="Note 5 5 4 2" xfId="25979"/>
    <cellStyle name="Note 5 5 4 3" xfId="25980"/>
    <cellStyle name="Note 5 5 4 4" xfId="25981"/>
    <cellStyle name="Note 5 5 4 5" xfId="25982"/>
    <cellStyle name="Note 5 5 4 6" xfId="25983"/>
    <cellStyle name="Note 5 5 5" xfId="25984"/>
    <cellStyle name="Note 5 5 6" xfId="25985"/>
    <cellStyle name="Note 5 5 7" xfId="25986"/>
    <cellStyle name="Note 5 5 8" xfId="25987"/>
    <cellStyle name="Note 5 5 9" xfId="25988"/>
    <cellStyle name="Note 5 6" xfId="25989"/>
    <cellStyle name="Note 5 6 2" xfId="25990"/>
    <cellStyle name="Note 5 6 2 2" xfId="25991"/>
    <cellStyle name="Note 5 6 2 3" xfId="25992"/>
    <cellStyle name="Note 5 6 2 4" xfId="25993"/>
    <cellStyle name="Note 5 6 2 5" xfId="25994"/>
    <cellStyle name="Note 5 6 2 6" xfId="25995"/>
    <cellStyle name="Note 5 6 3" xfId="25996"/>
    <cellStyle name="Note 5 6 3 2" xfId="25997"/>
    <cellStyle name="Note 5 6 3 3" xfId="25998"/>
    <cellStyle name="Note 5 6 3 4" xfId="25999"/>
    <cellStyle name="Note 5 6 3 5" xfId="26000"/>
    <cellStyle name="Note 5 6 3 6" xfId="26001"/>
    <cellStyle name="Note 5 6 4" xfId="26002"/>
    <cellStyle name="Note 5 6 5" xfId="26003"/>
    <cellStyle name="Note 5 6 6" xfId="26004"/>
    <cellStyle name="Note 5 6 7" xfId="26005"/>
    <cellStyle name="Note 5 6 8" xfId="26006"/>
    <cellStyle name="Note 5 7" xfId="26007"/>
    <cellStyle name="Note 5 7 2" xfId="26008"/>
    <cellStyle name="Note 5 7 3" xfId="26009"/>
    <cellStyle name="Note 5 7 4" xfId="26010"/>
    <cellStyle name="Note 5 7 5" xfId="26011"/>
    <cellStyle name="Note 5 7 6" xfId="26012"/>
    <cellStyle name="Note 5 8" xfId="26013"/>
    <cellStyle name="Note 5 8 2" xfId="26014"/>
    <cellStyle name="Note 5 8 3" xfId="26015"/>
    <cellStyle name="Note 5 8 4" xfId="26016"/>
    <cellStyle name="Note 5 8 5" xfId="26017"/>
    <cellStyle name="Note 5 8 6" xfId="26018"/>
    <cellStyle name="Note 5 9" xfId="26019"/>
    <cellStyle name="Note 6" xfId="26020"/>
    <cellStyle name="Note 6 2" xfId="26021"/>
    <cellStyle name="Note 6 2 2" xfId="26022"/>
    <cellStyle name="Note 6 2 3" xfId="26023"/>
    <cellStyle name="Note 6 2 4" xfId="26024"/>
    <cellStyle name="Note 6 2 5" xfId="26025"/>
    <cellStyle name="Note 6 2 6" xfId="26026"/>
    <cellStyle name="Note 6 3" xfId="26027"/>
    <cellStyle name="Note 6 4" xfId="26028"/>
    <cellStyle name="Note 6 5" xfId="26029"/>
    <cellStyle name="Note 6 6" xfId="26030"/>
    <cellStyle name="Note 6 7" xfId="26031"/>
    <cellStyle name="Note 7" xfId="26032"/>
    <cellStyle name="Note 7 2" xfId="26033"/>
    <cellStyle name="Note 7 2 2" xfId="26034"/>
    <cellStyle name="Note 7 2 3" xfId="26035"/>
    <cellStyle name="Note 7 2 4" xfId="26036"/>
    <cellStyle name="Note 7 2 5" xfId="26037"/>
    <cellStyle name="Note 7 2 6" xfId="26038"/>
    <cellStyle name="Note 7 3" xfId="26039"/>
    <cellStyle name="Note 7 4" xfId="26040"/>
    <cellStyle name="Note 7 5" xfId="26041"/>
    <cellStyle name="Note 7 6" xfId="26042"/>
    <cellStyle name="Note 7 7" xfId="26043"/>
    <cellStyle name="Note 8" xfId="26044"/>
    <cellStyle name="Note 8 2" xfId="26045"/>
    <cellStyle name="Note 8 2 2" xfId="26046"/>
    <cellStyle name="Note 8 2 3" xfId="26047"/>
    <cellStyle name="Note 8 2 4" xfId="26048"/>
    <cellStyle name="Note 8 2 5" xfId="26049"/>
    <cellStyle name="Note 8 2 6" xfId="26050"/>
    <cellStyle name="Note 8 3" xfId="26051"/>
    <cellStyle name="Note 8 4" xfId="26052"/>
    <cellStyle name="Note 8 5" xfId="26053"/>
    <cellStyle name="Note 8 6" xfId="26054"/>
    <cellStyle name="Note 8 7" xfId="26055"/>
    <cellStyle name="Note 9" xfId="26056"/>
    <cellStyle name="Note 9 2" xfId="26057"/>
    <cellStyle name="Note 9 2 2" xfId="26058"/>
    <cellStyle name="Note 9 2 3" xfId="26059"/>
    <cellStyle name="Note 9 2 4" xfId="26060"/>
    <cellStyle name="Note 9 2 5" xfId="26061"/>
    <cellStyle name="Note 9 2 6" xfId="26062"/>
    <cellStyle name="Note 9 3" xfId="26063"/>
    <cellStyle name="Note 9 4" xfId="26064"/>
    <cellStyle name="Note 9 5" xfId="26065"/>
    <cellStyle name="Note 9 6" xfId="26066"/>
    <cellStyle name="Note 9 7" xfId="26067"/>
    <cellStyle name="Output 10" xfId="26068"/>
    <cellStyle name="Output 11" xfId="26069"/>
    <cellStyle name="Output 12" xfId="26070"/>
    <cellStyle name="Output 2" xfId="26071"/>
    <cellStyle name="Output 2 10" xfId="26072"/>
    <cellStyle name="Output 2 10 2" xfId="26073"/>
    <cellStyle name="Output 2 10 3" xfId="26074"/>
    <cellStyle name="Output 2 10 4" xfId="26075"/>
    <cellStyle name="Output 2 10 5" xfId="26076"/>
    <cellStyle name="Output 2 10 6" xfId="26077"/>
    <cellStyle name="Output 2 11" xfId="26078"/>
    <cellStyle name="Output 2 11 2" xfId="26079"/>
    <cellStyle name="Output 2 11 3" xfId="26080"/>
    <cellStyle name="Output 2 11 4" xfId="26081"/>
    <cellStyle name="Output 2 11 5" xfId="26082"/>
    <cellStyle name="Output 2 11 6" xfId="26083"/>
    <cellStyle name="Output 2 12" xfId="26084"/>
    <cellStyle name="Output 2 13" xfId="26085"/>
    <cellStyle name="Output 2 14" xfId="26086"/>
    <cellStyle name="Output 2 15" xfId="26087"/>
    <cellStyle name="Output 2 16" xfId="26088"/>
    <cellStyle name="Output 2 2" xfId="26089"/>
    <cellStyle name="Output 2 2 10" xfId="26090"/>
    <cellStyle name="Output 2 2 11" xfId="26091"/>
    <cellStyle name="Output 2 2 12" xfId="26092"/>
    <cellStyle name="Output 2 2 13" xfId="26093"/>
    <cellStyle name="Output 2 2 14" xfId="26094"/>
    <cellStyle name="Output 2 2 2" xfId="26095"/>
    <cellStyle name="Output 2 2 2 10" xfId="26096"/>
    <cellStyle name="Output 2 2 2 11" xfId="26097"/>
    <cellStyle name="Output 2 2 2 12" xfId="26098"/>
    <cellStyle name="Output 2 2 2 13" xfId="26099"/>
    <cellStyle name="Output 2 2 2 2" xfId="26100"/>
    <cellStyle name="Output 2 2 2 2 10" xfId="26101"/>
    <cellStyle name="Output 2 2 2 2 11" xfId="26102"/>
    <cellStyle name="Output 2 2 2 2 12" xfId="26103"/>
    <cellStyle name="Output 2 2 2 2 2" xfId="26104"/>
    <cellStyle name="Output 2 2 2 2 2 10" xfId="26105"/>
    <cellStyle name="Output 2 2 2 2 2 11" xfId="26106"/>
    <cellStyle name="Output 2 2 2 2 2 2" xfId="26107"/>
    <cellStyle name="Output 2 2 2 2 2 2 10" xfId="26108"/>
    <cellStyle name="Output 2 2 2 2 2 2 2" xfId="26109"/>
    <cellStyle name="Output 2 2 2 2 2 2 2 2" xfId="26110"/>
    <cellStyle name="Output 2 2 2 2 2 2 2 2 2" xfId="26111"/>
    <cellStyle name="Output 2 2 2 2 2 2 2 2 2 2" xfId="26112"/>
    <cellStyle name="Output 2 2 2 2 2 2 2 2 2 3" xfId="26113"/>
    <cellStyle name="Output 2 2 2 2 2 2 2 2 2 4" xfId="26114"/>
    <cellStyle name="Output 2 2 2 2 2 2 2 2 2 5" xfId="26115"/>
    <cellStyle name="Output 2 2 2 2 2 2 2 2 2 6" xfId="26116"/>
    <cellStyle name="Output 2 2 2 2 2 2 2 2 3" xfId="26117"/>
    <cellStyle name="Output 2 2 2 2 2 2 2 2 3 2" xfId="26118"/>
    <cellStyle name="Output 2 2 2 2 2 2 2 2 3 3" xfId="26119"/>
    <cellStyle name="Output 2 2 2 2 2 2 2 2 3 4" xfId="26120"/>
    <cellStyle name="Output 2 2 2 2 2 2 2 2 3 5" xfId="26121"/>
    <cellStyle name="Output 2 2 2 2 2 2 2 2 3 6" xfId="26122"/>
    <cellStyle name="Output 2 2 2 2 2 2 2 2 4" xfId="26123"/>
    <cellStyle name="Output 2 2 2 2 2 2 2 2 5" xfId="26124"/>
    <cellStyle name="Output 2 2 2 2 2 2 2 2 6" xfId="26125"/>
    <cellStyle name="Output 2 2 2 2 2 2 2 2 7" xfId="26126"/>
    <cellStyle name="Output 2 2 2 2 2 2 2 2 8" xfId="26127"/>
    <cellStyle name="Output 2 2 2 2 2 2 2 3" xfId="26128"/>
    <cellStyle name="Output 2 2 2 2 2 2 2 3 2" xfId="26129"/>
    <cellStyle name="Output 2 2 2 2 2 2 2 3 3" xfId="26130"/>
    <cellStyle name="Output 2 2 2 2 2 2 2 3 4" xfId="26131"/>
    <cellStyle name="Output 2 2 2 2 2 2 2 3 5" xfId="26132"/>
    <cellStyle name="Output 2 2 2 2 2 2 2 3 6" xfId="26133"/>
    <cellStyle name="Output 2 2 2 2 2 2 2 4" xfId="26134"/>
    <cellStyle name="Output 2 2 2 2 2 2 2 4 2" xfId="26135"/>
    <cellStyle name="Output 2 2 2 2 2 2 2 4 3" xfId="26136"/>
    <cellStyle name="Output 2 2 2 2 2 2 2 4 4" xfId="26137"/>
    <cellStyle name="Output 2 2 2 2 2 2 2 4 5" xfId="26138"/>
    <cellStyle name="Output 2 2 2 2 2 2 2 4 6" xfId="26139"/>
    <cellStyle name="Output 2 2 2 2 2 2 2 5" xfId="26140"/>
    <cellStyle name="Output 2 2 2 2 2 2 2 6" xfId="26141"/>
    <cellStyle name="Output 2 2 2 2 2 2 2 7" xfId="26142"/>
    <cellStyle name="Output 2 2 2 2 2 2 2 8" xfId="26143"/>
    <cellStyle name="Output 2 2 2 2 2 2 2 9" xfId="26144"/>
    <cellStyle name="Output 2 2 2 2 2 2 3" xfId="26145"/>
    <cellStyle name="Output 2 2 2 2 2 2 3 2" xfId="26146"/>
    <cellStyle name="Output 2 2 2 2 2 2 3 2 2" xfId="26147"/>
    <cellStyle name="Output 2 2 2 2 2 2 3 2 3" xfId="26148"/>
    <cellStyle name="Output 2 2 2 2 2 2 3 2 4" xfId="26149"/>
    <cellStyle name="Output 2 2 2 2 2 2 3 2 5" xfId="26150"/>
    <cellStyle name="Output 2 2 2 2 2 2 3 2 6" xfId="26151"/>
    <cellStyle name="Output 2 2 2 2 2 2 3 3" xfId="26152"/>
    <cellStyle name="Output 2 2 2 2 2 2 3 3 2" xfId="26153"/>
    <cellStyle name="Output 2 2 2 2 2 2 3 3 3" xfId="26154"/>
    <cellStyle name="Output 2 2 2 2 2 2 3 3 4" xfId="26155"/>
    <cellStyle name="Output 2 2 2 2 2 2 3 3 5" xfId="26156"/>
    <cellStyle name="Output 2 2 2 2 2 2 3 3 6" xfId="26157"/>
    <cellStyle name="Output 2 2 2 2 2 2 3 4" xfId="26158"/>
    <cellStyle name="Output 2 2 2 2 2 2 3 5" xfId="26159"/>
    <cellStyle name="Output 2 2 2 2 2 2 3 6" xfId="26160"/>
    <cellStyle name="Output 2 2 2 2 2 2 3 7" xfId="26161"/>
    <cellStyle name="Output 2 2 2 2 2 2 3 8" xfId="26162"/>
    <cellStyle name="Output 2 2 2 2 2 2 4" xfId="26163"/>
    <cellStyle name="Output 2 2 2 2 2 2 4 2" xfId="26164"/>
    <cellStyle name="Output 2 2 2 2 2 2 4 3" xfId="26165"/>
    <cellStyle name="Output 2 2 2 2 2 2 4 4" xfId="26166"/>
    <cellStyle name="Output 2 2 2 2 2 2 4 5" xfId="26167"/>
    <cellStyle name="Output 2 2 2 2 2 2 4 6" xfId="26168"/>
    <cellStyle name="Output 2 2 2 2 2 2 5" xfId="26169"/>
    <cellStyle name="Output 2 2 2 2 2 2 5 2" xfId="26170"/>
    <cellStyle name="Output 2 2 2 2 2 2 5 3" xfId="26171"/>
    <cellStyle name="Output 2 2 2 2 2 2 5 4" xfId="26172"/>
    <cellStyle name="Output 2 2 2 2 2 2 5 5" xfId="26173"/>
    <cellStyle name="Output 2 2 2 2 2 2 5 6" xfId="26174"/>
    <cellStyle name="Output 2 2 2 2 2 2 6" xfId="26175"/>
    <cellStyle name="Output 2 2 2 2 2 2 7" xfId="26176"/>
    <cellStyle name="Output 2 2 2 2 2 2 8" xfId="26177"/>
    <cellStyle name="Output 2 2 2 2 2 2 9" xfId="26178"/>
    <cellStyle name="Output 2 2 2 2 2 3" xfId="26179"/>
    <cellStyle name="Output 2 2 2 2 2 3 2" xfId="26180"/>
    <cellStyle name="Output 2 2 2 2 2 3 2 2" xfId="26181"/>
    <cellStyle name="Output 2 2 2 2 2 3 2 2 2" xfId="26182"/>
    <cellStyle name="Output 2 2 2 2 2 3 2 2 3" xfId="26183"/>
    <cellStyle name="Output 2 2 2 2 2 3 2 2 4" xfId="26184"/>
    <cellStyle name="Output 2 2 2 2 2 3 2 2 5" xfId="26185"/>
    <cellStyle name="Output 2 2 2 2 2 3 2 2 6" xfId="26186"/>
    <cellStyle name="Output 2 2 2 2 2 3 2 3" xfId="26187"/>
    <cellStyle name="Output 2 2 2 2 2 3 2 3 2" xfId="26188"/>
    <cellStyle name="Output 2 2 2 2 2 3 2 3 3" xfId="26189"/>
    <cellStyle name="Output 2 2 2 2 2 3 2 3 4" xfId="26190"/>
    <cellStyle name="Output 2 2 2 2 2 3 2 3 5" xfId="26191"/>
    <cellStyle name="Output 2 2 2 2 2 3 2 3 6" xfId="26192"/>
    <cellStyle name="Output 2 2 2 2 2 3 2 4" xfId="26193"/>
    <cellStyle name="Output 2 2 2 2 2 3 2 5" xfId="26194"/>
    <cellStyle name="Output 2 2 2 2 2 3 2 6" xfId="26195"/>
    <cellStyle name="Output 2 2 2 2 2 3 2 7" xfId="26196"/>
    <cellStyle name="Output 2 2 2 2 2 3 2 8" xfId="26197"/>
    <cellStyle name="Output 2 2 2 2 2 3 3" xfId="26198"/>
    <cellStyle name="Output 2 2 2 2 2 3 3 2" xfId="26199"/>
    <cellStyle name="Output 2 2 2 2 2 3 3 3" xfId="26200"/>
    <cellStyle name="Output 2 2 2 2 2 3 3 4" xfId="26201"/>
    <cellStyle name="Output 2 2 2 2 2 3 3 5" xfId="26202"/>
    <cellStyle name="Output 2 2 2 2 2 3 3 6" xfId="26203"/>
    <cellStyle name="Output 2 2 2 2 2 3 4" xfId="26204"/>
    <cellStyle name="Output 2 2 2 2 2 3 4 2" xfId="26205"/>
    <cellStyle name="Output 2 2 2 2 2 3 4 3" xfId="26206"/>
    <cellStyle name="Output 2 2 2 2 2 3 4 4" xfId="26207"/>
    <cellStyle name="Output 2 2 2 2 2 3 4 5" xfId="26208"/>
    <cellStyle name="Output 2 2 2 2 2 3 4 6" xfId="26209"/>
    <cellStyle name="Output 2 2 2 2 2 3 5" xfId="26210"/>
    <cellStyle name="Output 2 2 2 2 2 3 6" xfId="26211"/>
    <cellStyle name="Output 2 2 2 2 2 3 7" xfId="26212"/>
    <cellStyle name="Output 2 2 2 2 2 3 8" xfId="26213"/>
    <cellStyle name="Output 2 2 2 2 2 3 9" xfId="26214"/>
    <cellStyle name="Output 2 2 2 2 2 4" xfId="26215"/>
    <cellStyle name="Output 2 2 2 2 2 4 2" xfId="26216"/>
    <cellStyle name="Output 2 2 2 2 2 4 2 2" xfId="26217"/>
    <cellStyle name="Output 2 2 2 2 2 4 2 3" xfId="26218"/>
    <cellStyle name="Output 2 2 2 2 2 4 2 4" xfId="26219"/>
    <cellStyle name="Output 2 2 2 2 2 4 2 5" xfId="26220"/>
    <cellStyle name="Output 2 2 2 2 2 4 2 6" xfId="26221"/>
    <cellStyle name="Output 2 2 2 2 2 4 3" xfId="26222"/>
    <cellStyle name="Output 2 2 2 2 2 4 3 2" xfId="26223"/>
    <cellStyle name="Output 2 2 2 2 2 4 3 3" xfId="26224"/>
    <cellStyle name="Output 2 2 2 2 2 4 3 4" xfId="26225"/>
    <cellStyle name="Output 2 2 2 2 2 4 3 5" xfId="26226"/>
    <cellStyle name="Output 2 2 2 2 2 4 3 6" xfId="26227"/>
    <cellStyle name="Output 2 2 2 2 2 4 4" xfId="26228"/>
    <cellStyle name="Output 2 2 2 2 2 4 5" xfId="26229"/>
    <cellStyle name="Output 2 2 2 2 2 4 6" xfId="26230"/>
    <cellStyle name="Output 2 2 2 2 2 4 7" xfId="26231"/>
    <cellStyle name="Output 2 2 2 2 2 4 8" xfId="26232"/>
    <cellStyle name="Output 2 2 2 2 2 5" xfId="26233"/>
    <cellStyle name="Output 2 2 2 2 2 5 2" xfId="26234"/>
    <cellStyle name="Output 2 2 2 2 2 5 3" xfId="26235"/>
    <cellStyle name="Output 2 2 2 2 2 5 4" xfId="26236"/>
    <cellStyle name="Output 2 2 2 2 2 5 5" xfId="26237"/>
    <cellStyle name="Output 2 2 2 2 2 5 6" xfId="26238"/>
    <cellStyle name="Output 2 2 2 2 2 6" xfId="26239"/>
    <cellStyle name="Output 2 2 2 2 2 6 2" xfId="26240"/>
    <cellStyle name="Output 2 2 2 2 2 6 3" xfId="26241"/>
    <cellStyle name="Output 2 2 2 2 2 6 4" xfId="26242"/>
    <cellStyle name="Output 2 2 2 2 2 6 5" xfId="26243"/>
    <cellStyle name="Output 2 2 2 2 2 6 6" xfId="26244"/>
    <cellStyle name="Output 2 2 2 2 2 7" xfId="26245"/>
    <cellStyle name="Output 2 2 2 2 2 8" xfId="26246"/>
    <cellStyle name="Output 2 2 2 2 2 9" xfId="26247"/>
    <cellStyle name="Output 2 2 2 2 3" xfId="26248"/>
    <cellStyle name="Output 2 2 2 2 3 10" xfId="26249"/>
    <cellStyle name="Output 2 2 2 2 3 2" xfId="26250"/>
    <cellStyle name="Output 2 2 2 2 3 2 2" xfId="26251"/>
    <cellStyle name="Output 2 2 2 2 3 2 2 2" xfId="26252"/>
    <cellStyle name="Output 2 2 2 2 3 2 2 2 2" xfId="26253"/>
    <cellStyle name="Output 2 2 2 2 3 2 2 2 3" xfId="26254"/>
    <cellStyle name="Output 2 2 2 2 3 2 2 2 4" xfId="26255"/>
    <cellStyle name="Output 2 2 2 2 3 2 2 2 5" xfId="26256"/>
    <cellStyle name="Output 2 2 2 2 3 2 2 2 6" xfId="26257"/>
    <cellStyle name="Output 2 2 2 2 3 2 2 3" xfId="26258"/>
    <cellStyle name="Output 2 2 2 2 3 2 2 3 2" xfId="26259"/>
    <cellStyle name="Output 2 2 2 2 3 2 2 3 3" xfId="26260"/>
    <cellStyle name="Output 2 2 2 2 3 2 2 3 4" xfId="26261"/>
    <cellStyle name="Output 2 2 2 2 3 2 2 3 5" xfId="26262"/>
    <cellStyle name="Output 2 2 2 2 3 2 2 3 6" xfId="26263"/>
    <cellStyle name="Output 2 2 2 2 3 2 2 4" xfId="26264"/>
    <cellStyle name="Output 2 2 2 2 3 2 2 5" xfId="26265"/>
    <cellStyle name="Output 2 2 2 2 3 2 2 6" xfId="26266"/>
    <cellStyle name="Output 2 2 2 2 3 2 2 7" xfId="26267"/>
    <cellStyle name="Output 2 2 2 2 3 2 2 8" xfId="26268"/>
    <cellStyle name="Output 2 2 2 2 3 2 3" xfId="26269"/>
    <cellStyle name="Output 2 2 2 2 3 2 3 2" xfId="26270"/>
    <cellStyle name="Output 2 2 2 2 3 2 3 3" xfId="26271"/>
    <cellStyle name="Output 2 2 2 2 3 2 3 4" xfId="26272"/>
    <cellStyle name="Output 2 2 2 2 3 2 3 5" xfId="26273"/>
    <cellStyle name="Output 2 2 2 2 3 2 3 6" xfId="26274"/>
    <cellStyle name="Output 2 2 2 2 3 2 4" xfId="26275"/>
    <cellStyle name="Output 2 2 2 2 3 2 4 2" xfId="26276"/>
    <cellStyle name="Output 2 2 2 2 3 2 4 3" xfId="26277"/>
    <cellStyle name="Output 2 2 2 2 3 2 4 4" xfId="26278"/>
    <cellStyle name="Output 2 2 2 2 3 2 4 5" xfId="26279"/>
    <cellStyle name="Output 2 2 2 2 3 2 4 6" xfId="26280"/>
    <cellStyle name="Output 2 2 2 2 3 2 5" xfId="26281"/>
    <cellStyle name="Output 2 2 2 2 3 2 6" xfId="26282"/>
    <cellStyle name="Output 2 2 2 2 3 2 7" xfId="26283"/>
    <cellStyle name="Output 2 2 2 2 3 2 8" xfId="26284"/>
    <cellStyle name="Output 2 2 2 2 3 2 9" xfId="26285"/>
    <cellStyle name="Output 2 2 2 2 3 3" xfId="26286"/>
    <cellStyle name="Output 2 2 2 2 3 3 2" xfId="26287"/>
    <cellStyle name="Output 2 2 2 2 3 3 2 2" xfId="26288"/>
    <cellStyle name="Output 2 2 2 2 3 3 2 3" xfId="26289"/>
    <cellStyle name="Output 2 2 2 2 3 3 2 4" xfId="26290"/>
    <cellStyle name="Output 2 2 2 2 3 3 2 5" xfId="26291"/>
    <cellStyle name="Output 2 2 2 2 3 3 2 6" xfId="26292"/>
    <cellStyle name="Output 2 2 2 2 3 3 3" xfId="26293"/>
    <cellStyle name="Output 2 2 2 2 3 3 3 2" xfId="26294"/>
    <cellStyle name="Output 2 2 2 2 3 3 3 3" xfId="26295"/>
    <cellStyle name="Output 2 2 2 2 3 3 3 4" xfId="26296"/>
    <cellStyle name="Output 2 2 2 2 3 3 3 5" xfId="26297"/>
    <cellStyle name="Output 2 2 2 2 3 3 3 6" xfId="26298"/>
    <cellStyle name="Output 2 2 2 2 3 3 4" xfId="26299"/>
    <cellStyle name="Output 2 2 2 2 3 3 5" xfId="26300"/>
    <cellStyle name="Output 2 2 2 2 3 3 6" xfId="26301"/>
    <cellStyle name="Output 2 2 2 2 3 3 7" xfId="26302"/>
    <cellStyle name="Output 2 2 2 2 3 3 8" xfId="26303"/>
    <cellStyle name="Output 2 2 2 2 3 4" xfId="26304"/>
    <cellStyle name="Output 2 2 2 2 3 4 2" xfId="26305"/>
    <cellStyle name="Output 2 2 2 2 3 4 3" xfId="26306"/>
    <cellStyle name="Output 2 2 2 2 3 4 4" xfId="26307"/>
    <cellStyle name="Output 2 2 2 2 3 4 5" xfId="26308"/>
    <cellStyle name="Output 2 2 2 2 3 4 6" xfId="26309"/>
    <cellStyle name="Output 2 2 2 2 3 5" xfId="26310"/>
    <cellStyle name="Output 2 2 2 2 3 5 2" xfId="26311"/>
    <cellStyle name="Output 2 2 2 2 3 5 3" xfId="26312"/>
    <cellStyle name="Output 2 2 2 2 3 5 4" xfId="26313"/>
    <cellStyle name="Output 2 2 2 2 3 5 5" xfId="26314"/>
    <cellStyle name="Output 2 2 2 2 3 5 6" xfId="26315"/>
    <cellStyle name="Output 2 2 2 2 3 6" xfId="26316"/>
    <cellStyle name="Output 2 2 2 2 3 7" xfId="26317"/>
    <cellStyle name="Output 2 2 2 2 3 8" xfId="26318"/>
    <cellStyle name="Output 2 2 2 2 3 9" xfId="26319"/>
    <cellStyle name="Output 2 2 2 2 4" xfId="26320"/>
    <cellStyle name="Output 2 2 2 2 4 2" xfId="26321"/>
    <cellStyle name="Output 2 2 2 2 4 2 2" xfId="26322"/>
    <cellStyle name="Output 2 2 2 2 4 2 2 2" xfId="26323"/>
    <cellStyle name="Output 2 2 2 2 4 2 2 3" xfId="26324"/>
    <cellStyle name="Output 2 2 2 2 4 2 2 4" xfId="26325"/>
    <cellStyle name="Output 2 2 2 2 4 2 2 5" xfId="26326"/>
    <cellStyle name="Output 2 2 2 2 4 2 2 6" xfId="26327"/>
    <cellStyle name="Output 2 2 2 2 4 2 3" xfId="26328"/>
    <cellStyle name="Output 2 2 2 2 4 2 3 2" xfId="26329"/>
    <cellStyle name="Output 2 2 2 2 4 2 3 3" xfId="26330"/>
    <cellStyle name="Output 2 2 2 2 4 2 3 4" xfId="26331"/>
    <cellStyle name="Output 2 2 2 2 4 2 3 5" xfId="26332"/>
    <cellStyle name="Output 2 2 2 2 4 2 3 6" xfId="26333"/>
    <cellStyle name="Output 2 2 2 2 4 2 4" xfId="26334"/>
    <cellStyle name="Output 2 2 2 2 4 2 5" xfId="26335"/>
    <cellStyle name="Output 2 2 2 2 4 2 6" xfId="26336"/>
    <cellStyle name="Output 2 2 2 2 4 2 7" xfId="26337"/>
    <cellStyle name="Output 2 2 2 2 4 2 8" xfId="26338"/>
    <cellStyle name="Output 2 2 2 2 4 3" xfId="26339"/>
    <cellStyle name="Output 2 2 2 2 4 3 2" xfId="26340"/>
    <cellStyle name="Output 2 2 2 2 4 3 3" xfId="26341"/>
    <cellStyle name="Output 2 2 2 2 4 3 4" xfId="26342"/>
    <cellStyle name="Output 2 2 2 2 4 3 5" xfId="26343"/>
    <cellStyle name="Output 2 2 2 2 4 3 6" xfId="26344"/>
    <cellStyle name="Output 2 2 2 2 4 4" xfId="26345"/>
    <cellStyle name="Output 2 2 2 2 4 4 2" xfId="26346"/>
    <cellStyle name="Output 2 2 2 2 4 4 3" xfId="26347"/>
    <cellStyle name="Output 2 2 2 2 4 4 4" xfId="26348"/>
    <cellStyle name="Output 2 2 2 2 4 4 5" xfId="26349"/>
    <cellStyle name="Output 2 2 2 2 4 4 6" xfId="26350"/>
    <cellStyle name="Output 2 2 2 2 4 5" xfId="26351"/>
    <cellStyle name="Output 2 2 2 2 4 6" xfId="26352"/>
    <cellStyle name="Output 2 2 2 2 4 7" xfId="26353"/>
    <cellStyle name="Output 2 2 2 2 4 8" xfId="26354"/>
    <cellStyle name="Output 2 2 2 2 4 9" xfId="26355"/>
    <cellStyle name="Output 2 2 2 2 5" xfId="26356"/>
    <cellStyle name="Output 2 2 2 2 5 2" xfId="26357"/>
    <cellStyle name="Output 2 2 2 2 5 2 2" xfId="26358"/>
    <cellStyle name="Output 2 2 2 2 5 2 3" xfId="26359"/>
    <cellStyle name="Output 2 2 2 2 5 2 4" xfId="26360"/>
    <cellStyle name="Output 2 2 2 2 5 2 5" xfId="26361"/>
    <cellStyle name="Output 2 2 2 2 5 2 6" xfId="26362"/>
    <cellStyle name="Output 2 2 2 2 5 3" xfId="26363"/>
    <cellStyle name="Output 2 2 2 2 5 3 2" xfId="26364"/>
    <cellStyle name="Output 2 2 2 2 5 3 3" xfId="26365"/>
    <cellStyle name="Output 2 2 2 2 5 3 4" xfId="26366"/>
    <cellStyle name="Output 2 2 2 2 5 3 5" xfId="26367"/>
    <cellStyle name="Output 2 2 2 2 5 3 6" xfId="26368"/>
    <cellStyle name="Output 2 2 2 2 5 4" xfId="26369"/>
    <cellStyle name="Output 2 2 2 2 5 5" xfId="26370"/>
    <cellStyle name="Output 2 2 2 2 5 6" xfId="26371"/>
    <cellStyle name="Output 2 2 2 2 5 7" xfId="26372"/>
    <cellStyle name="Output 2 2 2 2 5 8" xfId="26373"/>
    <cellStyle name="Output 2 2 2 2 6" xfId="26374"/>
    <cellStyle name="Output 2 2 2 2 6 2" xfId="26375"/>
    <cellStyle name="Output 2 2 2 2 6 3" xfId="26376"/>
    <cellStyle name="Output 2 2 2 2 6 4" xfId="26377"/>
    <cellStyle name="Output 2 2 2 2 6 5" xfId="26378"/>
    <cellStyle name="Output 2 2 2 2 6 6" xfId="26379"/>
    <cellStyle name="Output 2 2 2 2 7" xfId="26380"/>
    <cellStyle name="Output 2 2 2 2 7 2" xfId="26381"/>
    <cellStyle name="Output 2 2 2 2 7 3" xfId="26382"/>
    <cellStyle name="Output 2 2 2 2 7 4" xfId="26383"/>
    <cellStyle name="Output 2 2 2 2 7 5" xfId="26384"/>
    <cellStyle name="Output 2 2 2 2 7 6" xfId="26385"/>
    <cellStyle name="Output 2 2 2 2 8" xfId="26386"/>
    <cellStyle name="Output 2 2 2 2 9" xfId="26387"/>
    <cellStyle name="Output 2 2 2 3" xfId="26388"/>
    <cellStyle name="Output 2 2 2 3 10" xfId="26389"/>
    <cellStyle name="Output 2 2 2 3 11" xfId="26390"/>
    <cellStyle name="Output 2 2 2 3 2" xfId="26391"/>
    <cellStyle name="Output 2 2 2 3 2 10" xfId="26392"/>
    <cellStyle name="Output 2 2 2 3 2 2" xfId="26393"/>
    <cellStyle name="Output 2 2 2 3 2 2 2" xfId="26394"/>
    <cellStyle name="Output 2 2 2 3 2 2 2 2" xfId="26395"/>
    <cellStyle name="Output 2 2 2 3 2 2 2 2 2" xfId="26396"/>
    <cellStyle name="Output 2 2 2 3 2 2 2 2 3" xfId="26397"/>
    <cellStyle name="Output 2 2 2 3 2 2 2 2 4" xfId="26398"/>
    <cellStyle name="Output 2 2 2 3 2 2 2 2 5" xfId="26399"/>
    <cellStyle name="Output 2 2 2 3 2 2 2 2 6" xfId="26400"/>
    <cellStyle name="Output 2 2 2 3 2 2 2 3" xfId="26401"/>
    <cellStyle name="Output 2 2 2 3 2 2 2 3 2" xfId="26402"/>
    <cellStyle name="Output 2 2 2 3 2 2 2 3 3" xfId="26403"/>
    <cellStyle name="Output 2 2 2 3 2 2 2 3 4" xfId="26404"/>
    <cellStyle name="Output 2 2 2 3 2 2 2 3 5" xfId="26405"/>
    <cellStyle name="Output 2 2 2 3 2 2 2 3 6" xfId="26406"/>
    <cellStyle name="Output 2 2 2 3 2 2 2 4" xfId="26407"/>
    <cellStyle name="Output 2 2 2 3 2 2 2 5" xfId="26408"/>
    <cellStyle name="Output 2 2 2 3 2 2 2 6" xfId="26409"/>
    <cellStyle name="Output 2 2 2 3 2 2 2 7" xfId="26410"/>
    <cellStyle name="Output 2 2 2 3 2 2 2 8" xfId="26411"/>
    <cellStyle name="Output 2 2 2 3 2 2 3" xfId="26412"/>
    <cellStyle name="Output 2 2 2 3 2 2 3 2" xfId="26413"/>
    <cellStyle name="Output 2 2 2 3 2 2 3 3" xfId="26414"/>
    <cellStyle name="Output 2 2 2 3 2 2 3 4" xfId="26415"/>
    <cellStyle name="Output 2 2 2 3 2 2 3 5" xfId="26416"/>
    <cellStyle name="Output 2 2 2 3 2 2 3 6" xfId="26417"/>
    <cellStyle name="Output 2 2 2 3 2 2 4" xfId="26418"/>
    <cellStyle name="Output 2 2 2 3 2 2 4 2" xfId="26419"/>
    <cellStyle name="Output 2 2 2 3 2 2 4 3" xfId="26420"/>
    <cellStyle name="Output 2 2 2 3 2 2 4 4" xfId="26421"/>
    <cellStyle name="Output 2 2 2 3 2 2 4 5" xfId="26422"/>
    <cellStyle name="Output 2 2 2 3 2 2 4 6" xfId="26423"/>
    <cellStyle name="Output 2 2 2 3 2 2 5" xfId="26424"/>
    <cellStyle name="Output 2 2 2 3 2 2 6" xfId="26425"/>
    <cellStyle name="Output 2 2 2 3 2 2 7" xfId="26426"/>
    <cellStyle name="Output 2 2 2 3 2 2 8" xfId="26427"/>
    <cellStyle name="Output 2 2 2 3 2 2 9" xfId="26428"/>
    <cellStyle name="Output 2 2 2 3 2 3" xfId="26429"/>
    <cellStyle name="Output 2 2 2 3 2 3 2" xfId="26430"/>
    <cellStyle name="Output 2 2 2 3 2 3 2 2" xfId="26431"/>
    <cellStyle name="Output 2 2 2 3 2 3 2 3" xfId="26432"/>
    <cellStyle name="Output 2 2 2 3 2 3 2 4" xfId="26433"/>
    <cellStyle name="Output 2 2 2 3 2 3 2 5" xfId="26434"/>
    <cellStyle name="Output 2 2 2 3 2 3 2 6" xfId="26435"/>
    <cellStyle name="Output 2 2 2 3 2 3 3" xfId="26436"/>
    <cellStyle name="Output 2 2 2 3 2 3 3 2" xfId="26437"/>
    <cellStyle name="Output 2 2 2 3 2 3 3 3" xfId="26438"/>
    <cellStyle name="Output 2 2 2 3 2 3 3 4" xfId="26439"/>
    <cellStyle name="Output 2 2 2 3 2 3 3 5" xfId="26440"/>
    <cellStyle name="Output 2 2 2 3 2 3 3 6" xfId="26441"/>
    <cellStyle name="Output 2 2 2 3 2 3 4" xfId="26442"/>
    <cellStyle name="Output 2 2 2 3 2 3 5" xfId="26443"/>
    <cellStyle name="Output 2 2 2 3 2 3 6" xfId="26444"/>
    <cellStyle name="Output 2 2 2 3 2 3 7" xfId="26445"/>
    <cellStyle name="Output 2 2 2 3 2 3 8" xfId="26446"/>
    <cellStyle name="Output 2 2 2 3 2 4" xfId="26447"/>
    <cellStyle name="Output 2 2 2 3 2 4 2" xfId="26448"/>
    <cellStyle name="Output 2 2 2 3 2 4 3" xfId="26449"/>
    <cellStyle name="Output 2 2 2 3 2 4 4" xfId="26450"/>
    <cellStyle name="Output 2 2 2 3 2 4 5" xfId="26451"/>
    <cellStyle name="Output 2 2 2 3 2 4 6" xfId="26452"/>
    <cellStyle name="Output 2 2 2 3 2 5" xfId="26453"/>
    <cellStyle name="Output 2 2 2 3 2 5 2" xfId="26454"/>
    <cellStyle name="Output 2 2 2 3 2 5 3" xfId="26455"/>
    <cellStyle name="Output 2 2 2 3 2 5 4" xfId="26456"/>
    <cellStyle name="Output 2 2 2 3 2 5 5" xfId="26457"/>
    <cellStyle name="Output 2 2 2 3 2 5 6" xfId="26458"/>
    <cellStyle name="Output 2 2 2 3 2 6" xfId="26459"/>
    <cellStyle name="Output 2 2 2 3 2 7" xfId="26460"/>
    <cellStyle name="Output 2 2 2 3 2 8" xfId="26461"/>
    <cellStyle name="Output 2 2 2 3 2 9" xfId="26462"/>
    <cellStyle name="Output 2 2 2 3 3" xfId="26463"/>
    <cellStyle name="Output 2 2 2 3 3 2" xfId="26464"/>
    <cellStyle name="Output 2 2 2 3 3 2 2" xfId="26465"/>
    <cellStyle name="Output 2 2 2 3 3 2 2 2" xfId="26466"/>
    <cellStyle name="Output 2 2 2 3 3 2 2 3" xfId="26467"/>
    <cellStyle name="Output 2 2 2 3 3 2 2 4" xfId="26468"/>
    <cellStyle name="Output 2 2 2 3 3 2 2 5" xfId="26469"/>
    <cellStyle name="Output 2 2 2 3 3 2 2 6" xfId="26470"/>
    <cellStyle name="Output 2 2 2 3 3 2 3" xfId="26471"/>
    <cellStyle name="Output 2 2 2 3 3 2 3 2" xfId="26472"/>
    <cellStyle name="Output 2 2 2 3 3 2 3 3" xfId="26473"/>
    <cellStyle name="Output 2 2 2 3 3 2 3 4" xfId="26474"/>
    <cellStyle name="Output 2 2 2 3 3 2 3 5" xfId="26475"/>
    <cellStyle name="Output 2 2 2 3 3 2 3 6" xfId="26476"/>
    <cellStyle name="Output 2 2 2 3 3 2 4" xfId="26477"/>
    <cellStyle name="Output 2 2 2 3 3 2 5" xfId="26478"/>
    <cellStyle name="Output 2 2 2 3 3 2 6" xfId="26479"/>
    <cellStyle name="Output 2 2 2 3 3 2 7" xfId="26480"/>
    <cellStyle name="Output 2 2 2 3 3 2 8" xfId="26481"/>
    <cellStyle name="Output 2 2 2 3 3 3" xfId="26482"/>
    <cellStyle name="Output 2 2 2 3 3 3 2" xfId="26483"/>
    <cellStyle name="Output 2 2 2 3 3 3 3" xfId="26484"/>
    <cellStyle name="Output 2 2 2 3 3 3 4" xfId="26485"/>
    <cellStyle name="Output 2 2 2 3 3 3 5" xfId="26486"/>
    <cellStyle name="Output 2 2 2 3 3 3 6" xfId="26487"/>
    <cellStyle name="Output 2 2 2 3 3 4" xfId="26488"/>
    <cellStyle name="Output 2 2 2 3 3 4 2" xfId="26489"/>
    <cellStyle name="Output 2 2 2 3 3 4 3" xfId="26490"/>
    <cellStyle name="Output 2 2 2 3 3 4 4" xfId="26491"/>
    <cellStyle name="Output 2 2 2 3 3 4 5" xfId="26492"/>
    <cellStyle name="Output 2 2 2 3 3 4 6" xfId="26493"/>
    <cellStyle name="Output 2 2 2 3 3 5" xfId="26494"/>
    <cellStyle name="Output 2 2 2 3 3 6" xfId="26495"/>
    <cellStyle name="Output 2 2 2 3 3 7" xfId="26496"/>
    <cellStyle name="Output 2 2 2 3 3 8" xfId="26497"/>
    <cellStyle name="Output 2 2 2 3 3 9" xfId="26498"/>
    <cellStyle name="Output 2 2 2 3 4" xfId="26499"/>
    <cellStyle name="Output 2 2 2 3 4 2" xfId="26500"/>
    <cellStyle name="Output 2 2 2 3 4 2 2" xfId="26501"/>
    <cellStyle name="Output 2 2 2 3 4 2 3" xfId="26502"/>
    <cellStyle name="Output 2 2 2 3 4 2 4" xfId="26503"/>
    <cellStyle name="Output 2 2 2 3 4 2 5" xfId="26504"/>
    <cellStyle name="Output 2 2 2 3 4 2 6" xfId="26505"/>
    <cellStyle name="Output 2 2 2 3 4 3" xfId="26506"/>
    <cellStyle name="Output 2 2 2 3 4 3 2" xfId="26507"/>
    <cellStyle name="Output 2 2 2 3 4 3 3" xfId="26508"/>
    <cellStyle name="Output 2 2 2 3 4 3 4" xfId="26509"/>
    <cellStyle name="Output 2 2 2 3 4 3 5" xfId="26510"/>
    <cellStyle name="Output 2 2 2 3 4 3 6" xfId="26511"/>
    <cellStyle name="Output 2 2 2 3 4 4" xfId="26512"/>
    <cellStyle name="Output 2 2 2 3 4 5" xfId="26513"/>
    <cellStyle name="Output 2 2 2 3 4 6" xfId="26514"/>
    <cellStyle name="Output 2 2 2 3 4 7" xfId="26515"/>
    <cellStyle name="Output 2 2 2 3 4 8" xfId="26516"/>
    <cellStyle name="Output 2 2 2 3 5" xfId="26517"/>
    <cellStyle name="Output 2 2 2 3 5 2" xfId="26518"/>
    <cellStyle name="Output 2 2 2 3 5 3" xfId="26519"/>
    <cellStyle name="Output 2 2 2 3 5 4" xfId="26520"/>
    <cellStyle name="Output 2 2 2 3 5 5" xfId="26521"/>
    <cellStyle name="Output 2 2 2 3 5 6" xfId="26522"/>
    <cellStyle name="Output 2 2 2 3 6" xfId="26523"/>
    <cellStyle name="Output 2 2 2 3 6 2" xfId="26524"/>
    <cellStyle name="Output 2 2 2 3 6 3" xfId="26525"/>
    <cellStyle name="Output 2 2 2 3 6 4" xfId="26526"/>
    <cellStyle name="Output 2 2 2 3 6 5" xfId="26527"/>
    <cellStyle name="Output 2 2 2 3 6 6" xfId="26528"/>
    <cellStyle name="Output 2 2 2 3 7" xfId="26529"/>
    <cellStyle name="Output 2 2 2 3 8" xfId="26530"/>
    <cellStyle name="Output 2 2 2 3 9" xfId="26531"/>
    <cellStyle name="Output 2 2 2 4" xfId="26532"/>
    <cellStyle name="Output 2 2 2 4 10" xfId="26533"/>
    <cellStyle name="Output 2 2 2 4 2" xfId="26534"/>
    <cellStyle name="Output 2 2 2 4 2 2" xfId="26535"/>
    <cellStyle name="Output 2 2 2 4 2 2 2" xfId="26536"/>
    <cellStyle name="Output 2 2 2 4 2 2 2 2" xfId="26537"/>
    <cellStyle name="Output 2 2 2 4 2 2 2 3" xfId="26538"/>
    <cellStyle name="Output 2 2 2 4 2 2 2 4" xfId="26539"/>
    <cellStyle name="Output 2 2 2 4 2 2 2 5" xfId="26540"/>
    <cellStyle name="Output 2 2 2 4 2 2 2 6" xfId="26541"/>
    <cellStyle name="Output 2 2 2 4 2 2 3" xfId="26542"/>
    <cellStyle name="Output 2 2 2 4 2 2 3 2" xfId="26543"/>
    <cellStyle name="Output 2 2 2 4 2 2 3 3" xfId="26544"/>
    <cellStyle name="Output 2 2 2 4 2 2 3 4" xfId="26545"/>
    <cellStyle name="Output 2 2 2 4 2 2 3 5" xfId="26546"/>
    <cellStyle name="Output 2 2 2 4 2 2 3 6" xfId="26547"/>
    <cellStyle name="Output 2 2 2 4 2 2 4" xfId="26548"/>
    <cellStyle name="Output 2 2 2 4 2 2 5" xfId="26549"/>
    <cellStyle name="Output 2 2 2 4 2 2 6" xfId="26550"/>
    <cellStyle name="Output 2 2 2 4 2 2 7" xfId="26551"/>
    <cellStyle name="Output 2 2 2 4 2 2 8" xfId="26552"/>
    <cellStyle name="Output 2 2 2 4 2 3" xfId="26553"/>
    <cellStyle name="Output 2 2 2 4 2 3 2" xfId="26554"/>
    <cellStyle name="Output 2 2 2 4 2 3 3" xfId="26555"/>
    <cellStyle name="Output 2 2 2 4 2 3 4" xfId="26556"/>
    <cellStyle name="Output 2 2 2 4 2 3 5" xfId="26557"/>
    <cellStyle name="Output 2 2 2 4 2 3 6" xfId="26558"/>
    <cellStyle name="Output 2 2 2 4 2 4" xfId="26559"/>
    <cellStyle name="Output 2 2 2 4 2 4 2" xfId="26560"/>
    <cellStyle name="Output 2 2 2 4 2 4 3" xfId="26561"/>
    <cellStyle name="Output 2 2 2 4 2 4 4" xfId="26562"/>
    <cellStyle name="Output 2 2 2 4 2 4 5" xfId="26563"/>
    <cellStyle name="Output 2 2 2 4 2 4 6" xfId="26564"/>
    <cellStyle name="Output 2 2 2 4 2 5" xfId="26565"/>
    <cellStyle name="Output 2 2 2 4 2 6" xfId="26566"/>
    <cellStyle name="Output 2 2 2 4 2 7" xfId="26567"/>
    <cellStyle name="Output 2 2 2 4 2 8" xfId="26568"/>
    <cellStyle name="Output 2 2 2 4 2 9" xfId="26569"/>
    <cellStyle name="Output 2 2 2 4 3" xfId="26570"/>
    <cellStyle name="Output 2 2 2 4 3 2" xfId="26571"/>
    <cellStyle name="Output 2 2 2 4 3 2 2" xfId="26572"/>
    <cellStyle name="Output 2 2 2 4 3 2 3" xfId="26573"/>
    <cellStyle name="Output 2 2 2 4 3 2 4" xfId="26574"/>
    <cellStyle name="Output 2 2 2 4 3 2 5" xfId="26575"/>
    <cellStyle name="Output 2 2 2 4 3 2 6" xfId="26576"/>
    <cellStyle name="Output 2 2 2 4 3 3" xfId="26577"/>
    <cellStyle name="Output 2 2 2 4 3 3 2" xfId="26578"/>
    <cellStyle name="Output 2 2 2 4 3 3 3" xfId="26579"/>
    <cellStyle name="Output 2 2 2 4 3 3 4" xfId="26580"/>
    <cellStyle name="Output 2 2 2 4 3 3 5" xfId="26581"/>
    <cellStyle name="Output 2 2 2 4 3 3 6" xfId="26582"/>
    <cellStyle name="Output 2 2 2 4 3 4" xfId="26583"/>
    <cellStyle name="Output 2 2 2 4 3 5" xfId="26584"/>
    <cellStyle name="Output 2 2 2 4 3 6" xfId="26585"/>
    <cellStyle name="Output 2 2 2 4 3 7" xfId="26586"/>
    <cellStyle name="Output 2 2 2 4 3 8" xfId="26587"/>
    <cellStyle name="Output 2 2 2 4 4" xfId="26588"/>
    <cellStyle name="Output 2 2 2 4 4 2" xfId="26589"/>
    <cellStyle name="Output 2 2 2 4 4 3" xfId="26590"/>
    <cellStyle name="Output 2 2 2 4 4 4" xfId="26591"/>
    <cellStyle name="Output 2 2 2 4 4 5" xfId="26592"/>
    <cellStyle name="Output 2 2 2 4 4 6" xfId="26593"/>
    <cellStyle name="Output 2 2 2 4 5" xfId="26594"/>
    <cellStyle name="Output 2 2 2 4 5 2" xfId="26595"/>
    <cellStyle name="Output 2 2 2 4 5 3" xfId="26596"/>
    <cellStyle name="Output 2 2 2 4 5 4" xfId="26597"/>
    <cellStyle name="Output 2 2 2 4 5 5" xfId="26598"/>
    <cellStyle name="Output 2 2 2 4 5 6" xfId="26599"/>
    <cellStyle name="Output 2 2 2 4 6" xfId="26600"/>
    <cellStyle name="Output 2 2 2 4 7" xfId="26601"/>
    <cellStyle name="Output 2 2 2 4 8" xfId="26602"/>
    <cellStyle name="Output 2 2 2 4 9" xfId="26603"/>
    <cellStyle name="Output 2 2 2 5" xfId="26604"/>
    <cellStyle name="Output 2 2 2 5 2" xfId="26605"/>
    <cellStyle name="Output 2 2 2 5 2 2" xfId="26606"/>
    <cellStyle name="Output 2 2 2 5 2 2 2" xfId="26607"/>
    <cellStyle name="Output 2 2 2 5 2 2 3" xfId="26608"/>
    <cellStyle name="Output 2 2 2 5 2 2 4" xfId="26609"/>
    <cellStyle name="Output 2 2 2 5 2 2 5" xfId="26610"/>
    <cellStyle name="Output 2 2 2 5 2 2 6" xfId="26611"/>
    <cellStyle name="Output 2 2 2 5 2 3" xfId="26612"/>
    <cellStyle name="Output 2 2 2 5 2 3 2" xfId="26613"/>
    <cellStyle name="Output 2 2 2 5 2 3 3" xfId="26614"/>
    <cellStyle name="Output 2 2 2 5 2 3 4" xfId="26615"/>
    <cellStyle name="Output 2 2 2 5 2 3 5" xfId="26616"/>
    <cellStyle name="Output 2 2 2 5 2 3 6" xfId="26617"/>
    <cellStyle name="Output 2 2 2 5 2 4" xfId="26618"/>
    <cellStyle name="Output 2 2 2 5 2 5" xfId="26619"/>
    <cellStyle name="Output 2 2 2 5 2 6" xfId="26620"/>
    <cellStyle name="Output 2 2 2 5 2 7" xfId="26621"/>
    <cellStyle name="Output 2 2 2 5 2 8" xfId="26622"/>
    <cellStyle name="Output 2 2 2 5 3" xfId="26623"/>
    <cellStyle name="Output 2 2 2 5 3 2" xfId="26624"/>
    <cellStyle name="Output 2 2 2 5 3 3" xfId="26625"/>
    <cellStyle name="Output 2 2 2 5 3 4" xfId="26626"/>
    <cellStyle name="Output 2 2 2 5 3 5" xfId="26627"/>
    <cellStyle name="Output 2 2 2 5 3 6" xfId="26628"/>
    <cellStyle name="Output 2 2 2 5 4" xfId="26629"/>
    <cellStyle name="Output 2 2 2 5 4 2" xfId="26630"/>
    <cellStyle name="Output 2 2 2 5 4 3" xfId="26631"/>
    <cellStyle name="Output 2 2 2 5 4 4" xfId="26632"/>
    <cellStyle name="Output 2 2 2 5 4 5" xfId="26633"/>
    <cellStyle name="Output 2 2 2 5 4 6" xfId="26634"/>
    <cellStyle name="Output 2 2 2 5 5" xfId="26635"/>
    <cellStyle name="Output 2 2 2 5 6" xfId="26636"/>
    <cellStyle name="Output 2 2 2 5 7" xfId="26637"/>
    <cellStyle name="Output 2 2 2 5 8" xfId="26638"/>
    <cellStyle name="Output 2 2 2 5 9" xfId="26639"/>
    <cellStyle name="Output 2 2 2 6" xfId="26640"/>
    <cellStyle name="Output 2 2 2 6 2" xfId="26641"/>
    <cellStyle name="Output 2 2 2 6 2 2" xfId="26642"/>
    <cellStyle name="Output 2 2 2 6 2 3" xfId="26643"/>
    <cellStyle name="Output 2 2 2 6 2 4" xfId="26644"/>
    <cellStyle name="Output 2 2 2 6 2 5" xfId="26645"/>
    <cellStyle name="Output 2 2 2 6 2 6" xfId="26646"/>
    <cellStyle name="Output 2 2 2 6 3" xfId="26647"/>
    <cellStyle name="Output 2 2 2 6 3 2" xfId="26648"/>
    <cellStyle name="Output 2 2 2 6 3 3" xfId="26649"/>
    <cellStyle name="Output 2 2 2 6 3 4" xfId="26650"/>
    <cellStyle name="Output 2 2 2 6 3 5" xfId="26651"/>
    <cellStyle name="Output 2 2 2 6 3 6" xfId="26652"/>
    <cellStyle name="Output 2 2 2 6 4" xfId="26653"/>
    <cellStyle name="Output 2 2 2 6 5" xfId="26654"/>
    <cellStyle name="Output 2 2 2 6 6" xfId="26655"/>
    <cellStyle name="Output 2 2 2 6 7" xfId="26656"/>
    <cellStyle name="Output 2 2 2 6 8" xfId="26657"/>
    <cellStyle name="Output 2 2 2 7" xfId="26658"/>
    <cellStyle name="Output 2 2 2 7 2" xfId="26659"/>
    <cellStyle name="Output 2 2 2 7 3" xfId="26660"/>
    <cellStyle name="Output 2 2 2 7 4" xfId="26661"/>
    <cellStyle name="Output 2 2 2 7 5" xfId="26662"/>
    <cellStyle name="Output 2 2 2 7 6" xfId="26663"/>
    <cellStyle name="Output 2 2 2 8" xfId="26664"/>
    <cellStyle name="Output 2 2 2 8 2" xfId="26665"/>
    <cellStyle name="Output 2 2 2 8 3" xfId="26666"/>
    <cellStyle name="Output 2 2 2 8 4" xfId="26667"/>
    <cellStyle name="Output 2 2 2 8 5" xfId="26668"/>
    <cellStyle name="Output 2 2 2 8 6" xfId="26669"/>
    <cellStyle name="Output 2 2 2 9" xfId="26670"/>
    <cellStyle name="Output 2 2 3" xfId="26671"/>
    <cellStyle name="Output 2 2 3 10" xfId="26672"/>
    <cellStyle name="Output 2 2 3 11" xfId="26673"/>
    <cellStyle name="Output 2 2 3 12" xfId="26674"/>
    <cellStyle name="Output 2 2 3 2" xfId="26675"/>
    <cellStyle name="Output 2 2 3 2 10" xfId="26676"/>
    <cellStyle name="Output 2 2 3 2 11" xfId="26677"/>
    <cellStyle name="Output 2 2 3 2 2" xfId="26678"/>
    <cellStyle name="Output 2 2 3 2 2 10" xfId="26679"/>
    <cellStyle name="Output 2 2 3 2 2 2" xfId="26680"/>
    <cellStyle name="Output 2 2 3 2 2 2 2" xfId="26681"/>
    <cellStyle name="Output 2 2 3 2 2 2 2 2" xfId="26682"/>
    <cellStyle name="Output 2 2 3 2 2 2 2 2 2" xfId="26683"/>
    <cellStyle name="Output 2 2 3 2 2 2 2 2 3" xfId="26684"/>
    <cellStyle name="Output 2 2 3 2 2 2 2 2 4" xfId="26685"/>
    <cellStyle name="Output 2 2 3 2 2 2 2 2 5" xfId="26686"/>
    <cellStyle name="Output 2 2 3 2 2 2 2 2 6" xfId="26687"/>
    <cellStyle name="Output 2 2 3 2 2 2 2 3" xfId="26688"/>
    <cellStyle name="Output 2 2 3 2 2 2 2 3 2" xfId="26689"/>
    <cellStyle name="Output 2 2 3 2 2 2 2 3 3" xfId="26690"/>
    <cellStyle name="Output 2 2 3 2 2 2 2 3 4" xfId="26691"/>
    <cellStyle name="Output 2 2 3 2 2 2 2 3 5" xfId="26692"/>
    <cellStyle name="Output 2 2 3 2 2 2 2 3 6" xfId="26693"/>
    <cellStyle name="Output 2 2 3 2 2 2 2 4" xfId="26694"/>
    <cellStyle name="Output 2 2 3 2 2 2 2 5" xfId="26695"/>
    <cellStyle name="Output 2 2 3 2 2 2 2 6" xfId="26696"/>
    <cellStyle name="Output 2 2 3 2 2 2 2 7" xfId="26697"/>
    <cellStyle name="Output 2 2 3 2 2 2 2 8" xfId="26698"/>
    <cellStyle name="Output 2 2 3 2 2 2 3" xfId="26699"/>
    <cellStyle name="Output 2 2 3 2 2 2 3 2" xfId="26700"/>
    <cellStyle name="Output 2 2 3 2 2 2 3 3" xfId="26701"/>
    <cellStyle name="Output 2 2 3 2 2 2 3 4" xfId="26702"/>
    <cellStyle name="Output 2 2 3 2 2 2 3 5" xfId="26703"/>
    <cellStyle name="Output 2 2 3 2 2 2 3 6" xfId="26704"/>
    <cellStyle name="Output 2 2 3 2 2 2 4" xfId="26705"/>
    <cellStyle name="Output 2 2 3 2 2 2 4 2" xfId="26706"/>
    <cellStyle name="Output 2 2 3 2 2 2 4 3" xfId="26707"/>
    <cellStyle name="Output 2 2 3 2 2 2 4 4" xfId="26708"/>
    <cellStyle name="Output 2 2 3 2 2 2 4 5" xfId="26709"/>
    <cellStyle name="Output 2 2 3 2 2 2 4 6" xfId="26710"/>
    <cellStyle name="Output 2 2 3 2 2 2 5" xfId="26711"/>
    <cellStyle name="Output 2 2 3 2 2 2 6" xfId="26712"/>
    <cellStyle name="Output 2 2 3 2 2 2 7" xfId="26713"/>
    <cellStyle name="Output 2 2 3 2 2 2 8" xfId="26714"/>
    <cellStyle name="Output 2 2 3 2 2 2 9" xfId="26715"/>
    <cellStyle name="Output 2 2 3 2 2 3" xfId="26716"/>
    <cellStyle name="Output 2 2 3 2 2 3 2" xfId="26717"/>
    <cellStyle name="Output 2 2 3 2 2 3 2 2" xfId="26718"/>
    <cellStyle name="Output 2 2 3 2 2 3 2 3" xfId="26719"/>
    <cellStyle name="Output 2 2 3 2 2 3 2 4" xfId="26720"/>
    <cellStyle name="Output 2 2 3 2 2 3 2 5" xfId="26721"/>
    <cellStyle name="Output 2 2 3 2 2 3 2 6" xfId="26722"/>
    <cellStyle name="Output 2 2 3 2 2 3 3" xfId="26723"/>
    <cellStyle name="Output 2 2 3 2 2 3 3 2" xfId="26724"/>
    <cellStyle name="Output 2 2 3 2 2 3 3 3" xfId="26725"/>
    <cellStyle name="Output 2 2 3 2 2 3 3 4" xfId="26726"/>
    <cellStyle name="Output 2 2 3 2 2 3 3 5" xfId="26727"/>
    <cellStyle name="Output 2 2 3 2 2 3 3 6" xfId="26728"/>
    <cellStyle name="Output 2 2 3 2 2 3 4" xfId="26729"/>
    <cellStyle name="Output 2 2 3 2 2 3 5" xfId="26730"/>
    <cellStyle name="Output 2 2 3 2 2 3 6" xfId="26731"/>
    <cellStyle name="Output 2 2 3 2 2 3 7" xfId="26732"/>
    <cellStyle name="Output 2 2 3 2 2 3 8" xfId="26733"/>
    <cellStyle name="Output 2 2 3 2 2 4" xfId="26734"/>
    <cellStyle name="Output 2 2 3 2 2 4 2" xfId="26735"/>
    <cellStyle name="Output 2 2 3 2 2 4 3" xfId="26736"/>
    <cellStyle name="Output 2 2 3 2 2 4 4" xfId="26737"/>
    <cellStyle name="Output 2 2 3 2 2 4 5" xfId="26738"/>
    <cellStyle name="Output 2 2 3 2 2 4 6" xfId="26739"/>
    <cellStyle name="Output 2 2 3 2 2 5" xfId="26740"/>
    <cellStyle name="Output 2 2 3 2 2 5 2" xfId="26741"/>
    <cellStyle name="Output 2 2 3 2 2 5 3" xfId="26742"/>
    <cellStyle name="Output 2 2 3 2 2 5 4" xfId="26743"/>
    <cellStyle name="Output 2 2 3 2 2 5 5" xfId="26744"/>
    <cellStyle name="Output 2 2 3 2 2 5 6" xfId="26745"/>
    <cellStyle name="Output 2 2 3 2 2 6" xfId="26746"/>
    <cellStyle name="Output 2 2 3 2 2 7" xfId="26747"/>
    <cellStyle name="Output 2 2 3 2 2 8" xfId="26748"/>
    <cellStyle name="Output 2 2 3 2 2 9" xfId="26749"/>
    <cellStyle name="Output 2 2 3 2 3" xfId="26750"/>
    <cellStyle name="Output 2 2 3 2 3 2" xfId="26751"/>
    <cellStyle name="Output 2 2 3 2 3 2 2" xfId="26752"/>
    <cellStyle name="Output 2 2 3 2 3 2 2 2" xfId="26753"/>
    <cellStyle name="Output 2 2 3 2 3 2 2 3" xfId="26754"/>
    <cellStyle name="Output 2 2 3 2 3 2 2 4" xfId="26755"/>
    <cellStyle name="Output 2 2 3 2 3 2 2 5" xfId="26756"/>
    <cellStyle name="Output 2 2 3 2 3 2 2 6" xfId="26757"/>
    <cellStyle name="Output 2 2 3 2 3 2 3" xfId="26758"/>
    <cellStyle name="Output 2 2 3 2 3 2 3 2" xfId="26759"/>
    <cellStyle name="Output 2 2 3 2 3 2 3 3" xfId="26760"/>
    <cellStyle name="Output 2 2 3 2 3 2 3 4" xfId="26761"/>
    <cellStyle name="Output 2 2 3 2 3 2 3 5" xfId="26762"/>
    <cellStyle name="Output 2 2 3 2 3 2 3 6" xfId="26763"/>
    <cellStyle name="Output 2 2 3 2 3 2 4" xfId="26764"/>
    <cellStyle name="Output 2 2 3 2 3 2 5" xfId="26765"/>
    <cellStyle name="Output 2 2 3 2 3 2 6" xfId="26766"/>
    <cellStyle name="Output 2 2 3 2 3 2 7" xfId="26767"/>
    <cellStyle name="Output 2 2 3 2 3 2 8" xfId="26768"/>
    <cellStyle name="Output 2 2 3 2 3 3" xfId="26769"/>
    <cellStyle name="Output 2 2 3 2 3 3 2" xfId="26770"/>
    <cellStyle name="Output 2 2 3 2 3 3 3" xfId="26771"/>
    <cellStyle name="Output 2 2 3 2 3 3 4" xfId="26772"/>
    <cellStyle name="Output 2 2 3 2 3 3 5" xfId="26773"/>
    <cellStyle name="Output 2 2 3 2 3 3 6" xfId="26774"/>
    <cellStyle name="Output 2 2 3 2 3 4" xfId="26775"/>
    <cellStyle name="Output 2 2 3 2 3 4 2" xfId="26776"/>
    <cellStyle name="Output 2 2 3 2 3 4 3" xfId="26777"/>
    <cellStyle name="Output 2 2 3 2 3 4 4" xfId="26778"/>
    <cellStyle name="Output 2 2 3 2 3 4 5" xfId="26779"/>
    <cellStyle name="Output 2 2 3 2 3 4 6" xfId="26780"/>
    <cellStyle name="Output 2 2 3 2 3 5" xfId="26781"/>
    <cellStyle name="Output 2 2 3 2 3 6" xfId="26782"/>
    <cellStyle name="Output 2 2 3 2 3 7" xfId="26783"/>
    <cellStyle name="Output 2 2 3 2 3 8" xfId="26784"/>
    <cellStyle name="Output 2 2 3 2 3 9" xfId="26785"/>
    <cellStyle name="Output 2 2 3 2 4" xfId="26786"/>
    <cellStyle name="Output 2 2 3 2 4 2" xfId="26787"/>
    <cellStyle name="Output 2 2 3 2 4 2 2" xfId="26788"/>
    <cellStyle name="Output 2 2 3 2 4 2 3" xfId="26789"/>
    <cellStyle name="Output 2 2 3 2 4 2 4" xfId="26790"/>
    <cellStyle name="Output 2 2 3 2 4 2 5" xfId="26791"/>
    <cellStyle name="Output 2 2 3 2 4 2 6" xfId="26792"/>
    <cellStyle name="Output 2 2 3 2 4 3" xfId="26793"/>
    <cellStyle name="Output 2 2 3 2 4 3 2" xfId="26794"/>
    <cellStyle name="Output 2 2 3 2 4 3 3" xfId="26795"/>
    <cellStyle name="Output 2 2 3 2 4 3 4" xfId="26796"/>
    <cellStyle name="Output 2 2 3 2 4 3 5" xfId="26797"/>
    <cellStyle name="Output 2 2 3 2 4 3 6" xfId="26798"/>
    <cellStyle name="Output 2 2 3 2 4 4" xfId="26799"/>
    <cellStyle name="Output 2 2 3 2 4 5" xfId="26800"/>
    <cellStyle name="Output 2 2 3 2 4 6" xfId="26801"/>
    <cellStyle name="Output 2 2 3 2 4 7" xfId="26802"/>
    <cellStyle name="Output 2 2 3 2 4 8" xfId="26803"/>
    <cellStyle name="Output 2 2 3 2 5" xfId="26804"/>
    <cellStyle name="Output 2 2 3 2 5 2" xfId="26805"/>
    <cellStyle name="Output 2 2 3 2 5 3" xfId="26806"/>
    <cellStyle name="Output 2 2 3 2 5 4" xfId="26807"/>
    <cellStyle name="Output 2 2 3 2 5 5" xfId="26808"/>
    <cellStyle name="Output 2 2 3 2 5 6" xfId="26809"/>
    <cellStyle name="Output 2 2 3 2 6" xfId="26810"/>
    <cellStyle name="Output 2 2 3 2 6 2" xfId="26811"/>
    <cellStyle name="Output 2 2 3 2 6 3" xfId="26812"/>
    <cellStyle name="Output 2 2 3 2 6 4" xfId="26813"/>
    <cellStyle name="Output 2 2 3 2 6 5" xfId="26814"/>
    <cellStyle name="Output 2 2 3 2 6 6" xfId="26815"/>
    <cellStyle name="Output 2 2 3 2 7" xfId="26816"/>
    <cellStyle name="Output 2 2 3 2 8" xfId="26817"/>
    <cellStyle name="Output 2 2 3 2 9" xfId="26818"/>
    <cellStyle name="Output 2 2 3 3" xfId="26819"/>
    <cellStyle name="Output 2 2 3 3 10" xfId="26820"/>
    <cellStyle name="Output 2 2 3 3 2" xfId="26821"/>
    <cellStyle name="Output 2 2 3 3 2 2" xfId="26822"/>
    <cellStyle name="Output 2 2 3 3 2 2 2" xfId="26823"/>
    <cellStyle name="Output 2 2 3 3 2 2 2 2" xfId="26824"/>
    <cellStyle name="Output 2 2 3 3 2 2 2 3" xfId="26825"/>
    <cellStyle name="Output 2 2 3 3 2 2 2 4" xfId="26826"/>
    <cellStyle name="Output 2 2 3 3 2 2 2 5" xfId="26827"/>
    <cellStyle name="Output 2 2 3 3 2 2 2 6" xfId="26828"/>
    <cellStyle name="Output 2 2 3 3 2 2 3" xfId="26829"/>
    <cellStyle name="Output 2 2 3 3 2 2 3 2" xfId="26830"/>
    <cellStyle name="Output 2 2 3 3 2 2 3 3" xfId="26831"/>
    <cellStyle name="Output 2 2 3 3 2 2 3 4" xfId="26832"/>
    <cellStyle name="Output 2 2 3 3 2 2 3 5" xfId="26833"/>
    <cellStyle name="Output 2 2 3 3 2 2 3 6" xfId="26834"/>
    <cellStyle name="Output 2 2 3 3 2 2 4" xfId="26835"/>
    <cellStyle name="Output 2 2 3 3 2 2 5" xfId="26836"/>
    <cellStyle name="Output 2 2 3 3 2 2 6" xfId="26837"/>
    <cellStyle name="Output 2 2 3 3 2 2 7" xfId="26838"/>
    <cellStyle name="Output 2 2 3 3 2 2 8" xfId="26839"/>
    <cellStyle name="Output 2 2 3 3 2 3" xfId="26840"/>
    <cellStyle name="Output 2 2 3 3 2 3 2" xfId="26841"/>
    <cellStyle name="Output 2 2 3 3 2 3 3" xfId="26842"/>
    <cellStyle name="Output 2 2 3 3 2 3 4" xfId="26843"/>
    <cellStyle name="Output 2 2 3 3 2 3 5" xfId="26844"/>
    <cellStyle name="Output 2 2 3 3 2 3 6" xfId="26845"/>
    <cellStyle name="Output 2 2 3 3 2 4" xfId="26846"/>
    <cellStyle name="Output 2 2 3 3 2 4 2" xfId="26847"/>
    <cellStyle name="Output 2 2 3 3 2 4 3" xfId="26848"/>
    <cellStyle name="Output 2 2 3 3 2 4 4" xfId="26849"/>
    <cellStyle name="Output 2 2 3 3 2 4 5" xfId="26850"/>
    <cellStyle name="Output 2 2 3 3 2 4 6" xfId="26851"/>
    <cellStyle name="Output 2 2 3 3 2 5" xfId="26852"/>
    <cellStyle name="Output 2 2 3 3 2 6" xfId="26853"/>
    <cellStyle name="Output 2 2 3 3 2 7" xfId="26854"/>
    <cellStyle name="Output 2 2 3 3 2 8" xfId="26855"/>
    <cellStyle name="Output 2 2 3 3 2 9" xfId="26856"/>
    <cellStyle name="Output 2 2 3 3 3" xfId="26857"/>
    <cellStyle name="Output 2 2 3 3 3 2" xfId="26858"/>
    <cellStyle name="Output 2 2 3 3 3 2 2" xfId="26859"/>
    <cellStyle name="Output 2 2 3 3 3 2 3" xfId="26860"/>
    <cellStyle name="Output 2 2 3 3 3 2 4" xfId="26861"/>
    <cellStyle name="Output 2 2 3 3 3 2 5" xfId="26862"/>
    <cellStyle name="Output 2 2 3 3 3 2 6" xfId="26863"/>
    <cellStyle name="Output 2 2 3 3 3 3" xfId="26864"/>
    <cellStyle name="Output 2 2 3 3 3 3 2" xfId="26865"/>
    <cellStyle name="Output 2 2 3 3 3 3 3" xfId="26866"/>
    <cellStyle name="Output 2 2 3 3 3 3 4" xfId="26867"/>
    <cellStyle name="Output 2 2 3 3 3 3 5" xfId="26868"/>
    <cellStyle name="Output 2 2 3 3 3 3 6" xfId="26869"/>
    <cellStyle name="Output 2 2 3 3 3 4" xfId="26870"/>
    <cellStyle name="Output 2 2 3 3 3 5" xfId="26871"/>
    <cellStyle name="Output 2 2 3 3 3 6" xfId="26872"/>
    <cellStyle name="Output 2 2 3 3 3 7" xfId="26873"/>
    <cellStyle name="Output 2 2 3 3 3 8" xfId="26874"/>
    <cellStyle name="Output 2 2 3 3 4" xfId="26875"/>
    <cellStyle name="Output 2 2 3 3 4 2" xfId="26876"/>
    <cellStyle name="Output 2 2 3 3 4 3" xfId="26877"/>
    <cellStyle name="Output 2 2 3 3 4 4" xfId="26878"/>
    <cellStyle name="Output 2 2 3 3 4 5" xfId="26879"/>
    <cellStyle name="Output 2 2 3 3 4 6" xfId="26880"/>
    <cellStyle name="Output 2 2 3 3 5" xfId="26881"/>
    <cellStyle name="Output 2 2 3 3 5 2" xfId="26882"/>
    <cellStyle name="Output 2 2 3 3 5 3" xfId="26883"/>
    <cellStyle name="Output 2 2 3 3 5 4" xfId="26884"/>
    <cellStyle name="Output 2 2 3 3 5 5" xfId="26885"/>
    <cellStyle name="Output 2 2 3 3 5 6" xfId="26886"/>
    <cellStyle name="Output 2 2 3 3 6" xfId="26887"/>
    <cellStyle name="Output 2 2 3 3 7" xfId="26888"/>
    <cellStyle name="Output 2 2 3 3 8" xfId="26889"/>
    <cellStyle name="Output 2 2 3 3 9" xfId="26890"/>
    <cellStyle name="Output 2 2 3 4" xfId="26891"/>
    <cellStyle name="Output 2 2 3 4 2" xfId="26892"/>
    <cellStyle name="Output 2 2 3 4 2 2" xfId="26893"/>
    <cellStyle name="Output 2 2 3 4 2 2 2" xfId="26894"/>
    <cellStyle name="Output 2 2 3 4 2 2 3" xfId="26895"/>
    <cellStyle name="Output 2 2 3 4 2 2 4" xfId="26896"/>
    <cellStyle name="Output 2 2 3 4 2 2 5" xfId="26897"/>
    <cellStyle name="Output 2 2 3 4 2 2 6" xfId="26898"/>
    <cellStyle name="Output 2 2 3 4 2 3" xfId="26899"/>
    <cellStyle name="Output 2 2 3 4 2 3 2" xfId="26900"/>
    <cellStyle name="Output 2 2 3 4 2 3 3" xfId="26901"/>
    <cellStyle name="Output 2 2 3 4 2 3 4" xfId="26902"/>
    <cellStyle name="Output 2 2 3 4 2 3 5" xfId="26903"/>
    <cellStyle name="Output 2 2 3 4 2 3 6" xfId="26904"/>
    <cellStyle name="Output 2 2 3 4 2 4" xfId="26905"/>
    <cellStyle name="Output 2 2 3 4 2 5" xfId="26906"/>
    <cellStyle name="Output 2 2 3 4 2 6" xfId="26907"/>
    <cellStyle name="Output 2 2 3 4 2 7" xfId="26908"/>
    <cellStyle name="Output 2 2 3 4 2 8" xfId="26909"/>
    <cellStyle name="Output 2 2 3 4 3" xfId="26910"/>
    <cellStyle name="Output 2 2 3 4 3 2" xfId="26911"/>
    <cellStyle name="Output 2 2 3 4 3 3" xfId="26912"/>
    <cellStyle name="Output 2 2 3 4 3 4" xfId="26913"/>
    <cellStyle name="Output 2 2 3 4 3 5" xfId="26914"/>
    <cellStyle name="Output 2 2 3 4 3 6" xfId="26915"/>
    <cellStyle name="Output 2 2 3 4 4" xfId="26916"/>
    <cellStyle name="Output 2 2 3 4 4 2" xfId="26917"/>
    <cellStyle name="Output 2 2 3 4 4 3" xfId="26918"/>
    <cellStyle name="Output 2 2 3 4 4 4" xfId="26919"/>
    <cellStyle name="Output 2 2 3 4 4 5" xfId="26920"/>
    <cellStyle name="Output 2 2 3 4 4 6" xfId="26921"/>
    <cellStyle name="Output 2 2 3 4 5" xfId="26922"/>
    <cellStyle name="Output 2 2 3 4 6" xfId="26923"/>
    <cellStyle name="Output 2 2 3 4 7" xfId="26924"/>
    <cellStyle name="Output 2 2 3 4 8" xfId="26925"/>
    <cellStyle name="Output 2 2 3 4 9" xfId="26926"/>
    <cellStyle name="Output 2 2 3 5" xfId="26927"/>
    <cellStyle name="Output 2 2 3 5 2" xfId="26928"/>
    <cellStyle name="Output 2 2 3 5 2 2" xfId="26929"/>
    <cellStyle name="Output 2 2 3 5 2 3" xfId="26930"/>
    <cellStyle name="Output 2 2 3 5 2 4" xfId="26931"/>
    <cellStyle name="Output 2 2 3 5 2 5" xfId="26932"/>
    <cellStyle name="Output 2 2 3 5 2 6" xfId="26933"/>
    <cellStyle name="Output 2 2 3 5 3" xfId="26934"/>
    <cellStyle name="Output 2 2 3 5 3 2" xfId="26935"/>
    <cellStyle name="Output 2 2 3 5 3 3" xfId="26936"/>
    <cellStyle name="Output 2 2 3 5 3 4" xfId="26937"/>
    <cellStyle name="Output 2 2 3 5 3 5" xfId="26938"/>
    <cellStyle name="Output 2 2 3 5 3 6" xfId="26939"/>
    <cellStyle name="Output 2 2 3 5 4" xfId="26940"/>
    <cellStyle name="Output 2 2 3 5 5" xfId="26941"/>
    <cellStyle name="Output 2 2 3 5 6" xfId="26942"/>
    <cellStyle name="Output 2 2 3 5 7" xfId="26943"/>
    <cellStyle name="Output 2 2 3 5 8" xfId="26944"/>
    <cellStyle name="Output 2 2 3 6" xfId="26945"/>
    <cellStyle name="Output 2 2 3 6 2" xfId="26946"/>
    <cellStyle name="Output 2 2 3 6 3" xfId="26947"/>
    <cellStyle name="Output 2 2 3 6 4" xfId="26948"/>
    <cellStyle name="Output 2 2 3 6 5" xfId="26949"/>
    <cellStyle name="Output 2 2 3 6 6" xfId="26950"/>
    <cellStyle name="Output 2 2 3 7" xfId="26951"/>
    <cellStyle name="Output 2 2 3 7 2" xfId="26952"/>
    <cellStyle name="Output 2 2 3 7 3" xfId="26953"/>
    <cellStyle name="Output 2 2 3 7 4" xfId="26954"/>
    <cellStyle name="Output 2 2 3 7 5" xfId="26955"/>
    <cellStyle name="Output 2 2 3 7 6" xfId="26956"/>
    <cellStyle name="Output 2 2 3 8" xfId="26957"/>
    <cellStyle name="Output 2 2 3 9" xfId="26958"/>
    <cellStyle name="Output 2 2 4" xfId="26959"/>
    <cellStyle name="Output 2 2 4 10" xfId="26960"/>
    <cellStyle name="Output 2 2 4 11" xfId="26961"/>
    <cellStyle name="Output 2 2 4 2" xfId="26962"/>
    <cellStyle name="Output 2 2 4 2 10" xfId="26963"/>
    <cellStyle name="Output 2 2 4 2 2" xfId="26964"/>
    <cellStyle name="Output 2 2 4 2 2 2" xfId="26965"/>
    <cellStyle name="Output 2 2 4 2 2 2 2" xfId="26966"/>
    <cellStyle name="Output 2 2 4 2 2 2 2 2" xfId="26967"/>
    <cellStyle name="Output 2 2 4 2 2 2 2 3" xfId="26968"/>
    <cellStyle name="Output 2 2 4 2 2 2 2 4" xfId="26969"/>
    <cellStyle name="Output 2 2 4 2 2 2 2 5" xfId="26970"/>
    <cellStyle name="Output 2 2 4 2 2 2 2 6" xfId="26971"/>
    <cellStyle name="Output 2 2 4 2 2 2 3" xfId="26972"/>
    <cellStyle name="Output 2 2 4 2 2 2 3 2" xfId="26973"/>
    <cellStyle name="Output 2 2 4 2 2 2 3 3" xfId="26974"/>
    <cellStyle name="Output 2 2 4 2 2 2 3 4" xfId="26975"/>
    <cellStyle name="Output 2 2 4 2 2 2 3 5" xfId="26976"/>
    <cellStyle name="Output 2 2 4 2 2 2 3 6" xfId="26977"/>
    <cellStyle name="Output 2 2 4 2 2 2 4" xfId="26978"/>
    <cellStyle name="Output 2 2 4 2 2 2 5" xfId="26979"/>
    <cellStyle name="Output 2 2 4 2 2 2 6" xfId="26980"/>
    <cellStyle name="Output 2 2 4 2 2 2 7" xfId="26981"/>
    <cellStyle name="Output 2 2 4 2 2 2 8" xfId="26982"/>
    <cellStyle name="Output 2 2 4 2 2 3" xfId="26983"/>
    <cellStyle name="Output 2 2 4 2 2 3 2" xfId="26984"/>
    <cellStyle name="Output 2 2 4 2 2 3 3" xfId="26985"/>
    <cellStyle name="Output 2 2 4 2 2 3 4" xfId="26986"/>
    <cellStyle name="Output 2 2 4 2 2 3 5" xfId="26987"/>
    <cellStyle name="Output 2 2 4 2 2 3 6" xfId="26988"/>
    <cellStyle name="Output 2 2 4 2 2 4" xfId="26989"/>
    <cellStyle name="Output 2 2 4 2 2 4 2" xfId="26990"/>
    <cellStyle name="Output 2 2 4 2 2 4 3" xfId="26991"/>
    <cellStyle name="Output 2 2 4 2 2 4 4" xfId="26992"/>
    <cellStyle name="Output 2 2 4 2 2 4 5" xfId="26993"/>
    <cellStyle name="Output 2 2 4 2 2 4 6" xfId="26994"/>
    <cellStyle name="Output 2 2 4 2 2 5" xfId="26995"/>
    <cellStyle name="Output 2 2 4 2 2 6" xfId="26996"/>
    <cellStyle name="Output 2 2 4 2 2 7" xfId="26997"/>
    <cellStyle name="Output 2 2 4 2 2 8" xfId="26998"/>
    <cellStyle name="Output 2 2 4 2 2 9" xfId="26999"/>
    <cellStyle name="Output 2 2 4 2 3" xfId="27000"/>
    <cellStyle name="Output 2 2 4 2 3 2" xfId="27001"/>
    <cellStyle name="Output 2 2 4 2 3 2 2" xfId="27002"/>
    <cellStyle name="Output 2 2 4 2 3 2 3" xfId="27003"/>
    <cellStyle name="Output 2 2 4 2 3 2 4" xfId="27004"/>
    <cellStyle name="Output 2 2 4 2 3 2 5" xfId="27005"/>
    <cellStyle name="Output 2 2 4 2 3 2 6" xfId="27006"/>
    <cellStyle name="Output 2 2 4 2 3 3" xfId="27007"/>
    <cellStyle name="Output 2 2 4 2 3 3 2" xfId="27008"/>
    <cellStyle name="Output 2 2 4 2 3 3 3" xfId="27009"/>
    <cellStyle name="Output 2 2 4 2 3 3 4" xfId="27010"/>
    <cellStyle name="Output 2 2 4 2 3 3 5" xfId="27011"/>
    <cellStyle name="Output 2 2 4 2 3 3 6" xfId="27012"/>
    <cellStyle name="Output 2 2 4 2 3 4" xfId="27013"/>
    <cellStyle name="Output 2 2 4 2 3 5" xfId="27014"/>
    <cellStyle name="Output 2 2 4 2 3 6" xfId="27015"/>
    <cellStyle name="Output 2 2 4 2 3 7" xfId="27016"/>
    <cellStyle name="Output 2 2 4 2 3 8" xfId="27017"/>
    <cellStyle name="Output 2 2 4 2 4" xfId="27018"/>
    <cellStyle name="Output 2 2 4 2 4 2" xfId="27019"/>
    <cellStyle name="Output 2 2 4 2 4 3" xfId="27020"/>
    <cellStyle name="Output 2 2 4 2 4 4" xfId="27021"/>
    <cellStyle name="Output 2 2 4 2 4 5" xfId="27022"/>
    <cellStyle name="Output 2 2 4 2 4 6" xfId="27023"/>
    <cellStyle name="Output 2 2 4 2 5" xfId="27024"/>
    <cellStyle name="Output 2 2 4 2 5 2" xfId="27025"/>
    <cellStyle name="Output 2 2 4 2 5 3" xfId="27026"/>
    <cellStyle name="Output 2 2 4 2 5 4" xfId="27027"/>
    <cellStyle name="Output 2 2 4 2 5 5" xfId="27028"/>
    <cellStyle name="Output 2 2 4 2 5 6" xfId="27029"/>
    <cellStyle name="Output 2 2 4 2 6" xfId="27030"/>
    <cellStyle name="Output 2 2 4 2 7" xfId="27031"/>
    <cellStyle name="Output 2 2 4 2 8" xfId="27032"/>
    <cellStyle name="Output 2 2 4 2 9" xfId="27033"/>
    <cellStyle name="Output 2 2 4 3" xfId="27034"/>
    <cellStyle name="Output 2 2 4 3 2" xfId="27035"/>
    <cellStyle name="Output 2 2 4 3 2 2" xfId="27036"/>
    <cellStyle name="Output 2 2 4 3 2 2 2" xfId="27037"/>
    <cellStyle name="Output 2 2 4 3 2 2 3" xfId="27038"/>
    <cellStyle name="Output 2 2 4 3 2 2 4" xfId="27039"/>
    <cellStyle name="Output 2 2 4 3 2 2 5" xfId="27040"/>
    <cellStyle name="Output 2 2 4 3 2 2 6" xfId="27041"/>
    <cellStyle name="Output 2 2 4 3 2 3" xfId="27042"/>
    <cellStyle name="Output 2 2 4 3 2 3 2" xfId="27043"/>
    <cellStyle name="Output 2 2 4 3 2 3 3" xfId="27044"/>
    <cellStyle name="Output 2 2 4 3 2 3 4" xfId="27045"/>
    <cellStyle name="Output 2 2 4 3 2 3 5" xfId="27046"/>
    <cellStyle name="Output 2 2 4 3 2 3 6" xfId="27047"/>
    <cellStyle name="Output 2 2 4 3 2 4" xfId="27048"/>
    <cellStyle name="Output 2 2 4 3 2 5" xfId="27049"/>
    <cellStyle name="Output 2 2 4 3 2 6" xfId="27050"/>
    <cellStyle name="Output 2 2 4 3 2 7" xfId="27051"/>
    <cellStyle name="Output 2 2 4 3 2 8" xfId="27052"/>
    <cellStyle name="Output 2 2 4 3 3" xfId="27053"/>
    <cellStyle name="Output 2 2 4 3 3 2" xfId="27054"/>
    <cellStyle name="Output 2 2 4 3 3 3" xfId="27055"/>
    <cellStyle name="Output 2 2 4 3 3 4" xfId="27056"/>
    <cellStyle name="Output 2 2 4 3 3 5" xfId="27057"/>
    <cellStyle name="Output 2 2 4 3 3 6" xfId="27058"/>
    <cellStyle name="Output 2 2 4 3 4" xfId="27059"/>
    <cellStyle name="Output 2 2 4 3 4 2" xfId="27060"/>
    <cellStyle name="Output 2 2 4 3 4 3" xfId="27061"/>
    <cellStyle name="Output 2 2 4 3 4 4" xfId="27062"/>
    <cellStyle name="Output 2 2 4 3 4 5" xfId="27063"/>
    <cellStyle name="Output 2 2 4 3 4 6" xfId="27064"/>
    <cellStyle name="Output 2 2 4 3 5" xfId="27065"/>
    <cellStyle name="Output 2 2 4 3 6" xfId="27066"/>
    <cellStyle name="Output 2 2 4 3 7" xfId="27067"/>
    <cellStyle name="Output 2 2 4 3 8" xfId="27068"/>
    <cellStyle name="Output 2 2 4 3 9" xfId="27069"/>
    <cellStyle name="Output 2 2 4 4" xfId="27070"/>
    <cellStyle name="Output 2 2 4 4 2" xfId="27071"/>
    <cellStyle name="Output 2 2 4 4 2 2" xfId="27072"/>
    <cellStyle name="Output 2 2 4 4 2 3" xfId="27073"/>
    <cellStyle name="Output 2 2 4 4 2 4" xfId="27074"/>
    <cellStyle name="Output 2 2 4 4 2 5" xfId="27075"/>
    <cellStyle name="Output 2 2 4 4 2 6" xfId="27076"/>
    <cellStyle name="Output 2 2 4 4 3" xfId="27077"/>
    <cellStyle name="Output 2 2 4 4 3 2" xfId="27078"/>
    <cellStyle name="Output 2 2 4 4 3 3" xfId="27079"/>
    <cellStyle name="Output 2 2 4 4 3 4" xfId="27080"/>
    <cellStyle name="Output 2 2 4 4 3 5" xfId="27081"/>
    <cellStyle name="Output 2 2 4 4 3 6" xfId="27082"/>
    <cellStyle name="Output 2 2 4 4 4" xfId="27083"/>
    <cellStyle name="Output 2 2 4 4 5" xfId="27084"/>
    <cellStyle name="Output 2 2 4 4 6" xfId="27085"/>
    <cellStyle name="Output 2 2 4 4 7" xfId="27086"/>
    <cellStyle name="Output 2 2 4 4 8" xfId="27087"/>
    <cellStyle name="Output 2 2 4 5" xfId="27088"/>
    <cellStyle name="Output 2 2 4 5 2" xfId="27089"/>
    <cellStyle name="Output 2 2 4 5 3" xfId="27090"/>
    <cellStyle name="Output 2 2 4 5 4" xfId="27091"/>
    <cellStyle name="Output 2 2 4 5 5" xfId="27092"/>
    <cellStyle name="Output 2 2 4 5 6" xfId="27093"/>
    <cellStyle name="Output 2 2 4 6" xfId="27094"/>
    <cellStyle name="Output 2 2 4 6 2" xfId="27095"/>
    <cellStyle name="Output 2 2 4 6 3" xfId="27096"/>
    <cellStyle name="Output 2 2 4 6 4" xfId="27097"/>
    <cellStyle name="Output 2 2 4 6 5" xfId="27098"/>
    <cellStyle name="Output 2 2 4 6 6" xfId="27099"/>
    <cellStyle name="Output 2 2 4 7" xfId="27100"/>
    <cellStyle name="Output 2 2 4 8" xfId="27101"/>
    <cellStyle name="Output 2 2 4 9" xfId="27102"/>
    <cellStyle name="Output 2 2 5" xfId="27103"/>
    <cellStyle name="Output 2 2 5 10" xfId="27104"/>
    <cellStyle name="Output 2 2 5 2" xfId="27105"/>
    <cellStyle name="Output 2 2 5 2 2" xfId="27106"/>
    <cellStyle name="Output 2 2 5 2 2 2" xfId="27107"/>
    <cellStyle name="Output 2 2 5 2 2 2 2" xfId="27108"/>
    <cellStyle name="Output 2 2 5 2 2 2 3" xfId="27109"/>
    <cellStyle name="Output 2 2 5 2 2 2 4" xfId="27110"/>
    <cellStyle name="Output 2 2 5 2 2 2 5" xfId="27111"/>
    <cellStyle name="Output 2 2 5 2 2 2 6" xfId="27112"/>
    <cellStyle name="Output 2 2 5 2 2 3" xfId="27113"/>
    <cellStyle name="Output 2 2 5 2 2 3 2" xfId="27114"/>
    <cellStyle name="Output 2 2 5 2 2 3 3" xfId="27115"/>
    <cellStyle name="Output 2 2 5 2 2 3 4" xfId="27116"/>
    <cellStyle name="Output 2 2 5 2 2 3 5" xfId="27117"/>
    <cellStyle name="Output 2 2 5 2 2 3 6" xfId="27118"/>
    <cellStyle name="Output 2 2 5 2 2 4" xfId="27119"/>
    <cellStyle name="Output 2 2 5 2 2 5" xfId="27120"/>
    <cellStyle name="Output 2 2 5 2 2 6" xfId="27121"/>
    <cellStyle name="Output 2 2 5 2 2 7" xfId="27122"/>
    <cellStyle name="Output 2 2 5 2 2 8" xfId="27123"/>
    <cellStyle name="Output 2 2 5 2 3" xfId="27124"/>
    <cellStyle name="Output 2 2 5 2 3 2" xfId="27125"/>
    <cellStyle name="Output 2 2 5 2 3 3" xfId="27126"/>
    <cellStyle name="Output 2 2 5 2 3 4" xfId="27127"/>
    <cellStyle name="Output 2 2 5 2 3 5" xfId="27128"/>
    <cellStyle name="Output 2 2 5 2 3 6" xfId="27129"/>
    <cellStyle name="Output 2 2 5 2 4" xfId="27130"/>
    <cellStyle name="Output 2 2 5 2 4 2" xfId="27131"/>
    <cellStyle name="Output 2 2 5 2 4 3" xfId="27132"/>
    <cellStyle name="Output 2 2 5 2 4 4" xfId="27133"/>
    <cellStyle name="Output 2 2 5 2 4 5" xfId="27134"/>
    <cellStyle name="Output 2 2 5 2 4 6" xfId="27135"/>
    <cellStyle name="Output 2 2 5 2 5" xfId="27136"/>
    <cellStyle name="Output 2 2 5 2 6" xfId="27137"/>
    <cellStyle name="Output 2 2 5 2 7" xfId="27138"/>
    <cellStyle name="Output 2 2 5 2 8" xfId="27139"/>
    <cellStyle name="Output 2 2 5 2 9" xfId="27140"/>
    <cellStyle name="Output 2 2 5 3" xfId="27141"/>
    <cellStyle name="Output 2 2 5 3 2" xfId="27142"/>
    <cellStyle name="Output 2 2 5 3 2 2" xfId="27143"/>
    <cellStyle name="Output 2 2 5 3 2 3" xfId="27144"/>
    <cellStyle name="Output 2 2 5 3 2 4" xfId="27145"/>
    <cellStyle name="Output 2 2 5 3 2 5" xfId="27146"/>
    <cellStyle name="Output 2 2 5 3 2 6" xfId="27147"/>
    <cellStyle name="Output 2 2 5 3 3" xfId="27148"/>
    <cellStyle name="Output 2 2 5 3 3 2" xfId="27149"/>
    <cellStyle name="Output 2 2 5 3 3 3" xfId="27150"/>
    <cellStyle name="Output 2 2 5 3 3 4" xfId="27151"/>
    <cellStyle name="Output 2 2 5 3 3 5" xfId="27152"/>
    <cellStyle name="Output 2 2 5 3 3 6" xfId="27153"/>
    <cellStyle name="Output 2 2 5 3 4" xfId="27154"/>
    <cellStyle name="Output 2 2 5 3 5" xfId="27155"/>
    <cellStyle name="Output 2 2 5 3 6" xfId="27156"/>
    <cellStyle name="Output 2 2 5 3 7" xfId="27157"/>
    <cellStyle name="Output 2 2 5 3 8" xfId="27158"/>
    <cellStyle name="Output 2 2 5 4" xfId="27159"/>
    <cellStyle name="Output 2 2 5 4 2" xfId="27160"/>
    <cellStyle name="Output 2 2 5 4 3" xfId="27161"/>
    <cellStyle name="Output 2 2 5 4 4" xfId="27162"/>
    <cellStyle name="Output 2 2 5 4 5" xfId="27163"/>
    <cellStyle name="Output 2 2 5 4 6" xfId="27164"/>
    <cellStyle name="Output 2 2 5 5" xfId="27165"/>
    <cellStyle name="Output 2 2 5 5 2" xfId="27166"/>
    <cellStyle name="Output 2 2 5 5 3" xfId="27167"/>
    <cellStyle name="Output 2 2 5 5 4" xfId="27168"/>
    <cellStyle name="Output 2 2 5 5 5" xfId="27169"/>
    <cellStyle name="Output 2 2 5 5 6" xfId="27170"/>
    <cellStyle name="Output 2 2 5 6" xfId="27171"/>
    <cellStyle name="Output 2 2 5 7" xfId="27172"/>
    <cellStyle name="Output 2 2 5 8" xfId="27173"/>
    <cellStyle name="Output 2 2 5 9" xfId="27174"/>
    <cellStyle name="Output 2 2 6" xfId="27175"/>
    <cellStyle name="Output 2 2 6 2" xfId="27176"/>
    <cellStyle name="Output 2 2 6 2 2" xfId="27177"/>
    <cellStyle name="Output 2 2 6 2 2 2" xfId="27178"/>
    <cellStyle name="Output 2 2 6 2 2 3" xfId="27179"/>
    <cellStyle name="Output 2 2 6 2 2 4" xfId="27180"/>
    <cellStyle name="Output 2 2 6 2 2 5" xfId="27181"/>
    <cellStyle name="Output 2 2 6 2 2 6" xfId="27182"/>
    <cellStyle name="Output 2 2 6 2 3" xfId="27183"/>
    <cellStyle name="Output 2 2 6 2 3 2" xfId="27184"/>
    <cellStyle name="Output 2 2 6 2 3 3" xfId="27185"/>
    <cellStyle name="Output 2 2 6 2 3 4" xfId="27186"/>
    <cellStyle name="Output 2 2 6 2 3 5" xfId="27187"/>
    <cellStyle name="Output 2 2 6 2 3 6" xfId="27188"/>
    <cellStyle name="Output 2 2 6 2 4" xfId="27189"/>
    <cellStyle name="Output 2 2 6 2 5" xfId="27190"/>
    <cellStyle name="Output 2 2 6 2 6" xfId="27191"/>
    <cellStyle name="Output 2 2 6 2 7" xfId="27192"/>
    <cellStyle name="Output 2 2 6 2 8" xfId="27193"/>
    <cellStyle name="Output 2 2 6 3" xfId="27194"/>
    <cellStyle name="Output 2 2 6 3 2" xfId="27195"/>
    <cellStyle name="Output 2 2 6 3 3" xfId="27196"/>
    <cellStyle name="Output 2 2 6 3 4" xfId="27197"/>
    <cellStyle name="Output 2 2 6 3 5" xfId="27198"/>
    <cellStyle name="Output 2 2 6 3 6" xfId="27199"/>
    <cellStyle name="Output 2 2 6 4" xfId="27200"/>
    <cellStyle name="Output 2 2 6 4 2" xfId="27201"/>
    <cellStyle name="Output 2 2 6 4 3" xfId="27202"/>
    <cellStyle name="Output 2 2 6 4 4" xfId="27203"/>
    <cellStyle name="Output 2 2 6 4 5" xfId="27204"/>
    <cellStyle name="Output 2 2 6 4 6" xfId="27205"/>
    <cellStyle name="Output 2 2 6 5" xfId="27206"/>
    <cellStyle name="Output 2 2 6 6" xfId="27207"/>
    <cellStyle name="Output 2 2 6 7" xfId="27208"/>
    <cellStyle name="Output 2 2 6 8" xfId="27209"/>
    <cellStyle name="Output 2 2 6 9" xfId="27210"/>
    <cellStyle name="Output 2 2 7" xfId="27211"/>
    <cellStyle name="Output 2 2 7 2" xfId="27212"/>
    <cellStyle name="Output 2 2 7 2 2" xfId="27213"/>
    <cellStyle name="Output 2 2 7 2 3" xfId="27214"/>
    <cellStyle name="Output 2 2 7 2 4" xfId="27215"/>
    <cellStyle name="Output 2 2 7 2 5" xfId="27216"/>
    <cellStyle name="Output 2 2 7 2 6" xfId="27217"/>
    <cellStyle name="Output 2 2 7 3" xfId="27218"/>
    <cellStyle name="Output 2 2 7 3 2" xfId="27219"/>
    <cellStyle name="Output 2 2 7 3 3" xfId="27220"/>
    <cellStyle name="Output 2 2 7 3 4" xfId="27221"/>
    <cellStyle name="Output 2 2 7 3 5" xfId="27222"/>
    <cellStyle name="Output 2 2 7 3 6" xfId="27223"/>
    <cellStyle name="Output 2 2 7 4" xfId="27224"/>
    <cellStyle name="Output 2 2 7 5" xfId="27225"/>
    <cellStyle name="Output 2 2 7 6" xfId="27226"/>
    <cellStyle name="Output 2 2 7 7" xfId="27227"/>
    <cellStyle name="Output 2 2 7 8" xfId="27228"/>
    <cellStyle name="Output 2 2 8" xfId="27229"/>
    <cellStyle name="Output 2 2 8 2" xfId="27230"/>
    <cellStyle name="Output 2 2 8 3" xfId="27231"/>
    <cellStyle name="Output 2 2 8 4" xfId="27232"/>
    <cellStyle name="Output 2 2 8 5" xfId="27233"/>
    <cellStyle name="Output 2 2 8 6" xfId="27234"/>
    <cellStyle name="Output 2 2 9" xfId="27235"/>
    <cellStyle name="Output 2 2 9 2" xfId="27236"/>
    <cellStyle name="Output 2 2 9 3" xfId="27237"/>
    <cellStyle name="Output 2 2 9 4" xfId="27238"/>
    <cellStyle name="Output 2 2 9 5" xfId="27239"/>
    <cellStyle name="Output 2 2 9 6" xfId="27240"/>
    <cellStyle name="Output 2 3" xfId="27241"/>
    <cellStyle name="Output 2 3 10" xfId="27242"/>
    <cellStyle name="Output 2 3 11" xfId="27243"/>
    <cellStyle name="Output 2 3 12" xfId="27244"/>
    <cellStyle name="Output 2 3 13" xfId="27245"/>
    <cellStyle name="Output 2 3 14" xfId="27246"/>
    <cellStyle name="Output 2 3 2" xfId="27247"/>
    <cellStyle name="Output 2 3 2 10" xfId="27248"/>
    <cellStyle name="Output 2 3 2 11" xfId="27249"/>
    <cellStyle name="Output 2 3 2 12" xfId="27250"/>
    <cellStyle name="Output 2 3 2 13" xfId="27251"/>
    <cellStyle name="Output 2 3 2 2" xfId="27252"/>
    <cellStyle name="Output 2 3 2 2 10" xfId="27253"/>
    <cellStyle name="Output 2 3 2 2 11" xfId="27254"/>
    <cellStyle name="Output 2 3 2 2 12" xfId="27255"/>
    <cellStyle name="Output 2 3 2 2 2" xfId="27256"/>
    <cellStyle name="Output 2 3 2 2 2 10" xfId="27257"/>
    <cellStyle name="Output 2 3 2 2 2 11" xfId="27258"/>
    <cellStyle name="Output 2 3 2 2 2 2" xfId="27259"/>
    <cellStyle name="Output 2 3 2 2 2 2 10" xfId="27260"/>
    <cellStyle name="Output 2 3 2 2 2 2 2" xfId="27261"/>
    <cellStyle name="Output 2 3 2 2 2 2 2 2" xfId="27262"/>
    <cellStyle name="Output 2 3 2 2 2 2 2 2 2" xfId="27263"/>
    <cellStyle name="Output 2 3 2 2 2 2 2 2 2 2" xfId="27264"/>
    <cellStyle name="Output 2 3 2 2 2 2 2 2 2 3" xfId="27265"/>
    <cellStyle name="Output 2 3 2 2 2 2 2 2 2 4" xfId="27266"/>
    <cellStyle name="Output 2 3 2 2 2 2 2 2 2 5" xfId="27267"/>
    <cellStyle name="Output 2 3 2 2 2 2 2 2 2 6" xfId="27268"/>
    <cellStyle name="Output 2 3 2 2 2 2 2 2 3" xfId="27269"/>
    <cellStyle name="Output 2 3 2 2 2 2 2 2 3 2" xfId="27270"/>
    <cellStyle name="Output 2 3 2 2 2 2 2 2 3 3" xfId="27271"/>
    <cellStyle name="Output 2 3 2 2 2 2 2 2 3 4" xfId="27272"/>
    <cellStyle name="Output 2 3 2 2 2 2 2 2 3 5" xfId="27273"/>
    <cellStyle name="Output 2 3 2 2 2 2 2 2 3 6" xfId="27274"/>
    <cellStyle name="Output 2 3 2 2 2 2 2 2 4" xfId="27275"/>
    <cellStyle name="Output 2 3 2 2 2 2 2 2 5" xfId="27276"/>
    <cellStyle name="Output 2 3 2 2 2 2 2 2 6" xfId="27277"/>
    <cellStyle name="Output 2 3 2 2 2 2 2 2 7" xfId="27278"/>
    <cellStyle name="Output 2 3 2 2 2 2 2 2 8" xfId="27279"/>
    <cellStyle name="Output 2 3 2 2 2 2 2 3" xfId="27280"/>
    <cellStyle name="Output 2 3 2 2 2 2 2 3 2" xfId="27281"/>
    <cellStyle name="Output 2 3 2 2 2 2 2 3 3" xfId="27282"/>
    <cellStyle name="Output 2 3 2 2 2 2 2 3 4" xfId="27283"/>
    <cellStyle name="Output 2 3 2 2 2 2 2 3 5" xfId="27284"/>
    <cellStyle name="Output 2 3 2 2 2 2 2 3 6" xfId="27285"/>
    <cellStyle name="Output 2 3 2 2 2 2 2 4" xfId="27286"/>
    <cellStyle name="Output 2 3 2 2 2 2 2 4 2" xfId="27287"/>
    <cellStyle name="Output 2 3 2 2 2 2 2 4 3" xfId="27288"/>
    <cellStyle name="Output 2 3 2 2 2 2 2 4 4" xfId="27289"/>
    <cellStyle name="Output 2 3 2 2 2 2 2 4 5" xfId="27290"/>
    <cellStyle name="Output 2 3 2 2 2 2 2 4 6" xfId="27291"/>
    <cellStyle name="Output 2 3 2 2 2 2 2 5" xfId="27292"/>
    <cellStyle name="Output 2 3 2 2 2 2 2 6" xfId="27293"/>
    <cellStyle name="Output 2 3 2 2 2 2 2 7" xfId="27294"/>
    <cellStyle name="Output 2 3 2 2 2 2 2 8" xfId="27295"/>
    <cellStyle name="Output 2 3 2 2 2 2 2 9" xfId="27296"/>
    <cellStyle name="Output 2 3 2 2 2 2 3" xfId="27297"/>
    <cellStyle name="Output 2 3 2 2 2 2 3 2" xfId="27298"/>
    <cellStyle name="Output 2 3 2 2 2 2 3 2 2" xfId="27299"/>
    <cellStyle name="Output 2 3 2 2 2 2 3 2 3" xfId="27300"/>
    <cellStyle name="Output 2 3 2 2 2 2 3 2 4" xfId="27301"/>
    <cellStyle name="Output 2 3 2 2 2 2 3 2 5" xfId="27302"/>
    <cellStyle name="Output 2 3 2 2 2 2 3 2 6" xfId="27303"/>
    <cellStyle name="Output 2 3 2 2 2 2 3 3" xfId="27304"/>
    <cellStyle name="Output 2 3 2 2 2 2 3 3 2" xfId="27305"/>
    <cellStyle name="Output 2 3 2 2 2 2 3 3 3" xfId="27306"/>
    <cellStyle name="Output 2 3 2 2 2 2 3 3 4" xfId="27307"/>
    <cellStyle name="Output 2 3 2 2 2 2 3 3 5" xfId="27308"/>
    <cellStyle name="Output 2 3 2 2 2 2 3 3 6" xfId="27309"/>
    <cellStyle name="Output 2 3 2 2 2 2 3 4" xfId="27310"/>
    <cellStyle name="Output 2 3 2 2 2 2 3 5" xfId="27311"/>
    <cellStyle name="Output 2 3 2 2 2 2 3 6" xfId="27312"/>
    <cellStyle name="Output 2 3 2 2 2 2 3 7" xfId="27313"/>
    <cellStyle name="Output 2 3 2 2 2 2 3 8" xfId="27314"/>
    <cellStyle name="Output 2 3 2 2 2 2 4" xfId="27315"/>
    <cellStyle name="Output 2 3 2 2 2 2 4 2" xfId="27316"/>
    <cellStyle name="Output 2 3 2 2 2 2 4 3" xfId="27317"/>
    <cellStyle name="Output 2 3 2 2 2 2 4 4" xfId="27318"/>
    <cellStyle name="Output 2 3 2 2 2 2 4 5" xfId="27319"/>
    <cellStyle name="Output 2 3 2 2 2 2 4 6" xfId="27320"/>
    <cellStyle name="Output 2 3 2 2 2 2 5" xfId="27321"/>
    <cellStyle name="Output 2 3 2 2 2 2 5 2" xfId="27322"/>
    <cellStyle name="Output 2 3 2 2 2 2 5 3" xfId="27323"/>
    <cellStyle name="Output 2 3 2 2 2 2 5 4" xfId="27324"/>
    <cellStyle name="Output 2 3 2 2 2 2 5 5" xfId="27325"/>
    <cellStyle name="Output 2 3 2 2 2 2 5 6" xfId="27326"/>
    <cellStyle name="Output 2 3 2 2 2 2 6" xfId="27327"/>
    <cellStyle name="Output 2 3 2 2 2 2 7" xfId="27328"/>
    <cellStyle name="Output 2 3 2 2 2 2 8" xfId="27329"/>
    <cellStyle name="Output 2 3 2 2 2 2 9" xfId="27330"/>
    <cellStyle name="Output 2 3 2 2 2 3" xfId="27331"/>
    <cellStyle name="Output 2 3 2 2 2 3 2" xfId="27332"/>
    <cellStyle name="Output 2 3 2 2 2 3 2 2" xfId="27333"/>
    <cellStyle name="Output 2 3 2 2 2 3 2 2 2" xfId="27334"/>
    <cellStyle name="Output 2 3 2 2 2 3 2 2 3" xfId="27335"/>
    <cellStyle name="Output 2 3 2 2 2 3 2 2 4" xfId="27336"/>
    <cellStyle name="Output 2 3 2 2 2 3 2 2 5" xfId="27337"/>
    <cellStyle name="Output 2 3 2 2 2 3 2 2 6" xfId="27338"/>
    <cellStyle name="Output 2 3 2 2 2 3 2 3" xfId="27339"/>
    <cellStyle name="Output 2 3 2 2 2 3 2 3 2" xfId="27340"/>
    <cellStyle name="Output 2 3 2 2 2 3 2 3 3" xfId="27341"/>
    <cellStyle name="Output 2 3 2 2 2 3 2 3 4" xfId="27342"/>
    <cellStyle name="Output 2 3 2 2 2 3 2 3 5" xfId="27343"/>
    <cellStyle name="Output 2 3 2 2 2 3 2 3 6" xfId="27344"/>
    <cellStyle name="Output 2 3 2 2 2 3 2 4" xfId="27345"/>
    <cellStyle name="Output 2 3 2 2 2 3 2 5" xfId="27346"/>
    <cellStyle name="Output 2 3 2 2 2 3 2 6" xfId="27347"/>
    <cellStyle name="Output 2 3 2 2 2 3 2 7" xfId="27348"/>
    <cellStyle name="Output 2 3 2 2 2 3 2 8" xfId="27349"/>
    <cellStyle name="Output 2 3 2 2 2 3 3" xfId="27350"/>
    <cellStyle name="Output 2 3 2 2 2 3 3 2" xfId="27351"/>
    <cellStyle name="Output 2 3 2 2 2 3 3 3" xfId="27352"/>
    <cellStyle name="Output 2 3 2 2 2 3 3 4" xfId="27353"/>
    <cellStyle name="Output 2 3 2 2 2 3 3 5" xfId="27354"/>
    <cellStyle name="Output 2 3 2 2 2 3 3 6" xfId="27355"/>
    <cellStyle name="Output 2 3 2 2 2 3 4" xfId="27356"/>
    <cellStyle name="Output 2 3 2 2 2 3 4 2" xfId="27357"/>
    <cellStyle name="Output 2 3 2 2 2 3 4 3" xfId="27358"/>
    <cellStyle name="Output 2 3 2 2 2 3 4 4" xfId="27359"/>
    <cellStyle name="Output 2 3 2 2 2 3 4 5" xfId="27360"/>
    <cellStyle name="Output 2 3 2 2 2 3 4 6" xfId="27361"/>
    <cellStyle name="Output 2 3 2 2 2 3 5" xfId="27362"/>
    <cellStyle name="Output 2 3 2 2 2 3 6" xfId="27363"/>
    <cellStyle name="Output 2 3 2 2 2 3 7" xfId="27364"/>
    <cellStyle name="Output 2 3 2 2 2 3 8" xfId="27365"/>
    <cellStyle name="Output 2 3 2 2 2 3 9" xfId="27366"/>
    <cellStyle name="Output 2 3 2 2 2 4" xfId="27367"/>
    <cellStyle name="Output 2 3 2 2 2 4 2" xfId="27368"/>
    <cellStyle name="Output 2 3 2 2 2 4 2 2" xfId="27369"/>
    <cellStyle name="Output 2 3 2 2 2 4 2 3" xfId="27370"/>
    <cellStyle name="Output 2 3 2 2 2 4 2 4" xfId="27371"/>
    <cellStyle name="Output 2 3 2 2 2 4 2 5" xfId="27372"/>
    <cellStyle name="Output 2 3 2 2 2 4 2 6" xfId="27373"/>
    <cellStyle name="Output 2 3 2 2 2 4 3" xfId="27374"/>
    <cellStyle name="Output 2 3 2 2 2 4 3 2" xfId="27375"/>
    <cellStyle name="Output 2 3 2 2 2 4 3 3" xfId="27376"/>
    <cellStyle name="Output 2 3 2 2 2 4 3 4" xfId="27377"/>
    <cellStyle name="Output 2 3 2 2 2 4 3 5" xfId="27378"/>
    <cellStyle name="Output 2 3 2 2 2 4 3 6" xfId="27379"/>
    <cellStyle name="Output 2 3 2 2 2 4 4" xfId="27380"/>
    <cellStyle name="Output 2 3 2 2 2 4 5" xfId="27381"/>
    <cellStyle name="Output 2 3 2 2 2 4 6" xfId="27382"/>
    <cellStyle name="Output 2 3 2 2 2 4 7" xfId="27383"/>
    <cellStyle name="Output 2 3 2 2 2 4 8" xfId="27384"/>
    <cellStyle name="Output 2 3 2 2 2 5" xfId="27385"/>
    <cellStyle name="Output 2 3 2 2 2 5 2" xfId="27386"/>
    <cellStyle name="Output 2 3 2 2 2 5 3" xfId="27387"/>
    <cellStyle name="Output 2 3 2 2 2 5 4" xfId="27388"/>
    <cellStyle name="Output 2 3 2 2 2 5 5" xfId="27389"/>
    <cellStyle name="Output 2 3 2 2 2 5 6" xfId="27390"/>
    <cellStyle name="Output 2 3 2 2 2 6" xfId="27391"/>
    <cellStyle name="Output 2 3 2 2 2 6 2" xfId="27392"/>
    <cellStyle name="Output 2 3 2 2 2 6 3" xfId="27393"/>
    <cellStyle name="Output 2 3 2 2 2 6 4" xfId="27394"/>
    <cellStyle name="Output 2 3 2 2 2 6 5" xfId="27395"/>
    <cellStyle name="Output 2 3 2 2 2 6 6" xfId="27396"/>
    <cellStyle name="Output 2 3 2 2 2 7" xfId="27397"/>
    <cellStyle name="Output 2 3 2 2 2 8" xfId="27398"/>
    <cellStyle name="Output 2 3 2 2 2 9" xfId="27399"/>
    <cellStyle name="Output 2 3 2 2 3" xfId="27400"/>
    <cellStyle name="Output 2 3 2 2 3 10" xfId="27401"/>
    <cellStyle name="Output 2 3 2 2 3 2" xfId="27402"/>
    <cellStyle name="Output 2 3 2 2 3 2 2" xfId="27403"/>
    <cellStyle name="Output 2 3 2 2 3 2 2 2" xfId="27404"/>
    <cellStyle name="Output 2 3 2 2 3 2 2 2 2" xfId="27405"/>
    <cellStyle name="Output 2 3 2 2 3 2 2 2 3" xfId="27406"/>
    <cellStyle name="Output 2 3 2 2 3 2 2 2 4" xfId="27407"/>
    <cellStyle name="Output 2 3 2 2 3 2 2 2 5" xfId="27408"/>
    <cellStyle name="Output 2 3 2 2 3 2 2 2 6" xfId="27409"/>
    <cellStyle name="Output 2 3 2 2 3 2 2 3" xfId="27410"/>
    <cellStyle name="Output 2 3 2 2 3 2 2 3 2" xfId="27411"/>
    <cellStyle name="Output 2 3 2 2 3 2 2 3 3" xfId="27412"/>
    <cellStyle name="Output 2 3 2 2 3 2 2 3 4" xfId="27413"/>
    <cellStyle name="Output 2 3 2 2 3 2 2 3 5" xfId="27414"/>
    <cellStyle name="Output 2 3 2 2 3 2 2 3 6" xfId="27415"/>
    <cellStyle name="Output 2 3 2 2 3 2 2 4" xfId="27416"/>
    <cellStyle name="Output 2 3 2 2 3 2 2 5" xfId="27417"/>
    <cellStyle name="Output 2 3 2 2 3 2 2 6" xfId="27418"/>
    <cellStyle name="Output 2 3 2 2 3 2 2 7" xfId="27419"/>
    <cellStyle name="Output 2 3 2 2 3 2 2 8" xfId="27420"/>
    <cellStyle name="Output 2 3 2 2 3 2 3" xfId="27421"/>
    <cellStyle name="Output 2 3 2 2 3 2 3 2" xfId="27422"/>
    <cellStyle name="Output 2 3 2 2 3 2 3 3" xfId="27423"/>
    <cellStyle name="Output 2 3 2 2 3 2 3 4" xfId="27424"/>
    <cellStyle name="Output 2 3 2 2 3 2 3 5" xfId="27425"/>
    <cellStyle name="Output 2 3 2 2 3 2 3 6" xfId="27426"/>
    <cellStyle name="Output 2 3 2 2 3 2 4" xfId="27427"/>
    <cellStyle name="Output 2 3 2 2 3 2 4 2" xfId="27428"/>
    <cellStyle name="Output 2 3 2 2 3 2 4 3" xfId="27429"/>
    <cellStyle name="Output 2 3 2 2 3 2 4 4" xfId="27430"/>
    <cellStyle name="Output 2 3 2 2 3 2 4 5" xfId="27431"/>
    <cellStyle name="Output 2 3 2 2 3 2 4 6" xfId="27432"/>
    <cellStyle name="Output 2 3 2 2 3 2 5" xfId="27433"/>
    <cellStyle name="Output 2 3 2 2 3 2 6" xfId="27434"/>
    <cellStyle name="Output 2 3 2 2 3 2 7" xfId="27435"/>
    <cellStyle name="Output 2 3 2 2 3 2 8" xfId="27436"/>
    <cellStyle name="Output 2 3 2 2 3 2 9" xfId="27437"/>
    <cellStyle name="Output 2 3 2 2 3 3" xfId="27438"/>
    <cellStyle name="Output 2 3 2 2 3 3 2" xfId="27439"/>
    <cellStyle name="Output 2 3 2 2 3 3 2 2" xfId="27440"/>
    <cellStyle name="Output 2 3 2 2 3 3 2 3" xfId="27441"/>
    <cellStyle name="Output 2 3 2 2 3 3 2 4" xfId="27442"/>
    <cellStyle name="Output 2 3 2 2 3 3 2 5" xfId="27443"/>
    <cellStyle name="Output 2 3 2 2 3 3 2 6" xfId="27444"/>
    <cellStyle name="Output 2 3 2 2 3 3 3" xfId="27445"/>
    <cellStyle name="Output 2 3 2 2 3 3 3 2" xfId="27446"/>
    <cellStyle name="Output 2 3 2 2 3 3 3 3" xfId="27447"/>
    <cellStyle name="Output 2 3 2 2 3 3 3 4" xfId="27448"/>
    <cellStyle name="Output 2 3 2 2 3 3 3 5" xfId="27449"/>
    <cellStyle name="Output 2 3 2 2 3 3 3 6" xfId="27450"/>
    <cellStyle name="Output 2 3 2 2 3 3 4" xfId="27451"/>
    <cellStyle name="Output 2 3 2 2 3 3 5" xfId="27452"/>
    <cellStyle name="Output 2 3 2 2 3 3 6" xfId="27453"/>
    <cellStyle name="Output 2 3 2 2 3 3 7" xfId="27454"/>
    <cellStyle name="Output 2 3 2 2 3 3 8" xfId="27455"/>
    <cellStyle name="Output 2 3 2 2 3 4" xfId="27456"/>
    <cellStyle name="Output 2 3 2 2 3 4 2" xfId="27457"/>
    <cellStyle name="Output 2 3 2 2 3 4 3" xfId="27458"/>
    <cellStyle name="Output 2 3 2 2 3 4 4" xfId="27459"/>
    <cellStyle name="Output 2 3 2 2 3 4 5" xfId="27460"/>
    <cellStyle name="Output 2 3 2 2 3 4 6" xfId="27461"/>
    <cellStyle name="Output 2 3 2 2 3 5" xfId="27462"/>
    <cellStyle name="Output 2 3 2 2 3 5 2" xfId="27463"/>
    <cellStyle name="Output 2 3 2 2 3 5 3" xfId="27464"/>
    <cellStyle name="Output 2 3 2 2 3 5 4" xfId="27465"/>
    <cellStyle name="Output 2 3 2 2 3 5 5" xfId="27466"/>
    <cellStyle name="Output 2 3 2 2 3 5 6" xfId="27467"/>
    <cellStyle name="Output 2 3 2 2 3 6" xfId="27468"/>
    <cellStyle name="Output 2 3 2 2 3 7" xfId="27469"/>
    <cellStyle name="Output 2 3 2 2 3 8" xfId="27470"/>
    <cellStyle name="Output 2 3 2 2 3 9" xfId="27471"/>
    <cellStyle name="Output 2 3 2 2 4" xfId="27472"/>
    <cellStyle name="Output 2 3 2 2 4 2" xfId="27473"/>
    <cellStyle name="Output 2 3 2 2 4 2 2" xfId="27474"/>
    <cellStyle name="Output 2 3 2 2 4 2 2 2" xfId="27475"/>
    <cellStyle name="Output 2 3 2 2 4 2 2 3" xfId="27476"/>
    <cellStyle name="Output 2 3 2 2 4 2 2 4" xfId="27477"/>
    <cellStyle name="Output 2 3 2 2 4 2 2 5" xfId="27478"/>
    <cellStyle name="Output 2 3 2 2 4 2 2 6" xfId="27479"/>
    <cellStyle name="Output 2 3 2 2 4 2 3" xfId="27480"/>
    <cellStyle name="Output 2 3 2 2 4 2 3 2" xfId="27481"/>
    <cellStyle name="Output 2 3 2 2 4 2 3 3" xfId="27482"/>
    <cellStyle name="Output 2 3 2 2 4 2 3 4" xfId="27483"/>
    <cellStyle name="Output 2 3 2 2 4 2 3 5" xfId="27484"/>
    <cellStyle name="Output 2 3 2 2 4 2 3 6" xfId="27485"/>
    <cellStyle name="Output 2 3 2 2 4 2 4" xfId="27486"/>
    <cellStyle name="Output 2 3 2 2 4 2 5" xfId="27487"/>
    <cellStyle name="Output 2 3 2 2 4 2 6" xfId="27488"/>
    <cellStyle name="Output 2 3 2 2 4 2 7" xfId="27489"/>
    <cellStyle name="Output 2 3 2 2 4 2 8" xfId="27490"/>
    <cellStyle name="Output 2 3 2 2 4 3" xfId="27491"/>
    <cellStyle name="Output 2 3 2 2 4 3 2" xfId="27492"/>
    <cellStyle name="Output 2 3 2 2 4 3 3" xfId="27493"/>
    <cellStyle name="Output 2 3 2 2 4 3 4" xfId="27494"/>
    <cellStyle name="Output 2 3 2 2 4 3 5" xfId="27495"/>
    <cellStyle name="Output 2 3 2 2 4 3 6" xfId="27496"/>
    <cellStyle name="Output 2 3 2 2 4 4" xfId="27497"/>
    <cellStyle name="Output 2 3 2 2 4 4 2" xfId="27498"/>
    <cellStyle name="Output 2 3 2 2 4 4 3" xfId="27499"/>
    <cellStyle name="Output 2 3 2 2 4 4 4" xfId="27500"/>
    <cellStyle name="Output 2 3 2 2 4 4 5" xfId="27501"/>
    <cellStyle name="Output 2 3 2 2 4 4 6" xfId="27502"/>
    <cellStyle name="Output 2 3 2 2 4 5" xfId="27503"/>
    <cellStyle name="Output 2 3 2 2 4 6" xfId="27504"/>
    <cellStyle name="Output 2 3 2 2 4 7" xfId="27505"/>
    <cellStyle name="Output 2 3 2 2 4 8" xfId="27506"/>
    <cellStyle name="Output 2 3 2 2 4 9" xfId="27507"/>
    <cellStyle name="Output 2 3 2 2 5" xfId="27508"/>
    <cellStyle name="Output 2 3 2 2 5 2" xfId="27509"/>
    <cellStyle name="Output 2 3 2 2 5 2 2" xfId="27510"/>
    <cellStyle name="Output 2 3 2 2 5 2 3" xfId="27511"/>
    <cellStyle name="Output 2 3 2 2 5 2 4" xfId="27512"/>
    <cellStyle name="Output 2 3 2 2 5 2 5" xfId="27513"/>
    <cellStyle name="Output 2 3 2 2 5 2 6" xfId="27514"/>
    <cellStyle name="Output 2 3 2 2 5 3" xfId="27515"/>
    <cellStyle name="Output 2 3 2 2 5 3 2" xfId="27516"/>
    <cellStyle name="Output 2 3 2 2 5 3 3" xfId="27517"/>
    <cellStyle name="Output 2 3 2 2 5 3 4" xfId="27518"/>
    <cellStyle name="Output 2 3 2 2 5 3 5" xfId="27519"/>
    <cellStyle name="Output 2 3 2 2 5 3 6" xfId="27520"/>
    <cellStyle name="Output 2 3 2 2 5 4" xfId="27521"/>
    <cellStyle name="Output 2 3 2 2 5 5" xfId="27522"/>
    <cellStyle name="Output 2 3 2 2 5 6" xfId="27523"/>
    <cellStyle name="Output 2 3 2 2 5 7" xfId="27524"/>
    <cellStyle name="Output 2 3 2 2 5 8" xfId="27525"/>
    <cellStyle name="Output 2 3 2 2 6" xfId="27526"/>
    <cellStyle name="Output 2 3 2 2 6 2" xfId="27527"/>
    <cellStyle name="Output 2 3 2 2 6 3" xfId="27528"/>
    <cellStyle name="Output 2 3 2 2 6 4" xfId="27529"/>
    <cellStyle name="Output 2 3 2 2 6 5" xfId="27530"/>
    <cellStyle name="Output 2 3 2 2 6 6" xfId="27531"/>
    <cellStyle name="Output 2 3 2 2 7" xfId="27532"/>
    <cellStyle name="Output 2 3 2 2 7 2" xfId="27533"/>
    <cellStyle name="Output 2 3 2 2 7 3" xfId="27534"/>
    <cellStyle name="Output 2 3 2 2 7 4" xfId="27535"/>
    <cellStyle name="Output 2 3 2 2 7 5" xfId="27536"/>
    <cellStyle name="Output 2 3 2 2 7 6" xfId="27537"/>
    <cellStyle name="Output 2 3 2 2 8" xfId="27538"/>
    <cellStyle name="Output 2 3 2 2 9" xfId="27539"/>
    <cellStyle name="Output 2 3 2 3" xfId="27540"/>
    <cellStyle name="Output 2 3 2 3 10" xfId="27541"/>
    <cellStyle name="Output 2 3 2 3 11" xfId="27542"/>
    <cellStyle name="Output 2 3 2 3 2" xfId="27543"/>
    <cellStyle name="Output 2 3 2 3 2 10" xfId="27544"/>
    <cellStyle name="Output 2 3 2 3 2 2" xfId="27545"/>
    <cellStyle name="Output 2 3 2 3 2 2 2" xfId="27546"/>
    <cellStyle name="Output 2 3 2 3 2 2 2 2" xfId="27547"/>
    <cellStyle name="Output 2 3 2 3 2 2 2 2 2" xfId="27548"/>
    <cellStyle name="Output 2 3 2 3 2 2 2 2 3" xfId="27549"/>
    <cellStyle name="Output 2 3 2 3 2 2 2 2 4" xfId="27550"/>
    <cellStyle name="Output 2 3 2 3 2 2 2 2 5" xfId="27551"/>
    <cellStyle name="Output 2 3 2 3 2 2 2 2 6" xfId="27552"/>
    <cellStyle name="Output 2 3 2 3 2 2 2 3" xfId="27553"/>
    <cellStyle name="Output 2 3 2 3 2 2 2 3 2" xfId="27554"/>
    <cellStyle name="Output 2 3 2 3 2 2 2 3 3" xfId="27555"/>
    <cellStyle name="Output 2 3 2 3 2 2 2 3 4" xfId="27556"/>
    <cellStyle name="Output 2 3 2 3 2 2 2 3 5" xfId="27557"/>
    <cellStyle name="Output 2 3 2 3 2 2 2 3 6" xfId="27558"/>
    <cellStyle name="Output 2 3 2 3 2 2 2 4" xfId="27559"/>
    <cellStyle name="Output 2 3 2 3 2 2 2 5" xfId="27560"/>
    <cellStyle name="Output 2 3 2 3 2 2 2 6" xfId="27561"/>
    <cellStyle name="Output 2 3 2 3 2 2 2 7" xfId="27562"/>
    <cellStyle name="Output 2 3 2 3 2 2 2 8" xfId="27563"/>
    <cellStyle name="Output 2 3 2 3 2 2 3" xfId="27564"/>
    <cellStyle name="Output 2 3 2 3 2 2 3 2" xfId="27565"/>
    <cellStyle name="Output 2 3 2 3 2 2 3 3" xfId="27566"/>
    <cellStyle name="Output 2 3 2 3 2 2 3 4" xfId="27567"/>
    <cellStyle name="Output 2 3 2 3 2 2 3 5" xfId="27568"/>
    <cellStyle name="Output 2 3 2 3 2 2 3 6" xfId="27569"/>
    <cellStyle name="Output 2 3 2 3 2 2 4" xfId="27570"/>
    <cellStyle name="Output 2 3 2 3 2 2 4 2" xfId="27571"/>
    <cellStyle name="Output 2 3 2 3 2 2 4 3" xfId="27572"/>
    <cellStyle name="Output 2 3 2 3 2 2 4 4" xfId="27573"/>
    <cellStyle name="Output 2 3 2 3 2 2 4 5" xfId="27574"/>
    <cellStyle name="Output 2 3 2 3 2 2 4 6" xfId="27575"/>
    <cellStyle name="Output 2 3 2 3 2 2 5" xfId="27576"/>
    <cellStyle name="Output 2 3 2 3 2 2 6" xfId="27577"/>
    <cellStyle name="Output 2 3 2 3 2 2 7" xfId="27578"/>
    <cellStyle name="Output 2 3 2 3 2 2 8" xfId="27579"/>
    <cellStyle name="Output 2 3 2 3 2 2 9" xfId="27580"/>
    <cellStyle name="Output 2 3 2 3 2 3" xfId="27581"/>
    <cellStyle name="Output 2 3 2 3 2 3 2" xfId="27582"/>
    <cellStyle name="Output 2 3 2 3 2 3 2 2" xfId="27583"/>
    <cellStyle name="Output 2 3 2 3 2 3 2 3" xfId="27584"/>
    <cellStyle name="Output 2 3 2 3 2 3 2 4" xfId="27585"/>
    <cellStyle name="Output 2 3 2 3 2 3 2 5" xfId="27586"/>
    <cellStyle name="Output 2 3 2 3 2 3 2 6" xfId="27587"/>
    <cellStyle name="Output 2 3 2 3 2 3 3" xfId="27588"/>
    <cellStyle name="Output 2 3 2 3 2 3 3 2" xfId="27589"/>
    <cellStyle name="Output 2 3 2 3 2 3 3 3" xfId="27590"/>
    <cellStyle name="Output 2 3 2 3 2 3 3 4" xfId="27591"/>
    <cellStyle name="Output 2 3 2 3 2 3 3 5" xfId="27592"/>
    <cellStyle name="Output 2 3 2 3 2 3 3 6" xfId="27593"/>
    <cellStyle name="Output 2 3 2 3 2 3 4" xfId="27594"/>
    <cellStyle name="Output 2 3 2 3 2 3 5" xfId="27595"/>
    <cellStyle name="Output 2 3 2 3 2 3 6" xfId="27596"/>
    <cellStyle name="Output 2 3 2 3 2 3 7" xfId="27597"/>
    <cellStyle name="Output 2 3 2 3 2 3 8" xfId="27598"/>
    <cellStyle name="Output 2 3 2 3 2 4" xfId="27599"/>
    <cellStyle name="Output 2 3 2 3 2 4 2" xfId="27600"/>
    <cellStyle name="Output 2 3 2 3 2 4 3" xfId="27601"/>
    <cellStyle name="Output 2 3 2 3 2 4 4" xfId="27602"/>
    <cellStyle name="Output 2 3 2 3 2 4 5" xfId="27603"/>
    <cellStyle name="Output 2 3 2 3 2 4 6" xfId="27604"/>
    <cellStyle name="Output 2 3 2 3 2 5" xfId="27605"/>
    <cellStyle name="Output 2 3 2 3 2 5 2" xfId="27606"/>
    <cellStyle name="Output 2 3 2 3 2 5 3" xfId="27607"/>
    <cellStyle name="Output 2 3 2 3 2 5 4" xfId="27608"/>
    <cellStyle name="Output 2 3 2 3 2 5 5" xfId="27609"/>
    <cellStyle name="Output 2 3 2 3 2 5 6" xfId="27610"/>
    <cellStyle name="Output 2 3 2 3 2 6" xfId="27611"/>
    <cellStyle name="Output 2 3 2 3 2 7" xfId="27612"/>
    <cellStyle name="Output 2 3 2 3 2 8" xfId="27613"/>
    <cellStyle name="Output 2 3 2 3 2 9" xfId="27614"/>
    <cellStyle name="Output 2 3 2 3 3" xfId="27615"/>
    <cellStyle name="Output 2 3 2 3 3 2" xfId="27616"/>
    <cellStyle name="Output 2 3 2 3 3 2 2" xfId="27617"/>
    <cellStyle name="Output 2 3 2 3 3 2 2 2" xfId="27618"/>
    <cellStyle name="Output 2 3 2 3 3 2 2 3" xfId="27619"/>
    <cellStyle name="Output 2 3 2 3 3 2 2 4" xfId="27620"/>
    <cellStyle name="Output 2 3 2 3 3 2 2 5" xfId="27621"/>
    <cellStyle name="Output 2 3 2 3 3 2 2 6" xfId="27622"/>
    <cellStyle name="Output 2 3 2 3 3 2 3" xfId="27623"/>
    <cellStyle name="Output 2 3 2 3 3 2 3 2" xfId="27624"/>
    <cellStyle name="Output 2 3 2 3 3 2 3 3" xfId="27625"/>
    <cellStyle name="Output 2 3 2 3 3 2 3 4" xfId="27626"/>
    <cellStyle name="Output 2 3 2 3 3 2 3 5" xfId="27627"/>
    <cellStyle name="Output 2 3 2 3 3 2 3 6" xfId="27628"/>
    <cellStyle name="Output 2 3 2 3 3 2 4" xfId="27629"/>
    <cellStyle name="Output 2 3 2 3 3 2 5" xfId="27630"/>
    <cellStyle name="Output 2 3 2 3 3 2 6" xfId="27631"/>
    <cellStyle name="Output 2 3 2 3 3 2 7" xfId="27632"/>
    <cellStyle name="Output 2 3 2 3 3 2 8" xfId="27633"/>
    <cellStyle name="Output 2 3 2 3 3 3" xfId="27634"/>
    <cellStyle name="Output 2 3 2 3 3 3 2" xfId="27635"/>
    <cellStyle name="Output 2 3 2 3 3 3 3" xfId="27636"/>
    <cellStyle name="Output 2 3 2 3 3 3 4" xfId="27637"/>
    <cellStyle name="Output 2 3 2 3 3 3 5" xfId="27638"/>
    <cellStyle name="Output 2 3 2 3 3 3 6" xfId="27639"/>
    <cellStyle name="Output 2 3 2 3 3 4" xfId="27640"/>
    <cellStyle name="Output 2 3 2 3 3 4 2" xfId="27641"/>
    <cellStyle name="Output 2 3 2 3 3 4 3" xfId="27642"/>
    <cellStyle name="Output 2 3 2 3 3 4 4" xfId="27643"/>
    <cellStyle name="Output 2 3 2 3 3 4 5" xfId="27644"/>
    <cellStyle name="Output 2 3 2 3 3 4 6" xfId="27645"/>
    <cellStyle name="Output 2 3 2 3 3 5" xfId="27646"/>
    <cellStyle name="Output 2 3 2 3 3 6" xfId="27647"/>
    <cellStyle name="Output 2 3 2 3 3 7" xfId="27648"/>
    <cellStyle name="Output 2 3 2 3 3 8" xfId="27649"/>
    <cellStyle name="Output 2 3 2 3 3 9" xfId="27650"/>
    <cellStyle name="Output 2 3 2 3 4" xfId="27651"/>
    <cellStyle name="Output 2 3 2 3 4 2" xfId="27652"/>
    <cellStyle name="Output 2 3 2 3 4 2 2" xfId="27653"/>
    <cellStyle name="Output 2 3 2 3 4 2 3" xfId="27654"/>
    <cellStyle name="Output 2 3 2 3 4 2 4" xfId="27655"/>
    <cellStyle name="Output 2 3 2 3 4 2 5" xfId="27656"/>
    <cellStyle name="Output 2 3 2 3 4 2 6" xfId="27657"/>
    <cellStyle name="Output 2 3 2 3 4 3" xfId="27658"/>
    <cellStyle name="Output 2 3 2 3 4 3 2" xfId="27659"/>
    <cellStyle name="Output 2 3 2 3 4 3 3" xfId="27660"/>
    <cellStyle name="Output 2 3 2 3 4 3 4" xfId="27661"/>
    <cellStyle name="Output 2 3 2 3 4 3 5" xfId="27662"/>
    <cellStyle name="Output 2 3 2 3 4 3 6" xfId="27663"/>
    <cellStyle name="Output 2 3 2 3 4 4" xfId="27664"/>
    <cellStyle name="Output 2 3 2 3 4 5" xfId="27665"/>
    <cellStyle name="Output 2 3 2 3 4 6" xfId="27666"/>
    <cellStyle name="Output 2 3 2 3 4 7" xfId="27667"/>
    <cellStyle name="Output 2 3 2 3 4 8" xfId="27668"/>
    <cellStyle name="Output 2 3 2 3 5" xfId="27669"/>
    <cellStyle name="Output 2 3 2 3 5 2" xfId="27670"/>
    <cellStyle name="Output 2 3 2 3 5 3" xfId="27671"/>
    <cellStyle name="Output 2 3 2 3 5 4" xfId="27672"/>
    <cellStyle name="Output 2 3 2 3 5 5" xfId="27673"/>
    <cellStyle name="Output 2 3 2 3 5 6" xfId="27674"/>
    <cellStyle name="Output 2 3 2 3 6" xfId="27675"/>
    <cellStyle name="Output 2 3 2 3 6 2" xfId="27676"/>
    <cellStyle name="Output 2 3 2 3 6 3" xfId="27677"/>
    <cellStyle name="Output 2 3 2 3 6 4" xfId="27678"/>
    <cellStyle name="Output 2 3 2 3 6 5" xfId="27679"/>
    <cellStyle name="Output 2 3 2 3 6 6" xfId="27680"/>
    <cellStyle name="Output 2 3 2 3 7" xfId="27681"/>
    <cellStyle name="Output 2 3 2 3 8" xfId="27682"/>
    <cellStyle name="Output 2 3 2 3 9" xfId="27683"/>
    <cellStyle name="Output 2 3 2 4" xfId="27684"/>
    <cellStyle name="Output 2 3 2 4 10" xfId="27685"/>
    <cellStyle name="Output 2 3 2 4 2" xfId="27686"/>
    <cellStyle name="Output 2 3 2 4 2 2" xfId="27687"/>
    <cellStyle name="Output 2 3 2 4 2 2 2" xfId="27688"/>
    <cellStyle name="Output 2 3 2 4 2 2 2 2" xfId="27689"/>
    <cellStyle name="Output 2 3 2 4 2 2 2 3" xfId="27690"/>
    <cellStyle name="Output 2 3 2 4 2 2 2 4" xfId="27691"/>
    <cellStyle name="Output 2 3 2 4 2 2 2 5" xfId="27692"/>
    <cellStyle name="Output 2 3 2 4 2 2 2 6" xfId="27693"/>
    <cellStyle name="Output 2 3 2 4 2 2 3" xfId="27694"/>
    <cellStyle name="Output 2 3 2 4 2 2 3 2" xfId="27695"/>
    <cellStyle name="Output 2 3 2 4 2 2 3 3" xfId="27696"/>
    <cellStyle name="Output 2 3 2 4 2 2 3 4" xfId="27697"/>
    <cellStyle name="Output 2 3 2 4 2 2 3 5" xfId="27698"/>
    <cellStyle name="Output 2 3 2 4 2 2 3 6" xfId="27699"/>
    <cellStyle name="Output 2 3 2 4 2 2 4" xfId="27700"/>
    <cellStyle name="Output 2 3 2 4 2 2 5" xfId="27701"/>
    <cellStyle name="Output 2 3 2 4 2 2 6" xfId="27702"/>
    <cellStyle name="Output 2 3 2 4 2 2 7" xfId="27703"/>
    <cellStyle name="Output 2 3 2 4 2 2 8" xfId="27704"/>
    <cellStyle name="Output 2 3 2 4 2 3" xfId="27705"/>
    <cellStyle name="Output 2 3 2 4 2 3 2" xfId="27706"/>
    <cellStyle name="Output 2 3 2 4 2 3 3" xfId="27707"/>
    <cellStyle name="Output 2 3 2 4 2 3 4" xfId="27708"/>
    <cellStyle name="Output 2 3 2 4 2 3 5" xfId="27709"/>
    <cellStyle name="Output 2 3 2 4 2 3 6" xfId="27710"/>
    <cellStyle name="Output 2 3 2 4 2 4" xfId="27711"/>
    <cellStyle name="Output 2 3 2 4 2 4 2" xfId="27712"/>
    <cellStyle name="Output 2 3 2 4 2 4 3" xfId="27713"/>
    <cellStyle name="Output 2 3 2 4 2 4 4" xfId="27714"/>
    <cellStyle name="Output 2 3 2 4 2 4 5" xfId="27715"/>
    <cellStyle name="Output 2 3 2 4 2 4 6" xfId="27716"/>
    <cellStyle name="Output 2 3 2 4 2 5" xfId="27717"/>
    <cellStyle name="Output 2 3 2 4 2 6" xfId="27718"/>
    <cellStyle name="Output 2 3 2 4 2 7" xfId="27719"/>
    <cellStyle name="Output 2 3 2 4 2 8" xfId="27720"/>
    <cellStyle name="Output 2 3 2 4 2 9" xfId="27721"/>
    <cellStyle name="Output 2 3 2 4 3" xfId="27722"/>
    <cellStyle name="Output 2 3 2 4 3 2" xfId="27723"/>
    <cellStyle name="Output 2 3 2 4 3 2 2" xfId="27724"/>
    <cellStyle name="Output 2 3 2 4 3 2 3" xfId="27725"/>
    <cellStyle name="Output 2 3 2 4 3 2 4" xfId="27726"/>
    <cellStyle name="Output 2 3 2 4 3 2 5" xfId="27727"/>
    <cellStyle name="Output 2 3 2 4 3 2 6" xfId="27728"/>
    <cellStyle name="Output 2 3 2 4 3 3" xfId="27729"/>
    <cellStyle name="Output 2 3 2 4 3 3 2" xfId="27730"/>
    <cellStyle name="Output 2 3 2 4 3 3 3" xfId="27731"/>
    <cellStyle name="Output 2 3 2 4 3 3 4" xfId="27732"/>
    <cellStyle name="Output 2 3 2 4 3 3 5" xfId="27733"/>
    <cellStyle name="Output 2 3 2 4 3 3 6" xfId="27734"/>
    <cellStyle name="Output 2 3 2 4 3 4" xfId="27735"/>
    <cellStyle name="Output 2 3 2 4 3 5" xfId="27736"/>
    <cellStyle name="Output 2 3 2 4 3 6" xfId="27737"/>
    <cellStyle name="Output 2 3 2 4 3 7" xfId="27738"/>
    <cellStyle name="Output 2 3 2 4 3 8" xfId="27739"/>
    <cellStyle name="Output 2 3 2 4 4" xfId="27740"/>
    <cellStyle name="Output 2 3 2 4 4 2" xfId="27741"/>
    <cellStyle name="Output 2 3 2 4 4 3" xfId="27742"/>
    <cellStyle name="Output 2 3 2 4 4 4" xfId="27743"/>
    <cellStyle name="Output 2 3 2 4 4 5" xfId="27744"/>
    <cellStyle name="Output 2 3 2 4 4 6" xfId="27745"/>
    <cellStyle name="Output 2 3 2 4 5" xfId="27746"/>
    <cellStyle name="Output 2 3 2 4 5 2" xfId="27747"/>
    <cellStyle name="Output 2 3 2 4 5 3" xfId="27748"/>
    <cellStyle name="Output 2 3 2 4 5 4" xfId="27749"/>
    <cellStyle name="Output 2 3 2 4 5 5" xfId="27750"/>
    <cellStyle name="Output 2 3 2 4 5 6" xfId="27751"/>
    <cellStyle name="Output 2 3 2 4 6" xfId="27752"/>
    <cellStyle name="Output 2 3 2 4 7" xfId="27753"/>
    <cellStyle name="Output 2 3 2 4 8" xfId="27754"/>
    <cellStyle name="Output 2 3 2 4 9" xfId="27755"/>
    <cellStyle name="Output 2 3 2 5" xfId="27756"/>
    <cellStyle name="Output 2 3 2 5 2" xfId="27757"/>
    <cellStyle name="Output 2 3 2 5 2 2" xfId="27758"/>
    <cellStyle name="Output 2 3 2 5 2 2 2" xfId="27759"/>
    <cellStyle name="Output 2 3 2 5 2 2 3" xfId="27760"/>
    <cellStyle name="Output 2 3 2 5 2 2 4" xfId="27761"/>
    <cellStyle name="Output 2 3 2 5 2 2 5" xfId="27762"/>
    <cellStyle name="Output 2 3 2 5 2 2 6" xfId="27763"/>
    <cellStyle name="Output 2 3 2 5 2 3" xfId="27764"/>
    <cellStyle name="Output 2 3 2 5 2 3 2" xfId="27765"/>
    <cellStyle name="Output 2 3 2 5 2 3 3" xfId="27766"/>
    <cellStyle name="Output 2 3 2 5 2 3 4" xfId="27767"/>
    <cellStyle name="Output 2 3 2 5 2 3 5" xfId="27768"/>
    <cellStyle name="Output 2 3 2 5 2 3 6" xfId="27769"/>
    <cellStyle name="Output 2 3 2 5 2 4" xfId="27770"/>
    <cellStyle name="Output 2 3 2 5 2 5" xfId="27771"/>
    <cellStyle name="Output 2 3 2 5 2 6" xfId="27772"/>
    <cellStyle name="Output 2 3 2 5 2 7" xfId="27773"/>
    <cellStyle name="Output 2 3 2 5 2 8" xfId="27774"/>
    <cellStyle name="Output 2 3 2 5 3" xfId="27775"/>
    <cellStyle name="Output 2 3 2 5 3 2" xfId="27776"/>
    <cellStyle name="Output 2 3 2 5 3 3" xfId="27777"/>
    <cellStyle name="Output 2 3 2 5 3 4" xfId="27778"/>
    <cellStyle name="Output 2 3 2 5 3 5" xfId="27779"/>
    <cellStyle name="Output 2 3 2 5 3 6" xfId="27780"/>
    <cellStyle name="Output 2 3 2 5 4" xfId="27781"/>
    <cellStyle name="Output 2 3 2 5 4 2" xfId="27782"/>
    <cellStyle name="Output 2 3 2 5 4 3" xfId="27783"/>
    <cellStyle name="Output 2 3 2 5 4 4" xfId="27784"/>
    <cellStyle name="Output 2 3 2 5 4 5" xfId="27785"/>
    <cellStyle name="Output 2 3 2 5 4 6" xfId="27786"/>
    <cellStyle name="Output 2 3 2 5 5" xfId="27787"/>
    <cellStyle name="Output 2 3 2 5 6" xfId="27788"/>
    <cellStyle name="Output 2 3 2 5 7" xfId="27789"/>
    <cellStyle name="Output 2 3 2 5 8" xfId="27790"/>
    <cellStyle name="Output 2 3 2 5 9" xfId="27791"/>
    <cellStyle name="Output 2 3 2 6" xfId="27792"/>
    <cellStyle name="Output 2 3 2 6 2" xfId="27793"/>
    <cellStyle name="Output 2 3 2 6 2 2" xfId="27794"/>
    <cellStyle name="Output 2 3 2 6 2 3" xfId="27795"/>
    <cellStyle name="Output 2 3 2 6 2 4" xfId="27796"/>
    <cellStyle name="Output 2 3 2 6 2 5" xfId="27797"/>
    <cellStyle name="Output 2 3 2 6 2 6" xfId="27798"/>
    <cellStyle name="Output 2 3 2 6 3" xfId="27799"/>
    <cellStyle name="Output 2 3 2 6 3 2" xfId="27800"/>
    <cellStyle name="Output 2 3 2 6 3 3" xfId="27801"/>
    <cellStyle name="Output 2 3 2 6 3 4" xfId="27802"/>
    <cellStyle name="Output 2 3 2 6 3 5" xfId="27803"/>
    <cellStyle name="Output 2 3 2 6 3 6" xfId="27804"/>
    <cellStyle name="Output 2 3 2 6 4" xfId="27805"/>
    <cellStyle name="Output 2 3 2 6 5" xfId="27806"/>
    <cellStyle name="Output 2 3 2 6 6" xfId="27807"/>
    <cellStyle name="Output 2 3 2 6 7" xfId="27808"/>
    <cellStyle name="Output 2 3 2 6 8" xfId="27809"/>
    <cellStyle name="Output 2 3 2 7" xfId="27810"/>
    <cellStyle name="Output 2 3 2 7 2" xfId="27811"/>
    <cellStyle name="Output 2 3 2 7 3" xfId="27812"/>
    <cellStyle name="Output 2 3 2 7 4" xfId="27813"/>
    <cellStyle name="Output 2 3 2 7 5" xfId="27814"/>
    <cellStyle name="Output 2 3 2 7 6" xfId="27815"/>
    <cellStyle name="Output 2 3 2 8" xfId="27816"/>
    <cellStyle name="Output 2 3 2 8 2" xfId="27817"/>
    <cellStyle name="Output 2 3 2 8 3" xfId="27818"/>
    <cellStyle name="Output 2 3 2 8 4" xfId="27819"/>
    <cellStyle name="Output 2 3 2 8 5" xfId="27820"/>
    <cellStyle name="Output 2 3 2 8 6" xfId="27821"/>
    <cellStyle name="Output 2 3 2 9" xfId="27822"/>
    <cellStyle name="Output 2 3 3" xfId="27823"/>
    <cellStyle name="Output 2 3 3 10" xfId="27824"/>
    <cellStyle name="Output 2 3 3 11" xfId="27825"/>
    <cellStyle name="Output 2 3 3 12" xfId="27826"/>
    <cellStyle name="Output 2 3 3 2" xfId="27827"/>
    <cellStyle name="Output 2 3 3 2 10" xfId="27828"/>
    <cellStyle name="Output 2 3 3 2 11" xfId="27829"/>
    <cellStyle name="Output 2 3 3 2 2" xfId="27830"/>
    <cellStyle name="Output 2 3 3 2 2 10" xfId="27831"/>
    <cellStyle name="Output 2 3 3 2 2 2" xfId="27832"/>
    <cellStyle name="Output 2 3 3 2 2 2 2" xfId="27833"/>
    <cellStyle name="Output 2 3 3 2 2 2 2 2" xfId="27834"/>
    <cellStyle name="Output 2 3 3 2 2 2 2 2 2" xfId="27835"/>
    <cellStyle name="Output 2 3 3 2 2 2 2 2 3" xfId="27836"/>
    <cellStyle name="Output 2 3 3 2 2 2 2 2 4" xfId="27837"/>
    <cellStyle name="Output 2 3 3 2 2 2 2 2 5" xfId="27838"/>
    <cellStyle name="Output 2 3 3 2 2 2 2 2 6" xfId="27839"/>
    <cellStyle name="Output 2 3 3 2 2 2 2 3" xfId="27840"/>
    <cellStyle name="Output 2 3 3 2 2 2 2 3 2" xfId="27841"/>
    <cellStyle name="Output 2 3 3 2 2 2 2 3 3" xfId="27842"/>
    <cellStyle name="Output 2 3 3 2 2 2 2 3 4" xfId="27843"/>
    <cellStyle name="Output 2 3 3 2 2 2 2 3 5" xfId="27844"/>
    <cellStyle name="Output 2 3 3 2 2 2 2 3 6" xfId="27845"/>
    <cellStyle name="Output 2 3 3 2 2 2 2 4" xfId="27846"/>
    <cellStyle name="Output 2 3 3 2 2 2 2 5" xfId="27847"/>
    <cellStyle name="Output 2 3 3 2 2 2 2 6" xfId="27848"/>
    <cellStyle name="Output 2 3 3 2 2 2 2 7" xfId="27849"/>
    <cellStyle name="Output 2 3 3 2 2 2 2 8" xfId="27850"/>
    <cellStyle name="Output 2 3 3 2 2 2 3" xfId="27851"/>
    <cellStyle name="Output 2 3 3 2 2 2 3 2" xfId="27852"/>
    <cellStyle name="Output 2 3 3 2 2 2 3 3" xfId="27853"/>
    <cellStyle name="Output 2 3 3 2 2 2 3 4" xfId="27854"/>
    <cellStyle name="Output 2 3 3 2 2 2 3 5" xfId="27855"/>
    <cellStyle name="Output 2 3 3 2 2 2 3 6" xfId="27856"/>
    <cellStyle name="Output 2 3 3 2 2 2 4" xfId="27857"/>
    <cellStyle name="Output 2 3 3 2 2 2 4 2" xfId="27858"/>
    <cellStyle name="Output 2 3 3 2 2 2 4 3" xfId="27859"/>
    <cellStyle name="Output 2 3 3 2 2 2 4 4" xfId="27860"/>
    <cellStyle name="Output 2 3 3 2 2 2 4 5" xfId="27861"/>
    <cellStyle name="Output 2 3 3 2 2 2 4 6" xfId="27862"/>
    <cellStyle name="Output 2 3 3 2 2 2 5" xfId="27863"/>
    <cellStyle name="Output 2 3 3 2 2 2 6" xfId="27864"/>
    <cellStyle name="Output 2 3 3 2 2 2 7" xfId="27865"/>
    <cellStyle name="Output 2 3 3 2 2 2 8" xfId="27866"/>
    <cellStyle name="Output 2 3 3 2 2 2 9" xfId="27867"/>
    <cellStyle name="Output 2 3 3 2 2 3" xfId="27868"/>
    <cellStyle name="Output 2 3 3 2 2 3 2" xfId="27869"/>
    <cellStyle name="Output 2 3 3 2 2 3 2 2" xfId="27870"/>
    <cellStyle name="Output 2 3 3 2 2 3 2 3" xfId="27871"/>
    <cellStyle name="Output 2 3 3 2 2 3 2 4" xfId="27872"/>
    <cellStyle name="Output 2 3 3 2 2 3 2 5" xfId="27873"/>
    <cellStyle name="Output 2 3 3 2 2 3 2 6" xfId="27874"/>
    <cellStyle name="Output 2 3 3 2 2 3 3" xfId="27875"/>
    <cellStyle name="Output 2 3 3 2 2 3 3 2" xfId="27876"/>
    <cellStyle name="Output 2 3 3 2 2 3 3 3" xfId="27877"/>
    <cellStyle name="Output 2 3 3 2 2 3 3 4" xfId="27878"/>
    <cellStyle name="Output 2 3 3 2 2 3 3 5" xfId="27879"/>
    <cellStyle name="Output 2 3 3 2 2 3 3 6" xfId="27880"/>
    <cellStyle name="Output 2 3 3 2 2 3 4" xfId="27881"/>
    <cellStyle name="Output 2 3 3 2 2 3 5" xfId="27882"/>
    <cellStyle name="Output 2 3 3 2 2 3 6" xfId="27883"/>
    <cellStyle name="Output 2 3 3 2 2 3 7" xfId="27884"/>
    <cellStyle name="Output 2 3 3 2 2 3 8" xfId="27885"/>
    <cellStyle name="Output 2 3 3 2 2 4" xfId="27886"/>
    <cellStyle name="Output 2 3 3 2 2 4 2" xfId="27887"/>
    <cellStyle name="Output 2 3 3 2 2 4 3" xfId="27888"/>
    <cellStyle name="Output 2 3 3 2 2 4 4" xfId="27889"/>
    <cellStyle name="Output 2 3 3 2 2 4 5" xfId="27890"/>
    <cellStyle name="Output 2 3 3 2 2 4 6" xfId="27891"/>
    <cellStyle name="Output 2 3 3 2 2 5" xfId="27892"/>
    <cellStyle name="Output 2 3 3 2 2 5 2" xfId="27893"/>
    <cellStyle name="Output 2 3 3 2 2 5 3" xfId="27894"/>
    <cellStyle name="Output 2 3 3 2 2 5 4" xfId="27895"/>
    <cellStyle name="Output 2 3 3 2 2 5 5" xfId="27896"/>
    <cellStyle name="Output 2 3 3 2 2 5 6" xfId="27897"/>
    <cellStyle name="Output 2 3 3 2 2 6" xfId="27898"/>
    <cellStyle name="Output 2 3 3 2 2 7" xfId="27899"/>
    <cellStyle name="Output 2 3 3 2 2 8" xfId="27900"/>
    <cellStyle name="Output 2 3 3 2 2 9" xfId="27901"/>
    <cellStyle name="Output 2 3 3 2 3" xfId="27902"/>
    <cellStyle name="Output 2 3 3 2 3 2" xfId="27903"/>
    <cellStyle name="Output 2 3 3 2 3 2 2" xfId="27904"/>
    <cellStyle name="Output 2 3 3 2 3 2 2 2" xfId="27905"/>
    <cellStyle name="Output 2 3 3 2 3 2 2 3" xfId="27906"/>
    <cellStyle name="Output 2 3 3 2 3 2 2 4" xfId="27907"/>
    <cellStyle name="Output 2 3 3 2 3 2 2 5" xfId="27908"/>
    <cellStyle name="Output 2 3 3 2 3 2 2 6" xfId="27909"/>
    <cellStyle name="Output 2 3 3 2 3 2 3" xfId="27910"/>
    <cellStyle name="Output 2 3 3 2 3 2 3 2" xfId="27911"/>
    <cellStyle name="Output 2 3 3 2 3 2 3 3" xfId="27912"/>
    <cellStyle name="Output 2 3 3 2 3 2 3 4" xfId="27913"/>
    <cellStyle name="Output 2 3 3 2 3 2 3 5" xfId="27914"/>
    <cellStyle name="Output 2 3 3 2 3 2 3 6" xfId="27915"/>
    <cellStyle name="Output 2 3 3 2 3 2 4" xfId="27916"/>
    <cellStyle name="Output 2 3 3 2 3 2 5" xfId="27917"/>
    <cellStyle name="Output 2 3 3 2 3 2 6" xfId="27918"/>
    <cellStyle name="Output 2 3 3 2 3 2 7" xfId="27919"/>
    <cellStyle name="Output 2 3 3 2 3 2 8" xfId="27920"/>
    <cellStyle name="Output 2 3 3 2 3 3" xfId="27921"/>
    <cellStyle name="Output 2 3 3 2 3 3 2" xfId="27922"/>
    <cellStyle name="Output 2 3 3 2 3 3 3" xfId="27923"/>
    <cellStyle name="Output 2 3 3 2 3 3 4" xfId="27924"/>
    <cellStyle name="Output 2 3 3 2 3 3 5" xfId="27925"/>
    <cellStyle name="Output 2 3 3 2 3 3 6" xfId="27926"/>
    <cellStyle name="Output 2 3 3 2 3 4" xfId="27927"/>
    <cellStyle name="Output 2 3 3 2 3 4 2" xfId="27928"/>
    <cellStyle name="Output 2 3 3 2 3 4 3" xfId="27929"/>
    <cellStyle name="Output 2 3 3 2 3 4 4" xfId="27930"/>
    <cellStyle name="Output 2 3 3 2 3 4 5" xfId="27931"/>
    <cellStyle name="Output 2 3 3 2 3 4 6" xfId="27932"/>
    <cellStyle name="Output 2 3 3 2 3 5" xfId="27933"/>
    <cellStyle name="Output 2 3 3 2 3 6" xfId="27934"/>
    <cellStyle name="Output 2 3 3 2 3 7" xfId="27935"/>
    <cellStyle name="Output 2 3 3 2 3 8" xfId="27936"/>
    <cellStyle name="Output 2 3 3 2 3 9" xfId="27937"/>
    <cellStyle name="Output 2 3 3 2 4" xfId="27938"/>
    <cellStyle name="Output 2 3 3 2 4 2" xfId="27939"/>
    <cellStyle name="Output 2 3 3 2 4 2 2" xfId="27940"/>
    <cellStyle name="Output 2 3 3 2 4 2 3" xfId="27941"/>
    <cellStyle name="Output 2 3 3 2 4 2 4" xfId="27942"/>
    <cellStyle name="Output 2 3 3 2 4 2 5" xfId="27943"/>
    <cellStyle name="Output 2 3 3 2 4 2 6" xfId="27944"/>
    <cellStyle name="Output 2 3 3 2 4 3" xfId="27945"/>
    <cellStyle name="Output 2 3 3 2 4 3 2" xfId="27946"/>
    <cellStyle name="Output 2 3 3 2 4 3 3" xfId="27947"/>
    <cellStyle name="Output 2 3 3 2 4 3 4" xfId="27948"/>
    <cellStyle name="Output 2 3 3 2 4 3 5" xfId="27949"/>
    <cellStyle name="Output 2 3 3 2 4 3 6" xfId="27950"/>
    <cellStyle name="Output 2 3 3 2 4 4" xfId="27951"/>
    <cellStyle name="Output 2 3 3 2 4 5" xfId="27952"/>
    <cellStyle name="Output 2 3 3 2 4 6" xfId="27953"/>
    <cellStyle name="Output 2 3 3 2 4 7" xfId="27954"/>
    <cellStyle name="Output 2 3 3 2 4 8" xfId="27955"/>
    <cellStyle name="Output 2 3 3 2 5" xfId="27956"/>
    <cellStyle name="Output 2 3 3 2 5 2" xfId="27957"/>
    <cellStyle name="Output 2 3 3 2 5 3" xfId="27958"/>
    <cellStyle name="Output 2 3 3 2 5 4" xfId="27959"/>
    <cellStyle name="Output 2 3 3 2 5 5" xfId="27960"/>
    <cellStyle name="Output 2 3 3 2 5 6" xfId="27961"/>
    <cellStyle name="Output 2 3 3 2 6" xfId="27962"/>
    <cellStyle name="Output 2 3 3 2 6 2" xfId="27963"/>
    <cellStyle name="Output 2 3 3 2 6 3" xfId="27964"/>
    <cellStyle name="Output 2 3 3 2 6 4" xfId="27965"/>
    <cellStyle name="Output 2 3 3 2 6 5" xfId="27966"/>
    <cellStyle name="Output 2 3 3 2 6 6" xfId="27967"/>
    <cellStyle name="Output 2 3 3 2 7" xfId="27968"/>
    <cellStyle name="Output 2 3 3 2 8" xfId="27969"/>
    <cellStyle name="Output 2 3 3 2 9" xfId="27970"/>
    <cellStyle name="Output 2 3 3 3" xfId="27971"/>
    <cellStyle name="Output 2 3 3 3 10" xfId="27972"/>
    <cellStyle name="Output 2 3 3 3 2" xfId="27973"/>
    <cellStyle name="Output 2 3 3 3 2 2" xfId="27974"/>
    <cellStyle name="Output 2 3 3 3 2 2 2" xfId="27975"/>
    <cellStyle name="Output 2 3 3 3 2 2 2 2" xfId="27976"/>
    <cellStyle name="Output 2 3 3 3 2 2 2 3" xfId="27977"/>
    <cellStyle name="Output 2 3 3 3 2 2 2 4" xfId="27978"/>
    <cellStyle name="Output 2 3 3 3 2 2 2 5" xfId="27979"/>
    <cellStyle name="Output 2 3 3 3 2 2 2 6" xfId="27980"/>
    <cellStyle name="Output 2 3 3 3 2 2 3" xfId="27981"/>
    <cellStyle name="Output 2 3 3 3 2 2 3 2" xfId="27982"/>
    <cellStyle name="Output 2 3 3 3 2 2 3 3" xfId="27983"/>
    <cellStyle name="Output 2 3 3 3 2 2 3 4" xfId="27984"/>
    <cellStyle name="Output 2 3 3 3 2 2 3 5" xfId="27985"/>
    <cellStyle name="Output 2 3 3 3 2 2 3 6" xfId="27986"/>
    <cellStyle name="Output 2 3 3 3 2 2 4" xfId="27987"/>
    <cellStyle name="Output 2 3 3 3 2 2 5" xfId="27988"/>
    <cellStyle name="Output 2 3 3 3 2 2 6" xfId="27989"/>
    <cellStyle name="Output 2 3 3 3 2 2 7" xfId="27990"/>
    <cellStyle name="Output 2 3 3 3 2 2 8" xfId="27991"/>
    <cellStyle name="Output 2 3 3 3 2 3" xfId="27992"/>
    <cellStyle name="Output 2 3 3 3 2 3 2" xfId="27993"/>
    <cellStyle name="Output 2 3 3 3 2 3 3" xfId="27994"/>
    <cellStyle name="Output 2 3 3 3 2 3 4" xfId="27995"/>
    <cellStyle name="Output 2 3 3 3 2 3 5" xfId="27996"/>
    <cellStyle name="Output 2 3 3 3 2 3 6" xfId="27997"/>
    <cellStyle name="Output 2 3 3 3 2 4" xfId="27998"/>
    <cellStyle name="Output 2 3 3 3 2 4 2" xfId="27999"/>
    <cellStyle name="Output 2 3 3 3 2 4 3" xfId="28000"/>
    <cellStyle name="Output 2 3 3 3 2 4 4" xfId="28001"/>
    <cellStyle name="Output 2 3 3 3 2 4 5" xfId="28002"/>
    <cellStyle name="Output 2 3 3 3 2 4 6" xfId="28003"/>
    <cellStyle name="Output 2 3 3 3 2 5" xfId="28004"/>
    <cellStyle name="Output 2 3 3 3 2 6" xfId="28005"/>
    <cellStyle name="Output 2 3 3 3 2 7" xfId="28006"/>
    <cellStyle name="Output 2 3 3 3 2 8" xfId="28007"/>
    <cellStyle name="Output 2 3 3 3 2 9" xfId="28008"/>
    <cellStyle name="Output 2 3 3 3 3" xfId="28009"/>
    <cellStyle name="Output 2 3 3 3 3 2" xfId="28010"/>
    <cellStyle name="Output 2 3 3 3 3 2 2" xfId="28011"/>
    <cellStyle name="Output 2 3 3 3 3 2 3" xfId="28012"/>
    <cellStyle name="Output 2 3 3 3 3 2 4" xfId="28013"/>
    <cellStyle name="Output 2 3 3 3 3 2 5" xfId="28014"/>
    <cellStyle name="Output 2 3 3 3 3 2 6" xfId="28015"/>
    <cellStyle name="Output 2 3 3 3 3 3" xfId="28016"/>
    <cellStyle name="Output 2 3 3 3 3 3 2" xfId="28017"/>
    <cellStyle name="Output 2 3 3 3 3 3 3" xfId="28018"/>
    <cellStyle name="Output 2 3 3 3 3 3 4" xfId="28019"/>
    <cellStyle name="Output 2 3 3 3 3 3 5" xfId="28020"/>
    <cellStyle name="Output 2 3 3 3 3 3 6" xfId="28021"/>
    <cellStyle name="Output 2 3 3 3 3 4" xfId="28022"/>
    <cellStyle name="Output 2 3 3 3 3 5" xfId="28023"/>
    <cellStyle name="Output 2 3 3 3 3 6" xfId="28024"/>
    <cellStyle name="Output 2 3 3 3 3 7" xfId="28025"/>
    <cellStyle name="Output 2 3 3 3 3 8" xfId="28026"/>
    <cellStyle name="Output 2 3 3 3 4" xfId="28027"/>
    <cellStyle name="Output 2 3 3 3 4 2" xfId="28028"/>
    <cellStyle name="Output 2 3 3 3 4 3" xfId="28029"/>
    <cellStyle name="Output 2 3 3 3 4 4" xfId="28030"/>
    <cellStyle name="Output 2 3 3 3 4 5" xfId="28031"/>
    <cellStyle name="Output 2 3 3 3 4 6" xfId="28032"/>
    <cellStyle name="Output 2 3 3 3 5" xfId="28033"/>
    <cellStyle name="Output 2 3 3 3 5 2" xfId="28034"/>
    <cellStyle name="Output 2 3 3 3 5 3" xfId="28035"/>
    <cellStyle name="Output 2 3 3 3 5 4" xfId="28036"/>
    <cellStyle name="Output 2 3 3 3 5 5" xfId="28037"/>
    <cellStyle name="Output 2 3 3 3 5 6" xfId="28038"/>
    <cellStyle name="Output 2 3 3 3 6" xfId="28039"/>
    <cellStyle name="Output 2 3 3 3 7" xfId="28040"/>
    <cellStyle name="Output 2 3 3 3 8" xfId="28041"/>
    <cellStyle name="Output 2 3 3 3 9" xfId="28042"/>
    <cellStyle name="Output 2 3 3 4" xfId="28043"/>
    <cellStyle name="Output 2 3 3 4 2" xfId="28044"/>
    <cellStyle name="Output 2 3 3 4 2 2" xfId="28045"/>
    <cellStyle name="Output 2 3 3 4 2 2 2" xfId="28046"/>
    <cellStyle name="Output 2 3 3 4 2 2 3" xfId="28047"/>
    <cellStyle name="Output 2 3 3 4 2 2 4" xfId="28048"/>
    <cellStyle name="Output 2 3 3 4 2 2 5" xfId="28049"/>
    <cellStyle name="Output 2 3 3 4 2 2 6" xfId="28050"/>
    <cellStyle name="Output 2 3 3 4 2 3" xfId="28051"/>
    <cellStyle name="Output 2 3 3 4 2 3 2" xfId="28052"/>
    <cellStyle name="Output 2 3 3 4 2 3 3" xfId="28053"/>
    <cellStyle name="Output 2 3 3 4 2 3 4" xfId="28054"/>
    <cellStyle name="Output 2 3 3 4 2 3 5" xfId="28055"/>
    <cellStyle name="Output 2 3 3 4 2 3 6" xfId="28056"/>
    <cellStyle name="Output 2 3 3 4 2 4" xfId="28057"/>
    <cellStyle name="Output 2 3 3 4 2 5" xfId="28058"/>
    <cellStyle name="Output 2 3 3 4 2 6" xfId="28059"/>
    <cellStyle name="Output 2 3 3 4 2 7" xfId="28060"/>
    <cellStyle name="Output 2 3 3 4 2 8" xfId="28061"/>
    <cellStyle name="Output 2 3 3 4 3" xfId="28062"/>
    <cellStyle name="Output 2 3 3 4 3 2" xfId="28063"/>
    <cellStyle name="Output 2 3 3 4 3 3" xfId="28064"/>
    <cellStyle name="Output 2 3 3 4 3 4" xfId="28065"/>
    <cellStyle name="Output 2 3 3 4 3 5" xfId="28066"/>
    <cellStyle name="Output 2 3 3 4 3 6" xfId="28067"/>
    <cellStyle name="Output 2 3 3 4 4" xfId="28068"/>
    <cellStyle name="Output 2 3 3 4 4 2" xfId="28069"/>
    <cellStyle name="Output 2 3 3 4 4 3" xfId="28070"/>
    <cellStyle name="Output 2 3 3 4 4 4" xfId="28071"/>
    <cellStyle name="Output 2 3 3 4 4 5" xfId="28072"/>
    <cellStyle name="Output 2 3 3 4 4 6" xfId="28073"/>
    <cellStyle name="Output 2 3 3 4 5" xfId="28074"/>
    <cellStyle name="Output 2 3 3 4 6" xfId="28075"/>
    <cellStyle name="Output 2 3 3 4 7" xfId="28076"/>
    <cellStyle name="Output 2 3 3 4 8" xfId="28077"/>
    <cellStyle name="Output 2 3 3 4 9" xfId="28078"/>
    <cellStyle name="Output 2 3 3 5" xfId="28079"/>
    <cellStyle name="Output 2 3 3 5 2" xfId="28080"/>
    <cellStyle name="Output 2 3 3 5 2 2" xfId="28081"/>
    <cellStyle name="Output 2 3 3 5 2 3" xfId="28082"/>
    <cellStyle name="Output 2 3 3 5 2 4" xfId="28083"/>
    <cellStyle name="Output 2 3 3 5 2 5" xfId="28084"/>
    <cellStyle name="Output 2 3 3 5 2 6" xfId="28085"/>
    <cellStyle name="Output 2 3 3 5 3" xfId="28086"/>
    <cellStyle name="Output 2 3 3 5 3 2" xfId="28087"/>
    <cellStyle name="Output 2 3 3 5 3 3" xfId="28088"/>
    <cellStyle name="Output 2 3 3 5 3 4" xfId="28089"/>
    <cellStyle name="Output 2 3 3 5 3 5" xfId="28090"/>
    <cellStyle name="Output 2 3 3 5 3 6" xfId="28091"/>
    <cellStyle name="Output 2 3 3 5 4" xfId="28092"/>
    <cellStyle name="Output 2 3 3 5 5" xfId="28093"/>
    <cellStyle name="Output 2 3 3 5 6" xfId="28094"/>
    <cellStyle name="Output 2 3 3 5 7" xfId="28095"/>
    <cellStyle name="Output 2 3 3 5 8" xfId="28096"/>
    <cellStyle name="Output 2 3 3 6" xfId="28097"/>
    <cellStyle name="Output 2 3 3 6 2" xfId="28098"/>
    <cellStyle name="Output 2 3 3 6 3" xfId="28099"/>
    <cellStyle name="Output 2 3 3 6 4" xfId="28100"/>
    <cellStyle name="Output 2 3 3 6 5" xfId="28101"/>
    <cellStyle name="Output 2 3 3 6 6" xfId="28102"/>
    <cellStyle name="Output 2 3 3 7" xfId="28103"/>
    <cellStyle name="Output 2 3 3 7 2" xfId="28104"/>
    <cellStyle name="Output 2 3 3 7 3" xfId="28105"/>
    <cellStyle name="Output 2 3 3 7 4" xfId="28106"/>
    <cellStyle name="Output 2 3 3 7 5" xfId="28107"/>
    <cellStyle name="Output 2 3 3 7 6" xfId="28108"/>
    <cellStyle name="Output 2 3 3 8" xfId="28109"/>
    <cellStyle name="Output 2 3 3 9" xfId="28110"/>
    <cellStyle name="Output 2 3 4" xfId="28111"/>
    <cellStyle name="Output 2 3 4 10" xfId="28112"/>
    <cellStyle name="Output 2 3 4 11" xfId="28113"/>
    <cellStyle name="Output 2 3 4 2" xfId="28114"/>
    <cellStyle name="Output 2 3 4 2 10" xfId="28115"/>
    <cellStyle name="Output 2 3 4 2 2" xfId="28116"/>
    <cellStyle name="Output 2 3 4 2 2 2" xfId="28117"/>
    <cellStyle name="Output 2 3 4 2 2 2 2" xfId="28118"/>
    <cellStyle name="Output 2 3 4 2 2 2 2 2" xfId="28119"/>
    <cellStyle name="Output 2 3 4 2 2 2 2 3" xfId="28120"/>
    <cellStyle name="Output 2 3 4 2 2 2 2 4" xfId="28121"/>
    <cellStyle name="Output 2 3 4 2 2 2 2 5" xfId="28122"/>
    <cellStyle name="Output 2 3 4 2 2 2 2 6" xfId="28123"/>
    <cellStyle name="Output 2 3 4 2 2 2 3" xfId="28124"/>
    <cellStyle name="Output 2 3 4 2 2 2 3 2" xfId="28125"/>
    <cellStyle name="Output 2 3 4 2 2 2 3 3" xfId="28126"/>
    <cellStyle name="Output 2 3 4 2 2 2 3 4" xfId="28127"/>
    <cellStyle name="Output 2 3 4 2 2 2 3 5" xfId="28128"/>
    <cellStyle name="Output 2 3 4 2 2 2 3 6" xfId="28129"/>
    <cellStyle name="Output 2 3 4 2 2 2 4" xfId="28130"/>
    <cellStyle name="Output 2 3 4 2 2 2 5" xfId="28131"/>
    <cellStyle name="Output 2 3 4 2 2 2 6" xfId="28132"/>
    <cellStyle name="Output 2 3 4 2 2 2 7" xfId="28133"/>
    <cellStyle name="Output 2 3 4 2 2 2 8" xfId="28134"/>
    <cellStyle name="Output 2 3 4 2 2 3" xfId="28135"/>
    <cellStyle name="Output 2 3 4 2 2 3 2" xfId="28136"/>
    <cellStyle name="Output 2 3 4 2 2 3 3" xfId="28137"/>
    <cellStyle name="Output 2 3 4 2 2 3 4" xfId="28138"/>
    <cellStyle name="Output 2 3 4 2 2 3 5" xfId="28139"/>
    <cellStyle name="Output 2 3 4 2 2 3 6" xfId="28140"/>
    <cellStyle name="Output 2 3 4 2 2 4" xfId="28141"/>
    <cellStyle name="Output 2 3 4 2 2 4 2" xfId="28142"/>
    <cellStyle name="Output 2 3 4 2 2 4 3" xfId="28143"/>
    <cellStyle name="Output 2 3 4 2 2 4 4" xfId="28144"/>
    <cellStyle name="Output 2 3 4 2 2 4 5" xfId="28145"/>
    <cellStyle name="Output 2 3 4 2 2 4 6" xfId="28146"/>
    <cellStyle name="Output 2 3 4 2 2 5" xfId="28147"/>
    <cellStyle name="Output 2 3 4 2 2 6" xfId="28148"/>
    <cellStyle name="Output 2 3 4 2 2 7" xfId="28149"/>
    <cellStyle name="Output 2 3 4 2 2 8" xfId="28150"/>
    <cellStyle name="Output 2 3 4 2 2 9" xfId="28151"/>
    <cellStyle name="Output 2 3 4 2 3" xfId="28152"/>
    <cellStyle name="Output 2 3 4 2 3 2" xfId="28153"/>
    <cellStyle name="Output 2 3 4 2 3 2 2" xfId="28154"/>
    <cellStyle name="Output 2 3 4 2 3 2 3" xfId="28155"/>
    <cellStyle name="Output 2 3 4 2 3 2 4" xfId="28156"/>
    <cellStyle name="Output 2 3 4 2 3 2 5" xfId="28157"/>
    <cellStyle name="Output 2 3 4 2 3 2 6" xfId="28158"/>
    <cellStyle name="Output 2 3 4 2 3 3" xfId="28159"/>
    <cellStyle name="Output 2 3 4 2 3 3 2" xfId="28160"/>
    <cellStyle name="Output 2 3 4 2 3 3 3" xfId="28161"/>
    <cellStyle name="Output 2 3 4 2 3 3 4" xfId="28162"/>
    <cellStyle name="Output 2 3 4 2 3 3 5" xfId="28163"/>
    <cellStyle name="Output 2 3 4 2 3 3 6" xfId="28164"/>
    <cellStyle name="Output 2 3 4 2 3 4" xfId="28165"/>
    <cellStyle name="Output 2 3 4 2 3 5" xfId="28166"/>
    <cellStyle name="Output 2 3 4 2 3 6" xfId="28167"/>
    <cellStyle name="Output 2 3 4 2 3 7" xfId="28168"/>
    <cellStyle name="Output 2 3 4 2 3 8" xfId="28169"/>
    <cellStyle name="Output 2 3 4 2 4" xfId="28170"/>
    <cellStyle name="Output 2 3 4 2 4 2" xfId="28171"/>
    <cellStyle name="Output 2 3 4 2 4 3" xfId="28172"/>
    <cellStyle name="Output 2 3 4 2 4 4" xfId="28173"/>
    <cellStyle name="Output 2 3 4 2 4 5" xfId="28174"/>
    <cellStyle name="Output 2 3 4 2 4 6" xfId="28175"/>
    <cellStyle name="Output 2 3 4 2 5" xfId="28176"/>
    <cellStyle name="Output 2 3 4 2 5 2" xfId="28177"/>
    <cellStyle name="Output 2 3 4 2 5 3" xfId="28178"/>
    <cellStyle name="Output 2 3 4 2 5 4" xfId="28179"/>
    <cellStyle name="Output 2 3 4 2 5 5" xfId="28180"/>
    <cellStyle name="Output 2 3 4 2 5 6" xfId="28181"/>
    <cellStyle name="Output 2 3 4 2 6" xfId="28182"/>
    <cellStyle name="Output 2 3 4 2 7" xfId="28183"/>
    <cellStyle name="Output 2 3 4 2 8" xfId="28184"/>
    <cellStyle name="Output 2 3 4 2 9" xfId="28185"/>
    <cellStyle name="Output 2 3 4 3" xfId="28186"/>
    <cellStyle name="Output 2 3 4 3 2" xfId="28187"/>
    <cellStyle name="Output 2 3 4 3 2 2" xfId="28188"/>
    <cellStyle name="Output 2 3 4 3 2 2 2" xfId="28189"/>
    <cellStyle name="Output 2 3 4 3 2 2 3" xfId="28190"/>
    <cellStyle name="Output 2 3 4 3 2 2 4" xfId="28191"/>
    <cellStyle name="Output 2 3 4 3 2 2 5" xfId="28192"/>
    <cellStyle name="Output 2 3 4 3 2 2 6" xfId="28193"/>
    <cellStyle name="Output 2 3 4 3 2 3" xfId="28194"/>
    <cellStyle name="Output 2 3 4 3 2 3 2" xfId="28195"/>
    <cellStyle name="Output 2 3 4 3 2 3 3" xfId="28196"/>
    <cellStyle name="Output 2 3 4 3 2 3 4" xfId="28197"/>
    <cellStyle name="Output 2 3 4 3 2 3 5" xfId="28198"/>
    <cellStyle name="Output 2 3 4 3 2 3 6" xfId="28199"/>
    <cellStyle name="Output 2 3 4 3 2 4" xfId="28200"/>
    <cellStyle name="Output 2 3 4 3 2 5" xfId="28201"/>
    <cellStyle name="Output 2 3 4 3 2 6" xfId="28202"/>
    <cellStyle name="Output 2 3 4 3 2 7" xfId="28203"/>
    <cellStyle name="Output 2 3 4 3 2 8" xfId="28204"/>
    <cellStyle name="Output 2 3 4 3 3" xfId="28205"/>
    <cellStyle name="Output 2 3 4 3 3 2" xfId="28206"/>
    <cellStyle name="Output 2 3 4 3 3 3" xfId="28207"/>
    <cellStyle name="Output 2 3 4 3 3 4" xfId="28208"/>
    <cellStyle name="Output 2 3 4 3 3 5" xfId="28209"/>
    <cellStyle name="Output 2 3 4 3 3 6" xfId="28210"/>
    <cellStyle name="Output 2 3 4 3 4" xfId="28211"/>
    <cellStyle name="Output 2 3 4 3 4 2" xfId="28212"/>
    <cellStyle name="Output 2 3 4 3 4 3" xfId="28213"/>
    <cellStyle name="Output 2 3 4 3 4 4" xfId="28214"/>
    <cellStyle name="Output 2 3 4 3 4 5" xfId="28215"/>
    <cellStyle name="Output 2 3 4 3 4 6" xfId="28216"/>
    <cellStyle name="Output 2 3 4 3 5" xfId="28217"/>
    <cellStyle name="Output 2 3 4 3 6" xfId="28218"/>
    <cellStyle name="Output 2 3 4 3 7" xfId="28219"/>
    <cellStyle name="Output 2 3 4 3 8" xfId="28220"/>
    <cellStyle name="Output 2 3 4 3 9" xfId="28221"/>
    <cellStyle name="Output 2 3 4 4" xfId="28222"/>
    <cellStyle name="Output 2 3 4 4 2" xfId="28223"/>
    <cellStyle name="Output 2 3 4 4 2 2" xfId="28224"/>
    <cellStyle name="Output 2 3 4 4 2 3" xfId="28225"/>
    <cellStyle name="Output 2 3 4 4 2 4" xfId="28226"/>
    <cellStyle name="Output 2 3 4 4 2 5" xfId="28227"/>
    <cellStyle name="Output 2 3 4 4 2 6" xfId="28228"/>
    <cellStyle name="Output 2 3 4 4 3" xfId="28229"/>
    <cellStyle name="Output 2 3 4 4 3 2" xfId="28230"/>
    <cellStyle name="Output 2 3 4 4 3 3" xfId="28231"/>
    <cellStyle name="Output 2 3 4 4 3 4" xfId="28232"/>
    <cellStyle name="Output 2 3 4 4 3 5" xfId="28233"/>
    <cellStyle name="Output 2 3 4 4 3 6" xfId="28234"/>
    <cellStyle name="Output 2 3 4 4 4" xfId="28235"/>
    <cellStyle name="Output 2 3 4 4 5" xfId="28236"/>
    <cellStyle name="Output 2 3 4 4 6" xfId="28237"/>
    <cellStyle name="Output 2 3 4 4 7" xfId="28238"/>
    <cellStyle name="Output 2 3 4 4 8" xfId="28239"/>
    <cellStyle name="Output 2 3 4 5" xfId="28240"/>
    <cellStyle name="Output 2 3 4 5 2" xfId="28241"/>
    <cellStyle name="Output 2 3 4 5 3" xfId="28242"/>
    <cellStyle name="Output 2 3 4 5 4" xfId="28243"/>
    <cellStyle name="Output 2 3 4 5 5" xfId="28244"/>
    <cellStyle name="Output 2 3 4 5 6" xfId="28245"/>
    <cellStyle name="Output 2 3 4 6" xfId="28246"/>
    <cellStyle name="Output 2 3 4 6 2" xfId="28247"/>
    <cellStyle name="Output 2 3 4 6 3" xfId="28248"/>
    <cellStyle name="Output 2 3 4 6 4" xfId="28249"/>
    <cellStyle name="Output 2 3 4 6 5" xfId="28250"/>
    <cellStyle name="Output 2 3 4 6 6" xfId="28251"/>
    <cellStyle name="Output 2 3 4 7" xfId="28252"/>
    <cellStyle name="Output 2 3 4 8" xfId="28253"/>
    <cellStyle name="Output 2 3 4 9" xfId="28254"/>
    <cellStyle name="Output 2 3 5" xfId="28255"/>
    <cellStyle name="Output 2 3 5 10" xfId="28256"/>
    <cellStyle name="Output 2 3 5 2" xfId="28257"/>
    <cellStyle name="Output 2 3 5 2 2" xfId="28258"/>
    <cellStyle name="Output 2 3 5 2 2 2" xfId="28259"/>
    <cellStyle name="Output 2 3 5 2 2 2 2" xfId="28260"/>
    <cellStyle name="Output 2 3 5 2 2 2 3" xfId="28261"/>
    <cellStyle name="Output 2 3 5 2 2 2 4" xfId="28262"/>
    <cellStyle name="Output 2 3 5 2 2 2 5" xfId="28263"/>
    <cellStyle name="Output 2 3 5 2 2 2 6" xfId="28264"/>
    <cellStyle name="Output 2 3 5 2 2 3" xfId="28265"/>
    <cellStyle name="Output 2 3 5 2 2 3 2" xfId="28266"/>
    <cellStyle name="Output 2 3 5 2 2 3 3" xfId="28267"/>
    <cellStyle name="Output 2 3 5 2 2 3 4" xfId="28268"/>
    <cellStyle name="Output 2 3 5 2 2 3 5" xfId="28269"/>
    <cellStyle name="Output 2 3 5 2 2 3 6" xfId="28270"/>
    <cellStyle name="Output 2 3 5 2 2 4" xfId="28271"/>
    <cellStyle name="Output 2 3 5 2 2 5" xfId="28272"/>
    <cellStyle name="Output 2 3 5 2 2 6" xfId="28273"/>
    <cellStyle name="Output 2 3 5 2 2 7" xfId="28274"/>
    <cellStyle name="Output 2 3 5 2 2 8" xfId="28275"/>
    <cellStyle name="Output 2 3 5 2 3" xfId="28276"/>
    <cellStyle name="Output 2 3 5 2 3 2" xfId="28277"/>
    <cellStyle name="Output 2 3 5 2 3 3" xfId="28278"/>
    <cellStyle name="Output 2 3 5 2 3 4" xfId="28279"/>
    <cellStyle name="Output 2 3 5 2 3 5" xfId="28280"/>
    <cellStyle name="Output 2 3 5 2 3 6" xfId="28281"/>
    <cellStyle name="Output 2 3 5 2 4" xfId="28282"/>
    <cellStyle name="Output 2 3 5 2 4 2" xfId="28283"/>
    <cellStyle name="Output 2 3 5 2 4 3" xfId="28284"/>
    <cellStyle name="Output 2 3 5 2 4 4" xfId="28285"/>
    <cellStyle name="Output 2 3 5 2 4 5" xfId="28286"/>
    <cellStyle name="Output 2 3 5 2 4 6" xfId="28287"/>
    <cellStyle name="Output 2 3 5 2 5" xfId="28288"/>
    <cellStyle name="Output 2 3 5 2 6" xfId="28289"/>
    <cellStyle name="Output 2 3 5 2 7" xfId="28290"/>
    <cellStyle name="Output 2 3 5 2 8" xfId="28291"/>
    <cellStyle name="Output 2 3 5 2 9" xfId="28292"/>
    <cellStyle name="Output 2 3 5 3" xfId="28293"/>
    <cellStyle name="Output 2 3 5 3 2" xfId="28294"/>
    <cellStyle name="Output 2 3 5 3 2 2" xfId="28295"/>
    <cellStyle name="Output 2 3 5 3 2 3" xfId="28296"/>
    <cellStyle name="Output 2 3 5 3 2 4" xfId="28297"/>
    <cellStyle name="Output 2 3 5 3 2 5" xfId="28298"/>
    <cellStyle name="Output 2 3 5 3 2 6" xfId="28299"/>
    <cellStyle name="Output 2 3 5 3 3" xfId="28300"/>
    <cellStyle name="Output 2 3 5 3 3 2" xfId="28301"/>
    <cellStyle name="Output 2 3 5 3 3 3" xfId="28302"/>
    <cellStyle name="Output 2 3 5 3 3 4" xfId="28303"/>
    <cellStyle name="Output 2 3 5 3 3 5" xfId="28304"/>
    <cellStyle name="Output 2 3 5 3 3 6" xfId="28305"/>
    <cellStyle name="Output 2 3 5 3 4" xfId="28306"/>
    <cellStyle name="Output 2 3 5 3 5" xfId="28307"/>
    <cellStyle name="Output 2 3 5 3 6" xfId="28308"/>
    <cellStyle name="Output 2 3 5 3 7" xfId="28309"/>
    <cellStyle name="Output 2 3 5 3 8" xfId="28310"/>
    <cellStyle name="Output 2 3 5 4" xfId="28311"/>
    <cellStyle name="Output 2 3 5 4 2" xfId="28312"/>
    <cellStyle name="Output 2 3 5 4 3" xfId="28313"/>
    <cellStyle name="Output 2 3 5 4 4" xfId="28314"/>
    <cellStyle name="Output 2 3 5 4 5" xfId="28315"/>
    <cellStyle name="Output 2 3 5 4 6" xfId="28316"/>
    <cellStyle name="Output 2 3 5 5" xfId="28317"/>
    <cellStyle name="Output 2 3 5 5 2" xfId="28318"/>
    <cellStyle name="Output 2 3 5 5 3" xfId="28319"/>
    <cellStyle name="Output 2 3 5 5 4" xfId="28320"/>
    <cellStyle name="Output 2 3 5 5 5" xfId="28321"/>
    <cellStyle name="Output 2 3 5 5 6" xfId="28322"/>
    <cellStyle name="Output 2 3 5 6" xfId="28323"/>
    <cellStyle name="Output 2 3 5 7" xfId="28324"/>
    <cellStyle name="Output 2 3 5 8" xfId="28325"/>
    <cellStyle name="Output 2 3 5 9" xfId="28326"/>
    <cellStyle name="Output 2 3 6" xfId="28327"/>
    <cellStyle name="Output 2 3 6 2" xfId="28328"/>
    <cellStyle name="Output 2 3 6 2 2" xfId="28329"/>
    <cellStyle name="Output 2 3 6 2 2 2" xfId="28330"/>
    <cellStyle name="Output 2 3 6 2 2 3" xfId="28331"/>
    <cellStyle name="Output 2 3 6 2 2 4" xfId="28332"/>
    <cellStyle name="Output 2 3 6 2 2 5" xfId="28333"/>
    <cellStyle name="Output 2 3 6 2 2 6" xfId="28334"/>
    <cellStyle name="Output 2 3 6 2 3" xfId="28335"/>
    <cellStyle name="Output 2 3 6 2 3 2" xfId="28336"/>
    <cellStyle name="Output 2 3 6 2 3 3" xfId="28337"/>
    <cellStyle name="Output 2 3 6 2 3 4" xfId="28338"/>
    <cellStyle name="Output 2 3 6 2 3 5" xfId="28339"/>
    <cellStyle name="Output 2 3 6 2 3 6" xfId="28340"/>
    <cellStyle name="Output 2 3 6 2 4" xfId="28341"/>
    <cellStyle name="Output 2 3 6 2 5" xfId="28342"/>
    <cellStyle name="Output 2 3 6 2 6" xfId="28343"/>
    <cellStyle name="Output 2 3 6 2 7" xfId="28344"/>
    <cellStyle name="Output 2 3 6 2 8" xfId="28345"/>
    <cellStyle name="Output 2 3 6 3" xfId="28346"/>
    <cellStyle name="Output 2 3 6 3 2" xfId="28347"/>
    <cellStyle name="Output 2 3 6 3 3" xfId="28348"/>
    <cellStyle name="Output 2 3 6 3 4" xfId="28349"/>
    <cellStyle name="Output 2 3 6 3 5" xfId="28350"/>
    <cellStyle name="Output 2 3 6 3 6" xfId="28351"/>
    <cellStyle name="Output 2 3 6 4" xfId="28352"/>
    <cellStyle name="Output 2 3 6 4 2" xfId="28353"/>
    <cellStyle name="Output 2 3 6 4 3" xfId="28354"/>
    <cellStyle name="Output 2 3 6 4 4" xfId="28355"/>
    <cellStyle name="Output 2 3 6 4 5" xfId="28356"/>
    <cellStyle name="Output 2 3 6 4 6" xfId="28357"/>
    <cellStyle name="Output 2 3 6 5" xfId="28358"/>
    <cellStyle name="Output 2 3 6 6" xfId="28359"/>
    <cellStyle name="Output 2 3 6 7" xfId="28360"/>
    <cellStyle name="Output 2 3 6 8" xfId="28361"/>
    <cellStyle name="Output 2 3 6 9" xfId="28362"/>
    <cellStyle name="Output 2 3 7" xfId="28363"/>
    <cellStyle name="Output 2 3 7 2" xfId="28364"/>
    <cellStyle name="Output 2 3 7 2 2" xfId="28365"/>
    <cellStyle name="Output 2 3 7 2 3" xfId="28366"/>
    <cellStyle name="Output 2 3 7 2 4" xfId="28367"/>
    <cellStyle name="Output 2 3 7 2 5" xfId="28368"/>
    <cellStyle name="Output 2 3 7 2 6" xfId="28369"/>
    <cellStyle name="Output 2 3 7 3" xfId="28370"/>
    <cellStyle name="Output 2 3 7 3 2" xfId="28371"/>
    <cellStyle name="Output 2 3 7 3 3" xfId="28372"/>
    <cellStyle name="Output 2 3 7 3 4" xfId="28373"/>
    <cellStyle name="Output 2 3 7 3 5" xfId="28374"/>
    <cellStyle name="Output 2 3 7 3 6" xfId="28375"/>
    <cellStyle name="Output 2 3 7 4" xfId="28376"/>
    <cellStyle name="Output 2 3 7 5" xfId="28377"/>
    <cellStyle name="Output 2 3 7 6" xfId="28378"/>
    <cellStyle name="Output 2 3 7 7" xfId="28379"/>
    <cellStyle name="Output 2 3 7 8" xfId="28380"/>
    <cellStyle name="Output 2 3 8" xfId="28381"/>
    <cellStyle name="Output 2 3 8 2" xfId="28382"/>
    <cellStyle name="Output 2 3 8 3" xfId="28383"/>
    <cellStyle name="Output 2 3 8 4" xfId="28384"/>
    <cellStyle name="Output 2 3 8 5" xfId="28385"/>
    <cellStyle name="Output 2 3 8 6" xfId="28386"/>
    <cellStyle name="Output 2 3 9" xfId="28387"/>
    <cellStyle name="Output 2 3 9 2" xfId="28388"/>
    <cellStyle name="Output 2 3 9 3" xfId="28389"/>
    <cellStyle name="Output 2 3 9 4" xfId="28390"/>
    <cellStyle name="Output 2 3 9 5" xfId="28391"/>
    <cellStyle name="Output 2 3 9 6" xfId="28392"/>
    <cellStyle name="Output 2 4" xfId="28393"/>
    <cellStyle name="Output 2 4 10" xfId="28394"/>
    <cellStyle name="Output 2 4 11" xfId="28395"/>
    <cellStyle name="Output 2 4 12" xfId="28396"/>
    <cellStyle name="Output 2 4 13" xfId="28397"/>
    <cellStyle name="Output 2 4 2" xfId="28398"/>
    <cellStyle name="Output 2 4 2 10" xfId="28399"/>
    <cellStyle name="Output 2 4 2 11" xfId="28400"/>
    <cellStyle name="Output 2 4 2 12" xfId="28401"/>
    <cellStyle name="Output 2 4 2 2" xfId="28402"/>
    <cellStyle name="Output 2 4 2 2 10" xfId="28403"/>
    <cellStyle name="Output 2 4 2 2 11" xfId="28404"/>
    <cellStyle name="Output 2 4 2 2 2" xfId="28405"/>
    <cellStyle name="Output 2 4 2 2 2 10" xfId="28406"/>
    <cellStyle name="Output 2 4 2 2 2 2" xfId="28407"/>
    <cellStyle name="Output 2 4 2 2 2 2 2" xfId="28408"/>
    <cellStyle name="Output 2 4 2 2 2 2 2 2" xfId="28409"/>
    <cellStyle name="Output 2 4 2 2 2 2 2 2 2" xfId="28410"/>
    <cellStyle name="Output 2 4 2 2 2 2 2 2 3" xfId="28411"/>
    <cellStyle name="Output 2 4 2 2 2 2 2 2 4" xfId="28412"/>
    <cellStyle name="Output 2 4 2 2 2 2 2 2 5" xfId="28413"/>
    <cellStyle name="Output 2 4 2 2 2 2 2 2 6" xfId="28414"/>
    <cellStyle name="Output 2 4 2 2 2 2 2 3" xfId="28415"/>
    <cellStyle name="Output 2 4 2 2 2 2 2 3 2" xfId="28416"/>
    <cellStyle name="Output 2 4 2 2 2 2 2 3 3" xfId="28417"/>
    <cellStyle name="Output 2 4 2 2 2 2 2 3 4" xfId="28418"/>
    <cellStyle name="Output 2 4 2 2 2 2 2 3 5" xfId="28419"/>
    <cellStyle name="Output 2 4 2 2 2 2 2 3 6" xfId="28420"/>
    <cellStyle name="Output 2 4 2 2 2 2 2 4" xfId="28421"/>
    <cellStyle name="Output 2 4 2 2 2 2 2 5" xfId="28422"/>
    <cellStyle name="Output 2 4 2 2 2 2 2 6" xfId="28423"/>
    <cellStyle name="Output 2 4 2 2 2 2 2 7" xfId="28424"/>
    <cellStyle name="Output 2 4 2 2 2 2 2 8" xfId="28425"/>
    <cellStyle name="Output 2 4 2 2 2 2 3" xfId="28426"/>
    <cellStyle name="Output 2 4 2 2 2 2 3 2" xfId="28427"/>
    <cellStyle name="Output 2 4 2 2 2 2 3 3" xfId="28428"/>
    <cellStyle name="Output 2 4 2 2 2 2 3 4" xfId="28429"/>
    <cellStyle name="Output 2 4 2 2 2 2 3 5" xfId="28430"/>
    <cellStyle name="Output 2 4 2 2 2 2 3 6" xfId="28431"/>
    <cellStyle name="Output 2 4 2 2 2 2 4" xfId="28432"/>
    <cellStyle name="Output 2 4 2 2 2 2 4 2" xfId="28433"/>
    <cellStyle name="Output 2 4 2 2 2 2 4 3" xfId="28434"/>
    <cellStyle name="Output 2 4 2 2 2 2 4 4" xfId="28435"/>
    <cellStyle name="Output 2 4 2 2 2 2 4 5" xfId="28436"/>
    <cellStyle name="Output 2 4 2 2 2 2 4 6" xfId="28437"/>
    <cellStyle name="Output 2 4 2 2 2 2 5" xfId="28438"/>
    <cellStyle name="Output 2 4 2 2 2 2 6" xfId="28439"/>
    <cellStyle name="Output 2 4 2 2 2 2 7" xfId="28440"/>
    <cellStyle name="Output 2 4 2 2 2 2 8" xfId="28441"/>
    <cellStyle name="Output 2 4 2 2 2 2 9" xfId="28442"/>
    <cellStyle name="Output 2 4 2 2 2 3" xfId="28443"/>
    <cellStyle name="Output 2 4 2 2 2 3 2" xfId="28444"/>
    <cellStyle name="Output 2 4 2 2 2 3 2 2" xfId="28445"/>
    <cellStyle name="Output 2 4 2 2 2 3 2 3" xfId="28446"/>
    <cellStyle name="Output 2 4 2 2 2 3 2 4" xfId="28447"/>
    <cellStyle name="Output 2 4 2 2 2 3 2 5" xfId="28448"/>
    <cellStyle name="Output 2 4 2 2 2 3 2 6" xfId="28449"/>
    <cellStyle name="Output 2 4 2 2 2 3 3" xfId="28450"/>
    <cellStyle name="Output 2 4 2 2 2 3 3 2" xfId="28451"/>
    <cellStyle name="Output 2 4 2 2 2 3 3 3" xfId="28452"/>
    <cellStyle name="Output 2 4 2 2 2 3 3 4" xfId="28453"/>
    <cellStyle name="Output 2 4 2 2 2 3 3 5" xfId="28454"/>
    <cellStyle name="Output 2 4 2 2 2 3 3 6" xfId="28455"/>
    <cellStyle name="Output 2 4 2 2 2 3 4" xfId="28456"/>
    <cellStyle name="Output 2 4 2 2 2 3 5" xfId="28457"/>
    <cellStyle name="Output 2 4 2 2 2 3 6" xfId="28458"/>
    <cellStyle name="Output 2 4 2 2 2 3 7" xfId="28459"/>
    <cellStyle name="Output 2 4 2 2 2 3 8" xfId="28460"/>
    <cellStyle name="Output 2 4 2 2 2 4" xfId="28461"/>
    <cellStyle name="Output 2 4 2 2 2 4 2" xfId="28462"/>
    <cellStyle name="Output 2 4 2 2 2 4 3" xfId="28463"/>
    <cellStyle name="Output 2 4 2 2 2 4 4" xfId="28464"/>
    <cellStyle name="Output 2 4 2 2 2 4 5" xfId="28465"/>
    <cellStyle name="Output 2 4 2 2 2 4 6" xfId="28466"/>
    <cellStyle name="Output 2 4 2 2 2 5" xfId="28467"/>
    <cellStyle name="Output 2 4 2 2 2 5 2" xfId="28468"/>
    <cellStyle name="Output 2 4 2 2 2 5 3" xfId="28469"/>
    <cellStyle name="Output 2 4 2 2 2 5 4" xfId="28470"/>
    <cellStyle name="Output 2 4 2 2 2 5 5" xfId="28471"/>
    <cellStyle name="Output 2 4 2 2 2 5 6" xfId="28472"/>
    <cellStyle name="Output 2 4 2 2 2 6" xfId="28473"/>
    <cellStyle name="Output 2 4 2 2 2 7" xfId="28474"/>
    <cellStyle name="Output 2 4 2 2 2 8" xfId="28475"/>
    <cellStyle name="Output 2 4 2 2 2 9" xfId="28476"/>
    <cellStyle name="Output 2 4 2 2 3" xfId="28477"/>
    <cellStyle name="Output 2 4 2 2 3 2" xfId="28478"/>
    <cellStyle name="Output 2 4 2 2 3 2 2" xfId="28479"/>
    <cellStyle name="Output 2 4 2 2 3 2 2 2" xfId="28480"/>
    <cellStyle name="Output 2 4 2 2 3 2 2 3" xfId="28481"/>
    <cellStyle name="Output 2 4 2 2 3 2 2 4" xfId="28482"/>
    <cellStyle name="Output 2 4 2 2 3 2 2 5" xfId="28483"/>
    <cellStyle name="Output 2 4 2 2 3 2 2 6" xfId="28484"/>
    <cellStyle name="Output 2 4 2 2 3 2 3" xfId="28485"/>
    <cellStyle name="Output 2 4 2 2 3 2 3 2" xfId="28486"/>
    <cellStyle name="Output 2 4 2 2 3 2 3 3" xfId="28487"/>
    <cellStyle name="Output 2 4 2 2 3 2 3 4" xfId="28488"/>
    <cellStyle name="Output 2 4 2 2 3 2 3 5" xfId="28489"/>
    <cellStyle name="Output 2 4 2 2 3 2 3 6" xfId="28490"/>
    <cellStyle name="Output 2 4 2 2 3 2 4" xfId="28491"/>
    <cellStyle name="Output 2 4 2 2 3 2 5" xfId="28492"/>
    <cellStyle name="Output 2 4 2 2 3 2 6" xfId="28493"/>
    <cellStyle name="Output 2 4 2 2 3 2 7" xfId="28494"/>
    <cellStyle name="Output 2 4 2 2 3 2 8" xfId="28495"/>
    <cellStyle name="Output 2 4 2 2 3 3" xfId="28496"/>
    <cellStyle name="Output 2 4 2 2 3 3 2" xfId="28497"/>
    <cellStyle name="Output 2 4 2 2 3 3 3" xfId="28498"/>
    <cellStyle name="Output 2 4 2 2 3 3 4" xfId="28499"/>
    <cellStyle name="Output 2 4 2 2 3 3 5" xfId="28500"/>
    <cellStyle name="Output 2 4 2 2 3 3 6" xfId="28501"/>
    <cellStyle name="Output 2 4 2 2 3 4" xfId="28502"/>
    <cellStyle name="Output 2 4 2 2 3 4 2" xfId="28503"/>
    <cellStyle name="Output 2 4 2 2 3 4 3" xfId="28504"/>
    <cellStyle name="Output 2 4 2 2 3 4 4" xfId="28505"/>
    <cellStyle name="Output 2 4 2 2 3 4 5" xfId="28506"/>
    <cellStyle name="Output 2 4 2 2 3 4 6" xfId="28507"/>
    <cellStyle name="Output 2 4 2 2 3 5" xfId="28508"/>
    <cellStyle name="Output 2 4 2 2 3 6" xfId="28509"/>
    <cellStyle name="Output 2 4 2 2 3 7" xfId="28510"/>
    <cellStyle name="Output 2 4 2 2 3 8" xfId="28511"/>
    <cellStyle name="Output 2 4 2 2 3 9" xfId="28512"/>
    <cellStyle name="Output 2 4 2 2 4" xfId="28513"/>
    <cellStyle name="Output 2 4 2 2 4 2" xfId="28514"/>
    <cellStyle name="Output 2 4 2 2 4 2 2" xfId="28515"/>
    <cellStyle name="Output 2 4 2 2 4 2 3" xfId="28516"/>
    <cellStyle name="Output 2 4 2 2 4 2 4" xfId="28517"/>
    <cellStyle name="Output 2 4 2 2 4 2 5" xfId="28518"/>
    <cellStyle name="Output 2 4 2 2 4 2 6" xfId="28519"/>
    <cellStyle name="Output 2 4 2 2 4 3" xfId="28520"/>
    <cellStyle name="Output 2 4 2 2 4 3 2" xfId="28521"/>
    <cellStyle name="Output 2 4 2 2 4 3 3" xfId="28522"/>
    <cellStyle name="Output 2 4 2 2 4 3 4" xfId="28523"/>
    <cellStyle name="Output 2 4 2 2 4 3 5" xfId="28524"/>
    <cellStyle name="Output 2 4 2 2 4 3 6" xfId="28525"/>
    <cellStyle name="Output 2 4 2 2 4 4" xfId="28526"/>
    <cellStyle name="Output 2 4 2 2 4 5" xfId="28527"/>
    <cellStyle name="Output 2 4 2 2 4 6" xfId="28528"/>
    <cellStyle name="Output 2 4 2 2 4 7" xfId="28529"/>
    <cellStyle name="Output 2 4 2 2 4 8" xfId="28530"/>
    <cellStyle name="Output 2 4 2 2 5" xfId="28531"/>
    <cellStyle name="Output 2 4 2 2 5 2" xfId="28532"/>
    <cellStyle name="Output 2 4 2 2 5 3" xfId="28533"/>
    <cellStyle name="Output 2 4 2 2 5 4" xfId="28534"/>
    <cellStyle name="Output 2 4 2 2 5 5" xfId="28535"/>
    <cellStyle name="Output 2 4 2 2 5 6" xfId="28536"/>
    <cellStyle name="Output 2 4 2 2 6" xfId="28537"/>
    <cellStyle name="Output 2 4 2 2 6 2" xfId="28538"/>
    <cellStyle name="Output 2 4 2 2 6 3" xfId="28539"/>
    <cellStyle name="Output 2 4 2 2 6 4" xfId="28540"/>
    <cellStyle name="Output 2 4 2 2 6 5" xfId="28541"/>
    <cellStyle name="Output 2 4 2 2 6 6" xfId="28542"/>
    <cellStyle name="Output 2 4 2 2 7" xfId="28543"/>
    <cellStyle name="Output 2 4 2 2 8" xfId="28544"/>
    <cellStyle name="Output 2 4 2 2 9" xfId="28545"/>
    <cellStyle name="Output 2 4 2 3" xfId="28546"/>
    <cellStyle name="Output 2 4 2 3 10" xfId="28547"/>
    <cellStyle name="Output 2 4 2 3 2" xfId="28548"/>
    <cellStyle name="Output 2 4 2 3 2 2" xfId="28549"/>
    <cellStyle name="Output 2 4 2 3 2 2 2" xfId="28550"/>
    <cellStyle name="Output 2 4 2 3 2 2 2 2" xfId="28551"/>
    <cellStyle name="Output 2 4 2 3 2 2 2 3" xfId="28552"/>
    <cellStyle name="Output 2 4 2 3 2 2 2 4" xfId="28553"/>
    <cellStyle name="Output 2 4 2 3 2 2 2 5" xfId="28554"/>
    <cellStyle name="Output 2 4 2 3 2 2 2 6" xfId="28555"/>
    <cellStyle name="Output 2 4 2 3 2 2 3" xfId="28556"/>
    <cellStyle name="Output 2 4 2 3 2 2 3 2" xfId="28557"/>
    <cellStyle name="Output 2 4 2 3 2 2 3 3" xfId="28558"/>
    <cellStyle name="Output 2 4 2 3 2 2 3 4" xfId="28559"/>
    <cellStyle name="Output 2 4 2 3 2 2 3 5" xfId="28560"/>
    <cellStyle name="Output 2 4 2 3 2 2 3 6" xfId="28561"/>
    <cellStyle name="Output 2 4 2 3 2 2 4" xfId="28562"/>
    <cellStyle name="Output 2 4 2 3 2 2 5" xfId="28563"/>
    <cellStyle name="Output 2 4 2 3 2 2 6" xfId="28564"/>
    <cellStyle name="Output 2 4 2 3 2 2 7" xfId="28565"/>
    <cellStyle name="Output 2 4 2 3 2 2 8" xfId="28566"/>
    <cellStyle name="Output 2 4 2 3 2 3" xfId="28567"/>
    <cellStyle name="Output 2 4 2 3 2 3 2" xfId="28568"/>
    <cellStyle name="Output 2 4 2 3 2 3 3" xfId="28569"/>
    <cellStyle name="Output 2 4 2 3 2 3 4" xfId="28570"/>
    <cellStyle name="Output 2 4 2 3 2 3 5" xfId="28571"/>
    <cellStyle name="Output 2 4 2 3 2 3 6" xfId="28572"/>
    <cellStyle name="Output 2 4 2 3 2 4" xfId="28573"/>
    <cellStyle name="Output 2 4 2 3 2 4 2" xfId="28574"/>
    <cellStyle name="Output 2 4 2 3 2 4 3" xfId="28575"/>
    <cellStyle name="Output 2 4 2 3 2 4 4" xfId="28576"/>
    <cellStyle name="Output 2 4 2 3 2 4 5" xfId="28577"/>
    <cellStyle name="Output 2 4 2 3 2 4 6" xfId="28578"/>
    <cellStyle name="Output 2 4 2 3 2 5" xfId="28579"/>
    <cellStyle name="Output 2 4 2 3 2 6" xfId="28580"/>
    <cellStyle name="Output 2 4 2 3 2 7" xfId="28581"/>
    <cellStyle name="Output 2 4 2 3 2 8" xfId="28582"/>
    <cellStyle name="Output 2 4 2 3 2 9" xfId="28583"/>
    <cellStyle name="Output 2 4 2 3 3" xfId="28584"/>
    <cellStyle name="Output 2 4 2 3 3 2" xfId="28585"/>
    <cellStyle name="Output 2 4 2 3 3 2 2" xfId="28586"/>
    <cellStyle name="Output 2 4 2 3 3 2 3" xfId="28587"/>
    <cellStyle name="Output 2 4 2 3 3 2 4" xfId="28588"/>
    <cellStyle name="Output 2 4 2 3 3 2 5" xfId="28589"/>
    <cellStyle name="Output 2 4 2 3 3 2 6" xfId="28590"/>
    <cellStyle name="Output 2 4 2 3 3 3" xfId="28591"/>
    <cellStyle name="Output 2 4 2 3 3 3 2" xfId="28592"/>
    <cellStyle name="Output 2 4 2 3 3 3 3" xfId="28593"/>
    <cellStyle name="Output 2 4 2 3 3 3 4" xfId="28594"/>
    <cellStyle name="Output 2 4 2 3 3 3 5" xfId="28595"/>
    <cellStyle name="Output 2 4 2 3 3 3 6" xfId="28596"/>
    <cellStyle name="Output 2 4 2 3 3 4" xfId="28597"/>
    <cellStyle name="Output 2 4 2 3 3 5" xfId="28598"/>
    <cellStyle name="Output 2 4 2 3 3 6" xfId="28599"/>
    <cellStyle name="Output 2 4 2 3 3 7" xfId="28600"/>
    <cellStyle name="Output 2 4 2 3 3 8" xfId="28601"/>
    <cellStyle name="Output 2 4 2 3 4" xfId="28602"/>
    <cellStyle name="Output 2 4 2 3 4 2" xfId="28603"/>
    <cellStyle name="Output 2 4 2 3 4 3" xfId="28604"/>
    <cellStyle name="Output 2 4 2 3 4 4" xfId="28605"/>
    <cellStyle name="Output 2 4 2 3 4 5" xfId="28606"/>
    <cellStyle name="Output 2 4 2 3 4 6" xfId="28607"/>
    <cellStyle name="Output 2 4 2 3 5" xfId="28608"/>
    <cellStyle name="Output 2 4 2 3 5 2" xfId="28609"/>
    <cellStyle name="Output 2 4 2 3 5 3" xfId="28610"/>
    <cellStyle name="Output 2 4 2 3 5 4" xfId="28611"/>
    <cellStyle name="Output 2 4 2 3 5 5" xfId="28612"/>
    <cellStyle name="Output 2 4 2 3 5 6" xfId="28613"/>
    <cellStyle name="Output 2 4 2 3 6" xfId="28614"/>
    <cellStyle name="Output 2 4 2 3 7" xfId="28615"/>
    <cellStyle name="Output 2 4 2 3 8" xfId="28616"/>
    <cellStyle name="Output 2 4 2 3 9" xfId="28617"/>
    <cellStyle name="Output 2 4 2 4" xfId="28618"/>
    <cellStyle name="Output 2 4 2 4 2" xfId="28619"/>
    <cellStyle name="Output 2 4 2 4 2 2" xfId="28620"/>
    <cellStyle name="Output 2 4 2 4 2 2 2" xfId="28621"/>
    <cellStyle name="Output 2 4 2 4 2 2 3" xfId="28622"/>
    <cellStyle name="Output 2 4 2 4 2 2 4" xfId="28623"/>
    <cellStyle name="Output 2 4 2 4 2 2 5" xfId="28624"/>
    <cellStyle name="Output 2 4 2 4 2 2 6" xfId="28625"/>
    <cellStyle name="Output 2 4 2 4 2 3" xfId="28626"/>
    <cellStyle name="Output 2 4 2 4 2 3 2" xfId="28627"/>
    <cellStyle name="Output 2 4 2 4 2 3 3" xfId="28628"/>
    <cellStyle name="Output 2 4 2 4 2 3 4" xfId="28629"/>
    <cellStyle name="Output 2 4 2 4 2 3 5" xfId="28630"/>
    <cellStyle name="Output 2 4 2 4 2 3 6" xfId="28631"/>
    <cellStyle name="Output 2 4 2 4 2 4" xfId="28632"/>
    <cellStyle name="Output 2 4 2 4 2 5" xfId="28633"/>
    <cellStyle name="Output 2 4 2 4 2 6" xfId="28634"/>
    <cellStyle name="Output 2 4 2 4 2 7" xfId="28635"/>
    <cellStyle name="Output 2 4 2 4 2 8" xfId="28636"/>
    <cellStyle name="Output 2 4 2 4 3" xfId="28637"/>
    <cellStyle name="Output 2 4 2 4 3 2" xfId="28638"/>
    <cellStyle name="Output 2 4 2 4 3 3" xfId="28639"/>
    <cellStyle name="Output 2 4 2 4 3 4" xfId="28640"/>
    <cellStyle name="Output 2 4 2 4 3 5" xfId="28641"/>
    <cellStyle name="Output 2 4 2 4 3 6" xfId="28642"/>
    <cellStyle name="Output 2 4 2 4 4" xfId="28643"/>
    <cellStyle name="Output 2 4 2 4 4 2" xfId="28644"/>
    <cellStyle name="Output 2 4 2 4 4 3" xfId="28645"/>
    <cellStyle name="Output 2 4 2 4 4 4" xfId="28646"/>
    <cellStyle name="Output 2 4 2 4 4 5" xfId="28647"/>
    <cellStyle name="Output 2 4 2 4 4 6" xfId="28648"/>
    <cellStyle name="Output 2 4 2 4 5" xfId="28649"/>
    <cellStyle name="Output 2 4 2 4 6" xfId="28650"/>
    <cellStyle name="Output 2 4 2 4 7" xfId="28651"/>
    <cellStyle name="Output 2 4 2 4 8" xfId="28652"/>
    <cellStyle name="Output 2 4 2 4 9" xfId="28653"/>
    <cellStyle name="Output 2 4 2 5" xfId="28654"/>
    <cellStyle name="Output 2 4 2 5 2" xfId="28655"/>
    <cellStyle name="Output 2 4 2 5 2 2" xfId="28656"/>
    <cellStyle name="Output 2 4 2 5 2 3" xfId="28657"/>
    <cellStyle name="Output 2 4 2 5 2 4" xfId="28658"/>
    <cellStyle name="Output 2 4 2 5 2 5" xfId="28659"/>
    <cellStyle name="Output 2 4 2 5 2 6" xfId="28660"/>
    <cellStyle name="Output 2 4 2 5 3" xfId="28661"/>
    <cellStyle name="Output 2 4 2 5 3 2" xfId="28662"/>
    <cellStyle name="Output 2 4 2 5 3 3" xfId="28663"/>
    <cellStyle name="Output 2 4 2 5 3 4" xfId="28664"/>
    <cellStyle name="Output 2 4 2 5 3 5" xfId="28665"/>
    <cellStyle name="Output 2 4 2 5 3 6" xfId="28666"/>
    <cellStyle name="Output 2 4 2 5 4" xfId="28667"/>
    <cellStyle name="Output 2 4 2 5 5" xfId="28668"/>
    <cellStyle name="Output 2 4 2 5 6" xfId="28669"/>
    <cellStyle name="Output 2 4 2 5 7" xfId="28670"/>
    <cellStyle name="Output 2 4 2 5 8" xfId="28671"/>
    <cellStyle name="Output 2 4 2 6" xfId="28672"/>
    <cellStyle name="Output 2 4 2 6 2" xfId="28673"/>
    <cellStyle name="Output 2 4 2 6 3" xfId="28674"/>
    <cellStyle name="Output 2 4 2 6 4" xfId="28675"/>
    <cellStyle name="Output 2 4 2 6 5" xfId="28676"/>
    <cellStyle name="Output 2 4 2 6 6" xfId="28677"/>
    <cellStyle name="Output 2 4 2 7" xfId="28678"/>
    <cellStyle name="Output 2 4 2 7 2" xfId="28679"/>
    <cellStyle name="Output 2 4 2 7 3" xfId="28680"/>
    <cellStyle name="Output 2 4 2 7 4" xfId="28681"/>
    <cellStyle name="Output 2 4 2 7 5" xfId="28682"/>
    <cellStyle name="Output 2 4 2 7 6" xfId="28683"/>
    <cellStyle name="Output 2 4 2 8" xfId="28684"/>
    <cellStyle name="Output 2 4 2 9" xfId="28685"/>
    <cellStyle name="Output 2 4 3" xfId="28686"/>
    <cellStyle name="Output 2 4 3 10" xfId="28687"/>
    <cellStyle name="Output 2 4 3 11" xfId="28688"/>
    <cellStyle name="Output 2 4 3 2" xfId="28689"/>
    <cellStyle name="Output 2 4 3 2 10" xfId="28690"/>
    <cellStyle name="Output 2 4 3 2 2" xfId="28691"/>
    <cellStyle name="Output 2 4 3 2 2 2" xfId="28692"/>
    <cellStyle name="Output 2 4 3 2 2 2 2" xfId="28693"/>
    <cellStyle name="Output 2 4 3 2 2 2 2 2" xfId="28694"/>
    <cellStyle name="Output 2 4 3 2 2 2 2 3" xfId="28695"/>
    <cellStyle name="Output 2 4 3 2 2 2 2 4" xfId="28696"/>
    <cellStyle name="Output 2 4 3 2 2 2 2 5" xfId="28697"/>
    <cellStyle name="Output 2 4 3 2 2 2 2 6" xfId="28698"/>
    <cellStyle name="Output 2 4 3 2 2 2 3" xfId="28699"/>
    <cellStyle name="Output 2 4 3 2 2 2 3 2" xfId="28700"/>
    <cellStyle name="Output 2 4 3 2 2 2 3 3" xfId="28701"/>
    <cellStyle name="Output 2 4 3 2 2 2 3 4" xfId="28702"/>
    <cellStyle name="Output 2 4 3 2 2 2 3 5" xfId="28703"/>
    <cellStyle name="Output 2 4 3 2 2 2 3 6" xfId="28704"/>
    <cellStyle name="Output 2 4 3 2 2 2 4" xfId="28705"/>
    <cellStyle name="Output 2 4 3 2 2 2 5" xfId="28706"/>
    <cellStyle name="Output 2 4 3 2 2 2 6" xfId="28707"/>
    <cellStyle name="Output 2 4 3 2 2 2 7" xfId="28708"/>
    <cellStyle name="Output 2 4 3 2 2 2 8" xfId="28709"/>
    <cellStyle name="Output 2 4 3 2 2 3" xfId="28710"/>
    <cellStyle name="Output 2 4 3 2 2 3 2" xfId="28711"/>
    <cellStyle name="Output 2 4 3 2 2 3 3" xfId="28712"/>
    <cellStyle name="Output 2 4 3 2 2 3 4" xfId="28713"/>
    <cellStyle name="Output 2 4 3 2 2 3 5" xfId="28714"/>
    <cellStyle name="Output 2 4 3 2 2 3 6" xfId="28715"/>
    <cellStyle name="Output 2 4 3 2 2 4" xfId="28716"/>
    <cellStyle name="Output 2 4 3 2 2 4 2" xfId="28717"/>
    <cellStyle name="Output 2 4 3 2 2 4 3" xfId="28718"/>
    <cellStyle name="Output 2 4 3 2 2 4 4" xfId="28719"/>
    <cellStyle name="Output 2 4 3 2 2 4 5" xfId="28720"/>
    <cellStyle name="Output 2 4 3 2 2 4 6" xfId="28721"/>
    <cellStyle name="Output 2 4 3 2 2 5" xfId="28722"/>
    <cellStyle name="Output 2 4 3 2 2 6" xfId="28723"/>
    <cellStyle name="Output 2 4 3 2 2 7" xfId="28724"/>
    <cellStyle name="Output 2 4 3 2 2 8" xfId="28725"/>
    <cellStyle name="Output 2 4 3 2 2 9" xfId="28726"/>
    <cellStyle name="Output 2 4 3 2 3" xfId="28727"/>
    <cellStyle name="Output 2 4 3 2 3 2" xfId="28728"/>
    <cellStyle name="Output 2 4 3 2 3 2 2" xfId="28729"/>
    <cellStyle name="Output 2 4 3 2 3 2 3" xfId="28730"/>
    <cellStyle name="Output 2 4 3 2 3 2 4" xfId="28731"/>
    <cellStyle name="Output 2 4 3 2 3 2 5" xfId="28732"/>
    <cellStyle name="Output 2 4 3 2 3 2 6" xfId="28733"/>
    <cellStyle name="Output 2 4 3 2 3 3" xfId="28734"/>
    <cellStyle name="Output 2 4 3 2 3 3 2" xfId="28735"/>
    <cellStyle name="Output 2 4 3 2 3 3 3" xfId="28736"/>
    <cellStyle name="Output 2 4 3 2 3 3 4" xfId="28737"/>
    <cellStyle name="Output 2 4 3 2 3 3 5" xfId="28738"/>
    <cellStyle name="Output 2 4 3 2 3 3 6" xfId="28739"/>
    <cellStyle name="Output 2 4 3 2 3 4" xfId="28740"/>
    <cellStyle name="Output 2 4 3 2 3 5" xfId="28741"/>
    <cellStyle name="Output 2 4 3 2 3 6" xfId="28742"/>
    <cellStyle name="Output 2 4 3 2 3 7" xfId="28743"/>
    <cellStyle name="Output 2 4 3 2 3 8" xfId="28744"/>
    <cellStyle name="Output 2 4 3 2 4" xfId="28745"/>
    <cellStyle name="Output 2 4 3 2 4 2" xfId="28746"/>
    <cellStyle name="Output 2 4 3 2 4 3" xfId="28747"/>
    <cellStyle name="Output 2 4 3 2 4 4" xfId="28748"/>
    <cellStyle name="Output 2 4 3 2 4 5" xfId="28749"/>
    <cellStyle name="Output 2 4 3 2 4 6" xfId="28750"/>
    <cellStyle name="Output 2 4 3 2 5" xfId="28751"/>
    <cellStyle name="Output 2 4 3 2 5 2" xfId="28752"/>
    <cellStyle name="Output 2 4 3 2 5 3" xfId="28753"/>
    <cellStyle name="Output 2 4 3 2 5 4" xfId="28754"/>
    <cellStyle name="Output 2 4 3 2 5 5" xfId="28755"/>
    <cellStyle name="Output 2 4 3 2 5 6" xfId="28756"/>
    <cellStyle name="Output 2 4 3 2 6" xfId="28757"/>
    <cellStyle name="Output 2 4 3 2 7" xfId="28758"/>
    <cellStyle name="Output 2 4 3 2 8" xfId="28759"/>
    <cellStyle name="Output 2 4 3 2 9" xfId="28760"/>
    <cellStyle name="Output 2 4 3 3" xfId="28761"/>
    <cellStyle name="Output 2 4 3 3 2" xfId="28762"/>
    <cellStyle name="Output 2 4 3 3 2 2" xfId="28763"/>
    <cellStyle name="Output 2 4 3 3 2 2 2" xfId="28764"/>
    <cellStyle name="Output 2 4 3 3 2 2 3" xfId="28765"/>
    <cellStyle name="Output 2 4 3 3 2 2 4" xfId="28766"/>
    <cellStyle name="Output 2 4 3 3 2 2 5" xfId="28767"/>
    <cellStyle name="Output 2 4 3 3 2 2 6" xfId="28768"/>
    <cellStyle name="Output 2 4 3 3 2 3" xfId="28769"/>
    <cellStyle name="Output 2 4 3 3 2 3 2" xfId="28770"/>
    <cellStyle name="Output 2 4 3 3 2 3 3" xfId="28771"/>
    <cellStyle name="Output 2 4 3 3 2 3 4" xfId="28772"/>
    <cellStyle name="Output 2 4 3 3 2 3 5" xfId="28773"/>
    <cellStyle name="Output 2 4 3 3 2 3 6" xfId="28774"/>
    <cellStyle name="Output 2 4 3 3 2 4" xfId="28775"/>
    <cellStyle name="Output 2 4 3 3 2 5" xfId="28776"/>
    <cellStyle name="Output 2 4 3 3 2 6" xfId="28777"/>
    <cellStyle name="Output 2 4 3 3 2 7" xfId="28778"/>
    <cellStyle name="Output 2 4 3 3 2 8" xfId="28779"/>
    <cellStyle name="Output 2 4 3 3 3" xfId="28780"/>
    <cellStyle name="Output 2 4 3 3 3 2" xfId="28781"/>
    <cellStyle name="Output 2 4 3 3 3 3" xfId="28782"/>
    <cellStyle name="Output 2 4 3 3 3 4" xfId="28783"/>
    <cellStyle name="Output 2 4 3 3 3 5" xfId="28784"/>
    <cellStyle name="Output 2 4 3 3 3 6" xfId="28785"/>
    <cellStyle name="Output 2 4 3 3 4" xfId="28786"/>
    <cellStyle name="Output 2 4 3 3 4 2" xfId="28787"/>
    <cellStyle name="Output 2 4 3 3 4 3" xfId="28788"/>
    <cellStyle name="Output 2 4 3 3 4 4" xfId="28789"/>
    <cellStyle name="Output 2 4 3 3 4 5" xfId="28790"/>
    <cellStyle name="Output 2 4 3 3 4 6" xfId="28791"/>
    <cellStyle name="Output 2 4 3 3 5" xfId="28792"/>
    <cellStyle name="Output 2 4 3 3 6" xfId="28793"/>
    <cellStyle name="Output 2 4 3 3 7" xfId="28794"/>
    <cellStyle name="Output 2 4 3 3 8" xfId="28795"/>
    <cellStyle name="Output 2 4 3 3 9" xfId="28796"/>
    <cellStyle name="Output 2 4 3 4" xfId="28797"/>
    <cellStyle name="Output 2 4 3 4 2" xfId="28798"/>
    <cellStyle name="Output 2 4 3 4 2 2" xfId="28799"/>
    <cellStyle name="Output 2 4 3 4 2 3" xfId="28800"/>
    <cellStyle name="Output 2 4 3 4 2 4" xfId="28801"/>
    <cellStyle name="Output 2 4 3 4 2 5" xfId="28802"/>
    <cellStyle name="Output 2 4 3 4 2 6" xfId="28803"/>
    <cellStyle name="Output 2 4 3 4 3" xfId="28804"/>
    <cellStyle name="Output 2 4 3 4 3 2" xfId="28805"/>
    <cellStyle name="Output 2 4 3 4 3 3" xfId="28806"/>
    <cellStyle name="Output 2 4 3 4 3 4" xfId="28807"/>
    <cellStyle name="Output 2 4 3 4 3 5" xfId="28808"/>
    <cellStyle name="Output 2 4 3 4 3 6" xfId="28809"/>
    <cellStyle name="Output 2 4 3 4 4" xfId="28810"/>
    <cellStyle name="Output 2 4 3 4 5" xfId="28811"/>
    <cellStyle name="Output 2 4 3 4 6" xfId="28812"/>
    <cellStyle name="Output 2 4 3 4 7" xfId="28813"/>
    <cellStyle name="Output 2 4 3 4 8" xfId="28814"/>
    <cellStyle name="Output 2 4 3 5" xfId="28815"/>
    <cellStyle name="Output 2 4 3 5 2" xfId="28816"/>
    <cellStyle name="Output 2 4 3 5 3" xfId="28817"/>
    <cellStyle name="Output 2 4 3 5 4" xfId="28818"/>
    <cellStyle name="Output 2 4 3 5 5" xfId="28819"/>
    <cellStyle name="Output 2 4 3 5 6" xfId="28820"/>
    <cellStyle name="Output 2 4 3 6" xfId="28821"/>
    <cellStyle name="Output 2 4 3 6 2" xfId="28822"/>
    <cellStyle name="Output 2 4 3 6 3" xfId="28823"/>
    <cellStyle name="Output 2 4 3 6 4" xfId="28824"/>
    <cellStyle name="Output 2 4 3 6 5" xfId="28825"/>
    <cellStyle name="Output 2 4 3 6 6" xfId="28826"/>
    <cellStyle name="Output 2 4 3 7" xfId="28827"/>
    <cellStyle name="Output 2 4 3 8" xfId="28828"/>
    <cellStyle name="Output 2 4 3 9" xfId="28829"/>
    <cellStyle name="Output 2 4 4" xfId="28830"/>
    <cellStyle name="Output 2 4 4 10" xfId="28831"/>
    <cellStyle name="Output 2 4 4 2" xfId="28832"/>
    <cellStyle name="Output 2 4 4 2 2" xfId="28833"/>
    <cellStyle name="Output 2 4 4 2 2 2" xfId="28834"/>
    <cellStyle name="Output 2 4 4 2 2 2 2" xfId="28835"/>
    <cellStyle name="Output 2 4 4 2 2 2 3" xfId="28836"/>
    <cellStyle name="Output 2 4 4 2 2 2 4" xfId="28837"/>
    <cellStyle name="Output 2 4 4 2 2 2 5" xfId="28838"/>
    <cellStyle name="Output 2 4 4 2 2 2 6" xfId="28839"/>
    <cellStyle name="Output 2 4 4 2 2 3" xfId="28840"/>
    <cellStyle name="Output 2 4 4 2 2 3 2" xfId="28841"/>
    <cellStyle name="Output 2 4 4 2 2 3 3" xfId="28842"/>
    <cellStyle name="Output 2 4 4 2 2 3 4" xfId="28843"/>
    <cellStyle name="Output 2 4 4 2 2 3 5" xfId="28844"/>
    <cellStyle name="Output 2 4 4 2 2 3 6" xfId="28845"/>
    <cellStyle name="Output 2 4 4 2 2 4" xfId="28846"/>
    <cellStyle name="Output 2 4 4 2 2 5" xfId="28847"/>
    <cellStyle name="Output 2 4 4 2 2 6" xfId="28848"/>
    <cellStyle name="Output 2 4 4 2 2 7" xfId="28849"/>
    <cellStyle name="Output 2 4 4 2 2 8" xfId="28850"/>
    <cellStyle name="Output 2 4 4 2 3" xfId="28851"/>
    <cellStyle name="Output 2 4 4 2 3 2" xfId="28852"/>
    <cellStyle name="Output 2 4 4 2 3 3" xfId="28853"/>
    <cellStyle name="Output 2 4 4 2 3 4" xfId="28854"/>
    <cellStyle name="Output 2 4 4 2 3 5" xfId="28855"/>
    <cellStyle name="Output 2 4 4 2 3 6" xfId="28856"/>
    <cellStyle name="Output 2 4 4 2 4" xfId="28857"/>
    <cellStyle name="Output 2 4 4 2 4 2" xfId="28858"/>
    <cellStyle name="Output 2 4 4 2 4 3" xfId="28859"/>
    <cellStyle name="Output 2 4 4 2 4 4" xfId="28860"/>
    <cellStyle name="Output 2 4 4 2 4 5" xfId="28861"/>
    <cellStyle name="Output 2 4 4 2 4 6" xfId="28862"/>
    <cellStyle name="Output 2 4 4 2 5" xfId="28863"/>
    <cellStyle name="Output 2 4 4 2 6" xfId="28864"/>
    <cellStyle name="Output 2 4 4 2 7" xfId="28865"/>
    <cellStyle name="Output 2 4 4 2 8" xfId="28866"/>
    <cellStyle name="Output 2 4 4 2 9" xfId="28867"/>
    <cellStyle name="Output 2 4 4 3" xfId="28868"/>
    <cellStyle name="Output 2 4 4 3 2" xfId="28869"/>
    <cellStyle name="Output 2 4 4 3 2 2" xfId="28870"/>
    <cellStyle name="Output 2 4 4 3 2 3" xfId="28871"/>
    <cellStyle name="Output 2 4 4 3 2 4" xfId="28872"/>
    <cellStyle name="Output 2 4 4 3 2 5" xfId="28873"/>
    <cellStyle name="Output 2 4 4 3 2 6" xfId="28874"/>
    <cellStyle name="Output 2 4 4 3 3" xfId="28875"/>
    <cellStyle name="Output 2 4 4 3 3 2" xfId="28876"/>
    <cellStyle name="Output 2 4 4 3 3 3" xfId="28877"/>
    <cellStyle name="Output 2 4 4 3 3 4" xfId="28878"/>
    <cellStyle name="Output 2 4 4 3 3 5" xfId="28879"/>
    <cellStyle name="Output 2 4 4 3 3 6" xfId="28880"/>
    <cellStyle name="Output 2 4 4 3 4" xfId="28881"/>
    <cellStyle name="Output 2 4 4 3 5" xfId="28882"/>
    <cellStyle name="Output 2 4 4 3 6" xfId="28883"/>
    <cellStyle name="Output 2 4 4 3 7" xfId="28884"/>
    <cellStyle name="Output 2 4 4 3 8" xfId="28885"/>
    <cellStyle name="Output 2 4 4 4" xfId="28886"/>
    <cellStyle name="Output 2 4 4 4 2" xfId="28887"/>
    <cellStyle name="Output 2 4 4 4 3" xfId="28888"/>
    <cellStyle name="Output 2 4 4 4 4" xfId="28889"/>
    <cellStyle name="Output 2 4 4 4 5" xfId="28890"/>
    <cellStyle name="Output 2 4 4 4 6" xfId="28891"/>
    <cellStyle name="Output 2 4 4 5" xfId="28892"/>
    <cellStyle name="Output 2 4 4 5 2" xfId="28893"/>
    <cellStyle name="Output 2 4 4 5 3" xfId="28894"/>
    <cellStyle name="Output 2 4 4 5 4" xfId="28895"/>
    <cellStyle name="Output 2 4 4 5 5" xfId="28896"/>
    <cellStyle name="Output 2 4 4 5 6" xfId="28897"/>
    <cellStyle name="Output 2 4 4 6" xfId="28898"/>
    <cellStyle name="Output 2 4 4 7" xfId="28899"/>
    <cellStyle name="Output 2 4 4 8" xfId="28900"/>
    <cellStyle name="Output 2 4 4 9" xfId="28901"/>
    <cellStyle name="Output 2 4 5" xfId="28902"/>
    <cellStyle name="Output 2 4 5 2" xfId="28903"/>
    <cellStyle name="Output 2 4 5 2 2" xfId="28904"/>
    <cellStyle name="Output 2 4 5 2 2 2" xfId="28905"/>
    <cellStyle name="Output 2 4 5 2 2 3" xfId="28906"/>
    <cellStyle name="Output 2 4 5 2 2 4" xfId="28907"/>
    <cellStyle name="Output 2 4 5 2 2 5" xfId="28908"/>
    <cellStyle name="Output 2 4 5 2 2 6" xfId="28909"/>
    <cellStyle name="Output 2 4 5 2 3" xfId="28910"/>
    <cellStyle name="Output 2 4 5 2 3 2" xfId="28911"/>
    <cellStyle name="Output 2 4 5 2 3 3" xfId="28912"/>
    <cellStyle name="Output 2 4 5 2 3 4" xfId="28913"/>
    <cellStyle name="Output 2 4 5 2 3 5" xfId="28914"/>
    <cellStyle name="Output 2 4 5 2 3 6" xfId="28915"/>
    <cellStyle name="Output 2 4 5 2 4" xfId="28916"/>
    <cellStyle name="Output 2 4 5 2 5" xfId="28917"/>
    <cellStyle name="Output 2 4 5 2 6" xfId="28918"/>
    <cellStyle name="Output 2 4 5 2 7" xfId="28919"/>
    <cellStyle name="Output 2 4 5 2 8" xfId="28920"/>
    <cellStyle name="Output 2 4 5 3" xfId="28921"/>
    <cellStyle name="Output 2 4 5 3 2" xfId="28922"/>
    <cellStyle name="Output 2 4 5 3 3" xfId="28923"/>
    <cellStyle name="Output 2 4 5 3 4" xfId="28924"/>
    <cellStyle name="Output 2 4 5 3 5" xfId="28925"/>
    <cellStyle name="Output 2 4 5 3 6" xfId="28926"/>
    <cellStyle name="Output 2 4 5 4" xfId="28927"/>
    <cellStyle name="Output 2 4 5 4 2" xfId="28928"/>
    <cellStyle name="Output 2 4 5 4 3" xfId="28929"/>
    <cellStyle name="Output 2 4 5 4 4" xfId="28930"/>
    <cellStyle name="Output 2 4 5 4 5" xfId="28931"/>
    <cellStyle name="Output 2 4 5 4 6" xfId="28932"/>
    <cellStyle name="Output 2 4 5 5" xfId="28933"/>
    <cellStyle name="Output 2 4 5 6" xfId="28934"/>
    <cellStyle name="Output 2 4 5 7" xfId="28935"/>
    <cellStyle name="Output 2 4 5 8" xfId="28936"/>
    <cellStyle name="Output 2 4 5 9" xfId="28937"/>
    <cellStyle name="Output 2 4 6" xfId="28938"/>
    <cellStyle name="Output 2 4 6 2" xfId="28939"/>
    <cellStyle name="Output 2 4 6 2 2" xfId="28940"/>
    <cellStyle name="Output 2 4 6 2 3" xfId="28941"/>
    <cellStyle name="Output 2 4 6 2 4" xfId="28942"/>
    <cellStyle name="Output 2 4 6 2 5" xfId="28943"/>
    <cellStyle name="Output 2 4 6 2 6" xfId="28944"/>
    <cellStyle name="Output 2 4 6 3" xfId="28945"/>
    <cellStyle name="Output 2 4 6 3 2" xfId="28946"/>
    <cellStyle name="Output 2 4 6 3 3" xfId="28947"/>
    <cellStyle name="Output 2 4 6 3 4" xfId="28948"/>
    <cellStyle name="Output 2 4 6 3 5" xfId="28949"/>
    <cellStyle name="Output 2 4 6 3 6" xfId="28950"/>
    <cellStyle name="Output 2 4 6 4" xfId="28951"/>
    <cellStyle name="Output 2 4 6 5" xfId="28952"/>
    <cellStyle name="Output 2 4 6 6" xfId="28953"/>
    <cellStyle name="Output 2 4 6 7" xfId="28954"/>
    <cellStyle name="Output 2 4 6 8" xfId="28955"/>
    <cellStyle name="Output 2 4 7" xfId="28956"/>
    <cellStyle name="Output 2 4 7 2" xfId="28957"/>
    <cellStyle name="Output 2 4 7 3" xfId="28958"/>
    <cellStyle name="Output 2 4 7 4" xfId="28959"/>
    <cellStyle name="Output 2 4 7 5" xfId="28960"/>
    <cellStyle name="Output 2 4 7 6" xfId="28961"/>
    <cellStyle name="Output 2 4 8" xfId="28962"/>
    <cellStyle name="Output 2 4 8 2" xfId="28963"/>
    <cellStyle name="Output 2 4 8 3" xfId="28964"/>
    <cellStyle name="Output 2 4 8 4" xfId="28965"/>
    <cellStyle name="Output 2 4 8 5" xfId="28966"/>
    <cellStyle name="Output 2 4 8 6" xfId="28967"/>
    <cellStyle name="Output 2 4 9" xfId="28968"/>
    <cellStyle name="Output 2 5" xfId="28969"/>
    <cellStyle name="Output 2 5 10" xfId="28970"/>
    <cellStyle name="Output 2 5 11" xfId="28971"/>
    <cellStyle name="Output 2 5 12" xfId="28972"/>
    <cellStyle name="Output 2 5 2" xfId="28973"/>
    <cellStyle name="Output 2 5 2 10" xfId="28974"/>
    <cellStyle name="Output 2 5 2 11" xfId="28975"/>
    <cellStyle name="Output 2 5 2 2" xfId="28976"/>
    <cellStyle name="Output 2 5 2 2 10" xfId="28977"/>
    <cellStyle name="Output 2 5 2 2 2" xfId="28978"/>
    <cellStyle name="Output 2 5 2 2 2 2" xfId="28979"/>
    <cellStyle name="Output 2 5 2 2 2 2 2" xfId="28980"/>
    <cellStyle name="Output 2 5 2 2 2 2 2 2" xfId="28981"/>
    <cellStyle name="Output 2 5 2 2 2 2 2 3" xfId="28982"/>
    <cellStyle name="Output 2 5 2 2 2 2 2 4" xfId="28983"/>
    <cellStyle name="Output 2 5 2 2 2 2 2 5" xfId="28984"/>
    <cellStyle name="Output 2 5 2 2 2 2 2 6" xfId="28985"/>
    <cellStyle name="Output 2 5 2 2 2 2 3" xfId="28986"/>
    <cellStyle name="Output 2 5 2 2 2 2 3 2" xfId="28987"/>
    <cellStyle name="Output 2 5 2 2 2 2 3 3" xfId="28988"/>
    <cellStyle name="Output 2 5 2 2 2 2 3 4" xfId="28989"/>
    <cellStyle name="Output 2 5 2 2 2 2 3 5" xfId="28990"/>
    <cellStyle name="Output 2 5 2 2 2 2 3 6" xfId="28991"/>
    <cellStyle name="Output 2 5 2 2 2 2 4" xfId="28992"/>
    <cellStyle name="Output 2 5 2 2 2 2 5" xfId="28993"/>
    <cellStyle name="Output 2 5 2 2 2 2 6" xfId="28994"/>
    <cellStyle name="Output 2 5 2 2 2 2 7" xfId="28995"/>
    <cellStyle name="Output 2 5 2 2 2 2 8" xfId="28996"/>
    <cellStyle name="Output 2 5 2 2 2 3" xfId="28997"/>
    <cellStyle name="Output 2 5 2 2 2 3 2" xfId="28998"/>
    <cellStyle name="Output 2 5 2 2 2 3 3" xfId="28999"/>
    <cellStyle name="Output 2 5 2 2 2 3 4" xfId="29000"/>
    <cellStyle name="Output 2 5 2 2 2 3 5" xfId="29001"/>
    <cellStyle name="Output 2 5 2 2 2 3 6" xfId="29002"/>
    <cellStyle name="Output 2 5 2 2 2 4" xfId="29003"/>
    <cellStyle name="Output 2 5 2 2 2 4 2" xfId="29004"/>
    <cellStyle name="Output 2 5 2 2 2 4 3" xfId="29005"/>
    <cellStyle name="Output 2 5 2 2 2 4 4" xfId="29006"/>
    <cellStyle name="Output 2 5 2 2 2 4 5" xfId="29007"/>
    <cellStyle name="Output 2 5 2 2 2 4 6" xfId="29008"/>
    <cellStyle name="Output 2 5 2 2 2 5" xfId="29009"/>
    <cellStyle name="Output 2 5 2 2 2 6" xfId="29010"/>
    <cellStyle name="Output 2 5 2 2 2 7" xfId="29011"/>
    <cellStyle name="Output 2 5 2 2 2 8" xfId="29012"/>
    <cellStyle name="Output 2 5 2 2 2 9" xfId="29013"/>
    <cellStyle name="Output 2 5 2 2 3" xfId="29014"/>
    <cellStyle name="Output 2 5 2 2 3 2" xfId="29015"/>
    <cellStyle name="Output 2 5 2 2 3 2 2" xfId="29016"/>
    <cellStyle name="Output 2 5 2 2 3 2 3" xfId="29017"/>
    <cellStyle name="Output 2 5 2 2 3 2 4" xfId="29018"/>
    <cellStyle name="Output 2 5 2 2 3 2 5" xfId="29019"/>
    <cellStyle name="Output 2 5 2 2 3 2 6" xfId="29020"/>
    <cellStyle name="Output 2 5 2 2 3 3" xfId="29021"/>
    <cellStyle name="Output 2 5 2 2 3 3 2" xfId="29022"/>
    <cellStyle name="Output 2 5 2 2 3 3 3" xfId="29023"/>
    <cellStyle name="Output 2 5 2 2 3 3 4" xfId="29024"/>
    <cellStyle name="Output 2 5 2 2 3 3 5" xfId="29025"/>
    <cellStyle name="Output 2 5 2 2 3 3 6" xfId="29026"/>
    <cellStyle name="Output 2 5 2 2 3 4" xfId="29027"/>
    <cellStyle name="Output 2 5 2 2 3 5" xfId="29028"/>
    <cellStyle name="Output 2 5 2 2 3 6" xfId="29029"/>
    <cellStyle name="Output 2 5 2 2 3 7" xfId="29030"/>
    <cellStyle name="Output 2 5 2 2 3 8" xfId="29031"/>
    <cellStyle name="Output 2 5 2 2 4" xfId="29032"/>
    <cellStyle name="Output 2 5 2 2 4 2" xfId="29033"/>
    <cellStyle name="Output 2 5 2 2 4 3" xfId="29034"/>
    <cellStyle name="Output 2 5 2 2 4 4" xfId="29035"/>
    <cellStyle name="Output 2 5 2 2 4 5" xfId="29036"/>
    <cellStyle name="Output 2 5 2 2 4 6" xfId="29037"/>
    <cellStyle name="Output 2 5 2 2 5" xfId="29038"/>
    <cellStyle name="Output 2 5 2 2 5 2" xfId="29039"/>
    <cellStyle name="Output 2 5 2 2 5 3" xfId="29040"/>
    <cellStyle name="Output 2 5 2 2 5 4" xfId="29041"/>
    <cellStyle name="Output 2 5 2 2 5 5" xfId="29042"/>
    <cellStyle name="Output 2 5 2 2 5 6" xfId="29043"/>
    <cellStyle name="Output 2 5 2 2 6" xfId="29044"/>
    <cellStyle name="Output 2 5 2 2 7" xfId="29045"/>
    <cellStyle name="Output 2 5 2 2 8" xfId="29046"/>
    <cellStyle name="Output 2 5 2 2 9" xfId="29047"/>
    <cellStyle name="Output 2 5 2 3" xfId="29048"/>
    <cellStyle name="Output 2 5 2 3 2" xfId="29049"/>
    <cellStyle name="Output 2 5 2 3 2 2" xfId="29050"/>
    <cellStyle name="Output 2 5 2 3 2 2 2" xfId="29051"/>
    <cellStyle name="Output 2 5 2 3 2 2 3" xfId="29052"/>
    <cellStyle name="Output 2 5 2 3 2 2 4" xfId="29053"/>
    <cellStyle name="Output 2 5 2 3 2 2 5" xfId="29054"/>
    <cellStyle name="Output 2 5 2 3 2 2 6" xfId="29055"/>
    <cellStyle name="Output 2 5 2 3 2 3" xfId="29056"/>
    <cellStyle name="Output 2 5 2 3 2 3 2" xfId="29057"/>
    <cellStyle name="Output 2 5 2 3 2 3 3" xfId="29058"/>
    <cellStyle name="Output 2 5 2 3 2 3 4" xfId="29059"/>
    <cellStyle name="Output 2 5 2 3 2 3 5" xfId="29060"/>
    <cellStyle name="Output 2 5 2 3 2 3 6" xfId="29061"/>
    <cellStyle name="Output 2 5 2 3 2 4" xfId="29062"/>
    <cellStyle name="Output 2 5 2 3 2 5" xfId="29063"/>
    <cellStyle name="Output 2 5 2 3 2 6" xfId="29064"/>
    <cellStyle name="Output 2 5 2 3 2 7" xfId="29065"/>
    <cellStyle name="Output 2 5 2 3 2 8" xfId="29066"/>
    <cellStyle name="Output 2 5 2 3 3" xfId="29067"/>
    <cellStyle name="Output 2 5 2 3 3 2" xfId="29068"/>
    <cellStyle name="Output 2 5 2 3 3 3" xfId="29069"/>
    <cellStyle name="Output 2 5 2 3 3 4" xfId="29070"/>
    <cellStyle name="Output 2 5 2 3 3 5" xfId="29071"/>
    <cellStyle name="Output 2 5 2 3 3 6" xfId="29072"/>
    <cellStyle name="Output 2 5 2 3 4" xfId="29073"/>
    <cellStyle name="Output 2 5 2 3 4 2" xfId="29074"/>
    <cellStyle name="Output 2 5 2 3 4 3" xfId="29075"/>
    <cellStyle name="Output 2 5 2 3 4 4" xfId="29076"/>
    <cellStyle name="Output 2 5 2 3 4 5" xfId="29077"/>
    <cellStyle name="Output 2 5 2 3 4 6" xfId="29078"/>
    <cellStyle name="Output 2 5 2 3 5" xfId="29079"/>
    <cellStyle name="Output 2 5 2 3 6" xfId="29080"/>
    <cellStyle name="Output 2 5 2 3 7" xfId="29081"/>
    <cellStyle name="Output 2 5 2 3 8" xfId="29082"/>
    <cellStyle name="Output 2 5 2 3 9" xfId="29083"/>
    <cellStyle name="Output 2 5 2 4" xfId="29084"/>
    <cellStyle name="Output 2 5 2 4 2" xfId="29085"/>
    <cellStyle name="Output 2 5 2 4 2 2" xfId="29086"/>
    <cellStyle name="Output 2 5 2 4 2 3" xfId="29087"/>
    <cellStyle name="Output 2 5 2 4 2 4" xfId="29088"/>
    <cellStyle name="Output 2 5 2 4 2 5" xfId="29089"/>
    <cellStyle name="Output 2 5 2 4 2 6" xfId="29090"/>
    <cellStyle name="Output 2 5 2 4 3" xfId="29091"/>
    <cellStyle name="Output 2 5 2 4 3 2" xfId="29092"/>
    <cellStyle name="Output 2 5 2 4 3 3" xfId="29093"/>
    <cellStyle name="Output 2 5 2 4 3 4" xfId="29094"/>
    <cellStyle name="Output 2 5 2 4 3 5" xfId="29095"/>
    <cellStyle name="Output 2 5 2 4 3 6" xfId="29096"/>
    <cellStyle name="Output 2 5 2 4 4" xfId="29097"/>
    <cellStyle name="Output 2 5 2 4 5" xfId="29098"/>
    <cellStyle name="Output 2 5 2 4 6" xfId="29099"/>
    <cellStyle name="Output 2 5 2 4 7" xfId="29100"/>
    <cellStyle name="Output 2 5 2 4 8" xfId="29101"/>
    <cellStyle name="Output 2 5 2 5" xfId="29102"/>
    <cellStyle name="Output 2 5 2 5 2" xfId="29103"/>
    <cellStyle name="Output 2 5 2 5 3" xfId="29104"/>
    <cellStyle name="Output 2 5 2 5 4" xfId="29105"/>
    <cellStyle name="Output 2 5 2 5 5" xfId="29106"/>
    <cellStyle name="Output 2 5 2 5 6" xfId="29107"/>
    <cellStyle name="Output 2 5 2 6" xfId="29108"/>
    <cellStyle name="Output 2 5 2 6 2" xfId="29109"/>
    <cellStyle name="Output 2 5 2 6 3" xfId="29110"/>
    <cellStyle name="Output 2 5 2 6 4" xfId="29111"/>
    <cellStyle name="Output 2 5 2 6 5" xfId="29112"/>
    <cellStyle name="Output 2 5 2 6 6" xfId="29113"/>
    <cellStyle name="Output 2 5 2 7" xfId="29114"/>
    <cellStyle name="Output 2 5 2 8" xfId="29115"/>
    <cellStyle name="Output 2 5 2 9" xfId="29116"/>
    <cellStyle name="Output 2 5 3" xfId="29117"/>
    <cellStyle name="Output 2 5 3 10" xfId="29118"/>
    <cellStyle name="Output 2 5 3 2" xfId="29119"/>
    <cellStyle name="Output 2 5 3 2 2" xfId="29120"/>
    <cellStyle name="Output 2 5 3 2 2 2" xfId="29121"/>
    <cellStyle name="Output 2 5 3 2 2 2 2" xfId="29122"/>
    <cellStyle name="Output 2 5 3 2 2 2 3" xfId="29123"/>
    <cellStyle name="Output 2 5 3 2 2 2 4" xfId="29124"/>
    <cellStyle name="Output 2 5 3 2 2 2 5" xfId="29125"/>
    <cellStyle name="Output 2 5 3 2 2 2 6" xfId="29126"/>
    <cellStyle name="Output 2 5 3 2 2 3" xfId="29127"/>
    <cellStyle name="Output 2 5 3 2 2 3 2" xfId="29128"/>
    <cellStyle name="Output 2 5 3 2 2 3 3" xfId="29129"/>
    <cellStyle name="Output 2 5 3 2 2 3 4" xfId="29130"/>
    <cellStyle name="Output 2 5 3 2 2 3 5" xfId="29131"/>
    <cellStyle name="Output 2 5 3 2 2 3 6" xfId="29132"/>
    <cellStyle name="Output 2 5 3 2 2 4" xfId="29133"/>
    <cellStyle name="Output 2 5 3 2 2 5" xfId="29134"/>
    <cellStyle name="Output 2 5 3 2 2 6" xfId="29135"/>
    <cellStyle name="Output 2 5 3 2 2 7" xfId="29136"/>
    <cellStyle name="Output 2 5 3 2 2 8" xfId="29137"/>
    <cellStyle name="Output 2 5 3 2 3" xfId="29138"/>
    <cellStyle name="Output 2 5 3 2 3 2" xfId="29139"/>
    <cellStyle name="Output 2 5 3 2 3 3" xfId="29140"/>
    <cellStyle name="Output 2 5 3 2 3 4" xfId="29141"/>
    <cellStyle name="Output 2 5 3 2 3 5" xfId="29142"/>
    <cellStyle name="Output 2 5 3 2 3 6" xfId="29143"/>
    <cellStyle name="Output 2 5 3 2 4" xfId="29144"/>
    <cellStyle name="Output 2 5 3 2 4 2" xfId="29145"/>
    <cellStyle name="Output 2 5 3 2 4 3" xfId="29146"/>
    <cellStyle name="Output 2 5 3 2 4 4" xfId="29147"/>
    <cellStyle name="Output 2 5 3 2 4 5" xfId="29148"/>
    <cellStyle name="Output 2 5 3 2 4 6" xfId="29149"/>
    <cellStyle name="Output 2 5 3 2 5" xfId="29150"/>
    <cellStyle name="Output 2 5 3 2 6" xfId="29151"/>
    <cellStyle name="Output 2 5 3 2 7" xfId="29152"/>
    <cellStyle name="Output 2 5 3 2 8" xfId="29153"/>
    <cellStyle name="Output 2 5 3 2 9" xfId="29154"/>
    <cellStyle name="Output 2 5 3 3" xfId="29155"/>
    <cellStyle name="Output 2 5 3 3 2" xfId="29156"/>
    <cellStyle name="Output 2 5 3 3 2 2" xfId="29157"/>
    <cellStyle name="Output 2 5 3 3 2 3" xfId="29158"/>
    <cellStyle name="Output 2 5 3 3 2 4" xfId="29159"/>
    <cellStyle name="Output 2 5 3 3 2 5" xfId="29160"/>
    <cellStyle name="Output 2 5 3 3 2 6" xfId="29161"/>
    <cellStyle name="Output 2 5 3 3 3" xfId="29162"/>
    <cellStyle name="Output 2 5 3 3 3 2" xfId="29163"/>
    <cellStyle name="Output 2 5 3 3 3 3" xfId="29164"/>
    <cellStyle name="Output 2 5 3 3 3 4" xfId="29165"/>
    <cellStyle name="Output 2 5 3 3 3 5" xfId="29166"/>
    <cellStyle name="Output 2 5 3 3 3 6" xfId="29167"/>
    <cellStyle name="Output 2 5 3 3 4" xfId="29168"/>
    <cellStyle name="Output 2 5 3 3 5" xfId="29169"/>
    <cellStyle name="Output 2 5 3 3 6" xfId="29170"/>
    <cellStyle name="Output 2 5 3 3 7" xfId="29171"/>
    <cellStyle name="Output 2 5 3 3 8" xfId="29172"/>
    <cellStyle name="Output 2 5 3 4" xfId="29173"/>
    <cellStyle name="Output 2 5 3 4 2" xfId="29174"/>
    <cellStyle name="Output 2 5 3 4 3" xfId="29175"/>
    <cellStyle name="Output 2 5 3 4 4" xfId="29176"/>
    <cellStyle name="Output 2 5 3 4 5" xfId="29177"/>
    <cellStyle name="Output 2 5 3 4 6" xfId="29178"/>
    <cellStyle name="Output 2 5 3 5" xfId="29179"/>
    <cellStyle name="Output 2 5 3 5 2" xfId="29180"/>
    <cellStyle name="Output 2 5 3 5 3" xfId="29181"/>
    <cellStyle name="Output 2 5 3 5 4" xfId="29182"/>
    <cellStyle name="Output 2 5 3 5 5" xfId="29183"/>
    <cellStyle name="Output 2 5 3 5 6" xfId="29184"/>
    <cellStyle name="Output 2 5 3 6" xfId="29185"/>
    <cellStyle name="Output 2 5 3 7" xfId="29186"/>
    <cellStyle name="Output 2 5 3 8" xfId="29187"/>
    <cellStyle name="Output 2 5 3 9" xfId="29188"/>
    <cellStyle name="Output 2 5 4" xfId="29189"/>
    <cellStyle name="Output 2 5 4 2" xfId="29190"/>
    <cellStyle name="Output 2 5 4 2 2" xfId="29191"/>
    <cellStyle name="Output 2 5 4 2 2 2" xfId="29192"/>
    <cellStyle name="Output 2 5 4 2 2 3" xfId="29193"/>
    <cellStyle name="Output 2 5 4 2 2 4" xfId="29194"/>
    <cellStyle name="Output 2 5 4 2 2 5" xfId="29195"/>
    <cellStyle name="Output 2 5 4 2 2 6" xfId="29196"/>
    <cellStyle name="Output 2 5 4 2 3" xfId="29197"/>
    <cellStyle name="Output 2 5 4 2 3 2" xfId="29198"/>
    <cellStyle name="Output 2 5 4 2 3 3" xfId="29199"/>
    <cellStyle name="Output 2 5 4 2 3 4" xfId="29200"/>
    <cellStyle name="Output 2 5 4 2 3 5" xfId="29201"/>
    <cellStyle name="Output 2 5 4 2 3 6" xfId="29202"/>
    <cellStyle name="Output 2 5 4 2 4" xfId="29203"/>
    <cellStyle name="Output 2 5 4 2 5" xfId="29204"/>
    <cellStyle name="Output 2 5 4 2 6" xfId="29205"/>
    <cellStyle name="Output 2 5 4 2 7" xfId="29206"/>
    <cellStyle name="Output 2 5 4 2 8" xfId="29207"/>
    <cellStyle name="Output 2 5 4 3" xfId="29208"/>
    <cellStyle name="Output 2 5 4 3 2" xfId="29209"/>
    <cellStyle name="Output 2 5 4 3 3" xfId="29210"/>
    <cellStyle name="Output 2 5 4 3 4" xfId="29211"/>
    <cellStyle name="Output 2 5 4 3 5" xfId="29212"/>
    <cellStyle name="Output 2 5 4 3 6" xfId="29213"/>
    <cellStyle name="Output 2 5 4 4" xfId="29214"/>
    <cellStyle name="Output 2 5 4 4 2" xfId="29215"/>
    <cellStyle name="Output 2 5 4 4 3" xfId="29216"/>
    <cellStyle name="Output 2 5 4 4 4" xfId="29217"/>
    <cellStyle name="Output 2 5 4 4 5" xfId="29218"/>
    <cellStyle name="Output 2 5 4 4 6" xfId="29219"/>
    <cellStyle name="Output 2 5 4 5" xfId="29220"/>
    <cellStyle name="Output 2 5 4 6" xfId="29221"/>
    <cellStyle name="Output 2 5 4 7" xfId="29222"/>
    <cellStyle name="Output 2 5 4 8" xfId="29223"/>
    <cellStyle name="Output 2 5 4 9" xfId="29224"/>
    <cellStyle name="Output 2 5 5" xfId="29225"/>
    <cellStyle name="Output 2 5 5 2" xfId="29226"/>
    <cellStyle name="Output 2 5 5 2 2" xfId="29227"/>
    <cellStyle name="Output 2 5 5 2 3" xfId="29228"/>
    <cellStyle name="Output 2 5 5 2 4" xfId="29229"/>
    <cellStyle name="Output 2 5 5 2 5" xfId="29230"/>
    <cellStyle name="Output 2 5 5 2 6" xfId="29231"/>
    <cellStyle name="Output 2 5 5 3" xfId="29232"/>
    <cellStyle name="Output 2 5 5 3 2" xfId="29233"/>
    <cellStyle name="Output 2 5 5 3 3" xfId="29234"/>
    <cellStyle name="Output 2 5 5 3 4" xfId="29235"/>
    <cellStyle name="Output 2 5 5 3 5" xfId="29236"/>
    <cellStyle name="Output 2 5 5 3 6" xfId="29237"/>
    <cellStyle name="Output 2 5 5 4" xfId="29238"/>
    <cellStyle name="Output 2 5 5 5" xfId="29239"/>
    <cellStyle name="Output 2 5 5 6" xfId="29240"/>
    <cellStyle name="Output 2 5 5 7" xfId="29241"/>
    <cellStyle name="Output 2 5 5 8" xfId="29242"/>
    <cellStyle name="Output 2 5 6" xfId="29243"/>
    <cellStyle name="Output 2 5 6 2" xfId="29244"/>
    <cellStyle name="Output 2 5 6 3" xfId="29245"/>
    <cellStyle name="Output 2 5 6 4" xfId="29246"/>
    <cellStyle name="Output 2 5 6 5" xfId="29247"/>
    <cellStyle name="Output 2 5 6 6" xfId="29248"/>
    <cellStyle name="Output 2 5 7" xfId="29249"/>
    <cellStyle name="Output 2 5 7 2" xfId="29250"/>
    <cellStyle name="Output 2 5 7 3" xfId="29251"/>
    <cellStyle name="Output 2 5 7 4" xfId="29252"/>
    <cellStyle name="Output 2 5 7 5" xfId="29253"/>
    <cellStyle name="Output 2 5 7 6" xfId="29254"/>
    <cellStyle name="Output 2 5 8" xfId="29255"/>
    <cellStyle name="Output 2 5 9" xfId="29256"/>
    <cellStyle name="Output 2 6" xfId="29257"/>
    <cellStyle name="Output 2 6 10" xfId="29258"/>
    <cellStyle name="Output 2 6 11" xfId="29259"/>
    <cellStyle name="Output 2 6 2" xfId="29260"/>
    <cellStyle name="Output 2 6 2 10" xfId="29261"/>
    <cellStyle name="Output 2 6 2 2" xfId="29262"/>
    <cellStyle name="Output 2 6 2 2 2" xfId="29263"/>
    <cellStyle name="Output 2 6 2 2 2 2" xfId="29264"/>
    <cellStyle name="Output 2 6 2 2 2 2 2" xfId="29265"/>
    <cellStyle name="Output 2 6 2 2 2 2 3" xfId="29266"/>
    <cellStyle name="Output 2 6 2 2 2 2 4" xfId="29267"/>
    <cellStyle name="Output 2 6 2 2 2 2 5" xfId="29268"/>
    <cellStyle name="Output 2 6 2 2 2 2 6" xfId="29269"/>
    <cellStyle name="Output 2 6 2 2 2 3" xfId="29270"/>
    <cellStyle name="Output 2 6 2 2 2 3 2" xfId="29271"/>
    <cellStyle name="Output 2 6 2 2 2 3 3" xfId="29272"/>
    <cellStyle name="Output 2 6 2 2 2 3 4" xfId="29273"/>
    <cellStyle name="Output 2 6 2 2 2 3 5" xfId="29274"/>
    <cellStyle name="Output 2 6 2 2 2 3 6" xfId="29275"/>
    <cellStyle name="Output 2 6 2 2 2 4" xfId="29276"/>
    <cellStyle name="Output 2 6 2 2 2 5" xfId="29277"/>
    <cellStyle name="Output 2 6 2 2 2 6" xfId="29278"/>
    <cellStyle name="Output 2 6 2 2 2 7" xfId="29279"/>
    <cellStyle name="Output 2 6 2 2 2 8" xfId="29280"/>
    <cellStyle name="Output 2 6 2 2 3" xfId="29281"/>
    <cellStyle name="Output 2 6 2 2 3 2" xfId="29282"/>
    <cellStyle name="Output 2 6 2 2 3 3" xfId="29283"/>
    <cellStyle name="Output 2 6 2 2 3 4" xfId="29284"/>
    <cellStyle name="Output 2 6 2 2 3 5" xfId="29285"/>
    <cellStyle name="Output 2 6 2 2 3 6" xfId="29286"/>
    <cellStyle name="Output 2 6 2 2 4" xfId="29287"/>
    <cellStyle name="Output 2 6 2 2 4 2" xfId="29288"/>
    <cellStyle name="Output 2 6 2 2 4 3" xfId="29289"/>
    <cellStyle name="Output 2 6 2 2 4 4" xfId="29290"/>
    <cellStyle name="Output 2 6 2 2 4 5" xfId="29291"/>
    <cellStyle name="Output 2 6 2 2 4 6" xfId="29292"/>
    <cellStyle name="Output 2 6 2 2 5" xfId="29293"/>
    <cellStyle name="Output 2 6 2 2 6" xfId="29294"/>
    <cellStyle name="Output 2 6 2 2 7" xfId="29295"/>
    <cellStyle name="Output 2 6 2 2 8" xfId="29296"/>
    <cellStyle name="Output 2 6 2 2 9" xfId="29297"/>
    <cellStyle name="Output 2 6 2 3" xfId="29298"/>
    <cellStyle name="Output 2 6 2 3 2" xfId="29299"/>
    <cellStyle name="Output 2 6 2 3 2 2" xfId="29300"/>
    <cellStyle name="Output 2 6 2 3 2 3" xfId="29301"/>
    <cellStyle name="Output 2 6 2 3 2 4" xfId="29302"/>
    <cellStyle name="Output 2 6 2 3 2 5" xfId="29303"/>
    <cellStyle name="Output 2 6 2 3 2 6" xfId="29304"/>
    <cellStyle name="Output 2 6 2 3 3" xfId="29305"/>
    <cellStyle name="Output 2 6 2 3 3 2" xfId="29306"/>
    <cellStyle name="Output 2 6 2 3 3 3" xfId="29307"/>
    <cellStyle name="Output 2 6 2 3 3 4" xfId="29308"/>
    <cellStyle name="Output 2 6 2 3 3 5" xfId="29309"/>
    <cellStyle name="Output 2 6 2 3 3 6" xfId="29310"/>
    <cellStyle name="Output 2 6 2 3 4" xfId="29311"/>
    <cellStyle name="Output 2 6 2 3 5" xfId="29312"/>
    <cellStyle name="Output 2 6 2 3 6" xfId="29313"/>
    <cellStyle name="Output 2 6 2 3 7" xfId="29314"/>
    <cellStyle name="Output 2 6 2 3 8" xfId="29315"/>
    <cellStyle name="Output 2 6 2 4" xfId="29316"/>
    <cellStyle name="Output 2 6 2 4 2" xfId="29317"/>
    <cellStyle name="Output 2 6 2 4 3" xfId="29318"/>
    <cellStyle name="Output 2 6 2 4 4" xfId="29319"/>
    <cellStyle name="Output 2 6 2 4 5" xfId="29320"/>
    <cellStyle name="Output 2 6 2 4 6" xfId="29321"/>
    <cellStyle name="Output 2 6 2 5" xfId="29322"/>
    <cellStyle name="Output 2 6 2 5 2" xfId="29323"/>
    <cellStyle name="Output 2 6 2 5 3" xfId="29324"/>
    <cellStyle name="Output 2 6 2 5 4" xfId="29325"/>
    <cellStyle name="Output 2 6 2 5 5" xfId="29326"/>
    <cellStyle name="Output 2 6 2 5 6" xfId="29327"/>
    <cellStyle name="Output 2 6 2 6" xfId="29328"/>
    <cellStyle name="Output 2 6 2 7" xfId="29329"/>
    <cellStyle name="Output 2 6 2 8" xfId="29330"/>
    <cellStyle name="Output 2 6 2 9" xfId="29331"/>
    <cellStyle name="Output 2 6 3" xfId="29332"/>
    <cellStyle name="Output 2 6 3 2" xfId="29333"/>
    <cellStyle name="Output 2 6 3 2 2" xfId="29334"/>
    <cellStyle name="Output 2 6 3 2 2 2" xfId="29335"/>
    <cellStyle name="Output 2 6 3 2 2 3" xfId="29336"/>
    <cellStyle name="Output 2 6 3 2 2 4" xfId="29337"/>
    <cellStyle name="Output 2 6 3 2 2 5" xfId="29338"/>
    <cellStyle name="Output 2 6 3 2 2 6" xfId="29339"/>
    <cellStyle name="Output 2 6 3 2 3" xfId="29340"/>
    <cellStyle name="Output 2 6 3 2 3 2" xfId="29341"/>
    <cellStyle name="Output 2 6 3 2 3 3" xfId="29342"/>
    <cellStyle name="Output 2 6 3 2 3 4" xfId="29343"/>
    <cellStyle name="Output 2 6 3 2 3 5" xfId="29344"/>
    <cellStyle name="Output 2 6 3 2 3 6" xfId="29345"/>
    <cellStyle name="Output 2 6 3 2 4" xfId="29346"/>
    <cellStyle name="Output 2 6 3 2 5" xfId="29347"/>
    <cellStyle name="Output 2 6 3 2 6" xfId="29348"/>
    <cellStyle name="Output 2 6 3 2 7" xfId="29349"/>
    <cellStyle name="Output 2 6 3 2 8" xfId="29350"/>
    <cellStyle name="Output 2 6 3 3" xfId="29351"/>
    <cellStyle name="Output 2 6 3 3 2" xfId="29352"/>
    <cellStyle name="Output 2 6 3 3 3" xfId="29353"/>
    <cellStyle name="Output 2 6 3 3 4" xfId="29354"/>
    <cellStyle name="Output 2 6 3 3 5" xfId="29355"/>
    <cellStyle name="Output 2 6 3 3 6" xfId="29356"/>
    <cellStyle name="Output 2 6 3 4" xfId="29357"/>
    <cellStyle name="Output 2 6 3 4 2" xfId="29358"/>
    <cellStyle name="Output 2 6 3 4 3" xfId="29359"/>
    <cellStyle name="Output 2 6 3 4 4" xfId="29360"/>
    <cellStyle name="Output 2 6 3 4 5" xfId="29361"/>
    <cellStyle name="Output 2 6 3 4 6" xfId="29362"/>
    <cellStyle name="Output 2 6 3 5" xfId="29363"/>
    <cellStyle name="Output 2 6 3 6" xfId="29364"/>
    <cellStyle name="Output 2 6 3 7" xfId="29365"/>
    <cellStyle name="Output 2 6 3 8" xfId="29366"/>
    <cellStyle name="Output 2 6 3 9" xfId="29367"/>
    <cellStyle name="Output 2 6 4" xfId="29368"/>
    <cellStyle name="Output 2 6 4 2" xfId="29369"/>
    <cellStyle name="Output 2 6 4 2 2" xfId="29370"/>
    <cellStyle name="Output 2 6 4 2 3" xfId="29371"/>
    <cellStyle name="Output 2 6 4 2 4" xfId="29372"/>
    <cellStyle name="Output 2 6 4 2 5" xfId="29373"/>
    <cellStyle name="Output 2 6 4 2 6" xfId="29374"/>
    <cellStyle name="Output 2 6 4 3" xfId="29375"/>
    <cellStyle name="Output 2 6 4 3 2" xfId="29376"/>
    <cellStyle name="Output 2 6 4 3 3" xfId="29377"/>
    <cellStyle name="Output 2 6 4 3 4" xfId="29378"/>
    <cellStyle name="Output 2 6 4 3 5" xfId="29379"/>
    <cellStyle name="Output 2 6 4 3 6" xfId="29380"/>
    <cellStyle name="Output 2 6 4 4" xfId="29381"/>
    <cellStyle name="Output 2 6 4 5" xfId="29382"/>
    <cellStyle name="Output 2 6 4 6" xfId="29383"/>
    <cellStyle name="Output 2 6 4 7" xfId="29384"/>
    <cellStyle name="Output 2 6 4 8" xfId="29385"/>
    <cellStyle name="Output 2 6 5" xfId="29386"/>
    <cellStyle name="Output 2 6 5 2" xfId="29387"/>
    <cellStyle name="Output 2 6 5 3" xfId="29388"/>
    <cellStyle name="Output 2 6 5 4" xfId="29389"/>
    <cellStyle name="Output 2 6 5 5" xfId="29390"/>
    <cellStyle name="Output 2 6 5 6" xfId="29391"/>
    <cellStyle name="Output 2 6 6" xfId="29392"/>
    <cellStyle name="Output 2 6 6 2" xfId="29393"/>
    <cellStyle name="Output 2 6 6 3" xfId="29394"/>
    <cellStyle name="Output 2 6 6 4" xfId="29395"/>
    <cellStyle name="Output 2 6 6 5" xfId="29396"/>
    <cellStyle name="Output 2 6 6 6" xfId="29397"/>
    <cellStyle name="Output 2 6 7" xfId="29398"/>
    <cellStyle name="Output 2 6 8" xfId="29399"/>
    <cellStyle name="Output 2 6 9" xfId="29400"/>
    <cellStyle name="Output 2 7" xfId="29401"/>
    <cellStyle name="Output 2 7 10" xfId="29402"/>
    <cellStyle name="Output 2 7 2" xfId="29403"/>
    <cellStyle name="Output 2 7 2 2" xfId="29404"/>
    <cellStyle name="Output 2 7 2 2 2" xfId="29405"/>
    <cellStyle name="Output 2 7 2 2 2 2" xfId="29406"/>
    <cellStyle name="Output 2 7 2 2 2 3" xfId="29407"/>
    <cellStyle name="Output 2 7 2 2 2 4" xfId="29408"/>
    <cellStyle name="Output 2 7 2 2 2 5" xfId="29409"/>
    <cellStyle name="Output 2 7 2 2 2 6" xfId="29410"/>
    <cellStyle name="Output 2 7 2 2 3" xfId="29411"/>
    <cellStyle name="Output 2 7 2 2 3 2" xfId="29412"/>
    <cellStyle name="Output 2 7 2 2 3 3" xfId="29413"/>
    <cellStyle name="Output 2 7 2 2 3 4" xfId="29414"/>
    <cellStyle name="Output 2 7 2 2 3 5" xfId="29415"/>
    <cellStyle name="Output 2 7 2 2 3 6" xfId="29416"/>
    <cellStyle name="Output 2 7 2 2 4" xfId="29417"/>
    <cellStyle name="Output 2 7 2 2 5" xfId="29418"/>
    <cellStyle name="Output 2 7 2 2 6" xfId="29419"/>
    <cellStyle name="Output 2 7 2 2 7" xfId="29420"/>
    <cellStyle name="Output 2 7 2 2 8" xfId="29421"/>
    <cellStyle name="Output 2 7 2 3" xfId="29422"/>
    <cellStyle name="Output 2 7 2 3 2" xfId="29423"/>
    <cellStyle name="Output 2 7 2 3 3" xfId="29424"/>
    <cellStyle name="Output 2 7 2 3 4" xfId="29425"/>
    <cellStyle name="Output 2 7 2 3 5" xfId="29426"/>
    <cellStyle name="Output 2 7 2 3 6" xfId="29427"/>
    <cellStyle name="Output 2 7 2 4" xfId="29428"/>
    <cellStyle name="Output 2 7 2 4 2" xfId="29429"/>
    <cellStyle name="Output 2 7 2 4 3" xfId="29430"/>
    <cellStyle name="Output 2 7 2 4 4" xfId="29431"/>
    <cellStyle name="Output 2 7 2 4 5" xfId="29432"/>
    <cellStyle name="Output 2 7 2 4 6" xfId="29433"/>
    <cellStyle name="Output 2 7 2 5" xfId="29434"/>
    <cellStyle name="Output 2 7 2 6" xfId="29435"/>
    <cellStyle name="Output 2 7 2 7" xfId="29436"/>
    <cellStyle name="Output 2 7 2 8" xfId="29437"/>
    <cellStyle name="Output 2 7 2 9" xfId="29438"/>
    <cellStyle name="Output 2 7 3" xfId="29439"/>
    <cellStyle name="Output 2 7 3 2" xfId="29440"/>
    <cellStyle name="Output 2 7 3 2 2" xfId="29441"/>
    <cellStyle name="Output 2 7 3 2 3" xfId="29442"/>
    <cellStyle name="Output 2 7 3 2 4" xfId="29443"/>
    <cellStyle name="Output 2 7 3 2 5" xfId="29444"/>
    <cellStyle name="Output 2 7 3 2 6" xfId="29445"/>
    <cellStyle name="Output 2 7 3 3" xfId="29446"/>
    <cellStyle name="Output 2 7 3 3 2" xfId="29447"/>
    <cellStyle name="Output 2 7 3 3 3" xfId="29448"/>
    <cellStyle name="Output 2 7 3 3 4" xfId="29449"/>
    <cellStyle name="Output 2 7 3 3 5" xfId="29450"/>
    <cellStyle name="Output 2 7 3 3 6" xfId="29451"/>
    <cellStyle name="Output 2 7 3 4" xfId="29452"/>
    <cellStyle name="Output 2 7 3 5" xfId="29453"/>
    <cellStyle name="Output 2 7 3 6" xfId="29454"/>
    <cellStyle name="Output 2 7 3 7" xfId="29455"/>
    <cellStyle name="Output 2 7 3 8" xfId="29456"/>
    <cellStyle name="Output 2 7 4" xfId="29457"/>
    <cellStyle name="Output 2 7 4 2" xfId="29458"/>
    <cellStyle name="Output 2 7 4 3" xfId="29459"/>
    <cellStyle name="Output 2 7 4 4" xfId="29460"/>
    <cellStyle name="Output 2 7 4 5" xfId="29461"/>
    <cellStyle name="Output 2 7 4 6" xfId="29462"/>
    <cellStyle name="Output 2 7 5" xfId="29463"/>
    <cellStyle name="Output 2 7 5 2" xfId="29464"/>
    <cellStyle name="Output 2 7 5 3" xfId="29465"/>
    <cellStyle name="Output 2 7 5 4" xfId="29466"/>
    <cellStyle name="Output 2 7 5 5" xfId="29467"/>
    <cellStyle name="Output 2 7 5 6" xfId="29468"/>
    <cellStyle name="Output 2 7 6" xfId="29469"/>
    <cellStyle name="Output 2 7 7" xfId="29470"/>
    <cellStyle name="Output 2 7 8" xfId="29471"/>
    <cellStyle name="Output 2 7 9" xfId="29472"/>
    <cellStyle name="Output 2 8" xfId="29473"/>
    <cellStyle name="Output 2 8 2" xfId="29474"/>
    <cellStyle name="Output 2 8 2 2" xfId="29475"/>
    <cellStyle name="Output 2 8 2 2 2" xfId="29476"/>
    <cellStyle name="Output 2 8 2 2 3" xfId="29477"/>
    <cellStyle name="Output 2 8 2 2 4" xfId="29478"/>
    <cellStyle name="Output 2 8 2 2 5" xfId="29479"/>
    <cellStyle name="Output 2 8 2 2 6" xfId="29480"/>
    <cellStyle name="Output 2 8 2 3" xfId="29481"/>
    <cellStyle name="Output 2 8 2 3 2" xfId="29482"/>
    <cellStyle name="Output 2 8 2 3 3" xfId="29483"/>
    <cellStyle name="Output 2 8 2 3 4" xfId="29484"/>
    <cellStyle name="Output 2 8 2 3 5" xfId="29485"/>
    <cellStyle name="Output 2 8 2 3 6" xfId="29486"/>
    <cellStyle name="Output 2 8 2 4" xfId="29487"/>
    <cellStyle name="Output 2 8 2 5" xfId="29488"/>
    <cellStyle name="Output 2 8 2 6" xfId="29489"/>
    <cellStyle name="Output 2 8 2 7" xfId="29490"/>
    <cellStyle name="Output 2 8 2 8" xfId="29491"/>
    <cellStyle name="Output 2 8 3" xfId="29492"/>
    <cellStyle name="Output 2 8 3 2" xfId="29493"/>
    <cellStyle name="Output 2 8 3 3" xfId="29494"/>
    <cellStyle name="Output 2 8 3 4" xfId="29495"/>
    <cellStyle name="Output 2 8 3 5" xfId="29496"/>
    <cellStyle name="Output 2 8 3 6" xfId="29497"/>
    <cellStyle name="Output 2 8 4" xfId="29498"/>
    <cellStyle name="Output 2 8 4 2" xfId="29499"/>
    <cellStyle name="Output 2 8 4 3" xfId="29500"/>
    <cellStyle name="Output 2 8 4 4" xfId="29501"/>
    <cellStyle name="Output 2 8 4 5" xfId="29502"/>
    <cellStyle name="Output 2 8 4 6" xfId="29503"/>
    <cellStyle name="Output 2 8 5" xfId="29504"/>
    <cellStyle name="Output 2 8 6" xfId="29505"/>
    <cellStyle name="Output 2 8 7" xfId="29506"/>
    <cellStyle name="Output 2 8 8" xfId="29507"/>
    <cellStyle name="Output 2 8 9" xfId="29508"/>
    <cellStyle name="Output 2 9" xfId="29509"/>
    <cellStyle name="Output 2 9 2" xfId="29510"/>
    <cellStyle name="Output 2 9 2 2" xfId="29511"/>
    <cellStyle name="Output 2 9 2 3" xfId="29512"/>
    <cellStyle name="Output 2 9 2 4" xfId="29513"/>
    <cellStyle name="Output 2 9 2 5" xfId="29514"/>
    <cellStyle name="Output 2 9 2 6" xfId="29515"/>
    <cellStyle name="Output 2 9 3" xfId="29516"/>
    <cellStyle name="Output 2 9 3 2" xfId="29517"/>
    <cellStyle name="Output 2 9 3 3" xfId="29518"/>
    <cellStyle name="Output 2 9 3 4" xfId="29519"/>
    <cellStyle name="Output 2 9 3 5" xfId="29520"/>
    <cellStyle name="Output 2 9 3 6" xfId="29521"/>
    <cellStyle name="Output 2 9 4" xfId="29522"/>
    <cellStyle name="Output 2 9 5" xfId="29523"/>
    <cellStyle name="Output 2 9 6" xfId="29524"/>
    <cellStyle name="Output 2 9 7" xfId="29525"/>
    <cellStyle name="Output 2 9 8" xfId="29526"/>
    <cellStyle name="Output 3" xfId="29527"/>
    <cellStyle name="Output 3 2" xfId="29528"/>
    <cellStyle name="Output 3 2 10" xfId="29529"/>
    <cellStyle name="Output 3 2 11" xfId="29530"/>
    <cellStyle name="Output 3 2 12" xfId="29531"/>
    <cellStyle name="Output 3 2 13" xfId="29532"/>
    <cellStyle name="Output 3 2 14" xfId="29533"/>
    <cellStyle name="Output 3 2 2" xfId="29534"/>
    <cellStyle name="Output 3 2 2 10" xfId="29535"/>
    <cellStyle name="Output 3 2 2 11" xfId="29536"/>
    <cellStyle name="Output 3 2 2 12" xfId="29537"/>
    <cellStyle name="Output 3 2 2 13" xfId="29538"/>
    <cellStyle name="Output 3 2 2 2" xfId="29539"/>
    <cellStyle name="Output 3 2 2 2 10" xfId="29540"/>
    <cellStyle name="Output 3 2 2 2 11" xfId="29541"/>
    <cellStyle name="Output 3 2 2 2 12" xfId="29542"/>
    <cellStyle name="Output 3 2 2 2 2" xfId="29543"/>
    <cellStyle name="Output 3 2 2 2 2 10" xfId="29544"/>
    <cellStyle name="Output 3 2 2 2 2 11" xfId="29545"/>
    <cellStyle name="Output 3 2 2 2 2 2" xfId="29546"/>
    <cellStyle name="Output 3 2 2 2 2 2 10" xfId="29547"/>
    <cellStyle name="Output 3 2 2 2 2 2 2" xfId="29548"/>
    <cellStyle name="Output 3 2 2 2 2 2 2 2" xfId="29549"/>
    <cellStyle name="Output 3 2 2 2 2 2 2 2 2" xfId="29550"/>
    <cellStyle name="Output 3 2 2 2 2 2 2 2 2 2" xfId="29551"/>
    <cellStyle name="Output 3 2 2 2 2 2 2 2 2 3" xfId="29552"/>
    <cellStyle name="Output 3 2 2 2 2 2 2 2 2 4" xfId="29553"/>
    <cellStyle name="Output 3 2 2 2 2 2 2 2 2 5" xfId="29554"/>
    <cellStyle name="Output 3 2 2 2 2 2 2 2 2 6" xfId="29555"/>
    <cellStyle name="Output 3 2 2 2 2 2 2 2 3" xfId="29556"/>
    <cellStyle name="Output 3 2 2 2 2 2 2 2 3 2" xfId="29557"/>
    <cellStyle name="Output 3 2 2 2 2 2 2 2 3 3" xfId="29558"/>
    <cellStyle name="Output 3 2 2 2 2 2 2 2 3 4" xfId="29559"/>
    <cellStyle name="Output 3 2 2 2 2 2 2 2 3 5" xfId="29560"/>
    <cellStyle name="Output 3 2 2 2 2 2 2 2 3 6" xfId="29561"/>
    <cellStyle name="Output 3 2 2 2 2 2 2 2 4" xfId="29562"/>
    <cellStyle name="Output 3 2 2 2 2 2 2 2 5" xfId="29563"/>
    <cellStyle name="Output 3 2 2 2 2 2 2 2 6" xfId="29564"/>
    <cellStyle name="Output 3 2 2 2 2 2 2 2 7" xfId="29565"/>
    <cellStyle name="Output 3 2 2 2 2 2 2 2 8" xfId="29566"/>
    <cellStyle name="Output 3 2 2 2 2 2 2 3" xfId="29567"/>
    <cellStyle name="Output 3 2 2 2 2 2 2 3 2" xfId="29568"/>
    <cellStyle name="Output 3 2 2 2 2 2 2 3 3" xfId="29569"/>
    <cellStyle name="Output 3 2 2 2 2 2 2 3 4" xfId="29570"/>
    <cellStyle name="Output 3 2 2 2 2 2 2 3 5" xfId="29571"/>
    <cellStyle name="Output 3 2 2 2 2 2 2 3 6" xfId="29572"/>
    <cellStyle name="Output 3 2 2 2 2 2 2 4" xfId="29573"/>
    <cellStyle name="Output 3 2 2 2 2 2 2 4 2" xfId="29574"/>
    <cellStyle name="Output 3 2 2 2 2 2 2 4 3" xfId="29575"/>
    <cellStyle name="Output 3 2 2 2 2 2 2 4 4" xfId="29576"/>
    <cellStyle name="Output 3 2 2 2 2 2 2 4 5" xfId="29577"/>
    <cellStyle name="Output 3 2 2 2 2 2 2 4 6" xfId="29578"/>
    <cellStyle name="Output 3 2 2 2 2 2 2 5" xfId="29579"/>
    <cellStyle name="Output 3 2 2 2 2 2 2 6" xfId="29580"/>
    <cellStyle name="Output 3 2 2 2 2 2 2 7" xfId="29581"/>
    <cellStyle name="Output 3 2 2 2 2 2 2 8" xfId="29582"/>
    <cellStyle name="Output 3 2 2 2 2 2 2 9" xfId="29583"/>
    <cellStyle name="Output 3 2 2 2 2 2 3" xfId="29584"/>
    <cellStyle name="Output 3 2 2 2 2 2 3 2" xfId="29585"/>
    <cellStyle name="Output 3 2 2 2 2 2 3 2 2" xfId="29586"/>
    <cellStyle name="Output 3 2 2 2 2 2 3 2 3" xfId="29587"/>
    <cellStyle name="Output 3 2 2 2 2 2 3 2 4" xfId="29588"/>
    <cellStyle name="Output 3 2 2 2 2 2 3 2 5" xfId="29589"/>
    <cellStyle name="Output 3 2 2 2 2 2 3 2 6" xfId="29590"/>
    <cellStyle name="Output 3 2 2 2 2 2 3 3" xfId="29591"/>
    <cellStyle name="Output 3 2 2 2 2 2 3 3 2" xfId="29592"/>
    <cellStyle name="Output 3 2 2 2 2 2 3 3 3" xfId="29593"/>
    <cellStyle name="Output 3 2 2 2 2 2 3 3 4" xfId="29594"/>
    <cellStyle name="Output 3 2 2 2 2 2 3 3 5" xfId="29595"/>
    <cellStyle name="Output 3 2 2 2 2 2 3 3 6" xfId="29596"/>
    <cellStyle name="Output 3 2 2 2 2 2 3 4" xfId="29597"/>
    <cellStyle name="Output 3 2 2 2 2 2 3 5" xfId="29598"/>
    <cellStyle name="Output 3 2 2 2 2 2 3 6" xfId="29599"/>
    <cellStyle name="Output 3 2 2 2 2 2 3 7" xfId="29600"/>
    <cellStyle name="Output 3 2 2 2 2 2 3 8" xfId="29601"/>
    <cellStyle name="Output 3 2 2 2 2 2 4" xfId="29602"/>
    <cellStyle name="Output 3 2 2 2 2 2 4 2" xfId="29603"/>
    <cellStyle name="Output 3 2 2 2 2 2 4 3" xfId="29604"/>
    <cellStyle name="Output 3 2 2 2 2 2 4 4" xfId="29605"/>
    <cellStyle name="Output 3 2 2 2 2 2 4 5" xfId="29606"/>
    <cellStyle name="Output 3 2 2 2 2 2 4 6" xfId="29607"/>
    <cellStyle name="Output 3 2 2 2 2 2 5" xfId="29608"/>
    <cellStyle name="Output 3 2 2 2 2 2 5 2" xfId="29609"/>
    <cellStyle name="Output 3 2 2 2 2 2 5 3" xfId="29610"/>
    <cellStyle name="Output 3 2 2 2 2 2 5 4" xfId="29611"/>
    <cellStyle name="Output 3 2 2 2 2 2 5 5" xfId="29612"/>
    <cellStyle name="Output 3 2 2 2 2 2 5 6" xfId="29613"/>
    <cellStyle name="Output 3 2 2 2 2 2 6" xfId="29614"/>
    <cellStyle name="Output 3 2 2 2 2 2 7" xfId="29615"/>
    <cellStyle name="Output 3 2 2 2 2 2 8" xfId="29616"/>
    <cellStyle name="Output 3 2 2 2 2 2 9" xfId="29617"/>
    <cellStyle name="Output 3 2 2 2 2 3" xfId="29618"/>
    <cellStyle name="Output 3 2 2 2 2 3 2" xfId="29619"/>
    <cellStyle name="Output 3 2 2 2 2 3 2 2" xfId="29620"/>
    <cellStyle name="Output 3 2 2 2 2 3 2 2 2" xfId="29621"/>
    <cellStyle name="Output 3 2 2 2 2 3 2 2 3" xfId="29622"/>
    <cellStyle name="Output 3 2 2 2 2 3 2 2 4" xfId="29623"/>
    <cellStyle name="Output 3 2 2 2 2 3 2 2 5" xfId="29624"/>
    <cellStyle name="Output 3 2 2 2 2 3 2 2 6" xfId="29625"/>
    <cellStyle name="Output 3 2 2 2 2 3 2 3" xfId="29626"/>
    <cellStyle name="Output 3 2 2 2 2 3 2 3 2" xfId="29627"/>
    <cellStyle name="Output 3 2 2 2 2 3 2 3 3" xfId="29628"/>
    <cellStyle name="Output 3 2 2 2 2 3 2 3 4" xfId="29629"/>
    <cellStyle name="Output 3 2 2 2 2 3 2 3 5" xfId="29630"/>
    <cellStyle name="Output 3 2 2 2 2 3 2 3 6" xfId="29631"/>
    <cellStyle name="Output 3 2 2 2 2 3 2 4" xfId="29632"/>
    <cellStyle name="Output 3 2 2 2 2 3 2 5" xfId="29633"/>
    <cellStyle name="Output 3 2 2 2 2 3 2 6" xfId="29634"/>
    <cellStyle name="Output 3 2 2 2 2 3 2 7" xfId="29635"/>
    <cellStyle name="Output 3 2 2 2 2 3 2 8" xfId="29636"/>
    <cellStyle name="Output 3 2 2 2 2 3 3" xfId="29637"/>
    <cellStyle name="Output 3 2 2 2 2 3 3 2" xfId="29638"/>
    <cellStyle name="Output 3 2 2 2 2 3 3 3" xfId="29639"/>
    <cellStyle name="Output 3 2 2 2 2 3 3 4" xfId="29640"/>
    <cellStyle name="Output 3 2 2 2 2 3 3 5" xfId="29641"/>
    <cellStyle name="Output 3 2 2 2 2 3 3 6" xfId="29642"/>
    <cellStyle name="Output 3 2 2 2 2 3 4" xfId="29643"/>
    <cellStyle name="Output 3 2 2 2 2 3 4 2" xfId="29644"/>
    <cellStyle name="Output 3 2 2 2 2 3 4 3" xfId="29645"/>
    <cellStyle name="Output 3 2 2 2 2 3 4 4" xfId="29646"/>
    <cellStyle name="Output 3 2 2 2 2 3 4 5" xfId="29647"/>
    <cellStyle name="Output 3 2 2 2 2 3 4 6" xfId="29648"/>
    <cellStyle name="Output 3 2 2 2 2 3 5" xfId="29649"/>
    <cellStyle name="Output 3 2 2 2 2 3 6" xfId="29650"/>
    <cellStyle name="Output 3 2 2 2 2 3 7" xfId="29651"/>
    <cellStyle name="Output 3 2 2 2 2 3 8" xfId="29652"/>
    <cellStyle name="Output 3 2 2 2 2 3 9" xfId="29653"/>
    <cellStyle name="Output 3 2 2 2 2 4" xfId="29654"/>
    <cellStyle name="Output 3 2 2 2 2 4 2" xfId="29655"/>
    <cellStyle name="Output 3 2 2 2 2 4 2 2" xfId="29656"/>
    <cellStyle name="Output 3 2 2 2 2 4 2 3" xfId="29657"/>
    <cellStyle name="Output 3 2 2 2 2 4 2 4" xfId="29658"/>
    <cellStyle name="Output 3 2 2 2 2 4 2 5" xfId="29659"/>
    <cellStyle name="Output 3 2 2 2 2 4 2 6" xfId="29660"/>
    <cellStyle name="Output 3 2 2 2 2 4 3" xfId="29661"/>
    <cellStyle name="Output 3 2 2 2 2 4 3 2" xfId="29662"/>
    <cellStyle name="Output 3 2 2 2 2 4 3 3" xfId="29663"/>
    <cellStyle name="Output 3 2 2 2 2 4 3 4" xfId="29664"/>
    <cellStyle name="Output 3 2 2 2 2 4 3 5" xfId="29665"/>
    <cellStyle name="Output 3 2 2 2 2 4 3 6" xfId="29666"/>
    <cellStyle name="Output 3 2 2 2 2 4 4" xfId="29667"/>
    <cellStyle name="Output 3 2 2 2 2 4 5" xfId="29668"/>
    <cellStyle name="Output 3 2 2 2 2 4 6" xfId="29669"/>
    <cellStyle name="Output 3 2 2 2 2 4 7" xfId="29670"/>
    <cellStyle name="Output 3 2 2 2 2 4 8" xfId="29671"/>
    <cellStyle name="Output 3 2 2 2 2 5" xfId="29672"/>
    <cellStyle name="Output 3 2 2 2 2 5 2" xfId="29673"/>
    <cellStyle name="Output 3 2 2 2 2 5 3" xfId="29674"/>
    <cellStyle name="Output 3 2 2 2 2 5 4" xfId="29675"/>
    <cellStyle name="Output 3 2 2 2 2 5 5" xfId="29676"/>
    <cellStyle name="Output 3 2 2 2 2 5 6" xfId="29677"/>
    <cellStyle name="Output 3 2 2 2 2 6" xfId="29678"/>
    <cellStyle name="Output 3 2 2 2 2 6 2" xfId="29679"/>
    <cellStyle name="Output 3 2 2 2 2 6 3" xfId="29680"/>
    <cellStyle name="Output 3 2 2 2 2 6 4" xfId="29681"/>
    <cellStyle name="Output 3 2 2 2 2 6 5" xfId="29682"/>
    <cellStyle name="Output 3 2 2 2 2 6 6" xfId="29683"/>
    <cellStyle name="Output 3 2 2 2 2 7" xfId="29684"/>
    <cellStyle name="Output 3 2 2 2 2 8" xfId="29685"/>
    <cellStyle name="Output 3 2 2 2 2 9" xfId="29686"/>
    <cellStyle name="Output 3 2 2 2 3" xfId="29687"/>
    <cellStyle name="Output 3 2 2 2 3 10" xfId="29688"/>
    <cellStyle name="Output 3 2 2 2 3 2" xfId="29689"/>
    <cellStyle name="Output 3 2 2 2 3 2 2" xfId="29690"/>
    <cellStyle name="Output 3 2 2 2 3 2 2 2" xfId="29691"/>
    <cellStyle name="Output 3 2 2 2 3 2 2 2 2" xfId="29692"/>
    <cellStyle name="Output 3 2 2 2 3 2 2 2 3" xfId="29693"/>
    <cellStyle name="Output 3 2 2 2 3 2 2 2 4" xfId="29694"/>
    <cellStyle name="Output 3 2 2 2 3 2 2 2 5" xfId="29695"/>
    <cellStyle name="Output 3 2 2 2 3 2 2 2 6" xfId="29696"/>
    <cellStyle name="Output 3 2 2 2 3 2 2 3" xfId="29697"/>
    <cellStyle name="Output 3 2 2 2 3 2 2 3 2" xfId="29698"/>
    <cellStyle name="Output 3 2 2 2 3 2 2 3 3" xfId="29699"/>
    <cellStyle name="Output 3 2 2 2 3 2 2 3 4" xfId="29700"/>
    <cellStyle name="Output 3 2 2 2 3 2 2 3 5" xfId="29701"/>
    <cellStyle name="Output 3 2 2 2 3 2 2 3 6" xfId="29702"/>
    <cellStyle name="Output 3 2 2 2 3 2 2 4" xfId="29703"/>
    <cellStyle name="Output 3 2 2 2 3 2 2 5" xfId="29704"/>
    <cellStyle name="Output 3 2 2 2 3 2 2 6" xfId="29705"/>
    <cellStyle name="Output 3 2 2 2 3 2 2 7" xfId="29706"/>
    <cellStyle name="Output 3 2 2 2 3 2 2 8" xfId="29707"/>
    <cellStyle name="Output 3 2 2 2 3 2 3" xfId="29708"/>
    <cellStyle name="Output 3 2 2 2 3 2 3 2" xfId="29709"/>
    <cellStyle name="Output 3 2 2 2 3 2 3 3" xfId="29710"/>
    <cellStyle name="Output 3 2 2 2 3 2 3 4" xfId="29711"/>
    <cellStyle name="Output 3 2 2 2 3 2 3 5" xfId="29712"/>
    <cellStyle name="Output 3 2 2 2 3 2 3 6" xfId="29713"/>
    <cellStyle name="Output 3 2 2 2 3 2 4" xfId="29714"/>
    <cellStyle name="Output 3 2 2 2 3 2 4 2" xfId="29715"/>
    <cellStyle name="Output 3 2 2 2 3 2 4 3" xfId="29716"/>
    <cellStyle name="Output 3 2 2 2 3 2 4 4" xfId="29717"/>
    <cellStyle name="Output 3 2 2 2 3 2 4 5" xfId="29718"/>
    <cellStyle name="Output 3 2 2 2 3 2 4 6" xfId="29719"/>
    <cellStyle name="Output 3 2 2 2 3 2 5" xfId="29720"/>
    <cellStyle name="Output 3 2 2 2 3 2 6" xfId="29721"/>
    <cellStyle name="Output 3 2 2 2 3 2 7" xfId="29722"/>
    <cellStyle name="Output 3 2 2 2 3 2 8" xfId="29723"/>
    <cellStyle name="Output 3 2 2 2 3 2 9" xfId="29724"/>
    <cellStyle name="Output 3 2 2 2 3 3" xfId="29725"/>
    <cellStyle name="Output 3 2 2 2 3 3 2" xfId="29726"/>
    <cellStyle name="Output 3 2 2 2 3 3 2 2" xfId="29727"/>
    <cellStyle name="Output 3 2 2 2 3 3 2 3" xfId="29728"/>
    <cellStyle name="Output 3 2 2 2 3 3 2 4" xfId="29729"/>
    <cellStyle name="Output 3 2 2 2 3 3 2 5" xfId="29730"/>
    <cellStyle name="Output 3 2 2 2 3 3 2 6" xfId="29731"/>
    <cellStyle name="Output 3 2 2 2 3 3 3" xfId="29732"/>
    <cellStyle name="Output 3 2 2 2 3 3 3 2" xfId="29733"/>
    <cellStyle name="Output 3 2 2 2 3 3 3 3" xfId="29734"/>
    <cellStyle name="Output 3 2 2 2 3 3 3 4" xfId="29735"/>
    <cellStyle name="Output 3 2 2 2 3 3 3 5" xfId="29736"/>
    <cellStyle name="Output 3 2 2 2 3 3 3 6" xfId="29737"/>
    <cellStyle name="Output 3 2 2 2 3 3 4" xfId="29738"/>
    <cellStyle name="Output 3 2 2 2 3 3 5" xfId="29739"/>
    <cellStyle name="Output 3 2 2 2 3 3 6" xfId="29740"/>
    <cellStyle name="Output 3 2 2 2 3 3 7" xfId="29741"/>
    <cellStyle name="Output 3 2 2 2 3 3 8" xfId="29742"/>
    <cellStyle name="Output 3 2 2 2 3 4" xfId="29743"/>
    <cellStyle name="Output 3 2 2 2 3 4 2" xfId="29744"/>
    <cellStyle name="Output 3 2 2 2 3 4 3" xfId="29745"/>
    <cellStyle name="Output 3 2 2 2 3 4 4" xfId="29746"/>
    <cellStyle name="Output 3 2 2 2 3 4 5" xfId="29747"/>
    <cellStyle name="Output 3 2 2 2 3 4 6" xfId="29748"/>
    <cellStyle name="Output 3 2 2 2 3 5" xfId="29749"/>
    <cellStyle name="Output 3 2 2 2 3 5 2" xfId="29750"/>
    <cellStyle name="Output 3 2 2 2 3 5 3" xfId="29751"/>
    <cellStyle name="Output 3 2 2 2 3 5 4" xfId="29752"/>
    <cellStyle name="Output 3 2 2 2 3 5 5" xfId="29753"/>
    <cellStyle name="Output 3 2 2 2 3 5 6" xfId="29754"/>
    <cellStyle name="Output 3 2 2 2 3 6" xfId="29755"/>
    <cellStyle name="Output 3 2 2 2 3 7" xfId="29756"/>
    <cellStyle name="Output 3 2 2 2 3 8" xfId="29757"/>
    <cellStyle name="Output 3 2 2 2 3 9" xfId="29758"/>
    <cellStyle name="Output 3 2 2 2 4" xfId="29759"/>
    <cellStyle name="Output 3 2 2 2 4 2" xfId="29760"/>
    <cellStyle name="Output 3 2 2 2 4 2 2" xfId="29761"/>
    <cellStyle name="Output 3 2 2 2 4 2 2 2" xfId="29762"/>
    <cellStyle name="Output 3 2 2 2 4 2 2 3" xfId="29763"/>
    <cellStyle name="Output 3 2 2 2 4 2 2 4" xfId="29764"/>
    <cellStyle name="Output 3 2 2 2 4 2 2 5" xfId="29765"/>
    <cellStyle name="Output 3 2 2 2 4 2 2 6" xfId="29766"/>
    <cellStyle name="Output 3 2 2 2 4 2 3" xfId="29767"/>
    <cellStyle name="Output 3 2 2 2 4 2 3 2" xfId="29768"/>
    <cellStyle name="Output 3 2 2 2 4 2 3 3" xfId="29769"/>
    <cellStyle name="Output 3 2 2 2 4 2 3 4" xfId="29770"/>
    <cellStyle name="Output 3 2 2 2 4 2 3 5" xfId="29771"/>
    <cellStyle name="Output 3 2 2 2 4 2 3 6" xfId="29772"/>
    <cellStyle name="Output 3 2 2 2 4 2 4" xfId="29773"/>
    <cellStyle name="Output 3 2 2 2 4 2 5" xfId="29774"/>
    <cellStyle name="Output 3 2 2 2 4 2 6" xfId="29775"/>
    <cellStyle name="Output 3 2 2 2 4 2 7" xfId="29776"/>
    <cellStyle name="Output 3 2 2 2 4 2 8" xfId="29777"/>
    <cellStyle name="Output 3 2 2 2 4 3" xfId="29778"/>
    <cellStyle name="Output 3 2 2 2 4 3 2" xfId="29779"/>
    <cellStyle name="Output 3 2 2 2 4 3 3" xfId="29780"/>
    <cellStyle name="Output 3 2 2 2 4 3 4" xfId="29781"/>
    <cellStyle name="Output 3 2 2 2 4 3 5" xfId="29782"/>
    <cellStyle name="Output 3 2 2 2 4 3 6" xfId="29783"/>
    <cellStyle name="Output 3 2 2 2 4 4" xfId="29784"/>
    <cellStyle name="Output 3 2 2 2 4 4 2" xfId="29785"/>
    <cellStyle name="Output 3 2 2 2 4 4 3" xfId="29786"/>
    <cellStyle name="Output 3 2 2 2 4 4 4" xfId="29787"/>
    <cellStyle name="Output 3 2 2 2 4 4 5" xfId="29788"/>
    <cellStyle name="Output 3 2 2 2 4 4 6" xfId="29789"/>
    <cellStyle name="Output 3 2 2 2 4 5" xfId="29790"/>
    <cellStyle name="Output 3 2 2 2 4 6" xfId="29791"/>
    <cellStyle name="Output 3 2 2 2 4 7" xfId="29792"/>
    <cellStyle name="Output 3 2 2 2 4 8" xfId="29793"/>
    <cellStyle name="Output 3 2 2 2 4 9" xfId="29794"/>
    <cellStyle name="Output 3 2 2 2 5" xfId="29795"/>
    <cellStyle name="Output 3 2 2 2 5 2" xfId="29796"/>
    <cellStyle name="Output 3 2 2 2 5 2 2" xfId="29797"/>
    <cellStyle name="Output 3 2 2 2 5 2 3" xfId="29798"/>
    <cellStyle name="Output 3 2 2 2 5 2 4" xfId="29799"/>
    <cellStyle name="Output 3 2 2 2 5 2 5" xfId="29800"/>
    <cellStyle name="Output 3 2 2 2 5 2 6" xfId="29801"/>
    <cellStyle name="Output 3 2 2 2 5 3" xfId="29802"/>
    <cellStyle name="Output 3 2 2 2 5 3 2" xfId="29803"/>
    <cellStyle name="Output 3 2 2 2 5 3 3" xfId="29804"/>
    <cellStyle name="Output 3 2 2 2 5 3 4" xfId="29805"/>
    <cellStyle name="Output 3 2 2 2 5 3 5" xfId="29806"/>
    <cellStyle name="Output 3 2 2 2 5 3 6" xfId="29807"/>
    <cellStyle name="Output 3 2 2 2 5 4" xfId="29808"/>
    <cellStyle name="Output 3 2 2 2 5 5" xfId="29809"/>
    <cellStyle name="Output 3 2 2 2 5 6" xfId="29810"/>
    <cellStyle name="Output 3 2 2 2 5 7" xfId="29811"/>
    <cellStyle name="Output 3 2 2 2 5 8" xfId="29812"/>
    <cellStyle name="Output 3 2 2 2 6" xfId="29813"/>
    <cellStyle name="Output 3 2 2 2 6 2" xfId="29814"/>
    <cellStyle name="Output 3 2 2 2 6 3" xfId="29815"/>
    <cellStyle name="Output 3 2 2 2 6 4" xfId="29816"/>
    <cellStyle name="Output 3 2 2 2 6 5" xfId="29817"/>
    <cellStyle name="Output 3 2 2 2 6 6" xfId="29818"/>
    <cellStyle name="Output 3 2 2 2 7" xfId="29819"/>
    <cellStyle name="Output 3 2 2 2 7 2" xfId="29820"/>
    <cellStyle name="Output 3 2 2 2 7 3" xfId="29821"/>
    <cellStyle name="Output 3 2 2 2 7 4" xfId="29822"/>
    <cellStyle name="Output 3 2 2 2 7 5" xfId="29823"/>
    <cellStyle name="Output 3 2 2 2 7 6" xfId="29824"/>
    <cellStyle name="Output 3 2 2 2 8" xfId="29825"/>
    <cellStyle name="Output 3 2 2 2 9" xfId="29826"/>
    <cellStyle name="Output 3 2 2 3" xfId="29827"/>
    <cellStyle name="Output 3 2 2 3 10" xfId="29828"/>
    <cellStyle name="Output 3 2 2 3 11" xfId="29829"/>
    <cellStyle name="Output 3 2 2 3 2" xfId="29830"/>
    <cellStyle name="Output 3 2 2 3 2 10" xfId="29831"/>
    <cellStyle name="Output 3 2 2 3 2 2" xfId="29832"/>
    <cellStyle name="Output 3 2 2 3 2 2 2" xfId="29833"/>
    <cellStyle name="Output 3 2 2 3 2 2 2 2" xfId="29834"/>
    <cellStyle name="Output 3 2 2 3 2 2 2 2 2" xfId="29835"/>
    <cellStyle name="Output 3 2 2 3 2 2 2 2 3" xfId="29836"/>
    <cellStyle name="Output 3 2 2 3 2 2 2 2 4" xfId="29837"/>
    <cellStyle name="Output 3 2 2 3 2 2 2 2 5" xfId="29838"/>
    <cellStyle name="Output 3 2 2 3 2 2 2 2 6" xfId="29839"/>
    <cellStyle name="Output 3 2 2 3 2 2 2 3" xfId="29840"/>
    <cellStyle name="Output 3 2 2 3 2 2 2 3 2" xfId="29841"/>
    <cellStyle name="Output 3 2 2 3 2 2 2 3 3" xfId="29842"/>
    <cellStyle name="Output 3 2 2 3 2 2 2 3 4" xfId="29843"/>
    <cellStyle name="Output 3 2 2 3 2 2 2 3 5" xfId="29844"/>
    <cellStyle name="Output 3 2 2 3 2 2 2 3 6" xfId="29845"/>
    <cellStyle name="Output 3 2 2 3 2 2 2 4" xfId="29846"/>
    <cellStyle name="Output 3 2 2 3 2 2 2 5" xfId="29847"/>
    <cellStyle name="Output 3 2 2 3 2 2 2 6" xfId="29848"/>
    <cellStyle name="Output 3 2 2 3 2 2 2 7" xfId="29849"/>
    <cellStyle name="Output 3 2 2 3 2 2 2 8" xfId="29850"/>
    <cellStyle name="Output 3 2 2 3 2 2 3" xfId="29851"/>
    <cellStyle name="Output 3 2 2 3 2 2 3 2" xfId="29852"/>
    <cellStyle name="Output 3 2 2 3 2 2 3 3" xfId="29853"/>
    <cellStyle name="Output 3 2 2 3 2 2 3 4" xfId="29854"/>
    <cellStyle name="Output 3 2 2 3 2 2 3 5" xfId="29855"/>
    <cellStyle name="Output 3 2 2 3 2 2 3 6" xfId="29856"/>
    <cellStyle name="Output 3 2 2 3 2 2 4" xfId="29857"/>
    <cellStyle name="Output 3 2 2 3 2 2 4 2" xfId="29858"/>
    <cellStyle name="Output 3 2 2 3 2 2 4 3" xfId="29859"/>
    <cellStyle name="Output 3 2 2 3 2 2 4 4" xfId="29860"/>
    <cellStyle name="Output 3 2 2 3 2 2 4 5" xfId="29861"/>
    <cellStyle name="Output 3 2 2 3 2 2 4 6" xfId="29862"/>
    <cellStyle name="Output 3 2 2 3 2 2 5" xfId="29863"/>
    <cellStyle name="Output 3 2 2 3 2 2 6" xfId="29864"/>
    <cellStyle name="Output 3 2 2 3 2 2 7" xfId="29865"/>
    <cellStyle name="Output 3 2 2 3 2 2 8" xfId="29866"/>
    <cellStyle name="Output 3 2 2 3 2 2 9" xfId="29867"/>
    <cellStyle name="Output 3 2 2 3 2 3" xfId="29868"/>
    <cellStyle name="Output 3 2 2 3 2 3 2" xfId="29869"/>
    <cellStyle name="Output 3 2 2 3 2 3 2 2" xfId="29870"/>
    <cellStyle name="Output 3 2 2 3 2 3 2 3" xfId="29871"/>
    <cellStyle name="Output 3 2 2 3 2 3 2 4" xfId="29872"/>
    <cellStyle name="Output 3 2 2 3 2 3 2 5" xfId="29873"/>
    <cellStyle name="Output 3 2 2 3 2 3 2 6" xfId="29874"/>
    <cellStyle name="Output 3 2 2 3 2 3 3" xfId="29875"/>
    <cellStyle name="Output 3 2 2 3 2 3 3 2" xfId="29876"/>
    <cellStyle name="Output 3 2 2 3 2 3 3 3" xfId="29877"/>
    <cellStyle name="Output 3 2 2 3 2 3 3 4" xfId="29878"/>
    <cellStyle name="Output 3 2 2 3 2 3 3 5" xfId="29879"/>
    <cellStyle name="Output 3 2 2 3 2 3 3 6" xfId="29880"/>
    <cellStyle name="Output 3 2 2 3 2 3 4" xfId="29881"/>
    <cellStyle name="Output 3 2 2 3 2 3 5" xfId="29882"/>
    <cellStyle name="Output 3 2 2 3 2 3 6" xfId="29883"/>
    <cellStyle name="Output 3 2 2 3 2 3 7" xfId="29884"/>
    <cellStyle name="Output 3 2 2 3 2 3 8" xfId="29885"/>
    <cellStyle name="Output 3 2 2 3 2 4" xfId="29886"/>
    <cellStyle name="Output 3 2 2 3 2 4 2" xfId="29887"/>
    <cellStyle name="Output 3 2 2 3 2 4 3" xfId="29888"/>
    <cellStyle name="Output 3 2 2 3 2 4 4" xfId="29889"/>
    <cellStyle name="Output 3 2 2 3 2 4 5" xfId="29890"/>
    <cellStyle name="Output 3 2 2 3 2 4 6" xfId="29891"/>
    <cellStyle name="Output 3 2 2 3 2 5" xfId="29892"/>
    <cellStyle name="Output 3 2 2 3 2 5 2" xfId="29893"/>
    <cellStyle name="Output 3 2 2 3 2 5 3" xfId="29894"/>
    <cellStyle name="Output 3 2 2 3 2 5 4" xfId="29895"/>
    <cellStyle name="Output 3 2 2 3 2 5 5" xfId="29896"/>
    <cellStyle name="Output 3 2 2 3 2 5 6" xfId="29897"/>
    <cellStyle name="Output 3 2 2 3 2 6" xfId="29898"/>
    <cellStyle name="Output 3 2 2 3 2 7" xfId="29899"/>
    <cellStyle name="Output 3 2 2 3 2 8" xfId="29900"/>
    <cellStyle name="Output 3 2 2 3 2 9" xfId="29901"/>
    <cellStyle name="Output 3 2 2 3 3" xfId="29902"/>
    <cellStyle name="Output 3 2 2 3 3 2" xfId="29903"/>
    <cellStyle name="Output 3 2 2 3 3 2 2" xfId="29904"/>
    <cellStyle name="Output 3 2 2 3 3 2 2 2" xfId="29905"/>
    <cellStyle name="Output 3 2 2 3 3 2 2 3" xfId="29906"/>
    <cellStyle name="Output 3 2 2 3 3 2 2 4" xfId="29907"/>
    <cellStyle name="Output 3 2 2 3 3 2 2 5" xfId="29908"/>
    <cellStyle name="Output 3 2 2 3 3 2 2 6" xfId="29909"/>
    <cellStyle name="Output 3 2 2 3 3 2 3" xfId="29910"/>
    <cellStyle name="Output 3 2 2 3 3 2 3 2" xfId="29911"/>
    <cellStyle name="Output 3 2 2 3 3 2 3 3" xfId="29912"/>
    <cellStyle name="Output 3 2 2 3 3 2 3 4" xfId="29913"/>
    <cellStyle name="Output 3 2 2 3 3 2 3 5" xfId="29914"/>
    <cellStyle name="Output 3 2 2 3 3 2 3 6" xfId="29915"/>
    <cellStyle name="Output 3 2 2 3 3 2 4" xfId="29916"/>
    <cellStyle name="Output 3 2 2 3 3 2 5" xfId="29917"/>
    <cellStyle name="Output 3 2 2 3 3 2 6" xfId="29918"/>
    <cellStyle name="Output 3 2 2 3 3 2 7" xfId="29919"/>
    <cellStyle name="Output 3 2 2 3 3 2 8" xfId="29920"/>
    <cellStyle name="Output 3 2 2 3 3 3" xfId="29921"/>
    <cellStyle name="Output 3 2 2 3 3 3 2" xfId="29922"/>
    <cellStyle name="Output 3 2 2 3 3 3 3" xfId="29923"/>
    <cellStyle name="Output 3 2 2 3 3 3 4" xfId="29924"/>
    <cellStyle name="Output 3 2 2 3 3 3 5" xfId="29925"/>
    <cellStyle name="Output 3 2 2 3 3 3 6" xfId="29926"/>
    <cellStyle name="Output 3 2 2 3 3 4" xfId="29927"/>
    <cellStyle name="Output 3 2 2 3 3 4 2" xfId="29928"/>
    <cellStyle name="Output 3 2 2 3 3 4 3" xfId="29929"/>
    <cellStyle name="Output 3 2 2 3 3 4 4" xfId="29930"/>
    <cellStyle name="Output 3 2 2 3 3 4 5" xfId="29931"/>
    <cellStyle name="Output 3 2 2 3 3 4 6" xfId="29932"/>
    <cellStyle name="Output 3 2 2 3 3 5" xfId="29933"/>
    <cellStyle name="Output 3 2 2 3 3 6" xfId="29934"/>
    <cellStyle name="Output 3 2 2 3 3 7" xfId="29935"/>
    <cellStyle name="Output 3 2 2 3 3 8" xfId="29936"/>
    <cellStyle name="Output 3 2 2 3 3 9" xfId="29937"/>
    <cellStyle name="Output 3 2 2 3 4" xfId="29938"/>
    <cellStyle name="Output 3 2 2 3 4 2" xfId="29939"/>
    <cellStyle name="Output 3 2 2 3 4 2 2" xfId="29940"/>
    <cellStyle name="Output 3 2 2 3 4 2 3" xfId="29941"/>
    <cellStyle name="Output 3 2 2 3 4 2 4" xfId="29942"/>
    <cellStyle name="Output 3 2 2 3 4 2 5" xfId="29943"/>
    <cellStyle name="Output 3 2 2 3 4 2 6" xfId="29944"/>
    <cellStyle name="Output 3 2 2 3 4 3" xfId="29945"/>
    <cellStyle name="Output 3 2 2 3 4 3 2" xfId="29946"/>
    <cellStyle name="Output 3 2 2 3 4 3 3" xfId="29947"/>
    <cellStyle name="Output 3 2 2 3 4 3 4" xfId="29948"/>
    <cellStyle name="Output 3 2 2 3 4 3 5" xfId="29949"/>
    <cellStyle name="Output 3 2 2 3 4 3 6" xfId="29950"/>
    <cellStyle name="Output 3 2 2 3 4 4" xfId="29951"/>
    <cellStyle name="Output 3 2 2 3 4 5" xfId="29952"/>
    <cellStyle name="Output 3 2 2 3 4 6" xfId="29953"/>
    <cellStyle name="Output 3 2 2 3 4 7" xfId="29954"/>
    <cellStyle name="Output 3 2 2 3 4 8" xfId="29955"/>
    <cellStyle name="Output 3 2 2 3 5" xfId="29956"/>
    <cellStyle name="Output 3 2 2 3 5 2" xfId="29957"/>
    <cellStyle name="Output 3 2 2 3 5 3" xfId="29958"/>
    <cellStyle name="Output 3 2 2 3 5 4" xfId="29959"/>
    <cellStyle name="Output 3 2 2 3 5 5" xfId="29960"/>
    <cellStyle name="Output 3 2 2 3 5 6" xfId="29961"/>
    <cellStyle name="Output 3 2 2 3 6" xfId="29962"/>
    <cellStyle name="Output 3 2 2 3 6 2" xfId="29963"/>
    <cellStyle name="Output 3 2 2 3 6 3" xfId="29964"/>
    <cellStyle name="Output 3 2 2 3 6 4" xfId="29965"/>
    <cellStyle name="Output 3 2 2 3 6 5" xfId="29966"/>
    <cellStyle name="Output 3 2 2 3 6 6" xfId="29967"/>
    <cellStyle name="Output 3 2 2 3 7" xfId="29968"/>
    <cellStyle name="Output 3 2 2 3 8" xfId="29969"/>
    <cellStyle name="Output 3 2 2 3 9" xfId="29970"/>
    <cellStyle name="Output 3 2 2 4" xfId="29971"/>
    <cellStyle name="Output 3 2 2 4 10" xfId="29972"/>
    <cellStyle name="Output 3 2 2 4 2" xfId="29973"/>
    <cellStyle name="Output 3 2 2 4 2 2" xfId="29974"/>
    <cellStyle name="Output 3 2 2 4 2 2 2" xfId="29975"/>
    <cellStyle name="Output 3 2 2 4 2 2 2 2" xfId="29976"/>
    <cellStyle name="Output 3 2 2 4 2 2 2 3" xfId="29977"/>
    <cellStyle name="Output 3 2 2 4 2 2 2 4" xfId="29978"/>
    <cellStyle name="Output 3 2 2 4 2 2 2 5" xfId="29979"/>
    <cellStyle name="Output 3 2 2 4 2 2 2 6" xfId="29980"/>
    <cellStyle name="Output 3 2 2 4 2 2 3" xfId="29981"/>
    <cellStyle name="Output 3 2 2 4 2 2 3 2" xfId="29982"/>
    <cellStyle name="Output 3 2 2 4 2 2 3 3" xfId="29983"/>
    <cellStyle name="Output 3 2 2 4 2 2 3 4" xfId="29984"/>
    <cellStyle name="Output 3 2 2 4 2 2 3 5" xfId="29985"/>
    <cellStyle name="Output 3 2 2 4 2 2 3 6" xfId="29986"/>
    <cellStyle name="Output 3 2 2 4 2 2 4" xfId="29987"/>
    <cellStyle name="Output 3 2 2 4 2 2 5" xfId="29988"/>
    <cellStyle name="Output 3 2 2 4 2 2 6" xfId="29989"/>
    <cellStyle name="Output 3 2 2 4 2 2 7" xfId="29990"/>
    <cellStyle name="Output 3 2 2 4 2 2 8" xfId="29991"/>
    <cellStyle name="Output 3 2 2 4 2 3" xfId="29992"/>
    <cellStyle name="Output 3 2 2 4 2 3 2" xfId="29993"/>
    <cellStyle name="Output 3 2 2 4 2 3 3" xfId="29994"/>
    <cellStyle name="Output 3 2 2 4 2 3 4" xfId="29995"/>
    <cellStyle name="Output 3 2 2 4 2 3 5" xfId="29996"/>
    <cellStyle name="Output 3 2 2 4 2 3 6" xfId="29997"/>
    <cellStyle name="Output 3 2 2 4 2 4" xfId="29998"/>
    <cellStyle name="Output 3 2 2 4 2 4 2" xfId="29999"/>
    <cellStyle name="Output 3 2 2 4 2 4 3" xfId="30000"/>
    <cellStyle name="Output 3 2 2 4 2 4 4" xfId="30001"/>
    <cellStyle name="Output 3 2 2 4 2 4 5" xfId="30002"/>
    <cellStyle name="Output 3 2 2 4 2 4 6" xfId="30003"/>
    <cellStyle name="Output 3 2 2 4 2 5" xfId="30004"/>
    <cellStyle name="Output 3 2 2 4 2 6" xfId="30005"/>
    <cellStyle name="Output 3 2 2 4 2 7" xfId="30006"/>
    <cellStyle name="Output 3 2 2 4 2 8" xfId="30007"/>
    <cellStyle name="Output 3 2 2 4 2 9" xfId="30008"/>
    <cellStyle name="Output 3 2 2 4 3" xfId="30009"/>
    <cellStyle name="Output 3 2 2 4 3 2" xfId="30010"/>
    <cellStyle name="Output 3 2 2 4 3 2 2" xfId="30011"/>
    <cellStyle name="Output 3 2 2 4 3 2 3" xfId="30012"/>
    <cellStyle name="Output 3 2 2 4 3 2 4" xfId="30013"/>
    <cellStyle name="Output 3 2 2 4 3 2 5" xfId="30014"/>
    <cellStyle name="Output 3 2 2 4 3 2 6" xfId="30015"/>
    <cellStyle name="Output 3 2 2 4 3 3" xfId="30016"/>
    <cellStyle name="Output 3 2 2 4 3 3 2" xfId="30017"/>
    <cellStyle name="Output 3 2 2 4 3 3 3" xfId="30018"/>
    <cellStyle name="Output 3 2 2 4 3 3 4" xfId="30019"/>
    <cellStyle name="Output 3 2 2 4 3 3 5" xfId="30020"/>
    <cellStyle name="Output 3 2 2 4 3 3 6" xfId="30021"/>
    <cellStyle name="Output 3 2 2 4 3 4" xfId="30022"/>
    <cellStyle name="Output 3 2 2 4 3 5" xfId="30023"/>
    <cellStyle name="Output 3 2 2 4 3 6" xfId="30024"/>
    <cellStyle name="Output 3 2 2 4 3 7" xfId="30025"/>
    <cellStyle name="Output 3 2 2 4 3 8" xfId="30026"/>
    <cellStyle name="Output 3 2 2 4 4" xfId="30027"/>
    <cellStyle name="Output 3 2 2 4 4 2" xfId="30028"/>
    <cellStyle name="Output 3 2 2 4 4 3" xfId="30029"/>
    <cellStyle name="Output 3 2 2 4 4 4" xfId="30030"/>
    <cellStyle name="Output 3 2 2 4 4 5" xfId="30031"/>
    <cellStyle name="Output 3 2 2 4 4 6" xfId="30032"/>
    <cellStyle name="Output 3 2 2 4 5" xfId="30033"/>
    <cellStyle name="Output 3 2 2 4 5 2" xfId="30034"/>
    <cellStyle name="Output 3 2 2 4 5 3" xfId="30035"/>
    <cellStyle name="Output 3 2 2 4 5 4" xfId="30036"/>
    <cellStyle name="Output 3 2 2 4 5 5" xfId="30037"/>
    <cellStyle name="Output 3 2 2 4 5 6" xfId="30038"/>
    <cellStyle name="Output 3 2 2 4 6" xfId="30039"/>
    <cellStyle name="Output 3 2 2 4 7" xfId="30040"/>
    <cellStyle name="Output 3 2 2 4 8" xfId="30041"/>
    <cellStyle name="Output 3 2 2 4 9" xfId="30042"/>
    <cellStyle name="Output 3 2 2 5" xfId="30043"/>
    <cellStyle name="Output 3 2 2 5 2" xfId="30044"/>
    <cellStyle name="Output 3 2 2 5 2 2" xfId="30045"/>
    <cellStyle name="Output 3 2 2 5 2 2 2" xfId="30046"/>
    <cellStyle name="Output 3 2 2 5 2 2 3" xfId="30047"/>
    <cellStyle name="Output 3 2 2 5 2 2 4" xfId="30048"/>
    <cellStyle name="Output 3 2 2 5 2 2 5" xfId="30049"/>
    <cellStyle name="Output 3 2 2 5 2 2 6" xfId="30050"/>
    <cellStyle name="Output 3 2 2 5 2 3" xfId="30051"/>
    <cellStyle name="Output 3 2 2 5 2 3 2" xfId="30052"/>
    <cellStyle name="Output 3 2 2 5 2 3 3" xfId="30053"/>
    <cellStyle name="Output 3 2 2 5 2 3 4" xfId="30054"/>
    <cellStyle name="Output 3 2 2 5 2 3 5" xfId="30055"/>
    <cellStyle name="Output 3 2 2 5 2 3 6" xfId="30056"/>
    <cellStyle name="Output 3 2 2 5 2 4" xfId="30057"/>
    <cellStyle name="Output 3 2 2 5 2 5" xfId="30058"/>
    <cellStyle name="Output 3 2 2 5 2 6" xfId="30059"/>
    <cellStyle name="Output 3 2 2 5 2 7" xfId="30060"/>
    <cellStyle name="Output 3 2 2 5 2 8" xfId="30061"/>
    <cellStyle name="Output 3 2 2 5 3" xfId="30062"/>
    <cellStyle name="Output 3 2 2 5 3 2" xfId="30063"/>
    <cellStyle name="Output 3 2 2 5 3 3" xfId="30064"/>
    <cellStyle name="Output 3 2 2 5 3 4" xfId="30065"/>
    <cellStyle name="Output 3 2 2 5 3 5" xfId="30066"/>
    <cellStyle name="Output 3 2 2 5 3 6" xfId="30067"/>
    <cellStyle name="Output 3 2 2 5 4" xfId="30068"/>
    <cellStyle name="Output 3 2 2 5 4 2" xfId="30069"/>
    <cellStyle name="Output 3 2 2 5 4 3" xfId="30070"/>
    <cellStyle name="Output 3 2 2 5 4 4" xfId="30071"/>
    <cellStyle name="Output 3 2 2 5 4 5" xfId="30072"/>
    <cellStyle name="Output 3 2 2 5 4 6" xfId="30073"/>
    <cellStyle name="Output 3 2 2 5 5" xfId="30074"/>
    <cellStyle name="Output 3 2 2 5 6" xfId="30075"/>
    <cellStyle name="Output 3 2 2 5 7" xfId="30076"/>
    <cellStyle name="Output 3 2 2 5 8" xfId="30077"/>
    <cellStyle name="Output 3 2 2 5 9" xfId="30078"/>
    <cellStyle name="Output 3 2 2 6" xfId="30079"/>
    <cellStyle name="Output 3 2 2 6 2" xfId="30080"/>
    <cellStyle name="Output 3 2 2 6 2 2" xfId="30081"/>
    <cellStyle name="Output 3 2 2 6 2 3" xfId="30082"/>
    <cellStyle name="Output 3 2 2 6 2 4" xfId="30083"/>
    <cellStyle name="Output 3 2 2 6 2 5" xfId="30084"/>
    <cellStyle name="Output 3 2 2 6 2 6" xfId="30085"/>
    <cellStyle name="Output 3 2 2 6 3" xfId="30086"/>
    <cellStyle name="Output 3 2 2 6 3 2" xfId="30087"/>
    <cellStyle name="Output 3 2 2 6 3 3" xfId="30088"/>
    <cellStyle name="Output 3 2 2 6 3 4" xfId="30089"/>
    <cellStyle name="Output 3 2 2 6 3 5" xfId="30090"/>
    <cellStyle name="Output 3 2 2 6 3 6" xfId="30091"/>
    <cellStyle name="Output 3 2 2 6 4" xfId="30092"/>
    <cellStyle name="Output 3 2 2 6 5" xfId="30093"/>
    <cellStyle name="Output 3 2 2 6 6" xfId="30094"/>
    <cellStyle name="Output 3 2 2 6 7" xfId="30095"/>
    <cellStyle name="Output 3 2 2 6 8" xfId="30096"/>
    <cellStyle name="Output 3 2 2 7" xfId="30097"/>
    <cellStyle name="Output 3 2 2 7 2" xfId="30098"/>
    <cellStyle name="Output 3 2 2 7 3" xfId="30099"/>
    <cellStyle name="Output 3 2 2 7 4" xfId="30100"/>
    <cellStyle name="Output 3 2 2 7 5" xfId="30101"/>
    <cellStyle name="Output 3 2 2 7 6" xfId="30102"/>
    <cellStyle name="Output 3 2 2 8" xfId="30103"/>
    <cellStyle name="Output 3 2 2 8 2" xfId="30104"/>
    <cellStyle name="Output 3 2 2 8 3" xfId="30105"/>
    <cellStyle name="Output 3 2 2 8 4" xfId="30106"/>
    <cellStyle name="Output 3 2 2 8 5" xfId="30107"/>
    <cellStyle name="Output 3 2 2 8 6" xfId="30108"/>
    <cellStyle name="Output 3 2 2 9" xfId="30109"/>
    <cellStyle name="Output 3 2 3" xfId="30110"/>
    <cellStyle name="Output 3 2 3 10" xfId="30111"/>
    <cellStyle name="Output 3 2 3 11" xfId="30112"/>
    <cellStyle name="Output 3 2 3 12" xfId="30113"/>
    <cellStyle name="Output 3 2 3 2" xfId="30114"/>
    <cellStyle name="Output 3 2 3 2 10" xfId="30115"/>
    <cellStyle name="Output 3 2 3 2 11" xfId="30116"/>
    <cellStyle name="Output 3 2 3 2 2" xfId="30117"/>
    <cellStyle name="Output 3 2 3 2 2 10" xfId="30118"/>
    <cellStyle name="Output 3 2 3 2 2 2" xfId="30119"/>
    <cellStyle name="Output 3 2 3 2 2 2 2" xfId="30120"/>
    <cellStyle name="Output 3 2 3 2 2 2 2 2" xfId="30121"/>
    <cellStyle name="Output 3 2 3 2 2 2 2 2 2" xfId="30122"/>
    <cellStyle name="Output 3 2 3 2 2 2 2 2 3" xfId="30123"/>
    <cellStyle name="Output 3 2 3 2 2 2 2 2 4" xfId="30124"/>
    <cellStyle name="Output 3 2 3 2 2 2 2 2 5" xfId="30125"/>
    <cellStyle name="Output 3 2 3 2 2 2 2 2 6" xfId="30126"/>
    <cellStyle name="Output 3 2 3 2 2 2 2 3" xfId="30127"/>
    <cellStyle name="Output 3 2 3 2 2 2 2 3 2" xfId="30128"/>
    <cellStyle name="Output 3 2 3 2 2 2 2 3 3" xfId="30129"/>
    <cellStyle name="Output 3 2 3 2 2 2 2 3 4" xfId="30130"/>
    <cellStyle name="Output 3 2 3 2 2 2 2 3 5" xfId="30131"/>
    <cellStyle name="Output 3 2 3 2 2 2 2 3 6" xfId="30132"/>
    <cellStyle name="Output 3 2 3 2 2 2 2 4" xfId="30133"/>
    <cellStyle name="Output 3 2 3 2 2 2 2 5" xfId="30134"/>
    <cellStyle name="Output 3 2 3 2 2 2 2 6" xfId="30135"/>
    <cellStyle name="Output 3 2 3 2 2 2 2 7" xfId="30136"/>
    <cellStyle name="Output 3 2 3 2 2 2 2 8" xfId="30137"/>
    <cellStyle name="Output 3 2 3 2 2 2 3" xfId="30138"/>
    <cellStyle name="Output 3 2 3 2 2 2 3 2" xfId="30139"/>
    <cellStyle name="Output 3 2 3 2 2 2 3 3" xfId="30140"/>
    <cellStyle name="Output 3 2 3 2 2 2 3 4" xfId="30141"/>
    <cellStyle name="Output 3 2 3 2 2 2 3 5" xfId="30142"/>
    <cellStyle name="Output 3 2 3 2 2 2 3 6" xfId="30143"/>
    <cellStyle name="Output 3 2 3 2 2 2 4" xfId="30144"/>
    <cellStyle name="Output 3 2 3 2 2 2 4 2" xfId="30145"/>
    <cellStyle name="Output 3 2 3 2 2 2 4 3" xfId="30146"/>
    <cellStyle name="Output 3 2 3 2 2 2 4 4" xfId="30147"/>
    <cellStyle name="Output 3 2 3 2 2 2 4 5" xfId="30148"/>
    <cellStyle name="Output 3 2 3 2 2 2 4 6" xfId="30149"/>
    <cellStyle name="Output 3 2 3 2 2 2 5" xfId="30150"/>
    <cellStyle name="Output 3 2 3 2 2 2 6" xfId="30151"/>
    <cellStyle name="Output 3 2 3 2 2 2 7" xfId="30152"/>
    <cellStyle name="Output 3 2 3 2 2 2 8" xfId="30153"/>
    <cellStyle name="Output 3 2 3 2 2 2 9" xfId="30154"/>
    <cellStyle name="Output 3 2 3 2 2 3" xfId="30155"/>
    <cellStyle name="Output 3 2 3 2 2 3 2" xfId="30156"/>
    <cellStyle name="Output 3 2 3 2 2 3 2 2" xfId="30157"/>
    <cellStyle name="Output 3 2 3 2 2 3 2 3" xfId="30158"/>
    <cellStyle name="Output 3 2 3 2 2 3 2 4" xfId="30159"/>
    <cellStyle name="Output 3 2 3 2 2 3 2 5" xfId="30160"/>
    <cellStyle name="Output 3 2 3 2 2 3 2 6" xfId="30161"/>
    <cellStyle name="Output 3 2 3 2 2 3 3" xfId="30162"/>
    <cellStyle name="Output 3 2 3 2 2 3 3 2" xfId="30163"/>
    <cellStyle name="Output 3 2 3 2 2 3 3 3" xfId="30164"/>
    <cellStyle name="Output 3 2 3 2 2 3 3 4" xfId="30165"/>
    <cellStyle name="Output 3 2 3 2 2 3 3 5" xfId="30166"/>
    <cellStyle name="Output 3 2 3 2 2 3 3 6" xfId="30167"/>
    <cellStyle name="Output 3 2 3 2 2 3 4" xfId="30168"/>
    <cellStyle name="Output 3 2 3 2 2 3 5" xfId="30169"/>
    <cellStyle name="Output 3 2 3 2 2 3 6" xfId="30170"/>
    <cellStyle name="Output 3 2 3 2 2 3 7" xfId="30171"/>
    <cellStyle name="Output 3 2 3 2 2 3 8" xfId="30172"/>
    <cellStyle name="Output 3 2 3 2 2 4" xfId="30173"/>
    <cellStyle name="Output 3 2 3 2 2 4 2" xfId="30174"/>
    <cellStyle name="Output 3 2 3 2 2 4 3" xfId="30175"/>
    <cellStyle name="Output 3 2 3 2 2 4 4" xfId="30176"/>
    <cellStyle name="Output 3 2 3 2 2 4 5" xfId="30177"/>
    <cellStyle name="Output 3 2 3 2 2 4 6" xfId="30178"/>
    <cellStyle name="Output 3 2 3 2 2 5" xfId="30179"/>
    <cellStyle name="Output 3 2 3 2 2 5 2" xfId="30180"/>
    <cellStyle name="Output 3 2 3 2 2 5 3" xfId="30181"/>
    <cellStyle name="Output 3 2 3 2 2 5 4" xfId="30182"/>
    <cellStyle name="Output 3 2 3 2 2 5 5" xfId="30183"/>
    <cellStyle name="Output 3 2 3 2 2 5 6" xfId="30184"/>
    <cellStyle name="Output 3 2 3 2 2 6" xfId="30185"/>
    <cellStyle name="Output 3 2 3 2 2 7" xfId="30186"/>
    <cellStyle name="Output 3 2 3 2 2 8" xfId="30187"/>
    <cellStyle name="Output 3 2 3 2 2 9" xfId="30188"/>
    <cellStyle name="Output 3 2 3 2 3" xfId="30189"/>
    <cellStyle name="Output 3 2 3 2 3 2" xfId="30190"/>
    <cellStyle name="Output 3 2 3 2 3 2 2" xfId="30191"/>
    <cellStyle name="Output 3 2 3 2 3 2 2 2" xfId="30192"/>
    <cellStyle name="Output 3 2 3 2 3 2 2 3" xfId="30193"/>
    <cellStyle name="Output 3 2 3 2 3 2 2 4" xfId="30194"/>
    <cellStyle name="Output 3 2 3 2 3 2 2 5" xfId="30195"/>
    <cellStyle name="Output 3 2 3 2 3 2 2 6" xfId="30196"/>
    <cellStyle name="Output 3 2 3 2 3 2 3" xfId="30197"/>
    <cellStyle name="Output 3 2 3 2 3 2 3 2" xfId="30198"/>
    <cellStyle name="Output 3 2 3 2 3 2 3 3" xfId="30199"/>
    <cellStyle name="Output 3 2 3 2 3 2 3 4" xfId="30200"/>
    <cellStyle name="Output 3 2 3 2 3 2 3 5" xfId="30201"/>
    <cellStyle name="Output 3 2 3 2 3 2 3 6" xfId="30202"/>
    <cellStyle name="Output 3 2 3 2 3 2 4" xfId="30203"/>
    <cellStyle name="Output 3 2 3 2 3 2 5" xfId="30204"/>
    <cellStyle name="Output 3 2 3 2 3 2 6" xfId="30205"/>
    <cellStyle name="Output 3 2 3 2 3 2 7" xfId="30206"/>
    <cellStyle name="Output 3 2 3 2 3 2 8" xfId="30207"/>
    <cellStyle name="Output 3 2 3 2 3 3" xfId="30208"/>
    <cellStyle name="Output 3 2 3 2 3 3 2" xfId="30209"/>
    <cellStyle name="Output 3 2 3 2 3 3 3" xfId="30210"/>
    <cellStyle name="Output 3 2 3 2 3 3 4" xfId="30211"/>
    <cellStyle name="Output 3 2 3 2 3 3 5" xfId="30212"/>
    <cellStyle name="Output 3 2 3 2 3 3 6" xfId="30213"/>
    <cellStyle name="Output 3 2 3 2 3 4" xfId="30214"/>
    <cellStyle name="Output 3 2 3 2 3 4 2" xfId="30215"/>
    <cellStyle name="Output 3 2 3 2 3 4 3" xfId="30216"/>
    <cellStyle name="Output 3 2 3 2 3 4 4" xfId="30217"/>
    <cellStyle name="Output 3 2 3 2 3 4 5" xfId="30218"/>
    <cellStyle name="Output 3 2 3 2 3 4 6" xfId="30219"/>
    <cellStyle name="Output 3 2 3 2 3 5" xfId="30220"/>
    <cellStyle name="Output 3 2 3 2 3 6" xfId="30221"/>
    <cellStyle name="Output 3 2 3 2 3 7" xfId="30222"/>
    <cellStyle name="Output 3 2 3 2 3 8" xfId="30223"/>
    <cellStyle name="Output 3 2 3 2 3 9" xfId="30224"/>
    <cellStyle name="Output 3 2 3 2 4" xfId="30225"/>
    <cellStyle name="Output 3 2 3 2 4 2" xfId="30226"/>
    <cellStyle name="Output 3 2 3 2 4 2 2" xfId="30227"/>
    <cellStyle name="Output 3 2 3 2 4 2 3" xfId="30228"/>
    <cellStyle name="Output 3 2 3 2 4 2 4" xfId="30229"/>
    <cellStyle name="Output 3 2 3 2 4 2 5" xfId="30230"/>
    <cellStyle name="Output 3 2 3 2 4 2 6" xfId="30231"/>
    <cellStyle name="Output 3 2 3 2 4 3" xfId="30232"/>
    <cellStyle name="Output 3 2 3 2 4 3 2" xfId="30233"/>
    <cellStyle name="Output 3 2 3 2 4 3 3" xfId="30234"/>
    <cellStyle name="Output 3 2 3 2 4 3 4" xfId="30235"/>
    <cellStyle name="Output 3 2 3 2 4 3 5" xfId="30236"/>
    <cellStyle name="Output 3 2 3 2 4 3 6" xfId="30237"/>
    <cellStyle name="Output 3 2 3 2 4 4" xfId="30238"/>
    <cellStyle name="Output 3 2 3 2 4 5" xfId="30239"/>
    <cellStyle name="Output 3 2 3 2 4 6" xfId="30240"/>
    <cellStyle name="Output 3 2 3 2 4 7" xfId="30241"/>
    <cellStyle name="Output 3 2 3 2 4 8" xfId="30242"/>
    <cellStyle name="Output 3 2 3 2 5" xfId="30243"/>
    <cellStyle name="Output 3 2 3 2 5 2" xfId="30244"/>
    <cellStyle name="Output 3 2 3 2 5 3" xfId="30245"/>
    <cellStyle name="Output 3 2 3 2 5 4" xfId="30246"/>
    <cellStyle name="Output 3 2 3 2 5 5" xfId="30247"/>
    <cellStyle name="Output 3 2 3 2 5 6" xfId="30248"/>
    <cellStyle name="Output 3 2 3 2 6" xfId="30249"/>
    <cellStyle name="Output 3 2 3 2 6 2" xfId="30250"/>
    <cellStyle name="Output 3 2 3 2 6 3" xfId="30251"/>
    <cellStyle name="Output 3 2 3 2 6 4" xfId="30252"/>
    <cellStyle name="Output 3 2 3 2 6 5" xfId="30253"/>
    <cellStyle name="Output 3 2 3 2 6 6" xfId="30254"/>
    <cellStyle name="Output 3 2 3 2 7" xfId="30255"/>
    <cellStyle name="Output 3 2 3 2 8" xfId="30256"/>
    <cellStyle name="Output 3 2 3 2 9" xfId="30257"/>
    <cellStyle name="Output 3 2 3 3" xfId="30258"/>
    <cellStyle name="Output 3 2 3 3 10" xfId="30259"/>
    <cellStyle name="Output 3 2 3 3 2" xfId="30260"/>
    <cellStyle name="Output 3 2 3 3 2 2" xfId="30261"/>
    <cellStyle name="Output 3 2 3 3 2 2 2" xfId="30262"/>
    <cellStyle name="Output 3 2 3 3 2 2 2 2" xfId="30263"/>
    <cellStyle name="Output 3 2 3 3 2 2 2 3" xfId="30264"/>
    <cellStyle name="Output 3 2 3 3 2 2 2 4" xfId="30265"/>
    <cellStyle name="Output 3 2 3 3 2 2 2 5" xfId="30266"/>
    <cellStyle name="Output 3 2 3 3 2 2 2 6" xfId="30267"/>
    <cellStyle name="Output 3 2 3 3 2 2 3" xfId="30268"/>
    <cellStyle name="Output 3 2 3 3 2 2 3 2" xfId="30269"/>
    <cellStyle name="Output 3 2 3 3 2 2 3 3" xfId="30270"/>
    <cellStyle name="Output 3 2 3 3 2 2 3 4" xfId="30271"/>
    <cellStyle name="Output 3 2 3 3 2 2 3 5" xfId="30272"/>
    <cellStyle name="Output 3 2 3 3 2 2 3 6" xfId="30273"/>
    <cellStyle name="Output 3 2 3 3 2 2 4" xfId="30274"/>
    <cellStyle name="Output 3 2 3 3 2 2 5" xfId="30275"/>
    <cellStyle name="Output 3 2 3 3 2 2 6" xfId="30276"/>
    <cellStyle name="Output 3 2 3 3 2 2 7" xfId="30277"/>
    <cellStyle name="Output 3 2 3 3 2 2 8" xfId="30278"/>
    <cellStyle name="Output 3 2 3 3 2 3" xfId="30279"/>
    <cellStyle name="Output 3 2 3 3 2 3 2" xfId="30280"/>
    <cellStyle name="Output 3 2 3 3 2 3 3" xfId="30281"/>
    <cellStyle name="Output 3 2 3 3 2 3 4" xfId="30282"/>
    <cellStyle name="Output 3 2 3 3 2 3 5" xfId="30283"/>
    <cellStyle name="Output 3 2 3 3 2 3 6" xfId="30284"/>
    <cellStyle name="Output 3 2 3 3 2 4" xfId="30285"/>
    <cellStyle name="Output 3 2 3 3 2 4 2" xfId="30286"/>
    <cellStyle name="Output 3 2 3 3 2 4 3" xfId="30287"/>
    <cellStyle name="Output 3 2 3 3 2 4 4" xfId="30288"/>
    <cellStyle name="Output 3 2 3 3 2 4 5" xfId="30289"/>
    <cellStyle name="Output 3 2 3 3 2 4 6" xfId="30290"/>
    <cellStyle name="Output 3 2 3 3 2 5" xfId="30291"/>
    <cellStyle name="Output 3 2 3 3 2 6" xfId="30292"/>
    <cellStyle name="Output 3 2 3 3 2 7" xfId="30293"/>
    <cellStyle name="Output 3 2 3 3 2 8" xfId="30294"/>
    <cellStyle name="Output 3 2 3 3 2 9" xfId="30295"/>
    <cellStyle name="Output 3 2 3 3 3" xfId="30296"/>
    <cellStyle name="Output 3 2 3 3 3 2" xfId="30297"/>
    <cellStyle name="Output 3 2 3 3 3 2 2" xfId="30298"/>
    <cellStyle name="Output 3 2 3 3 3 2 3" xfId="30299"/>
    <cellStyle name="Output 3 2 3 3 3 2 4" xfId="30300"/>
    <cellStyle name="Output 3 2 3 3 3 2 5" xfId="30301"/>
    <cellStyle name="Output 3 2 3 3 3 2 6" xfId="30302"/>
    <cellStyle name="Output 3 2 3 3 3 3" xfId="30303"/>
    <cellStyle name="Output 3 2 3 3 3 3 2" xfId="30304"/>
    <cellStyle name="Output 3 2 3 3 3 3 3" xfId="30305"/>
    <cellStyle name="Output 3 2 3 3 3 3 4" xfId="30306"/>
    <cellStyle name="Output 3 2 3 3 3 3 5" xfId="30307"/>
    <cellStyle name="Output 3 2 3 3 3 3 6" xfId="30308"/>
    <cellStyle name="Output 3 2 3 3 3 4" xfId="30309"/>
    <cellStyle name="Output 3 2 3 3 3 5" xfId="30310"/>
    <cellStyle name="Output 3 2 3 3 3 6" xfId="30311"/>
    <cellStyle name="Output 3 2 3 3 3 7" xfId="30312"/>
    <cellStyle name="Output 3 2 3 3 3 8" xfId="30313"/>
    <cellStyle name="Output 3 2 3 3 4" xfId="30314"/>
    <cellStyle name="Output 3 2 3 3 4 2" xfId="30315"/>
    <cellStyle name="Output 3 2 3 3 4 3" xfId="30316"/>
    <cellStyle name="Output 3 2 3 3 4 4" xfId="30317"/>
    <cellStyle name="Output 3 2 3 3 4 5" xfId="30318"/>
    <cellStyle name="Output 3 2 3 3 4 6" xfId="30319"/>
    <cellStyle name="Output 3 2 3 3 5" xfId="30320"/>
    <cellStyle name="Output 3 2 3 3 5 2" xfId="30321"/>
    <cellStyle name="Output 3 2 3 3 5 3" xfId="30322"/>
    <cellStyle name="Output 3 2 3 3 5 4" xfId="30323"/>
    <cellStyle name="Output 3 2 3 3 5 5" xfId="30324"/>
    <cellStyle name="Output 3 2 3 3 5 6" xfId="30325"/>
    <cellStyle name="Output 3 2 3 3 6" xfId="30326"/>
    <cellStyle name="Output 3 2 3 3 7" xfId="30327"/>
    <cellStyle name="Output 3 2 3 3 8" xfId="30328"/>
    <cellStyle name="Output 3 2 3 3 9" xfId="30329"/>
    <cellStyle name="Output 3 2 3 4" xfId="30330"/>
    <cellStyle name="Output 3 2 3 4 2" xfId="30331"/>
    <cellStyle name="Output 3 2 3 4 2 2" xfId="30332"/>
    <cellStyle name="Output 3 2 3 4 2 2 2" xfId="30333"/>
    <cellStyle name="Output 3 2 3 4 2 2 3" xfId="30334"/>
    <cellStyle name="Output 3 2 3 4 2 2 4" xfId="30335"/>
    <cellStyle name="Output 3 2 3 4 2 2 5" xfId="30336"/>
    <cellStyle name="Output 3 2 3 4 2 2 6" xfId="30337"/>
    <cellStyle name="Output 3 2 3 4 2 3" xfId="30338"/>
    <cellStyle name="Output 3 2 3 4 2 3 2" xfId="30339"/>
    <cellStyle name="Output 3 2 3 4 2 3 3" xfId="30340"/>
    <cellStyle name="Output 3 2 3 4 2 3 4" xfId="30341"/>
    <cellStyle name="Output 3 2 3 4 2 3 5" xfId="30342"/>
    <cellStyle name="Output 3 2 3 4 2 3 6" xfId="30343"/>
    <cellStyle name="Output 3 2 3 4 2 4" xfId="30344"/>
    <cellStyle name="Output 3 2 3 4 2 5" xfId="30345"/>
    <cellStyle name="Output 3 2 3 4 2 6" xfId="30346"/>
    <cellStyle name="Output 3 2 3 4 2 7" xfId="30347"/>
    <cellStyle name="Output 3 2 3 4 2 8" xfId="30348"/>
    <cellStyle name="Output 3 2 3 4 3" xfId="30349"/>
    <cellStyle name="Output 3 2 3 4 3 2" xfId="30350"/>
    <cellStyle name="Output 3 2 3 4 3 3" xfId="30351"/>
    <cellStyle name="Output 3 2 3 4 3 4" xfId="30352"/>
    <cellStyle name="Output 3 2 3 4 3 5" xfId="30353"/>
    <cellStyle name="Output 3 2 3 4 3 6" xfId="30354"/>
    <cellStyle name="Output 3 2 3 4 4" xfId="30355"/>
    <cellStyle name="Output 3 2 3 4 4 2" xfId="30356"/>
    <cellStyle name="Output 3 2 3 4 4 3" xfId="30357"/>
    <cellStyle name="Output 3 2 3 4 4 4" xfId="30358"/>
    <cellStyle name="Output 3 2 3 4 4 5" xfId="30359"/>
    <cellStyle name="Output 3 2 3 4 4 6" xfId="30360"/>
    <cellStyle name="Output 3 2 3 4 5" xfId="30361"/>
    <cellStyle name="Output 3 2 3 4 6" xfId="30362"/>
    <cellStyle name="Output 3 2 3 4 7" xfId="30363"/>
    <cellStyle name="Output 3 2 3 4 8" xfId="30364"/>
    <cellStyle name="Output 3 2 3 4 9" xfId="30365"/>
    <cellStyle name="Output 3 2 3 5" xfId="30366"/>
    <cellStyle name="Output 3 2 3 5 2" xfId="30367"/>
    <cellStyle name="Output 3 2 3 5 2 2" xfId="30368"/>
    <cellStyle name="Output 3 2 3 5 2 3" xfId="30369"/>
    <cellStyle name="Output 3 2 3 5 2 4" xfId="30370"/>
    <cellStyle name="Output 3 2 3 5 2 5" xfId="30371"/>
    <cellStyle name="Output 3 2 3 5 2 6" xfId="30372"/>
    <cellStyle name="Output 3 2 3 5 3" xfId="30373"/>
    <cellStyle name="Output 3 2 3 5 3 2" xfId="30374"/>
    <cellStyle name="Output 3 2 3 5 3 3" xfId="30375"/>
    <cellStyle name="Output 3 2 3 5 3 4" xfId="30376"/>
    <cellStyle name="Output 3 2 3 5 3 5" xfId="30377"/>
    <cellStyle name="Output 3 2 3 5 3 6" xfId="30378"/>
    <cellStyle name="Output 3 2 3 5 4" xfId="30379"/>
    <cellStyle name="Output 3 2 3 5 5" xfId="30380"/>
    <cellStyle name="Output 3 2 3 5 6" xfId="30381"/>
    <cellStyle name="Output 3 2 3 5 7" xfId="30382"/>
    <cellStyle name="Output 3 2 3 5 8" xfId="30383"/>
    <cellStyle name="Output 3 2 3 6" xfId="30384"/>
    <cellStyle name="Output 3 2 3 6 2" xfId="30385"/>
    <cellStyle name="Output 3 2 3 6 3" xfId="30386"/>
    <cellStyle name="Output 3 2 3 6 4" xfId="30387"/>
    <cellStyle name="Output 3 2 3 6 5" xfId="30388"/>
    <cellStyle name="Output 3 2 3 6 6" xfId="30389"/>
    <cellStyle name="Output 3 2 3 7" xfId="30390"/>
    <cellStyle name="Output 3 2 3 7 2" xfId="30391"/>
    <cellStyle name="Output 3 2 3 7 3" xfId="30392"/>
    <cellStyle name="Output 3 2 3 7 4" xfId="30393"/>
    <cellStyle name="Output 3 2 3 7 5" xfId="30394"/>
    <cellStyle name="Output 3 2 3 7 6" xfId="30395"/>
    <cellStyle name="Output 3 2 3 8" xfId="30396"/>
    <cellStyle name="Output 3 2 3 9" xfId="30397"/>
    <cellStyle name="Output 3 2 4" xfId="30398"/>
    <cellStyle name="Output 3 2 4 10" xfId="30399"/>
    <cellStyle name="Output 3 2 4 11" xfId="30400"/>
    <cellStyle name="Output 3 2 4 2" xfId="30401"/>
    <cellStyle name="Output 3 2 4 2 10" xfId="30402"/>
    <cellStyle name="Output 3 2 4 2 2" xfId="30403"/>
    <cellStyle name="Output 3 2 4 2 2 2" xfId="30404"/>
    <cellStyle name="Output 3 2 4 2 2 2 2" xfId="30405"/>
    <cellStyle name="Output 3 2 4 2 2 2 2 2" xfId="30406"/>
    <cellStyle name="Output 3 2 4 2 2 2 2 3" xfId="30407"/>
    <cellStyle name="Output 3 2 4 2 2 2 2 4" xfId="30408"/>
    <cellStyle name="Output 3 2 4 2 2 2 2 5" xfId="30409"/>
    <cellStyle name="Output 3 2 4 2 2 2 2 6" xfId="30410"/>
    <cellStyle name="Output 3 2 4 2 2 2 3" xfId="30411"/>
    <cellStyle name="Output 3 2 4 2 2 2 3 2" xfId="30412"/>
    <cellStyle name="Output 3 2 4 2 2 2 3 3" xfId="30413"/>
    <cellStyle name="Output 3 2 4 2 2 2 3 4" xfId="30414"/>
    <cellStyle name="Output 3 2 4 2 2 2 3 5" xfId="30415"/>
    <cellStyle name="Output 3 2 4 2 2 2 3 6" xfId="30416"/>
    <cellStyle name="Output 3 2 4 2 2 2 4" xfId="30417"/>
    <cellStyle name="Output 3 2 4 2 2 2 5" xfId="30418"/>
    <cellStyle name="Output 3 2 4 2 2 2 6" xfId="30419"/>
    <cellStyle name="Output 3 2 4 2 2 2 7" xfId="30420"/>
    <cellStyle name="Output 3 2 4 2 2 2 8" xfId="30421"/>
    <cellStyle name="Output 3 2 4 2 2 3" xfId="30422"/>
    <cellStyle name="Output 3 2 4 2 2 3 2" xfId="30423"/>
    <cellStyle name="Output 3 2 4 2 2 3 3" xfId="30424"/>
    <cellStyle name="Output 3 2 4 2 2 3 4" xfId="30425"/>
    <cellStyle name="Output 3 2 4 2 2 3 5" xfId="30426"/>
    <cellStyle name="Output 3 2 4 2 2 3 6" xfId="30427"/>
    <cellStyle name="Output 3 2 4 2 2 4" xfId="30428"/>
    <cellStyle name="Output 3 2 4 2 2 4 2" xfId="30429"/>
    <cellStyle name="Output 3 2 4 2 2 4 3" xfId="30430"/>
    <cellStyle name="Output 3 2 4 2 2 4 4" xfId="30431"/>
    <cellStyle name="Output 3 2 4 2 2 4 5" xfId="30432"/>
    <cellStyle name="Output 3 2 4 2 2 4 6" xfId="30433"/>
    <cellStyle name="Output 3 2 4 2 2 5" xfId="30434"/>
    <cellStyle name="Output 3 2 4 2 2 6" xfId="30435"/>
    <cellStyle name="Output 3 2 4 2 2 7" xfId="30436"/>
    <cellStyle name="Output 3 2 4 2 2 8" xfId="30437"/>
    <cellStyle name="Output 3 2 4 2 2 9" xfId="30438"/>
    <cellStyle name="Output 3 2 4 2 3" xfId="30439"/>
    <cellStyle name="Output 3 2 4 2 3 2" xfId="30440"/>
    <cellStyle name="Output 3 2 4 2 3 2 2" xfId="30441"/>
    <cellStyle name="Output 3 2 4 2 3 2 3" xfId="30442"/>
    <cellStyle name="Output 3 2 4 2 3 2 4" xfId="30443"/>
    <cellStyle name="Output 3 2 4 2 3 2 5" xfId="30444"/>
    <cellStyle name="Output 3 2 4 2 3 2 6" xfId="30445"/>
    <cellStyle name="Output 3 2 4 2 3 3" xfId="30446"/>
    <cellStyle name="Output 3 2 4 2 3 3 2" xfId="30447"/>
    <cellStyle name="Output 3 2 4 2 3 3 3" xfId="30448"/>
    <cellStyle name="Output 3 2 4 2 3 3 4" xfId="30449"/>
    <cellStyle name="Output 3 2 4 2 3 3 5" xfId="30450"/>
    <cellStyle name="Output 3 2 4 2 3 3 6" xfId="30451"/>
    <cellStyle name="Output 3 2 4 2 3 4" xfId="30452"/>
    <cellStyle name="Output 3 2 4 2 3 5" xfId="30453"/>
    <cellStyle name="Output 3 2 4 2 3 6" xfId="30454"/>
    <cellStyle name="Output 3 2 4 2 3 7" xfId="30455"/>
    <cellStyle name="Output 3 2 4 2 3 8" xfId="30456"/>
    <cellStyle name="Output 3 2 4 2 4" xfId="30457"/>
    <cellStyle name="Output 3 2 4 2 4 2" xfId="30458"/>
    <cellStyle name="Output 3 2 4 2 4 3" xfId="30459"/>
    <cellStyle name="Output 3 2 4 2 4 4" xfId="30460"/>
    <cellStyle name="Output 3 2 4 2 4 5" xfId="30461"/>
    <cellStyle name="Output 3 2 4 2 4 6" xfId="30462"/>
    <cellStyle name="Output 3 2 4 2 5" xfId="30463"/>
    <cellStyle name="Output 3 2 4 2 5 2" xfId="30464"/>
    <cellStyle name="Output 3 2 4 2 5 3" xfId="30465"/>
    <cellStyle name="Output 3 2 4 2 5 4" xfId="30466"/>
    <cellStyle name="Output 3 2 4 2 5 5" xfId="30467"/>
    <cellStyle name="Output 3 2 4 2 5 6" xfId="30468"/>
    <cellStyle name="Output 3 2 4 2 6" xfId="30469"/>
    <cellStyle name="Output 3 2 4 2 7" xfId="30470"/>
    <cellStyle name="Output 3 2 4 2 8" xfId="30471"/>
    <cellStyle name="Output 3 2 4 2 9" xfId="30472"/>
    <cellStyle name="Output 3 2 4 3" xfId="30473"/>
    <cellStyle name="Output 3 2 4 3 2" xfId="30474"/>
    <cellStyle name="Output 3 2 4 3 2 2" xfId="30475"/>
    <cellStyle name="Output 3 2 4 3 2 2 2" xfId="30476"/>
    <cellStyle name="Output 3 2 4 3 2 2 3" xfId="30477"/>
    <cellStyle name="Output 3 2 4 3 2 2 4" xfId="30478"/>
    <cellStyle name="Output 3 2 4 3 2 2 5" xfId="30479"/>
    <cellStyle name="Output 3 2 4 3 2 2 6" xfId="30480"/>
    <cellStyle name="Output 3 2 4 3 2 3" xfId="30481"/>
    <cellStyle name="Output 3 2 4 3 2 3 2" xfId="30482"/>
    <cellStyle name="Output 3 2 4 3 2 3 3" xfId="30483"/>
    <cellStyle name="Output 3 2 4 3 2 3 4" xfId="30484"/>
    <cellStyle name="Output 3 2 4 3 2 3 5" xfId="30485"/>
    <cellStyle name="Output 3 2 4 3 2 3 6" xfId="30486"/>
    <cellStyle name="Output 3 2 4 3 2 4" xfId="30487"/>
    <cellStyle name="Output 3 2 4 3 2 5" xfId="30488"/>
    <cellStyle name="Output 3 2 4 3 2 6" xfId="30489"/>
    <cellStyle name="Output 3 2 4 3 2 7" xfId="30490"/>
    <cellStyle name="Output 3 2 4 3 2 8" xfId="30491"/>
    <cellStyle name="Output 3 2 4 3 3" xfId="30492"/>
    <cellStyle name="Output 3 2 4 3 3 2" xfId="30493"/>
    <cellStyle name="Output 3 2 4 3 3 3" xfId="30494"/>
    <cellStyle name="Output 3 2 4 3 3 4" xfId="30495"/>
    <cellStyle name="Output 3 2 4 3 3 5" xfId="30496"/>
    <cellStyle name="Output 3 2 4 3 3 6" xfId="30497"/>
    <cellStyle name="Output 3 2 4 3 4" xfId="30498"/>
    <cellStyle name="Output 3 2 4 3 4 2" xfId="30499"/>
    <cellStyle name="Output 3 2 4 3 4 3" xfId="30500"/>
    <cellStyle name="Output 3 2 4 3 4 4" xfId="30501"/>
    <cellStyle name="Output 3 2 4 3 4 5" xfId="30502"/>
    <cellStyle name="Output 3 2 4 3 4 6" xfId="30503"/>
    <cellStyle name="Output 3 2 4 3 5" xfId="30504"/>
    <cellStyle name="Output 3 2 4 3 6" xfId="30505"/>
    <cellStyle name="Output 3 2 4 3 7" xfId="30506"/>
    <cellStyle name="Output 3 2 4 3 8" xfId="30507"/>
    <cellStyle name="Output 3 2 4 3 9" xfId="30508"/>
    <cellStyle name="Output 3 2 4 4" xfId="30509"/>
    <cellStyle name="Output 3 2 4 4 2" xfId="30510"/>
    <cellStyle name="Output 3 2 4 4 2 2" xfId="30511"/>
    <cellStyle name="Output 3 2 4 4 2 3" xfId="30512"/>
    <cellStyle name="Output 3 2 4 4 2 4" xfId="30513"/>
    <cellStyle name="Output 3 2 4 4 2 5" xfId="30514"/>
    <cellStyle name="Output 3 2 4 4 2 6" xfId="30515"/>
    <cellStyle name="Output 3 2 4 4 3" xfId="30516"/>
    <cellStyle name="Output 3 2 4 4 3 2" xfId="30517"/>
    <cellStyle name="Output 3 2 4 4 3 3" xfId="30518"/>
    <cellStyle name="Output 3 2 4 4 3 4" xfId="30519"/>
    <cellStyle name="Output 3 2 4 4 3 5" xfId="30520"/>
    <cellStyle name="Output 3 2 4 4 3 6" xfId="30521"/>
    <cellStyle name="Output 3 2 4 4 4" xfId="30522"/>
    <cellStyle name="Output 3 2 4 4 5" xfId="30523"/>
    <cellStyle name="Output 3 2 4 4 6" xfId="30524"/>
    <cellStyle name="Output 3 2 4 4 7" xfId="30525"/>
    <cellStyle name="Output 3 2 4 4 8" xfId="30526"/>
    <cellStyle name="Output 3 2 4 5" xfId="30527"/>
    <cellStyle name="Output 3 2 4 5 2" xfId="30528"/>
    <cellStyle name="Output 3 2 4 5 3" xfId="30529"/>
    <cellStyle name="Output 3 2 4 5 4" xfId="30530"/>
    <cellStyle name="Output 3 2 4 5 5" xfId="30531"/>
    <cellStyle name="Output 3 2 4 5 6" xfId="30532"/>
    <cellStyle name="Output 3 2 4 6" xfId="30533"/>
    <cellStyle name="Output 3 2 4 6 2" xfId="30534"/>
    <cellStyle name="Output 3 2 4 6 3" xfId="30535"/>
    <cellStyle name="Output 3 2 4 6 4" xfId="30536"/>
    <cellStyle name="Output 3 2 4 6 5" xfId="30537"/>
    <cellStyle name="Output 3 2 4 6 6" xfId="30538"/>
    <cellStyle name="Output 3 2 4 7" xfId="30539"/>
    <cellStyle name="Output 3 2 4 8" xfId="30540"/>
    <cellStyle name="Output 3 2 4 9" xfId="30541"/>
    <cellStyle name="Output 3 2 5" xfId="30542"/>
    <cellStyle name="Output 3 2 5 10" xfId="30543"/>
    <cellStyle name="Output 3 2 5 2" xfId="30544"/>
    <cellStyle name="Output 3 2 5 2 2" xfId="30545"/>
    <cellStyle name="Output 3 2 5 2 2 2" xfId="30546"/>
    <cellStyle name="Output 3 2 5 2 2 2 2" xfId="30547"/>
    <cellStyle name="Output 3 2 5 2 2 2 3" xfId="30548"/>
    <cellStyle name="Output 3 2 5 2 2 2 4" xfId="30549"/>
    <cellStyle name="Output 3 2 5 2 2 2 5" xfId="30550"/>
    <cellStyle name="Output 3 2 5 2 2 2 6" xfId="30551"/>
    <cellStyle name="Output 3 2 5 2 2 3" xfId="30552"/>
    <cellStyle name="Output 3 2 5 2 2 3 2" xfId="30553"/>
    <cellStyle name="Output 3 2 5 2 2 3 3" xfId="30554"/>
    <cellStyle name="Output 3 2 5 2 2 3 4" xfId="30555"/>
    <cellStyle name="Output 3 2 5 2 2 3 5" xfId="30556"/>
    <cellStyle name="Output 3 2 5 2 2 3 6" xfId="30557"/>
    <cellStyle name="Output 3 2 5 2 2 4" xfId="30558"/>
    <cellStyle name="Output 3 2 5 2 2 5" xfId="30559"/>
    <cellStyle name="Output 3 2 5 2 2 6" xfId="30560"/>
    <cellStyle name="Output 3 2 5 2 2 7" xfId="30561"/>
    <cellStyle name="Output 3 2 5 2 2 8" xfId="30562"/>
    <cellStyle name="Output 3 2 5 2 3" xfId="30563"/>
    <cellStyle name="Output 3 2 5 2 3 2" xfId="30564"/>
    <cellStyle name="Output 3 2 5 2 3 3" xfId="30565"/>
    <cellStyle name="Output 3 2 5 2 3 4" xfId="30566"/>
    <cellStyle name="Output 3 2 5 2 3 5" xfId="30567"/>
    <cellStyle name="Output 3 2 5 2 3 6" xfId="30568"/>
    <cellStyle name="Output 3 2 5 2 4" xfId="30569"/>
    <cellStyle name="Output 3 2 5 2 4 2" xfId="30570"/>
    <cellStyle name="Output 3 2 5 2 4 3" xfId="30571"/>
    <cellStyle name="Output 3 2 5 2 4 4" xfId="30572"/>
    <cellStyle name="Output 3 2 5 2 4 5" xfId="30573"/>
    <cellStyle name="Output 3 2 5 2 4 6" xfId="30574"/>
    <cellStyle name="Output 3 2 5 2 5" xfId="30575"/>
    <cellStyle name="Output 3 2 5 2 6" xfId="30576"/>
    <cellStyle name="Output 3 2 5 2 7" xfId="30577"/>
    <cellStyle name="Output 3 2 5 2 8" xfId="30578"/>
    <cellStyle name="Output 3 2 5 2 9" xfId="30579"/>
    <cellStyle name="Output 3 2 5 3" xfId="30580"/>
    <cellStyle name="Output 3 2 5 3 2" xfId="30581"/>
    <cellStyle name="Output 3 2 5 3 2 2" xfId="30582"/>
    <cellStyle name="Output 3 2 5 3 2 3" xfId="30583"/>
    <cellStyle name="Output 3 2 5 3 2 4" xfId="30584"/>
    <cellStyle name="Output 3 2 5 3 2 5" xfId="30585"/>
    <cellStyle name="Output 3 2 5 3 2 6" xfId="30586"/>
    <cellStyle name="Output 3 2 5 3 3" xfId="30587"/>
    <cellStyle name="Output 3 2 5 3 3 2" xfId="30588"/>
    <cellStyle name="Output 3 2 5 3 3 3" xfId="30589"/>
    <cellStyle name="Output 3 2 5 3 3 4" xfId="30590"/>
    <cellStyle name="Output 3 2 5 3 3 5" xfId="30591"/>
    <cellStyle name="Output 3 2 5 3 3 6" xfId="30592"/>
    <cellStyle name="Output 3 2 5 3 4" xfId="30593"/>
    <cellStyle name="Output 3 2 5 3 5" xfId="30594"/>
    <cellStyle name="Output 3 2 5 3 6" xfId="30595"/>
    <cellStyle name="Output 3 2 5 3 7" xfId="30596"/>
    <cellStyle name="Output 3 2 5 3 8" xfId="30597"/>
    <cellStyle name="Output 3 2 5 4" xfId="30598"/>
    <cellStyle name="Output 3 2 5 4 2" xfId="30599"/>
    <cellStyle name="Output 3 2 5 4 3" xfId="30600"/>
    <cellStyle name="Output 3 2 5 4 4" xfId="30601"/>
    <cellStyle name="Output 3 2 5 4 5" xfId="30602"/>
    <cellStyle name="Output 3 2 5 4 6" xfId="30603"/>
    <cellStyle name="Output 3 2 5 5" xfId="30604"/>
    <cellStyle name="Output 3 2 5 5 2" xfId="30605"/>
    <cellStyle name="Output 3 2 5 5 3" xfId="30606"/>
    <cellStyle name="Output 3 2 5 5 4" xfId="30607"/>
    <cellStyle name="Output 3 2 5 5 5" xfId="30608"/>
    <cellStyle name="Output 3 2 5 5 6" xfId="30609"/>
    <cellStyle name="Output 3 2 5 6" xfId="30610"/>
    <cellStyle name="Output 3 2 5 7" xfId="30611"/>
    <cellStyle name="Output 3 2 5 8" xfId="30612"/>
    <cellStyle name="Output 3 2 5 9" xfId="30613"/>
    <cellStyle name="Output 3 2 6" xfId="30614"/>
    <cellStyle name="Output 3 2 6 2" xfId="30615"/>
    <cellStyle name="Output 3 2 6 2 2" xfId="30616"/>
    <cellStyle name="Output 3 2 6 2 2 2" xfId="30617"/>
    <cellStyle name="Output 3 2 6 2 2 3" xfId="30618"/>
    <cellStyle name="Output 3 2 6 2 2 4" xfId="30619"/>
    <cellStyle name="Output 3 2 6 2 2 5" xfId="30620"/>
    <cellStyle name="Output 3 2 6 2 2 6" xfId="30621"/>
    <cellStyle name="Output 3 2 6 2 3" xfId="30622"/>
    <cellStyle name="Output 3 2 6 2 3 2" xfId="30623"/>
    <cellStyle name="Output 3 2 6 2 3 3" xfId="30624"/>
    <cellStyle name="Output 3 2 6 2 3 4" xfId="30625"/>
    <cellStyle name="Output 3 2 6 2 3 5" xfId="30626"/>
    <cellStyle name="Output 3 2 6 2 3 6" xfId="30627"/>
    <cellStyle name="Output 3 2 6 2 4" xfId="30628"/>
    <cellStyle name="Output 3 2 6 2 5" xfId="30629"/>
    <cellStyle name="Output 3 2 6 2 6" xfId="30630"/>
    <cellStyle name="Output 3 2 6 2 7" xfId="30631"/>
    <cellStyle name="Output 3 2 6 2 8" xfId="30632"/>
    <cellStyle name="Output 3 2 6 3" xfId="30633"/>
    <cellStyle name="Output 3 2 6 3 2" xfId="30634"/>
    <cellStyle name="Output 3 2 6 3 3" xfId="30635"/>
    <cellStyle name="Output 3 2 6 3 4" xfId="30636"/>
    <cellStyle name="Output 3 2 6 3 5" xfId="30637"/>
    <cellStyle name="Output 3 2 6 3 6" xfId="30638"/>
    <cellStyle name="Output 3 2 6 4" xfId="30639"/>
    <cellStyle name="Output 3 2 6 4 2" xfId="30640"/>
    <cellStyle name="Output 3 2 6 4 3" xfId="30641"/>
    <cellStyle name="Output 3 2 6 4 4" xfId="30642"/>
    <cellStyle name="Output 3 2 6 4 5" xfId="30643"/>
    <cellStyle name="Output 3 2 6 4 6" xfId="30644"/>
    <cellStyle name="Output 3 2 6 5" xfId="30645"/>
    <cellStyle name="Output 3 2 6 6" xfId="30646"/>
    <cellStyle name="Output 3 2 6 7" xfId="30647"/>
    <cellStyle name="Output 3 2 6 8" xfId="30648"/>
    <cellStyle name="Output 3 2 6 9" xfId="30649"/>
    <cellStyle name="Output 3 2 7" xfId="30650"/>
    <cellStyle name="Output 3 2 7 2" xfId="30651"/>
    <cellStyle name="Output 3 2 7 2 2" xfId="30652"/>
    <cellStyle name="Output 3 2 7 2 3" xfId="30653"/>
    <cellStyle name="Output 3 2 7 2 4" xfId="30654"/>
    <cellStyle name="Output 3 2 7 2 5" xfId="30655"/>
    <cellStyle name="Output 3 2 7 2 6" xfId="30656"/>
    <cellStyle name="Output 3 2 7 3" xfId="30657"/>
    <cellStyle name="Output 3 2 7 3 2" xfId="30658"/>
    <cellStyle name="Output 3 2 7 3 3" xfId="30659"/>
    <cellStyle name="Output 3 2 7 3 4" xfId="30660"/>
    <cellStyle name="Output 3 2 7 3 5" xfId="30661"/>
    <cellStyle name="Output 3 2 7 3 6" xfId="30662"/>
    <cellStyle name="Output 3 2 7 4" xfId="30663"/>
    <cellStyle name="Output 3 2 7 5" xfId="30664"/>
    <cellStyle name="Output 3 2 7 6" xfId="30665"/>
    <cellStyle name="Output 3 2 7 7" xfId="30666"/>
    <cellStyle name="Output 3 2 7 8" xfId="30667"/>
    <cellStyle name="Output 3 2 8" xfId="30668"/>
    <cellStyle name="Output 3 2 8 2" xfId="30669"/>
    <cellStyle name="Output 3 2 8 3" xfId="30670"/>
    <cellStyle name="Output 3 2 8 4" xfId="30671"/>
    <cellStyle name="Output 3 2 8 5" xfId="30672"/>
    <cellStyle name="Output 3 2 8 6" xfId="30673"/>
    <cellStyle name="Output 3 2 9" xfId="30674"/>
    <cellStyle name="Output 3 2 9 2" xfId="30675"/>
    <cellStyle name="Output 3 2 9 3" xfId="30676"/>
    <cellStyle name="Output 3 2 9 4" xfId="30677"/>
    <cellStyle name="Output 3 2 9 5" xfId="30678"/>
    <cellStyle name="Output 3 2 9 6" xfId="30679"/>
    <cellStyle name="Output 3 3" xfId="30680"/>
    <cellStyle name="Output 3 3 10" xfId="30681"/>
    <cellStyle name="Output 3 3 11" xfId="30682"/>
    <cellStyle name="Output 3 3 12" xfId="30683"/>
    <cellStyle name="Output 3 3 13" xfId="30684"/>
    <cellStyle name="Output 3 3 14" xfId="30685"/>
    <cellStyle name="Output 3 3 2" xfId="30686"/>
    <cellStyle name="Output 3 3 2 10" xfId="30687"/>
    <cellStyle name="Output 3 3 2 11" xfId="30688"/>
    <cellStyle name="Output 3 3 2 12" xfId="30689"/>
    <cellStyle name="Output 3 3 2 13" xfId="30690"/>
    <cellStyle name="Output 3 3 2 2" xfId="30691"/>
    <cellStyle name="Output 3 3 2 2 10" xfId="30692"/>
    <cellStyle name="Output 3 3 2 2 11" xfId="30693"/>
    <cellStyle name="Output 3 3 2 2 12" xfId="30694"/>
    <cellStyle name="Output 3 3 2 2 2" xfId="30695"/>
    <cellStyle name="Output 3 3 2 2 2 10" xfId="30696"/>
    <cellStyle name="Output 3 3 2 2 2 11" xfId="30697"/>
    <cellStyle name="Output 3 3 2 2 2 2" xfId="30698"/>
    <cellStyle name="Output 3 3 2 2 2 2 10" xfId="30699"/>
    <cellStyle name="Output 3 3 2 2 2 2 2" xfId="30700"/>
    <cellStyle name="Output 3 3 2 2 2 2 2 2" xfId="30701"/>
    <cellStyle name="Output 3 3 2 2 2 2 2 2 2" xfId="30702"/>
    <cellStyle name="Output 3 3 2 2 2 2 2 2 2 2" xfId="30703"/>
    <cellStyle name="Output 3 3 2 2 2 2 2 2 2 3" xfId="30704"/>
    <cellStyle name="Output 3 3 2 2 2 2 2 2 2 4" xfId="30705"/>
    <cellStyle name="Output 3 3 2 2 2 2 2 2 2 5" xfId="30706"/>
    <cellStyle name="Output 3 3 2 2 2 2 2 2 2 6" xfId="30707"/>
    <cellStyle name="Output 3 3 2 2 2 2 2 2 3" xfId="30708"/>
    <cellStyle name="Output 3 3 2 2 2 2 2 2 3 2" xfId="30709"/>
    <cellStyle name="Output 3 3 2 2 2 2 2 2 3 3" xfId="30710"/>
    <cellStyle name="Output 3 3 2 2 2 2 2 2 3 4" xfId="30711"/>
    <cellStyle name="Output 3 3 2 2 2 2 2 2 3 5" xfId="30712"/>
    <cellStyle name="Output 3 3 2 2 2 2 2 2 3 6" xfId="30713"/>
    <cellStyle name="Output 3 3 2 2 2 2 2 2 4" xfId="30714"/>
    <cellStyle name="Output 3 3 2 2 2 2 2 2 5" xfId="30715"/>
    <cellStyle name="Output 3 3 2 2 2 2 2 2 6" xfId="30716"/>
    <cellStyle name="Output 3 3 2 2 2 2 2 2 7" xfId="30717"/>
    <cellStyle name="Output 3 3 2 2 2 2 2 2 8" xfId="30718"/>
    <cellStyle name="Output 3 3 2 2 2 2 2 3" xfId="30719"/>
    <cellStyle name="Output 3 3 2 2 2 2 2 3 2" xfId="30720"/>
    <cellStyle name="Output 3 3 2 2 2 2 2 3 3" xfId="30721"/>
    <cellStyle name="Output 3 3 2 2 2 2 2 3 4" xfId="30722"/>
    <cellStyle name="Output 3 3 2 2 2 2 2 3 5" xfId="30723"/>
    <cellStyle name="Output 3 3 2 2 2 2 2 3 6" xfId="30724"/>
    <cellStyle name="Output 3 3 2 2 2 2 2 4" xfId="30725"/>
    <cellStyle name="Output 3 3 2 2 2 2 2 4 2" xfId="30726"/>
    <cellStyle name="Output 3 3 2 2 2 2 2 4 3" xfId="30727"/>
    <cellStyle name="Output 3 3 2 2 2 2 2 4 4" xfId="30728"/>
    <cellStyle name="Output 3 3 2 2 2 2 2 4 5" xfId="30729"/>
    <cellStyle name="Output 3 3 2 2 2 2 2 4 6" xfId="30730"/>
    <cellStyle name="Output 3 3 2 2 2 2 2 5" xfId="30731"/>
    <cellStyle name="Output 3 3 2 2 2 2 2 6" xfId="30732"/>
    <cellStyle name="Output 3 3 2 2 2 2 2 7" xfId="30733"/>
    <cellStyle name="Output 3 3 2 2 2 2 2 8" xfId="30734"/>
    <cellStyle name="Output 3 3 2 2 2 2 2 9" xfId="30735"/>
    <cellStyle name="Output 3 3 2 2 2 2 3" xfId="30736"/>
    <cellStyle name="Output 3 3 2 2 2 2 3 2" xfId="30737"/>
    <cellStyle name="Output 3 3 2 2 2 2 3 2 2" xfId="30738"/>
    <cellStyle name="Output 3 3 2 2 2 2 3 2 3" xfId="30739"/>
    <cellStyle name="Output 3 3 2 2 2 2 3 2 4" xfId="30740"/>
    <cellStyle name="Output 3 3 2 2 2 2 3 2 5" xfId="30741"/>
    <cellStyle name="Output 3 3 2 2 2 2 3 2 6" xfId="30742"/>
    <cellStyle name="Output 3 3 2 2 2 2 3 3" xfId="30743"/>
    <cellStyle name="Output 3 3 2 2 2 2 3 3 2" xfId="30744"/>
    <cellStyle name="Output 3 3 2 2 2 2 3 3 3" xfId="30745"/>
    <cellStyle name="Output 3 3 2 2 2 2 3 3 4" xfId="30746"/>
    <cellStyle name="Output 3 3 2 2 2 2 3 3 5" xfId="30747"/>
    <cellStyle name="Output 3 3 2 2 2 2 3 3 6" xfId="30748"/>
    <cellStyle name="Output 3 3 2 2 2 2 3 4" xfId="30749"/>
    <cellStyle name="Output 3 3 2 2 2 2 3 5" xfId="30750"/>
    <cellStyle name="Output 3 3 2 2 2 2 3 6" xfId="30751"/>
    <cellStyle name="Output 3 3 2 2 2 2 3 7" xfId="30752"/>
    <cellStyle name="Output 3 3 2 2 2 2 3 8" xfId="30753"/>
    <cellStyle name="Output 3 3 2 2 2 2 4" xfId="30754"/>
    <cellStyle name="Output 3 3 2 2 2 2 4 2" xfId="30755"/>
    <cellStyle name="Output 3 3 2 2 2 2 4 3" xfId="30756"/>
    <cellStyle name="Output 3 3 2 2 2 2 4 4" xfId="30757"/>
    <cellStyle name="Output 3 3 2 2 2 2 4 5" xfId="30758"/>
    <cellStyle name="Output 3 3 2 2 2 2 4 6" xfId="30759"/>
    <cellStyle name="Output 3 3 2 2 2 2 5" xfId="30760"/>
    <cellStyle name="Output 3 3 2 2 2 2 5 2" xfId="30761"/>
    <cellStyle name="Output 3 3 2 2 2 2 5 3" xfId="30762"/>
    <cellStyle name="Output 3 3 2 2 2 2 5 4" xfId="30763"/>
    <cellStyle name="Output 3 3 2 2 2 2 5 5" xfId="30764"/>
    <cellStyle name="Output 3 3 2 2 2 2 5 6" xfId="30765"/>
    <cellStyle name="Output 3 3 2 2 2 2 6" xfId="30766"/>
    <cellStyle name="Output 3 3 2 2 2 2 7" xfId="30767"/>
    <cellStyle name="Output 3 3 2 2 2 2 8" xfId="30768"/>
    <cellStyle name="Output 3 3 2 2 2 2 9" xfId="30769"/>
    <cellStyle name="Output 3 3 2 2 2 3" xfId="30770"/>
    <cellStyle name="Output 3 3 2 2 2 3 2" xfId="30771"/>
    <cellStyle name="Output 3 3 2 2 2 3 2 2" xfId="30772"/>
    <cellStyle name="Output 3 3 2 2 2 3 2 2 2" xfId="30773"/>
    <cellStyle name="Output 3 3 2 2 2 3 2 2 3" xfId="30774"/>
    <cellStyle name="Output 3 3 2 2 2 3 2 2 4" xfId="30775"/>
    <cellStyle name="Output 3 3 2 2 2 3 2 2 5" xfId="30776"/>
    <cellStyle name="Output 3 3 2 2 2 3 2 2 6" xfId="30777"/>
    <cellStyle name="Output 3 3 2 2 2 3 2 3" xfId="30778"/>
    <cellStyle name="Output 3 3 2 2 2 3 2 3 2" xfId="30779"/>
    <cellStyle name="Output 3 3 2 2 2 3 2 3 3" xfId="30780"/>
    <cellStyle name="Output 3 3 2 2 2 3 2 3 4" xfId="30781"/>
    <cellStyle name="Output 3 3 2 2 2 3 2 3 5" xfId="30782"/>
    <cellStyle name="Output 3 3 2 2 2 3 2 3 6" xfId="30783"/>
    <cellStyle name="Output 3 3 2 2 2 3 2 4" xfId="30784"/>
    <cellStyle name="Output 3 3 2 2 2 3 2 5" xfId="30785"/>
    <cellStyle name="Output 3 3 2 2 2 3 2 6" xfId="30786"/>
    <cellStyle name="Output 3 3 2 2 2 3 2 7" xfId="30787"/>
    <cellStyle name="Output 3 3 2 2 2 3 2 8" xfId="30788"/>
    <cellStyle name="Output 3 3 2 2 2 3 3" xfId="30789"/>
    <cellStyle name="Output 3 3 2 2 2 3 3 2" xfId="30790"/>
    <cellStyle name="Output 3 3 2 2 2 3 3 3" xfId="30791"/>
    <cellStyle name="Output 3 3 2 2 2 3 3 4" xfId="30792"/>
    <cellStyle name="Output 3 3 2 2 2 3 3 5" xfId="30793"/>
    <cellStyle name="Output 3 3 2 2 2 3 3 6" xfId="30794"/>
    <cellStyle name="Output 3 3 2 2 2 3 4" xfId="30795"/>
    <cellStyle name="Output 3 3 2 2 2 3 4 2" xfId="30796"/>
    <cellStyle name="Output 3 3 2 2 2 3 4 3" xfId="30797"/>
    <cellStyle name="Output 3 3 2 2 2 3 4 4" xfId="30798"/>
    <cellStyle name="Output 3 3 2 2 2 3 4 5" xfId="30799"/>
    <cellStyle name="Output 3 3 2 2 2 3 4 6" xfId="30800"/>
    <cellStyle name="Output 3 3 2 2 2 3 5" xfId="30801"/>
    <cellStyle name="Output 3 3 2 2 2 3 6" xfId="30802"/>
    <cellStyle name="Output 3 3 2 2 2 3 7" xfId="30803"/>
    <cellStyle name="Output 3 3 2 2 2 3 8" xfId="30804"/>
    <cellStyle name="Output 3 3 2 2 2 3 9" xfId="30805"/>
    <cellStyle name="Output 3 3 2 2 2 4" xfId="30806"/>
    <cellStyle name="Output 3 3 2 2 2 4 2" xfId="30807"/>
    <cellStyle name="Output 3 3 2 2 2 4 2 2" xfId="30808"/>
    <cellStyle name="Output 3 3 2 2 2 4 2 3" xfId="30809"/>
    <cellStyle name="Output 3 3 2 2 2 4 2 4" xfId="30810"/>
    <cellStyle name="Output 3 3 2 2 2 4 2 5" xfId="30811"/>
    <cellStyle name="Output 3 3 2 2 2 4 2 6" xfId="30812"/>
    <cellStyle name="Output 3 3 2 2 2 4 3" xfId="30813"/>
    <cellStyle name="Output 3 3 2 2 2 4 3 2" xfId="30814"/>
    <cellStyle name="Output 3 3 2 2 2 4 3 3" xfId="30815"/>
    <cellStyle name="Output 3 3 2 2 2 4 3 4" xfId="30816"/>
    <cellStyle name="Output 3 3 2 2 2 4 3 5" xfId="30817"/>
    <cellStyle name="Output 3 3 2 2 2 4 3 6" xfId="30818"/>
    <cellStyle name="Output 3 3 2 2 2 4 4" xfId="30819"/>
    <cellStyle name="Output 3 3 2 2 2 4 5" xfId="30820"/>
    <cellStyle name="Output 3 3 2 2 2 4 6" xfId="30821"/>
    <cellStyle name="Output 3 3 2 2 2 4 7" xfId="30822"/>
    <cellStyle name="Output 3 3 2 2 2 4 8" xfId="30823"/>
    <cellStyle name="Output 3 3 2 2 2 5" xfId="30824"/>
    <cellStyle name="Output 3 3 2 2 2 5 2" xfId="30825"/>
    <cellStyle name="Output 3 3 2 2 2 5 3" xfId="30826"/>
    <cellStyle name="Output 3 3 2 2 2 5 4" xfId="30827"/>
    <cellStyle name="Output 3 3 2 2 2 5 5" xfId="30828"/>
    <cellStyle name="Output 3 3 2 2 2 5 6" xfId="30829"/>
    <cellStyle name="Output 3 3 2 2 2 6" xfId="30830"/>
    <cellStyle name="Output 3 3 2 2 2 6 2" xfId="30831"/>
    <cellStyle name="Output 3 3 2 2 2 6 3" xfId="30832"/>
    <cellStyle name="Output 3 3 2 2 2 6 4" xfId="30833"/>
    <cellStyle name="Output 3 3 2 2 2 6 5" xfId="30834"/>
    <cellStyle name="Output 3 3 2 2 2 6 6" xfId="30835"/>
    <cellStyle name="Output 3 3 2 2 2 7" xfId="30836"/>
    <cellStyle name="Output 3 3 2 2 2 8" xfId="30837"/>
    <cellStyle name="Output 3 3 2 2 2 9" xfId="30838"/>
    <cellStyle name="Output 3 3 2 2 3" xfId="30839"/>
    <cellStyle name="Output 3 3 2 2 3 10" xfId="30840"/>
    <cellStyle name="Output 3 3 2 2 3 2" xfId="30841"/>
    <cellStyle name="Output 3 3 2 2 3 2 2" xfId="30842"/>
    <cellStyle name="Output 3 3 2 2 3 2 2 2" xfId="30843"/>
    <cellStyle name="Output 3 3 2 2 3 2 2 2 2" xfId="30844"/>
    <cellStyle name="Output 3 3 2 2 3 2 2 2 3" xfId="30845"/>
    <cellStyle name="Output 3 3 2 2 3 2 2 2 4" xfId="30846"/>
    <cellStyle name="Output 3 3 2 2 3 2 2 2 5" xfId="30847"/>
    <cellStyle name="Output 3 3 2 2 3 2 2 2 6" xfId="30848"/>
    <cellStyle name="Output 3 3 2 2 3 2 2 3" xfId="30849"/>
    <cellStyle name="Output 3 3 2 2 3 2 2 3 2" xfId="30850"/>
    <cellStyle name="Output 3 3 2 2 3 2 2 3 3" xfId="30851"/>
    <cellStyle name="Output 3 3 2 2 3 2 2 3 4" xfId="30852"/>
    <cellStyle name="Output 3 3 2 2 3 2 2 3 5" xfId="30853"/>
    <cellStyle name="Output 3 3 2 2 3 2 2 3 6" xfId="30854"/>
    <cellStyle name="Output 3 3 2 2 3 2 2 4" xfId="30855"/>
    <cellStyle name="Output 3 3 2 2 3 2 2 5" xfId="30856"/>
    <cellStyle name="Output 3 3 2 2 3 2 2 6" xfId="30857"/>
    <cellStyle name="Output 3 3 2 2 3 2 2 7" xfId="30858"/>
    <cellStyle name="Output 3 3 2 2 3 2 2 8" xfId="30859"/>
    <cellStyle name="Output 3 3 2 2 3 2 3" xfId="30860"/>
    <cellStyle name="Output 3 3 2 2 3 2 3 2" xfId="30861"/>
    <cellStyle name="Output 3 3 2 2 3 2 3 3" xfId="30862"/>
    <cellStyle name="Output 3 3 2 2 3 2 3 4" xfId="30863"/>
    <cellStyle name="Output 3 3 2 2 3 2 3 5" xfId="30864"/>
    <cellStyle name="Output 3 3 2 2 3 2 3 6" xfId="30865"/>
    <cellStyle name="Output 3 3 2 2 3 2 4" xfId="30866"/>
    <cellStyle name="Output 3 3 2 2 3 2 4 2" xfId="30867"/>
    <cellStyle name="Output 3 3 2 2 3 2 4 3" xfId="30868"/>
    <cellStyle name="Output 3 3 2 2 3 2 4 4" xfId="30869"/>
    <cellStyle name="Output 3 3 2 2 3 2 4 5" xfId="30870"/>
    <cellStyle name="Output 3 3 2 2 3 2 4 6" xfId="30871"/>
    <cellStyle name="Output 3 3 2 2 3 2 5" xfId="30872"/>
    <cellStyle name="Output 3 3 2 2 3 2 6" xfId="30873"/>
    <cellStyle name="Output 3 3 2 2 3 2 7" xfId="30874"/>
    <cellStyle name="Output 3 3 2 2 3 2 8" xfId="30875"/>
    <cellStyle name="Output 3 3 2 2 3 2 9" xfId="30876"/>
    <cellStyle name="Output 3 3 2 2 3 3" xfId="30877"/>
    <cellStyle name="Output 3 3 2 2 3 3 2" xfId="30878"/>
    <cellStyle name="Output 3 3 2 2 3 3 2 2" xfId="30879"/>
    <cellStyle name="Output 3 3 2 2 3 3 2 3" xfId="30880"/>
    <cellStyle name="Output 3 3 2 2 3 3 2 4" xfId="30881"/>
    <cellStyle name="Output 3 3 2 2 3 3 2 5" xfId="30882"/>
    <cellStyle name="Output 3 3 2 2 3 3 2 6" xfId="30883"/>
    <cellStyle name="Output 3 3 2 2 3 3 3" xfId="30884"/>
    <cellStyle name="Output 3 3 2 2 3 3 3 2" xfId="30885"/>
    <cellStyle name="Output 3 3 2 2 3 3 3 3" xfId="30886"/>
    <cellStyle name="Output 3 3 2 2 3 3 3 4" xfId="30887"/>
    <cellStyle name="Output 3 3 2 2 3 3 3 5" xfId="30888"/>
    <cellStyle name="Output 3 3 2 2 3 3 3 6" xfId="30889"/>
    <cellStyle name="Output 3 3 2 2 3 3 4" xfId="30890"/>
    <cellStyle name="Output 3 3 2 2 3 3 5" xfId="30891"/>
    <cellStyle name="Output 3 3 2 2 3 3 6" xfId="30892"/>
    <cellStyle name="Output 3 3 2 2 3 3 7" xfId="30893"/>
    <cellStyle name="Output 3 3 2 2 3 3 8" xfId="30894"/>
    <cellStyle name="Output 3 3 2 2 3 4" xfId="30895"/>
    <cellStyle name="Output 3 3 2 2 3 4 2" xfId="30896"/>
    <cellStyle name="Output 3 3 2 2 3 4 3" xfId="30897"/>
    <cellStyle name="Output 3 3 2 2 3 4 4" xfId="30898"/>
    <cellStyle name="Output 3 3 2 2 3 4 5" xfId="30899"/>
    <cellStyle name="Output 3 3 2 2 3 4 6" xfId="30900"/>
    <cellStyle name="Output 3 3 2 2 3 5" xfId="30901"/>
    <cellStyle name="Output 3 3 2 2 3 5 2" xfId="30902"/>
    <cellStyle name="Output 3 3 2 2 3 5 3" xfId="30903"/>
    <cellStyle name="Output 3 3 2 2 3 5 4" xfId="30904"/>
    <cellStyle name="Output 3 3 2 2 3 5 5" xfId="30905"/>
    <cellStyle name="Output 3 3 2 2 3 5 6" xfId="30906"/>
    <cellStyle name="Output 3 3 2 2 3 6" xfId="30907"/>
    <cellStyle name="Output 3 3 2 2 3 7" xfId="30908"/>
    <cellStyle name="Output 3 3 2 2 3 8" xfId="30909"/>
    <cellStyle name="Output 3 3 2 2 3 9" xfId="30910"/>
    <cellStyle name="Output 3 3 2 2 4" xfId="30911"/>
    <cellStyle name="Output 3 3 2 2 4 2" xfId="30912"/>
    <cellStyle name="Output 3 3 2 2 4 2 2" xfId="30913"/>
    <cellStyle name="Output 3 3 2 2 4 2 2 2" xfId="30914"/>
    <cellStyle name="Output 3 3 2 2 4 2 2 3" xfId="30915"/>
    <cellStyle name="Output 3 3 2 2 4 2 2 4" xfId="30916"/>
    <cellStyle name="Output 3 3 2 2 4 2 2 5" xfId="30917"/>
    <cellStyle name="Output 3 3 2 2 4 2 2 6" xfId="30918"/>
    <cellStyle name="Output 3 3 2 2 4 2 3" xfId="30919"/>
    <cellStyle name="Output 3 3 2 2 4 2 3 2" xfId="30920"/>
    <cellStyle name="Output 3 3 2 2 4 2 3 3" xfId="30921"/>
    <cellStyle name="Output 3 3 2 2 4 2 3 4" xfId="30922"/>
    <cellStyle name="Output 3 3 2 2 4 2 3 5" xfId="30923"/>
    <cellStyle name="Output 3 3 2 2 4 2 3 6" xfId="30924"/>
    <cellStyle name="Output 3 3 2 2 4 2 4" xfId="30925"/>
    <cellStyle name="Output 3 3 2 2 4 2 5" xfId="30926"/>
    <cellStyle name="Output 3 3 2 2 4 2 6" xfId="30927"/>
    <cellStyle name="Output 3 3 2 2 4 2 7" xfId="30928"/>
    <cellStyle name="Output 3 3 2 2 4 2 8" xfId="30929"/>
    <cellStyle name="Output 3 3 2 2 4 3" xfId="30930"/>
    <cellStyle name="Output 3 3 2 2 4 3 2" xfId="30931"/>
    <cellStyle name="Output 3 3 2 2 4 3 3" xfId="30932"/>
    <cellStyle name="Output 3 3 2 2 4 3 4" xfId="30933"/>
    <cellStyle name="Output 3 3 2 2 4 3 5" xfId="30934"/>
    <cellStyle name="Output 3 3 2 2 4 3 6" xfId="30935"/>
    <cellStyle name="Output 3 3 2 2 4 4" xfId="30936"/>
    <cellStyle name="Output 3 3 2 2 4 4 2" xfId="30937"/>
    <cellStyle name="Output 3 3 2 2 4 4 3" xfId="30938"/>
    <cellStyle name="Output 3 3 2 2 4 4 4" xfId="30939"/>
    <cellStyle name="Output 3 3 2 2 4 4 5" xfId="30940"/>
    <cellStyle name="Output 3 3 2 2 4 4 6" xfId="30941"/>
    <cellStyle name="Output 3 3 2 2 4 5" xfId="30942"/>
    <cellStyle name="Output 3 3 2 2 4 6" xfId="30943"/>
    <cellStyle name="Output 3 3 2 2 4 7" xfId="30944"/>
    <cellStyle name="Output 3 3 2 2 4 8" xfId="30945"/>
    <cellStyle name="Output 3 3 2 2 4 9" xfId="30946"/>
    <cellStyle name="Output 3 3 2 2 5" xfId="30947"/>
    <cellStyle name="Output 3 3 2 2 5 2" xfId="30948"/>
    <cellStyle name="Output 3 3 2 2 5 2 2" xfId="30949"/>
    <cellStyle name="Output 3 3 2 2 5 2 3" xfId="30950"/>
    <cellStyle name="Output 3 3 2 2 5 2 4" xfId="30951"/>
    <cellStyle name="Output 3 3 2 2 5 2 5" xfId="30952"/>
    <cellStyle name="Output 3 3 2 2 5 2 6" xfId="30953"/>
    <cellStyle name="Output 3 3 2 2 5 3" xfId="30954"/>
    <cellStyle name="Output 3 3 2 2 5 3 2" xfId="30955"/>
    <cellStyle name="Output 3 3 2 2 5 3 3" xfId="30956"/>
    <cellStyle name="Output 3 3 2 2 5 3 4" xfId="30957"/>
    <cellStyle name="Output 3 3 2 2 5 3 5" xfId="30958"/>
    <cellStyle name="Output 3 3 2 2 5 3 6" xfId="30959"/>
    <cellStyle name="Output 3 3 2 2 5 4" xfId="30960"/>
    <cellStyle name="Output 3 3 2 2 5 5" xfId="30961"/>
    <cellStyle name="Output 3 3 2 2 5 6" xfId="30962"/>
    <cellStyle name="Output 3 3 2 2 5 7" xfId="30963"/>
    <cellStyle name="Output 3 3 2 2 5 8" xfId="30964"/>
    <cellStyle name="Output 3 3 2 2 6" xfId="30965"/>
    <cellStyle name="Output 3 3 2 2 6 2" xfId="30966"/>
    <cellStyle name="Output 3 3 2 2 6 3" xfId="30967"/>
    <cellStyle name="Output 3 3 2 2 6 4" xfId="30968"/>
    <cellStyle name="Output 3 3 2 2 6 5" xfId="30969"/>
    <cellStyle name="Output 3 3 2 2 6 6" xfId="30970"/>
    <cellStyle name="Output 3 3 2 2 7" xfId="30971"/>
    <cellStyle name="Output 3 3 2 2 7 2" xfId="30972"/>
    <cellStyle name="Output 3 3 2 2 7 3" xfId="30973"/>
    <cellStyle name="Output 3 3 2 2 7 4" xfId="30974"/>
    <cellStyle name="Output 3 3 2 2 7 5" xfId="30975"/>
    <cellStyle name="Output 3 3 2 2 7 6" xfId="30976"/>
    <cellStyle name="Output 3 3 2 2 8" xfId="30977"/>
    <cellStyle name="Output 3 3 2 2 9" xfId="30978"/>
    <cellStyle name="Output 3 3 2 3" xfId="30979"/>
    <cellStyle name="Output 3 3 2 3 10" xfId="30980"/>
    <cellStyle name="Output 3 3 2 3 11" xfId="30981"/>
    <cellStyle name="Output 3 3 2 3 2" xfId="30982"/>
    <cellStyle name="Output 3 3 2 3 2 10" xfId="30983"/>
    <cellStyle name="Output 3 3 2 3 2 2" xfId="30984"/>
    <cellStyle name="Output 3 3 2 3 2 2 2" xfId="30985"/>
    <cellStyle name="Output 3 3 2 3 2 2 2 2" xfId="30986"/>
    <cellStyle name="Output 3 3 2 3 2 2 2 2 2" xfId="30987"/>
    <cellStyle name="Output 3 3 2 3 2 2 2 2 3" xfId="30988"/>
    <cellStyle name="Output 3 3 2 3 2 2 2 2 4" xfId="30989"/>
    <cellStyle name="Output 3 3 2 3 2 2 2 2 5" xfId="30990"/>
    <cellStyle name="Output 3 3 2 3 2 2 2 2 6" xfId="30991"/>
    <cellStyle name="Output 3 3 2 3 2 2 2 3" xfId="30992"/>
    <cellStyle name="Output 3 3 2 3 2 2 2 3 2" xfId="30993"/>
    <cellStyle name="Output 3 3 2 3 2 2 2 3 3" xfId="30994"/>
    <cellStyle name="Output 3 3 2 3 2 2 2 3 4" xfId="30995"/>
    <cellStyle name="Output 3 3 2 3 2 2 2 3 5" xfId="30996"/>
    <cellStyle name="Output 3 3 2 3 2 2 2 3 6" xfId="30997"/>
    <cellStyle name="Output 3 3 2 3 2 2 2 4" xfId="30998"/>
    <cellStyle name="Output 3 3 2 3 2 2 2 5" xfId="30999"/>
    <cellStyle name="Output 3 3 2 3 2 2 2 6" xfId="31000"/>
    <cellStyle name="Output 3 3 2 3 2 2 2 7" xfId="31001"/>
    <cellStyle name="Output 3 3 2 3 2 2 2 8" xfId="31002"/>
    <cellStyle name="Output 3 3 2 3 2 2 3" xfId="31003"/>
    <cellStyle name="Output 3 3 2 3 2 2 3 2" xfId="31004"/>
    <cellStyle name="Output 3 3 2 3 2 2 3 3" xfId="31005"/>
    <cellStyle name="Output 3 3 2 3 2 2 3 4" xfId="31006"/>
    <cellStyle name="Output 3 3 2 3 2 2 3 5" xfId="31007"/>
    <cellStyle name="Output 3 3 2 3 2 2 3 6" xfId="31008"/>
    <cellStyle name="Output 3 3 2 3 2 2 4" xfId="31009"/>
    <cellStyle name="Output 3 3 2 3 2 2 4 2" xfId="31010"/>
    <cellStyle name="Output 3 3 2 3 2 2 4 3" xfId="31011"/>
    <cellStyle name="Output 3 3 2 3 2 2 4 4" xfId="31012"/>
    <cellStyle name="Output 3 3 2 3 2 2 4 5" xfId="31013"/>
    <cellStyle name="Output 3 3 2 3 2 2 4 6" xfId="31014"/>
    <cellStyle name="Output 3 3 2 3 2 2 5" xfId="31015"/>
    <cellStyle name="Output 3 3 2 3 2 2 6" xfId="31016"/>
    <cellStyle name="Output 3 3 2 3 2 2 7" xfId="31017"/>
    <cellStyle name="Output 3 3 2 3 2 2 8" xfId="31018"/>
    <cellStyle name="Output 3 3 2 3 2 2 9" xfId="31019"/>
    <cellStyle name="Output 3 3 2 3 2 3" xfId="31020"/>
    <cellStyle name="Output 3 3 2 3 2 3 2" xfId="31021"/>
    <cellStyle name="Output 3 3 2 3 2 3 2 2" xfId="31022"/>
    <cellStyle name="Output 3 3 2 3 2 3 2 3" xfId="31023"/>
    <cellStyle name="Output 3 3 2 3 2 3 2 4" xfId="31024"/>
    <cellStyle name="Output 3 3 2 3 2 3 2 5" xfId="31025"/>
    <cellStyle name="Output 3 3 2 3 2 3 2 6" xfId="31026"/>
    <cellStyle name="Output 3 3 2 3 2 3 3" xfId="31027"/>
    <cellStyle name="Output 3 3 2 3 2 3 3 2" xfId="31028"/>
    <cellStyle name="Output 3 3 2 3 2 3 3 3" xfId="31029"/>
    <cellStyle name="Output 3 3 2 3 2 3 3 4" xfId="31030"/>
    <cellStyle name="Output 3 3 2 3 2 3 3 5" xfId="31031"/>
    <cellStyle name="Output 3 3 2 3 2 3 3 6" xfId="31032"/>
    <cellStyle name="Output 3 3 2 3 2 3 4" xfId="31033"/>
    <cellStyle name="Output 3 3 2 3 2 3 5" xfId="31034"/>
    <cellStyle name="Output 3 3 2 3 2 3 6" xfId="31035"/>
    <cellStyle name="Output 3 3 2 3 2 3 7" xfId="31036"/>
    <cellStyle name="Output 3 3 2 3 2 3 8" xfId="31037"/>
    <cellStyle name="Output 3 3 2 3 2 4" xfId="31038"/>
    <cellStyle name="Output 3 3 2 3 2 4 2" xfId="31039"/>
    <cellStyle name="Output 3 3 2 3 2 4 3" xfId="31040"/>
    <cellStyle name="Output 3 3 2 3 2 4 4" xfId="31041"/>
    <cellStyle name="Output 3 3 2 3 2 4 5" xfId="31042"/>
    <cellStyle name="Output 3 3 2 3 2 4 6" xfId="31043"/>
    <cellStyle name="Output 3 3 2 3 2 5" xfId="31044"/>
    <cellStyle name="Output 3 3 2 3 2 5 2" xfId="31045"/>
    <cellStyle name="Output 3 3 2 3 2 5 3" xfId="31046"/>
    <cellStyle name="Output 3 3 2 3 2 5 4" xfId="31047"/>
    <cellStyle name="Output 3 3 2 3 2 5 5" xfId="31048"/>
    <cellStyle name="Output 3 3 2 3 2 5 6" xfId="31049"/>
    <cellStyle name="Output 3 3 2 3 2 6" xfId="31050"/>
    <cellStyle name="Output 3 3 2 3 2 7" xfId="31051"/>
    <cellStyle name="Output 3 3 2 3 2 8" xfId="31052"/>
    <cellStyle name="Output 3 3 2 3 2 9" xfId="31053"/>
    <cellStyle name="Output 3 3 2 3 3" xfId="31054"/>
    <cellStyle name="Output 3 3 2 3 3 2" xfId="31055"/>
    <cellStyle name="Output 3 3 2 3 3 2 2" xfId="31056"/>
    <cellStyle name="Output 3 3 2 3 3 2 2 2" xfId="31057"/>
    <cellStyle name="Output 3 3 2 3 3 2 2 3" xfId="31058"/>
    <cellStyle name="Output 3 3 2 3 3 2 2 4" xfId="31059"/>
    <cellStyle name="Output 3 3 2 3 3 2 2 5" xfId="31060"/>
    <cellStyle name="Output 3 3 2 3 3 2 2 6" xfId="31061"/>
    <cellStyle name="Output 3 3 2 3 3 2 3" xfId="31062"/>
    <cellStyle name="Output 3 3 2 3 3 2 3 2" xfId="31063"/>
    <cellStyle name="Output 3 3 2 3 3 2 3 3" xfId="31064"/>
    <cellStyle name="Output 3 3 2 3 3 2 3 4" xfId="31065"/>
    <cellStyle name="Output 3 3 2 3 3 2 3 5" xfId="31066"/>
    <cellStyle name="Output 3 3 2 3 3 2 3 6" xfId="31067"/>
    <cellStyle name="Output 3 3 2 3 3 2 4" xfId="31068"/>
    <cellStyle name="Output 3 3 2 3 3 2 5" xfId="31069"/>
    <cellStyle name="Output 3 3 2 3 3 2 6" xfId="31070"/>
    <cellStyle name="Output 3 3 2 3 3 2 7" xfId="31071"/>
    <cellStyle name="Output 3 3 2 3 3 2 8" xfId="31072"/>
    <cellStyle name="Output 3 3 2 3 3 3" xfId="31073"/>
    <cellStyle name="Output 3 3 2 3 3 3 2" xfId="31074"/>
    <cellStyle name="Output 3 3 2 3 3 3 3" xfId="31075"/>
    <cellStyle name="Output 3 3 2 3 3 3 4" xfId="31076"/>
    <cellStyle name="Output 3 3 2 3 3 3 5" xfId="31077"/>
    <cellStyle name="Output 3 3 2 3 3 3 6" xfId="31078"/>
    <cellStyle name="Output 3 3 2 3 3 4" xfId="31079"/>
    <cellStyle name="Output 3 3 2 3 3 4 2" xfId="31080"/>
    <cellStyle name="Output 3 3 2 3 3 4 3" xfId="31081"/>
    <cellStyle name="Output 3 3 2 3 3 4 4" xfId="31082"/>
    <cellStyle name="Output 3 3 2 3 3 4 5" xfId="31083"/>
    <cellStyle name="Output 3 3 2 3 3 4 6" xfId="31084"/>
    <cellStyle name="Output 3 3 2 3 3 5" xfId="31085"/>
    <cellStyle name="Output 3 3 2 3 3 6" xfId="31086"/>
    <cellStyle name="Output 3 3 2 3 3 7" xfId="31087"/>
    <cellStyle name="Output 3 3 2 3 3 8" xfId="31088"/>
    <cellStyle name="Output 3 3 2 3 3 9" xfId="31089"/>
    <cellStyle name="Output 3 3 2 3 4" xfId="31090"/>
    <cellStyle name="Output 3 3 2 3 4 2" xfId="31091"/>
    <cellStyle name="Output 3 3 2 3 4 2 2" xfId="31092"/>
    <cellStyle name="Output 3 3 2 3 4 2 3" xfId="31093"/>
    <cellStyle name="Output 3 3 2 3 4 2 4" xfId="31094"/>
    <cellStyle name="Output 3 3 2 3 4 2 5" xfId="31095"/>
    <cellStyle name="Output 3 3 2 3 4 2 6" xfId="31096"/>
    <cellStyle name="Output 3 3 2 3 4 3" xfId="31097"/>
    <cellStyle name="Output 3 3 2 3 4 3 2" xfId="31098"/>
    <cellStyle name="Output 3 3 2 3 4 3 3" xfId="31099"/>
    <cellStyle name="Output 3 3 2 3 4 3 4" xfId="31100"/>
    <cellStyle name="Output 3 3 2 3 4 3 5" xfId="31101"/>
    <cellStyle name="Output 3 3 2 3 4 3 6" xfId="31102"/>
    <cellStyle name="Output 3 3 2 3 4 4" xfId="31103"/>
    <cellStyle name="Output 3 3 2 3 4 5" xfId="31104"/>
    <cellStyle name="Output 3 3 2 3 4 6" xfId="31105"/>
    <cellStyle name="Output 3 3 2 3 4 7" xfId="31106"/>
    <cellStyle name="Output 3 3 2 3 4 8" xfId="31107"/>
    <cellStyle name="Output 3 3 2 3 5" xfId="31108"/>
    <cellStyle name="Output 3 3 2 3 5 2" xfId="31109"/>
    <cellStyle name="Output 3 3 2 3 5 3" xfId="31110"/>
    <cellStyle name="Output 3 3 2 3 5 4" xfId="31111"/>
    <cellStyle name="Output 3 3 2 3 5 5" xfId="31112"/>
    <cellStyle name="Output 3 3 2 3 5 6" xfId="31113"/>
    <cellStyle name="Output 3 3 2 3 6" xfId="31114"/>
    <cellStyle name="Output 3 3 2 3 6 2" xfId="31115"/>
    <cellStyle name="Output 3 3 2 3 6 3" xfId="31116"/>
    <cellStyle name="Output 3 3 2 3 6 4" xfId="31117"/>
    <cellStyle name="Output 3 3 2 3 6 5" xfId="31118"/>
    <cellStyle name="Output 3 3 2 3 6 6" xfId="31119"/>
    <cellStyle name="Output 3 3 2 3 7" xfId="31120"/>
    <cellStyle name="Output 3 3 2 3 8" xfId="31121"/>
    <cellStyle name="Output 3 3 2 3 9" xfId="31122"/>
    <cellStyle name="Output 3 3 2 4" xfId="31123"/>
    <cellStyle name="Output 3 3 2 4 10" xfId="31124"/>
    <cellStyle name="Output 3 3 2 4 2" xfId="31125"/>
    <cellStyle name="Output 3 3 2 4 2 2" xfId="31126"/>
    <cellStyle name="Output 3 3 2 4 2 2 2" xfId="31127"/>
    <cellStyle name="Output 3 3 2 4 2 2 2 2" xfId="31128"/>
    <cellStyle name="Output 3 3 2 4 2 2 2 3" xfId="31129"/>
    <cellStyle name="Output 3 3 2 4 2 2 2 4" xfId="31130"/>
    <cellStyle name="Output 3 3 2 4 2 2 2 5" xfId="31131"/>
    <cellStyle name="Output 3 3 2 4 2 2 2 6" xfId="31132"/>
    <cellStyle name="Output 3 3 2 4 2 2 3" xfId="31133"/>
    <cellStyle name="Output 3 3 2 4 2 2 3 2" xfId="31134"/>
    <cellStyle name="Output 3 3 2 4 2 2 3 3" xfId="31135"/>
    <cellStyle name="Output 3 3 2 4 2 2 3 4" xfId="31136"/>
    <cellStyle name="Output 3 3 2 4 2 2 3 5" xfId="31137"/>
    <cellStyle name="Output 3 3 2 4 2 2 3 6" xfId="31138"/>
    <cellStyle name="Output 3 3 2 4 2 2 4" xfId="31139"/>
    <cellStyle name="Output 3 3 2 4 2 2 5" xfId="31140"/>
    <cellStyle name="Output 3 3 2 4 2 2 6" xfId="31141"/>
    <cellStyle name="Output 3 3 2 4 2 2 7" xfId="31142"/>
    <cellStyle name="Output 3 3 2 4 2 2 8" xfId="31143"/>
    <cellStyle name="Output 3 3 2 4 2 3" xfId="31144"/>
    <cellStyle name="Output 3 3 2 4 2 3 2" xfId="31145"/>
    <cellStyle name="Output 3 3 2 4 2 3 3" xfId="31146"/>
    <cellStyle name="Output 3 3 2 4 2 3 4" xfId="31147"/>
    <cellStyle name="Output 3 3 2 4 2 3 5" xfId="31148"/>
    <cellStyle name="Output 3 3 2 4 2 3 6" xfId="31149"/>
    <cellStyle name="Output 3 3 2 4 2 4" xfId="31150"/>
    <cellStyle name="Output 3 3 2 4 2 4 2" xfId="31151"/>
    <cellStyle name="Output 3 3 2 4 2 4 3" xfId="31152"/>
    <cellStyle name="Output 3 3 2 4 2 4 4" xfId="31153"/>
    <cellStyle name="Output 3 3 2 4 2 4 5" xfId="31154"/>
    <cellStyle name="Output 3 3 2 4 2 4 6" xfId="31155"/>
    <cellStyle name="Output 3 3 2 4 2 5" xfId="31156"/>
    <cellStyle name="Output 3 3 2 4 2 6" xfId="31157"/>
    <cellStyle name="Output 3 3 2 4 2 7" xfId="31158"/>
    <cellStyle name="Output 3 3 2 4 2 8" xfId="31159"/>
    <cellStyle name="Output 3 3 2 4 2 9" xfId="31160"/>
    <cellStyle name="Output 3 3 2 4 3" xfId="31161"/>
    <cellStyle name="Output 3 3 2 4 3 2" xfId="31162"/>
    <cellStyle name="Output 3 3 2 4 3 2 2" xfId="31163"/>
    <cellStyle name="Output 3 3 2 4 3 2 3" xfId="31164"/>
    <cellStyle name="Output 3 3 2 4 3 2 4" xfId="31165"/>
    <cellStyle name="Output 3 3 2 4 3 2 5" xfId="31166"/>
    <cellStyle name="Output 3 3 2 4 3 2 6" xfId="31167"/>
    <cellStyle name="Output 3 3 2 4 3 3" xfId="31168"/>
    <cellStyle name="Output 3 3 2 4 3 3 2" xfId="31169"/>
    <cellStyle name="Output 3 3 2 4 3 3 3" xfId="31170"/>
    <cellStyle name="Output 3 3 2 4 3 3 4" xfId="31171"/>
    <cellStyle name="Output 3 3 2 4 3 3 5" xfId="31172"/>
    <cellStyle name="Output 3 3 2 4 3 3 6" xfId="31173"/>
    <cellStyle name="Output 3 3 2 4 3 4" xfId="31174"/>
    <cellStyle name="Output 3 3 2 4 3 5" xfId="31175"/>
    <cellStyle name="Output 3 3 2 4 3 6" xfId="31176"/>
    <cellStyle name="Output 3 3 2 4 3 7" xfId="31177"/>
    <cellStyle name="Output 3 3 2 4 3 8" xfId="31178"/>
    <cellStyle name="Output 3 3 2 4 4" xfId="31179"/>
    <cellStyle name="Output 3 3 2 4 4 2" xfId="31180"/>
    <cellStyle name="Output 3 3 2 4 4 3" xfId="31181"/>
    <cellStyle name="Output 3 3 2 4 4 4" xfId="31182"/>
    <cellStyle name="Output 3 3 2 4 4 5" xfId="31183"/>
    <cellStyle name="Output 3 3 2 4 4 6" xfId="31184"/>
    <cellStyle name="Output 3 3 2 4 5" xfId="31185"/>
    <cellStyle name="Output 3 3 2 4 5 2" xfId="31186"/>
    <cellStyle name="Output 3 3 2 4 5 3" xfId="31187"/>
    <cellStyle name="Output 3 3 2 4 5 4" xfId="31188"/>
    <cellStyle name="Output 3 3 2 4 5 5" xfId="31189"/>
    <cellStyle name="Output 3 3 2 4 5 6" xfId="31190"/>
    <cellStyle name="Output 3 3 2 4 6" xfId="31191"/>
    <cellStyle name="Output 3 3 2 4 7" xfId="31192"/>
    <cellStyle name="Output 3 3 2 4 8" xfId="31193"/>
    <cellStyle name="Output 3 3 2 4 9" xfId="31194"/>
    <cellStyle name="Output 3 3 2 5" xfId="31195"/>
    <cellStyle name="Output 3 3 2 5 2" xfId="31196"/>
    <cellStyle name="Output 3 3 2 5 2 2" xfId="31197"/>
    <cellStyle name="Output 3 3 2 5 2 2 2" xfId="31198"/>
    <cellStyle name="Output 3 3 2 5 2 2 3" xfId="31199"/>
    <cellStyle name="Output 3 3 2 5 2 2 4" xfId="31200"/>
    <cellStyle name="Output 3 3 2 5 2 2 5" xfId="31201"/>
    <cellStyle name="Output 3 3 2 5 2 2 6" xfId="31202"/>
    <cellStyle name="Output 3 3 2 5 2 3" xfId="31203"/>
    <cellStyle name="Output 3 3 2 5 2 3 2" xfId="31204"/>
    <cellStyle name="Output 3 3 2 5 2 3 3" xfId="31205"/>
    <cellStyle name="Output 3 3 2 5 2 3 4" xfId="31206"/>
    <cellStyle name="Output 3 3 2 5 2 3 5" xfId="31207"/>
    <cellStyle name="Output 3 3 2 5 2 3 6" xfId="31208"/>
    <cellStyle name="Output 3 3 2 5 2 4" xfId="31209"/>
    <cellStyle name="Output 3 3 2 5 2 5" xfId="31210"/>
    <cellStyle name="Output 3 3 2 5 2 6" xfId="31211"/>
    <cellStyle name="Output 3 3 2 5 2 7" xfId="31212"/>
    <cellStyle name="Output 3 3 2 5 2 8" xfId="31213"/>
    <cellStyle name="Output 3 3 2 5 3" xfId="31214"/>
    <cellStyle name="Output 3 3 2 5 3 2" xfId="31215"/>
    <cellStyle name="Output 3 3 2 5 3 3" xfId="31216"/>
    <cellStyle name="Output 3 3 2 5 3 4" xfId="31217"/>
    <cellStyle name="Output 3 3 2 5 3 5" xfId="31218"/>
    <cellStyle name="Output 3 3 2 5 3 6" xfId="31219"/>
    <cellStyle name="Output 3 3 2 5 4" xfId="31220"/>
    <cellStyle name="Output 3 3 2 5 4 2" xfId="31221"/>
    <cellStyle name="Output 3 3 2 5 4 3" xfId="31222"/>
    <cellStyle name="Output 3 3 2 5 4 4" xfId="31223"/>
    <cellStyle name="Output 3 3 2 5 4 5" xfId="31224"/>
    <cellStyle name="Output 3 3 2 5 4 6" xfId="31225"/>
    <cellStyle name="Output 3 3 2 5 5" xfId="31226"/>
    <cellStyle name="Output 3 3 2 5 6" xfId="31227"/>
    <cellStyle name="Output 3 3 2 5 7" xfId="31228"/>
    <cellStyle name="Output 3 3 2 5 8" xfId="31229"/>
    <cellStyle name="Output 3 3 2 5 9" xfId="31230"/>
    <cellStyle name="Output 3 3 2 6" xfId="31231"/>
    <cellStyle name="Output 3 3 2 6 2" xfId="31232"/>
    <cellStyle name="Output 3 3 2 6 2 2" xfId="31233"/>
    <cellStyle name="Output 3 3 2 6 2 3" xfId="31234"/>
    <cellStyle name="Output 3 3 2 6 2 4" xfId="31235"/>
    <cellStyle name="Output 3 3 2 6 2 5" xfId="31236"/>
    <cellStyle name="Output 3 3 2 6 2 6" xfId="31237"/>
    <cellStyle name="Output 3 3 2 6 3" xfId="31238"/>
    <cellStyle name="Output 3 3 2 6 3 2" xfId="31239"/>
    <cellStyle name="Output 3 3 2 6 3 3" xfId="31240"/>
    <cellStyle name="Output 3 3 2 6 3 4" xfId="31241"/>
    <cellStyle name="Output 3 3 2 6 3 5" xfId="31242"/>
    <cellStyle name="Output 3 3 2 6 3 6" xfId="31243"/>
    <cellStyle name="Output 3 3 2 6 4" xfId="31244"/>
    <cellStyle name="Output 3 3 2 6 5" xfId="31245"/>
    <cellStyle name="Output 3 3 2 6 6" xfId="31246"/>
    <cellStyle name="Output 3 3 2 6 7" xfId="31247"/>
    <cellStyle name="Output 3 3 2 6 8" xfId="31248"/>
    <cellStyle name="Output 3 3 2 7" xfId="31249"/>
    <cellStyle name="Output 3 3 2 7 2" xfId="31250"/>
    <cellStyle name="Output 3 3 2 7 3" xfId="31251"/>
    <cellStyle name="Output 3 3 2 7 4" xfId="31252"/>
    <cellStyle name="Output 3 3 2 7 5" xfId="31253"/>
    <cellStyle name="Output 3 3 2 7 6" xfId="31254"/>
    <cellStyle name="Output 3 3 2 8" xfId="31255"/>
    <cellStyle name="Output 3 3 2 8 2" xfId="31256"/>
    <cellStyle name="Output 3 3 2 8 3" xfId="31257"/>
    <cellStyle name="Output 3 3 2 8 4" xfId="31258"/>
    <cellStyle name="Output 3 3 2 8 5" xfId="31259"/>
    <cellStyle name="Output 3 3 2 8 6" xfId="31260"/>
    <cellStyle name="Output 3 3 2 9" xfId="31261"/>
    <cellStyle name="Output 3 3 3" xfId="31262"/>
    <cellStyle name="Output 3 3 3 10" xfId="31263"/>
    <cellStyle name="Output 3 3 3 11" xfId="31264"/>
    <cellStyle name="Output 3 3 3 12" xfId="31265"/>
    <cellStyle name="Output 3 3 3 2" xfId="31266"/>
    <cellStyle name="Output 3 3 3 2 10" xfId="31267"/>
    <cellStyle name="Output 3 3 3 2 11" xfId="31268"/>
    <cellStyle name="Output 3 3 3 2 2" xfId="31269"/>
    <cellStyle name="Output 3 3 3 2 2 10" xfId="31270"/>
    <cellStyle name="Output 3 3 3 2 2 2" xfId="31271"/>
    <cellStyle name="Output 3 3 3 2 2 2 2" xfId="31272"/>
    <cellStyle name="Output 3 3 3 2 2 2 2 2" xfId="31273"/>
    <cellStyle name="Output 3 3 3 2 2 2 2 2 2" xfId="31274"/>
    <cellStyle name="Output 3 3 3 2 2 2 2 2 3" xfId="31275"/>
    <cellStyle name="Output 3 3 3 2 2 2 2 2 4" xfId="31276"/>
    <cellStyle name="Output 3 3 3 2 2 2 2 2 5" xfId="31277"/>
    <cellStyle name="Output 3 3 3 2 2 2 2 2 6" xfId="31278"/>
    <cellStyle name="Output 3 3 3 2 2 2 2 3" xfId="31279"/>
    <cellStyle name="Output 3 3 3 2 2 2 2 3 2" xfId="31280"/>
    <cellStyle name="Output 3 3 3 2 2 2 2 3 3" xfId="31281"/>
    <cellStyle name="Output 3 3 3 2 2 2 2 3 4" xfId="31282"/>
    <cellStyle name="Output 3 3 3 2 2 2 2 3 5" xfId="31283"/>
    <cellStyle name="Output 3 3 3 2 2 2 2 3 6" xfId="31284"/>
    <cellStyle name="Output 3 3 3 2 2 2 2 4" xfId="31285"/>
    <cellStyle name="Output 3 3 3 2 2 2 2 5" xfId="31286"/>
    <cellStyle name="Output 3 3 3 2 2 2 2 6" xfId="31287"/>
    <cellStyle name="Output 3 3 3 2 2 2 2 7" xfId="31288"/>
    <cellStyle name="Output 3 3 3 2 2 2 2 8" xfId="31289"/>
    <cellStyle name="Output 3 3 3 2 2 2 3" xfId="31290"/>
    <cellStyle name="Output 3 3 3 2 2 2 3 2" xfId="31291"/>
    <cellStyle name="Output 3 3 3 2 2 2 3 3" xfId="31292"/>
    <cellStyle name="Output 3 3 3 2 2 2 3 4" xfId="31293"/>
    <cellStyle name="Output 3 3 3 2 2 2 3 5" xfId="31294"/>
    <cellStyle name="Output 3 3 3 2 2 2 3 6" xfId="31295"/>
    <cellStyle name="Output 3 3 3 2 2 2 4" xfId="31296"/>
    <cellStyle name="Output 3 3 3 2 2 2 4 2" xfId="31297"/>
    <cellStyle name="Output 3 3 3 2 2 2 4 3" xfId="31298"/>
    <cellStyle name="Output 3 3 3 2 2 2 4 4" xfId="31299"/>
    <cellStyle name="Output 3 3 3 2 2 2 4 5" xfId="31300"/>
    <cellStyle name="Output 3 3 3 2 2 2 4 6" xfId="31301"/>
    <cellStyle name="Output 3 3 3 2 2 2 5" xfId="31302"/>
    <cellStyle name="Output 3 3 3 2 2 2 6" xfId="31303"/>
    <cellStyle name="Output 3 3 3 2 2 2 7" xfId="31304"/>
    <cellStyle name="Output 3 3 3 2 2 2 8" xfId="31305"/>
    <cellStyle name="Output 3 3 3 2 2 2 9" xfId="31306"/>
    <cellStyle name="Output 3 3 3 2 2 3" xfId="31307"/>
    <cellStyle name="Output 3 3 3 2 2 3 2" xfId="31308"/>
    <cellStyle name="Output 3 3 3 2 2 3 2 2" xfId="31309"/>
    <cellStyle name="Output 3 3 3 2 2 3 2 3" xfId="31310"/>
    <cellStyle name="Output 3 3 3 2 2 3 2 4" xfId="31311"/>
    <cellStyle name="Output 3 3 3 2 2 3 2 5" xfId="31312"/>
    <cellStyle name="Output 3 3 3 2 2 3 2 6" xfId="31313"/>
    <cellStyle name="Output 3 3 3 2 2 3 3" xfId="31314"/>
    <cellStyle name="Output 3 3 3 2 2 3 3 2" xfId="31315"/>
    <cellStyle name="Output 3 3 3 2 2 3 3 3" xfId="31316"/>
    <cellStyle name="Output 3 3 3 2 2 3 3 4" xfId="31317"/>
    <cellStyle name="Output 3 3 3 2 2 3 3 5" xfId="31318"/>
    <cellStyle name="Output 3 3 3 2 2 3 3 6" xfId="31319"/>
    <cellStyle name="Output 3 3 3 2 2 3 4" xfId="31320"/>
    <cellStyle name="Output 3 3 3 2 2 3 5" xfId="31321"/>
    <cellStyle name="Output 3 3 3 2 2 3 6" xfId="31322"/>
    <cellStyle name="Output 3 3 3 2 2 3 7" xfId="31323"/>
    <cellStyle name="Output 3 3 3 2 2 3 8" xfId="31324"/>
    <cellStyle name="Output 3 3 3 2 2 4" xfId="31325"/>
    <cellStyle name="Output 3 3 3 2 2 4 2" xfId="31326"/>
    <cellStyle name="Output 3 3 3 2 2 4 3" xfId="31327"/>
    <cellStyle name="Output 3 3 3 2 2 4 4" xfId="31328"/>
    <cellStyle name="Output 3 3 3 2 2 4 5" xfId="31329"/>
    <cellStyle name="Output 3 3 3 2 2 4 6" xfId="31330"/>
    <cellStyle name="Output 3 3 3 2 2 5" xfId="31331"/>
    <cellStyle name="Output 3 3 3 2 2 5 2" xfId="31332"/>
    <cellStyle name="Output 3 3 3 2 2 5 3" xfId="31333"/>
    <cellStyle name="Output 3 3 3 2 2 5 4" xfId="31334"/>
    <cellStyle name="Output 3 3 3 2 2 5 5" xfId="31335"/>
    <cellStyle name="Output 3 3 3 2 2 5 6" xfId="31336"/>
    <cellStyle name="Output 3 3 3 2 2 6" xfId="31337"/>
    <cellStyle name="Output 3 3 3 2 2 7" xfId="31338"/>
    <cellStyle name="Output 3 3 3 2 2 8" xfId="31339"/>
    <cellStyle name="Output 3 3 3 2 2 9" xfId="31340"/>
    <cellStyle name="Output 3 3 3 2 3" xfId="31341"/>
    <cellStyle name="Output 3 3 3 2 3 2" xfId="31342"/>
    <cellStyle name="Output 3 3 3 2 3 2 2" xfId="31343"/>
    <cellStyle name="Output 3 3 3 2 3 2 2 2" xfId="31344"/>
    <cellStyle name="Output 3 3 3 2 3 2 2 3" xfId="31345"/>
    <cellStyle name="Output 3 3 3 2 3 2 2 4" xfId="31346"/>
    <cellStyle name="Output 3 3 3 2 3 2 2 5" xfId="31347"/>
    <cellStyle name="Output 3 3 3 2 3 2 2 6" xfId="31348"/>
    <cellStyle name="Output 3 3 3 2 3 2 3" xfId="31349"/>
    <cellStyle name="Output 3 3 3 2 3 2 3 2" xfId="31350"/>
    <cellStyle name="Output 3 3 3 2 3 2 3 3" xfId="31351"/>
    <cellStyle name="Output 3 3 3 2 3 2 3 4" xfId="31352"/>
    <cellStyle name="Output 3 3 3 2 3 2 3 5" xfId="31353"/>
    <cellStyle name="Output 3 3 3 2 3 2 3 6" xfId="31354"/>
    <cellStyle name="Output 3 3 3 2 3 2 4" xfId="31355"/>
    <cellStyle name="Output 3 3 3 2 3 2 5" xfId="31356"/>
    <cellStyle name="Output 3 3 3 2 3 2 6" xfId="31357"/>
    <cellStyle name="Output 3 3 3 2 3 2 7" xfId="31358"/>
    <cellStyle name="Output 3 3 3 2 3 2 8" xfId="31359"/>
    <cellStyle name="Output 3 3 3 2 3 3" xfId="31360"/>
    <cellStyle name="Output 3 3 3 2 3 3 2" xfId="31361"/>
    <cellStyle name="Output 3 3 3 2 3 3 3" xfId="31362"/>
    <cellStyle name="Output 3 3 3 2 3 3 4" xfId="31363"/>
    <cellStyle name="Output 3 3 3 2 3 3 5" xfId="31364"/>
    <cellStyle name="Output 3 3 3 2 3 3 6" xfId="31365"/>
    <cellStyle name="Output 3 3 3 2 3 4" xfId="31366"/>
    <cellStyle name="Output 3 3 3 2 3 4 2" xfId="31367"/>
    <cellStyle name="Output 3 3 3 2 3 4 3" xfId="31368"/>
    <cellStyle name="Output 3 3 3 2 3 4 4" xfId="31369"/>
    <cellStyle name="Output 3 3 3 2 3 4 5" xfId="31370"/>
    <cellStyle name="Output 3 3 3 2 3 4 6" xfId="31371"/>
    <cellStyle name="Output 3 3 3 2 3 5" xfId="31372"/>
    <cellStyle name="Output 3 3 3 2 3 6" xfId="31373"/>
    <cellStyle name="Output 3 3 3 2 3 7" xfId="31374"/>
    <cellStyle name="Output 3 3 3 2 3 8" xfId="31375"/>
    <cellStyle name="Output 3 3 3 2 3 9" xfId="31376"/>
    <cellStyle name="Output 3 3 3 2 4" xfId="31377"/>
    <cellStyle name="Output 3 3 3 2 4 2" xfId="31378"/>
    <cellStyle name="Output 3 3 3 2 4 2 2" xfId="31379"/>
    <cellStyle name="Output 3 3 3 2 4 2 3" xfId="31380"/>
    <cellStyle name="Output 3 3 3 2 4 2 4" xfId="31381"/>
    <cellStyle name="Output 3 3 3 2 4 2 5" xfId="31382"/>
    <cellStyle name="Output 3 3 3 2 4 2 6" xfId="31383"/>
    <cellStyle name="Output 3 3 3 2 4 3" xfId="31384"/>
    <cellStyle name="Output 3 3 3 2 4 3 2" xfId="31385"/>
    <cellStyle name="Output 3 3 3 2 4 3 3" xfId="31386"/>
    <cellStyle name="Output 3 3 3 2 4 3 4" xfId="31387"/>
    <cellStyle name="Output 3 3 3 2 4 3 5" xfId="31388"/>
    <cellStyle name="Output 3 3 3 2 4 3 6" xfId="31389"/>
    <cellStyle name="Output 3 3 3 2 4 4" xfId="31390"/>
    <cellStyle name="Output 3 3 3 2 4 5" xfId="31391"/>
    <cellStyle name="Output 3 3 3 2 4 6" xfId="31392"/>
    <cellStyle name="Output 3 3 3 2 4 7" xfId="31393"/>
    <cellStyle name="Output 3 3 3 2 4 8" xfId="31394"/>
    <cellStyle name="Output 3 3 3 2 5" xfId="31395"/>
    <cellStyle name="Output 3 3 3 2 5 2" xfId="31396"/>
    <cellStyle name="Output 3 3 3 2 5 3" xfId="31397"/>
    <cellStyle name="Output 3 3 3 2 5 4" xfId="31398"/>
    <cellStyle name="Output 3 3 3 2 5 5" xfId="31399"/>
    <cellStyle name="Output 3 3 3 2 5 6" xfId="31400"/>
    <cellStyle name="Output 3 3 3 2 6" xfId="31401"/>
    <cellStyle name="Output 3 3 3 2 6 2" xfId="31402"/>
    <cellStyle name="Output 3 3 3 2 6 3" xfId="31403"/>
    <cellStyle name="Output 3 3 3 2 6 4" xfId="31404"/>
    <cellStyle name="Output 3 3 3 2 6 5" xfId="31405"/>
    <cellStyle name="Output 3 3 3 2 6 6" xfId="31406"/>
    <cellStyle name="Output 3 3 3 2 7" xfId="31407"/>
    <cellStyle name="Output 3 3 3 2 8" xfId="31408"/>
    <cellStyle name="Output 3 3 3 2 9" xfId="31409"/>
    <cellStyle name="Output 3 3 3 3" xfId="31410"/>
    <cellStyle name="Output 3 3 3 3 10" xfId="31411"/>
    <cellStyle name="Output 3 3 3 3 2" xfId="31412"/>
    <cellStyle name="Output 3 3 3 3 2 2" xfId="31413"/>
    <cellStyle name="Output 3 3 3 3 2 2 2" xfId="31414"/>
    <cellStyle name="Output 3 3 3 3 2 2 2 2" xfId="31415"/>
    <cellStyle name="Output 3 3 3 3 2 2 2 3" xfId="31416"/>
    <cellStyle name="Output 3 3 3 3 2 2 2 4" xfId="31417"/>
    <cellStyle name="Output 3 3 3 3 2 2 2 5" xfId="31418"/>
    <cellStyle name="Output 3 3 3 3 2 2 2 6" xfId="31419"/>
    <cellStyle name="Output 3 3 3 3 2 2 3" xfId="31420"/>
    <cellStyle name="Output 3 3 3 3 2 2 3 2" xfId="31421"/>
    <cellStyle name="Output 3 3 3 3 2 2 3 3" xfId="31422"/>
    <cellStyle name="Output 3 3 3 3 2 2 3 4" xfId="31423"/>
    <cellStyle name="Output 3 3 3 3 2 2 3 5" xfId="31424"/>
    <cellStyle name="Output 3 3 3 3 2 2 3 6" xfId="31425"/>
    <cellStyle name="Output 3 3 3 3 2 2 4" xfId="31426"/>
    <cellStyle name="Output 3 3 3 3 2 2 5" xfId="31427"/>
    <cellStyle name="Output 3 3 3 3 2 2 6" xfId="31428"/>
    <cellStyle name="Output 3 3 3 3 2 2 7" xfId="31429"/>
    <cellStyle name="Output 3 3 3 3 2 2 8" xfId="31430"/>
    <cellStyle name="Output 3 3 3 3 2 3" xfId="31431"/>
    <cellStyle name="Output 3 3 3 3 2 3 2" xfId="31432"/>
    <cellStyle name="Output 3 3 3 3 2 3 3" xfId="31433"/>
    <cellStyle name="Output 3 3 3 3 2 3 4" xfId="31434"/>
    <cellStyle name="Output 3 3 3 3 2 3 5" xfId="31435"/>
    <cellStyle name="Output 3 3 3 3 2 3 6" xfId="31436"/>
    <cellStyle name="Output 3 3 3 3 2 4" xfId="31437"/>
    <cellStyle name="Output 3 3 3 3 2 4 2" xfId="31438"/>
    <cellStyle name="Output 3 3 3 3 2 4 3" xfId="31439"/>
    <cellStyle name="Output 3 3 3 3 2 4 4" xfId="31440"/>
    <cellStyle name="Output 3 3 3 3 2 4 5" xfId="31441"/>
    <cellStyle name="Output 3 3 3 3 2 4 6" xfId="31442"/>
    <cellStyle name="Output 3 3 3 3 2 5" xfId="31443"/>
    <cellStyle name="Output 3 3 3 3 2 6" xfId="31444"/>
    <cellStyle name="Output 3 3 3 3 2 7" xfId="31445"/>
    <cellStyle name="Output 3 3 3 3 2 8" xfId="31446"/>
    <cellStyle name="Output 3 3 3 3 2 9" xfId="31447"/>
    <cellStyle name="Output 3 3 3 3 3" xfId="31448"/>
    <cellStyle name="Output 3 3 3 3 3 2" xfId="31449"/>
    <cellStyle name="Output 3 3 3 3 3 2 2" xfId="31450"/>
    <cellStyle name="Output 3 3 3 3 3 2 3" xfId="31451"/>
    <cellStyle name="Output 3 3 3 3 3 2 4" xfId="31452"/>
    <cellStyle name="Output 3 3 3 3 3 2 5" xfId="31453"/>
    <cellStyle name="Output 3 3 3 3 3 2 6" xfId="31454"/>
    <cellStyle name="Output 3 3 3 3 3 3" xfId="31455"/>
    <cellStyle name="Output 3 3 3 3 3 3 2" xfId="31456"/>
    <cellStyle name="Output 3 3 3 3 3 3 3" xfId="31457"/>
    <cellStyle name="Output 3 3 3 3 3 3 4" xfId="31458"/>
    <cellStyle name="Output 3 3 3 3 3 3 5" xfId="31459"/>
    <cellStyle name="Output 3 3 3 3 3 3 6" xfId="31460"/>
    <cellStyle name="Output 3 3 3 3 3 4" xfId="31461"/>
    <cellStyle name="Output 3 3 3 3 3 5" xfId="31462"/>
    <cellStyle name="Output 3 3 3 3 3 6" xfId="31463"/>
    <cellStyle name="Output 3 3 3 3 3 7" xfId="31464"/>
    <cellStyle name="Output 3 3 3 3 3 8" xfId="31465"/>
    <cellStyle name="Output 3 3 3 3 4" xfId="31466"/>
    <cellStyle name="Output 3 3 3 3 4 2" xfId="31467"/>
    <cellStyle name="Output 3 3 3 3 4 3" xfId="31468"/>
    <cellStyle name="Output 3 3 3 3 4 4" xfId="31469"/>
    <cellStyle name="Output 3 3 3 3 4 5" xfId="31470"/>
    <cellStyle name="Output 3 3 3 3 4 6" xfId="31471"/>
    <cellStyle name="Output 3 3 3 3 5" xfId="31472"/>
    <cellStyle name="Output 3 3 3 3 5 2" xfId="31473"/>
    <cellStyle name="Output 3 3 3 3 5 3" xfId="31474"/>
    <cellStyle name="Output 3 3 3 3 5 4" xfId="31475"/>
    <cellStyle name="Output 3 3 3 3 5 5" xfId="31476"/>
    <cellStyle name="Output 3 3 3 3 5 6" xfId="31477"/>
    <cellStyle name="Output 3 3 3 3 6" xfId="31478"/>
    <cellStyle name="Output 3 3 3 3 7" xfId="31479"/>
    <cellStyle name="Output 3 3 3 3 8" xfId="31480"/>
    <cellStyle name="Output 3 3 3 3 9" xfId="31481"/>
    <cellStyle name="Output 3 3 3 4" xfId="31482"/>
    <cellStyle name="Output 3 3 3 4 2" xfId="31483"/>
    <cellStyle name="Output 3 3 3 4 2 2" xfId="31484"/>
    <cellStyle name="Output 3 3 3 4 2 2 2" xfId="31485"/>
    <cellStyle name="Output 3 3 3 4 2 2 3" xfId="31486"/>
    <cellStyle name="Output 3 3 3 4 2 2 4" xfId="31487"/>
    <cellStyle name="Output 3 3 3 4 2 2 5" xfId="31488"/>
    <cellStyle name="Output 3 3 3 4 2 2 6" xfId="31489"/>
    <cellStyle name="Output 3 3 3 4 2 3" xfId="31490"/>
    <cellStyle name="Output 3 3 3 4 2 3 2" xfId="31491"/>
    <cellStyle name="Output 3 3 3 4 2 3 3" xfId="31492"/>
    <cellStyle name="Output 3 3 3 4 2 3 4" xfId="31493"/>
    <cellStyle name="Output 3 3 3 4 2 3 5" xfId="31494"/>
    <cellStyle name="Output 3 3 3 4 2 3 6" xfId="31495"/>
    <cellStyle name="Output 3 3 3 4 2 4" xfId="31496"/>
    <cellStyle name="Output 3 3 3 4 2 5" xfId="31497"/>
    <cellStyle name="Output 3 3 3 4 2 6" xfId="31498"/>
    <cellStyle name="Output 3 3 3 4 2 7" xfId="31499"/>
    <cellStyle name="Output 3 3 3 4 2 8" xfId="31500"/>
    <cellStyle name="Output 3 3 3 4 3" xfId="31501"/>
    <cellStyle name="Output 3 3 3 4 3 2" xfId="31502"/>
    <cellStyle name="Output 3 3 3 4 3 3" xfId="31503"/>
    <cellStyle name="Output 3 3 3 4 3 4" xfId="31504"/>
    <cellStyle name="Output 3 3 3 4 3 5" xfId="31505"/>
    <cellStyle name="Output 3 3 3 4 3 6" xfId="31506"/>
    <cellStyle name="Output 3 3 3 4 4" xfId="31507"/>
    <cellStyle name="Output 3 3 3 4 4 2" xfId="31508"/>
    <cellStyle name="Output 3 3 3 4 4 3" xfId="31509"/>
    <cellStyle name="Output 3 3 3 4 4 4" xfId="31510"/>
    <cellStyle name="Output 3 3 3 4 4 5" xfId="31511"/>
    <cellStyle name="Output 3 3 3 4 4 6" xfId="31512"/>
    <cellStyle name="Output 3 3 3 4 5" xfId="31513"/>
    <cellStyle name="Output 3 3 3 4 6" xfId="31514"/>
    <cellStyle name="Output 3 3 3 4 7" xfId="31515"/>
    <cellStyle name="Output 3 3 3 4 8" xfId="31516"/>
    <cellStyle name="Output 3 3 3 4 9" xfId="31517"/>
    <cellStyle name="Output 3 3 3 5" xfId="31518"/>
    <cellStyle name="Output 3 3 3 5 2" xfId="31519"/>
    <cellStyle name="Output 3 3 3 5 2 2" xfId="31520"/>
    <cellStyle name="Output 3 3 3 5 2 3" xfId="31521"/>
    <cellStyle name="Output 3 3 3 5 2 4" xfId="31522"/>
    <cellStyle name="Output 3 3 3 5 2 5" xfId="31523"/>
    <cellStyle name="Output 3 3 3 5 2 6" xfId="31524"/>
    <cellStyle name="Output 3 3 3 5 3" xfId="31525"/>
    <cellStyle name="Output 3 3 3 5 3 2" xfId="31526"/>
    <cellStyle name="Output 3 3 3 5 3 3" xfId="31527"/>
    <cellStyle name="Output 3 3 3 5 3 4" xfId="31528"/>
    <cellStyle name="Output 3 3 3 5 3 5" xfId="31529"/>
    <cellStyle name="Output 3 3 3 5 3 6" xfId="31530"/>
    <cellStyle name="Output 3 3 3 5 4" xfId="31531"/>
    <cellStyle name="Output 3 3 3 5 5" xfId="31532"/>
    <cellStyle name="Output 3 3 3 5 6" xfId="31533"/>
    <cellStyle name="Output 3 3 3 5 7" xfId="31534"/>
    <cellStyle name="Output 3 3 3 5 8" xfId="31535"/>
    <cellStyle name="Output 3 3 3 6" xfId="31536"/>
    <cellStyle name="Output 3 3 3 6 2" xfId="31537"/>
    <cellStyle name="Output 3 3 3 6 3" xfId="31538"/>
    <cellStyle name="Output 3 3 3 6 4" xfId="31539"/>
    <cellStyle name="Output 3 3 3 6 5" xfId="31540"/>
    <cellStyle name="Output 3 3 3 6 6" xfId="31541"/>
    <cellStyle name="Output 3 3 3 7" xfId="31542"/>
    <cellStyle name="Output 3 3 3 7 2" xfId="31543"/>
    <cellStyle name="Output 3 3 3 7 3" xfId="31544"/>
    <cellStyle name="Output 3 3 3 7 4" xfId="31545"/>
    <cellStyle name="Output 3 3 3 7 5" xfId="31546"/>
    <cellStyle name="Output 3 3 3 7 6" xfId="31547"/>
    <cellStyle name="Output 3 3 3 8" xfId="31548"/>
    <cellStyle name="Output 3 3 3 9" xfId="31549"/>
    <cellStyle name="Output 3 3 4" xfId="31550"/>
    <cellStyle name="Output 3 3 4 10" xfId="31551"/>
    <cellStyle name="Output 3 3 4 11" xfId="31552"/>
    <cellStyle name="Output 3 3 4 2" xfId="31553"/>
    <cellStyle name="Output 3 3 4 2 10" xfId="31554"/>
    <cellStyle name="Output 3 3 4 2 2" xfId="31555"/>
    <cellStyle name="Output 3 3 4 2 2 2" xfId="31556"/>
    <cellStyle name="Output 3 3 4 2 2 2 2" xfId="31557"/>
    <cellStyle name="Output 3 3 4 2 2 2 2 2" xfId="31558"/>
    <cellStyle name="Output 3 3 4 2 2 2 2 3" xfId="31559"/>
    <cellStyle name="Output 3 3 4 2 2 2 2 4" xfId="31560"/>
    <cellStyle name="Output 3 3 4 2 2 2 2 5" xfId="31561"/>
    <cellStyle name="Output 3 3 4 2 2 2 2 6" xfId="31562"/>
    <cellStyle name="Output 3 3 4 2 2 2 3" xfId="31563"/>
    <cellStyle name="Output 3 3 4 2 2 2 3 2" xfId="31564"/>
    <cellStyle name="Output 3 3 4 2 2 2 3 3" xfId="31565"/>
    <cellStyle name="Output 3 3 4 2 2 2 3 4" xfId="31566"/>
    <cellStyle name="Output 3 3 4 2 2 2 3 5" xfId="31567"/>
    <cellStyle name="Output 3 3 4 2 2 2 3 6" xfId="31568"/>
    <cellStyle name="Output 3 3 4 2 2 2 4" xfId="31569"/>
    <cellStyle name="Output 3 3 4 2 2 2 5" xfId="31570"/>
    <cellStyle name="Output 3 3 4 2 2 2 6" xfId="31571"/>
    <cellStyle name="Output 3 3 4 2 2 2 7" xfId="31572"/>
    <cellStyle name="Output 3 3 4 2 2 2 8" xfId="31573"/>
    <cellStyle name="Output 3 3 4 2 2 3" xfId="31574"/>
    <cellStyle name="Output 3 3 4 2 2 3 2" xfId="31575"/>
    <cellStyle name="Output 3 3 4 2 2 3 3" xfId="31576"/>
    <cellStyle name="Output 3 3 4 2 2 3 4" xfId="31577"/>
    <cellStyle name="Output 3 3 4 2 2 3 5" xfId="31578"/>
    <cellStyle name="Output 3 3 4 2 2 3 6" xfId="31579"/>
    <cellStyle name="Output 3 3 4 2 2 4" xfId="31580"/>
    <cellStyle name="Output 3 3 4 2 2 4 2" xfId="31581"/>
    <cellStyle name="Output 3 3 4 2 2 4 3" xfId="31582"/>
    <cellStyle name="Output 3 3 4 2 2 4 4" xfId="31583"/>
    <cellStyle name="Output 3 3 4 2 2 4 5" xfId="31584"/>
    <cellStyle name="Output 3 3 4 2 2 4 6" xfId="31585"/>
    <cellStyle name="Output 3 3 4 2 2 5" xfId="31586"/>
    <cellStyle name="Output 3 3 4 2 2 6" xfId="31587"/>
    <cellStyle name="Output 3 3 4 2 2 7" xfId="31588"/>
    <cellStyle name="Output 3 3 4 2 2 8" xfId="31589"/>
    <cellStyle name="Output 3 3 4 2 2 9" xfId="31590"/>
    <cellStyle name="Output 3 3 4 2 3" xfId="31591"/>
    <cellStyle name="Output 3 3 4 2 3 2" xfId="31592"/>
    <cellStyle name="Output 3 3 4 2 3 2 2" xfId="31593"/>
    <cellStyle name="Output 3 3 4 2 3 2 3" xfId="31594"/>
    <cellStyle name="Output 3 3 4 2 3 2 4" xfId="31595"/>
    <cellStyle name="Output 3 3 4 2 3 2 5" xfId="31596"/>
    <cellStyle name="Output 3 3 4 2 3 2 6" xfId="31597"/>
    <cellStyle name="Output 3 3 4 2 3 3" xfId="31598"/>
    <cellStyle name="Output 3 3 4 2 3 3 2" xfId="31599"/>
    <cellStyle name="Output 3 3 4 2 3 3 3" xfId="31600"/>
    <cellStyle name="Output 3 3 4 2 3 3 4" xfId="31601"/>
    <cellStyle name="Output 3 3 4 2 3 3 5" xfId="31602"/>
    <cellStyle name="Output 3 3 4 2 3 3 6" xfId="31603"/>
    <cellStyle name="Output 3 3 4 2 3 4" xfId="31604"/>
    <cellStyle name="Output 3 3 4 2 3 5" xfId="31605"/>
    <cellStyle name="Output 3 3 4 2 3 6" xfId="31606"/>
    <cellStyle name="Output 3 3 4 2 3 7" xfId="31607"/>
    <cellStyle name="Output 3 3 4 2 3 8" xfId="31608"/>
    <cellStyle name="Output 3 3 4 2 4" xfId="31609"/>
    <cellStyle name="Output 3 3 4 2 4 2" xfId="31610"/>
    <cellStyle name="Output 3 3 4 2 4 3" xfId="31611"/>
    <cellStyle name="Output 3 3 4 2 4 4" xfId="31612"/>
    <cellStyle name="Output 3 3 4 2 4 5" xfId="31613"/>
    <cellStyle name="Output 3 3 4 2 4 6" xfId="31614"/>
    <cellStyle name="Output 3 3 4 2 5" xfId="31615"/>
    <cellStyle name="Output 3 3 4 2 5 2" xfId="31616"/>
    <cellStyle name="Output 3 3 4 2 5 3" xfId="31617"/>
    <cellStyle name="Output 3 3 4 2 5 4" xfId="31618"/>
    <cellStyle name="Output 3 3 4 2 5 5" xfId="31619"/>
    <cellStyle name="Output 3 3 4 2 5 6" xfId="31620"/>
    <cellStyle name="Output 3 3 4 2 6" xfId="31621"/>
    <cellStyle name="Output 3 3 4 2 7" xfId="31622"/>
    <cellStyle name="Output 3 3 4 2 8" xfId="31623"/>
    <cellStyle name="Output 3 3 4 2 9" xfId="31624"/>
    <cellStyle name="Output 3 3 4 3" xfId="31625"/>
    <cellStyle name="Output 3 3 4 3 2" xfId="31626"/>
    <cellStyle name="Output 3 3 4 3 2 2" xfId="31627"/>
    <cellStyle name="Output 3 3 4 3 2 2 2" xfId="31628"/>
    <cellStyle name="Output 3 3 4 3 2 2 3" xfId="31629"/>
    <cellStyle name="Output 3 3 4 3 2 2 4" xfId="31630"/>
    <cellStyle name="Output 3 3 4 3 2 2 5" xfId="31631"/>
    <cellStyle name="Output 3 3 4 3 2 2 6" xfId="31632"/>
    <cellStyle name="Output 3 3 4 3 2 3" xfId="31633"/>
    <cellStyle name="Output 3 3 4 3 2 3 2" xfId="31634"/>
    <cellStyle name="Output 3 3 4 3 2 3 3" xfId="31635"/>
    <cellStyle name="Output 3 3 4 3 2 3 4" xfId="31636"/>
    <cellStyle name="Output 3 3 4 3 2 3 5" xfId="31637"/>
    <cellStyle name="Output 3 3 4 3 2 3 6" xfId="31638"/>
    <cellStyle name="Output 3 3 4 3 2 4" xfId="31639"/>
    <cellStyle name="Output 3 3 4 3 2 5" xfId="31640"/>
    <cellStyle name="Output 3 3 4 3 2 6" xfId="31641"/>
    <cellStyle name="Output 3 3 4 3 2 7" xfId="31642"/>
    <cellStyle name="Output 3 3 4 3 2 8" xfId="31643"/>
    <cellStyle name="Output 3 3 4 3 3" xfId="31644"/>
    <cellStyle name="Output 3 3 4 3 3 2" xfId="31645"/>
    <cellStyle name="Output 3 3 4 3 3 3" xfId="31646"/>
    <cellStyle name="Output 3 3 4 3 3 4" xfId="31647"/>
    <cellStyle name="Output 3 3 4 3 3 5" xfId="31648"/>
    <cellStyle name="Output 3 3 4 3 3 6" xfId="31649"/>
    <cellStyle name="Output 3 3 4 3 4" xfId="31650"/>
    <cellStyle name="Output 3 3 4 3 4 2" xfId="31651"/>
    <cellStyle name="Output 3 3 4 3 4 3" xfId="31652"/>
    <cellStyle name="Output 3 3 4 3 4 4" xfId="31653"/>
    <cellStyle name="Output 3 3 4 3 4 5" xfId="31654"/>
    <cellStyle name="Output 3 3 4 3 4 6" xfId="31655"/>
    <cellStyle name="Output 3 3 4 3 5" xfId="31656"/>
    <cellStyle name="Output 3 3 4 3 6" xfId="31657"/>
    <cellStyle name="Output 3 3 4 3 7" xfId="31658"/>
    <cellStyle name="Output 3 3 4 3 8" xfId="31659"/>
    <cellStyle name="Output 3 3 4 3 9" xfId="31660"/>
    <cellStyle name="Output 3 3 4 4" xfId="31661"/>
    <cellStyle name="Output 3 3 4 4 2" xfId="31662"/>
    <cellStyle name="Output 3 3 4 4 2 2" xfId="31663"/>
    <cellStyle name="Output 3 3 4 4 2 3" xfId="31664"/>
    <cellStyle name="Output 3 3 4 4 2 4" xfId="31665"/>
    <cellStyle name="Output 3 3 4 4 2 5" xfId="31666"/>
    <cellStyle name="Output 3 3 4 4 2 6" xfId="31667"/>
    <cellStyle name="Output 3 3 4 4 3" xfId="31668"/>
    <cellStyle name="Output 3 3 4 4 3 2" xfId="31669"/>
    <cellStyle name="Output 3 3 4 4 3 3" xfId="31670"/>
    <cellStyle name="Output 3 3 4 4 3 4" xfId="31671"/>
    <cellStyle name="Output 3 3 4 4 3 5" xfId="31672"/>
    <cellStyle name="Output 3 3 4 4 3 6" xfId="31673"/>
    <cellStyle name="Output 3 3 4 4 4" xfId="31674"/>
    <cellStyle name="Output 3 3 4 4 5" xfId="31675"/>
    <cellStyle name="Output 3 3 4 4 6" xfId="31676"/>
    <cellStyle name="Output 3 3 4 4 7" xfId="31677"/>
    <cellStyle name="Output 3 3 4 4 8" xfId="31678"/>
    <cellStyle name="Output 3 3 4 5" xfId="31679"/>
    <cellStyle name="Output 3 3 4 5 2" xfId="31680"/>
    <cellStyle name="Output 3 3 4 5 3" xfId="31681"/>
    <cellStyle name="Output 3 3 4 5 4" xfId="31682"/>
    <cellStyle name="Output 3 3 4 5 5" xfId="31683"/>
    <cellStyle name="Output 3 3 4 5 6" xfId="31684"/>
    <cellStyle name="Output 3 3 4 6" xfId="31685"/>
    <cellStyle name="Output 3 3 4 6 2" xfId="31686"/>
    <cellStyle name="Output 3 3 4 6 3" xfId="31687"/>
    <cellStyle name="Output 3 3 4 6 4" xfId="31688"/>
    <cellStyle name="Output 3 3 4 6 5" xfId="31689"/>
    <cellStyle name="Output 3 3 4 6 6" xfId="31690"/>
    <cellStyle name="Output 3 3 4 7" xfId="31691"/>
    <cellStyle name="Output 3 3 4 8" xfId="31692"/>
    <cellStyle name="Output 3 3 4 9" xfId="31693"/>
    <cellStyle name="Output 3 3 5" xfId="31694"/>
    <cellStyle name="Output 3 3 5 10" xfId="31695"/>
    <cellStyle name="Output 3 3 5 2" xfId="31696"/>
    <cellStyle name="Output 3 3 5 2 2" xfId="31697"/>
    <cellStyle name="Output 3 3 5 2 2 2" xfId="31698"/>
    <cellStyle name="Output 3 3 5 2 2 2 2" xfId="31699"/>
    <cellStyle name="Output 3 3 5 2 2 2 3" xfId="31700"/>
    <cellStyle name="Output 3 3 5 2 2 2 4" xfId="31701"/>
    <cellStyle name="Output 3 3 5 2 2 2 5" xfId="31702"/>
    <cellStyle name="Output 3 3 5 2 2 2 6" xfId="31703"/>
    <cellStyle name="Output 3 3 5 2 2 3" xfId="31704"/>
    <cellStyle name="Output 3 3 5 2 2 3 2" xfId="31705"/>
    <cellStyle name="Output 3 3 5 2 2 3 3" xfId="31706"/>
    <cellStyle name="Output 3 3 5 2 2 3 4" xfId="31707"/>
    <cellStyle name="Output 3 3 5 2 2 3 5" xfId="31708"/>
    <cellStyle name="Output 3 3 5 2 2 3 6" xfId="31709"/>
    <cellStyle name="Output 3 3 5 2 2 4" xfId="31710"/>
    <cellStyle name="Output 3 3 5 2 2 5" xfId="31711"/>
    <cellStyle name="Output 3 3 5 2 2 6" xfId="31712"/>
    <cellStyle name="Output 3 3 5 2 2 7" xfId="31713"/>
    <cellStyle name="Output 3 3 5 2 2 8" xfId="31714"/>
    <cellStyle name="Output 3 3 5 2 3" xfId="31715"/>
    <cellStyle name="Output 3 3 5 2 3 2" xfId="31716"/>
    <cellStyle name="Output 3 3 5 2 3 3" xfId="31717"/>
    <cellStyle name="Output 3 3 5 2 3 4" xfId="31718"/>
    <cellStyle name="Output 3 3 5 2 3 5" xfId="31719"/>
    <cellStyle name="Output 3 3 5 2 3 6" xfId="31720"/>
    <cellStyle name="Output 3 3 5 2 4" xfId="31721"/>
    <cellStyle name="Output 3 3 5 2 4 2" xfId="31722"/>
    <cellStyle name="Output 3 3 5 2 4 3" xfId="31723"/>
    <cellStyle name="Output 3 3 5 2 4 4" xfId="31724"/>
    <cellStyle name="Output 3 3 5 2 4 5" xfId="31725"/>
    <cellStyle name="Output 3 3 5 2 4 6" xfId="31726"/>
    <cellStyle name="Output 3 3 5 2 5" xfId="31727"/>
    <cellStyle name="Output 3 3 5 2 6" xfId="31728"/>
    <cellStyle name="Output 3 3 5 2 7" xfId="31729"/>
    <cellStyle name="Output 3 3 5 2 8" xfId="31730"/>
    <cellStyle name="Output 3 3 5 2 9" xfId="31731"/>
    <cellStyle name="Output 3 3 5 3" xfId="31732"/>
    <cellStyle name="Output 3 3 5 3 2" xfId="31733"/>
    <cellStyle name="Output 3 3 5 3 2 2" xfId="31734"/>
    <cellStyle name="Output 3 3 5 3 2 3" xfId="31735"/>
    <cellStyle name="Output 3 3 5 3 2 4" xfId="31736"/>
    <cellStyle name="Output 3 3 5 3 2 5" xfId="31737"/>
    <cellStyle name="Output 3 3 5 3 2 6" xfId="31738"/>
    <cellStyle name="Output 3 3 5 3 3" xfId="31739"/>
    <cellStyle name="Output 3 3 5 3 3 2" xfId="31740"/>
    <cellStyle name="Output 3 3 5 3 3 3" xfId="31741"/>
    <cellStyle name="Output 3 3 5 3 3 4" xfId="31742"/>
    <cellStyle name="Output 3 3 5 3 3 5" xfId="31743"/>
    <cellStyle name="Output 3 3 5 3 3 6" xfId="31744"/>
    <cellStyle name="Output 3 3 5 3 4" xfId="31745"/>
    <cellStyle name="Output 3 3 5 3 5" xfId="31746"/>
    <cellStyle name="Output 3 3 5 3 6" xfId="31747"/>
    <cellStyle name="Output 3 3 5 3 7" xfId="31748"/>
    <cellStyle name="Output 3 3 5 3 8" xfId="31749"/>
    <cellStyle name="Output 3 3 5 4" xfId="31750"/>
    <cellStyle name="Output 3 3 5 4 2" xfId="31751"/>
    <cellStyle name="Output 3 3 5 4 3" xfId="31752"/>
    <cellStyle name="Output 3 3 5 4 4" xfId="31753"/>
    <cellStyle name="Output 3 3 5 4 5" xfId="31754"/>
    <cellStyle name="Output 3 3 5 4 6" xfId="31755"/>
    <cellStyle name="Output 3 3 5 5" xfId="31756"/>
    <cellStyle name="Output 3 3 5 5 2" xfId="31757"/>
    <cellStyle name="Output 3 3 5 5 3" xfId="31758"/>
    <cellStyle name="Output 3 3 5 5 4" xfId="31759"/>
    <cellStyle name="Output 3 3 5 5 5" xfId="31760"/>
    <cellStyle name="Output 3 3 5 5 6" xfId="31761"/>
    <cellStyle name="Output 3 3 5 6" xfId="31762"/>
    <cellStyle name="Output 3 3 5 7" xfId="31763"/>
    <cellStyle name="Output 3 3 5 8" xfId="31764"/>
    <cellStyle name="Output 3 3 5 9" xfId="31765"/>
    <cellStyle name="Output 3 3 6" xfId="31766"/>
    <cellStyle name="Output 3 3 6 2" xfId="31767"/>
    <cellStyle name="Output 3 3 6 2 2" xfId="31768"/>
    <cellStyle name="Output 3 3 6 2 2 2" xfId="31769"/>
    <cellStyle name="Output 3 3 6 2 2 3" xfId="31770"/>
    <cellStyle name="Output 3 3 6 2 2 4" xfId="31771"/>
    <cellStyle name="Output 3 3 6 2 2 5" xfId="31772"/>
    <cellStyle name="Output 3 3 6 2 2 6" xfId="31773"/>
    <cellStyle name="Output 3 3 6 2 3" xfId="31774"/>
    <cellStyle name="Output 3 3 6 2 3 2" xfId="31775"/>
    <cellStyle name="Output 3 3 6 2 3 3" xfId="31776"/>
    <cellStyle name="Output 3 3 6 2 3 4" xfId="31777"/>
    <cellStyle name="Output 3 3 6 2 3 5" xfId="31778"/>
    <cellStyle name="Output 3 3 6 2 3 6" xfId="31779"/>
    <cellStyle name="Output 3 3 6 2 4" xfId="31780"/>
    <cellStyle name="Output 3 3 6 2 5" xfId="31781"/>
    <cellStyle name="Output 3 3 6 2 6" xfId="31782"/>
    <cellStyle name="Output 3 3 6 2 7" xfId="31783"/>
    <cellStyle name="Output 3 3 6 2 8" xfId="31784"/>
    <cellStyle name="Output 3 3 6 3" xfId="31785"/>
    <cellStyle name="Output 3 3 6 3 2" xfId="31786"/>
    <cellStyle name="Output 3 3 6 3 3" xfId="31787"/>
    <cellStyle name="Output 3 3 6 3 4" xfId="31788"/>
    <cellStyle name="Output 3 3 6 3 5" xfId="31789"/>
    <cellStyle name="Output 3 3 6 3 6" xfId="31790"/>
    <cellStyle name="Output 3 3 6 4" xfId="31791"/>
    <cellStyle name="Output 3 3 6 4 2" xfId="31792"/>
    <cellStyle name="Output 3 3 6 4 3" xfId="31793"/>
    <cellStyle name="Output 3 3 6 4 4" xfId="31794"/>
    <cellStyle name="Output 3 3 6 4 5" xfId="31795"/>
    <cellStyle name="Output 3 3 6 4 6" xfId="31796"/>
    <cellStyle name="Output 3 3 6 5" xfId="31797"/>
    <cellStyle name="Output 3 3 6 6" xfId="31798"/>
    <cellStyle name="Output 3 3 6 7" xfId="31799"/>
    <cellStyle name="Output 3 3 6 8" xfId="31800"/>
    <cellStyle name="Output 3 3 6 9" xfId="31801"/>
    <cellStyle name="Output 3 3 7" xfId="31802"/>
    <cellStyle name="Output 3 3 7 2" xfId="31803"/>
    <cellStyle name="Output 3 3 7 2 2" xfId="31804"/>
    <cellStyle name="Output 3 3 7 2 3" xfId="31805"/>
    <cellStyle name="Output 3 3 7 2 4" xfId="31806"/>
    <cellStyle name="Output 3 3 7 2 5" xfId="31807"/>
    <cellStyle name="Output 3 3 7 2 6" xfId="31808"/>
    <cellStyle name="Output 3 3 7 3" xfId="31809"/>
    <cellStyle name="Output 3 3 7 3 2" xfId="31810"/>
    <cellStyle name="Output 3 3 7 3 3" xfId="31811"/>
    <cellStyle name="Output 3 3 7 3 4" xfId="31812"/>
    <cellStyle name="Output 3 3 7 3 5" xfId="31813"/>
    <cellStyle name="Output 3 3 7 3 6" xfId="31814"/>
    <cellStyle name="Output 3 3 7 4" xfId="31815"/>
    <cellStyle name="Output 3 3 7 5" xfId="31816"/>
    <cellStyle name="Output 3 3 7 6" xfId="31817"/>
    <cellStyle name="Output 3 3 7 7" xfId="31818"/>
    <cellStyle name="Output 3 3 7 8" xfId="31819"/>
    <cellStyle name="Output 3 3 8" xfId="31820"/>
    <cellStyle name="Output 3 3 8 2" xfId="31821"/>
    <cellStyle name="Output 3 3 8 3" xfId="31822"/>
    <cellStyle name="Output 3 3 8 4" xfId="31823"/>
    <cellStyle name="Output 3 3 8 5" xfId="31824"/>
    <cellStyle name="Output 3 3 8 6" xfId="31825"/>
    <cellStyle name="Output 3 3 9" xfId="31826"/>
    <cellStyle name="Output 3 3 9 2" xfId="31827"/>
    <cellStyle name="Output 3 3 9 3" xfId="31828"/>
    <cellStyle name="Output 3 3 9 4" xfId="31829"/>
    <cellStyle name="Output 3 3 9 5" xfId="31830"/>
    <cellStyle name="Output 3 3 9 6" xfId="31831"/>
    <cellStyle name="Output 3 4" xfId="31832"/>
    <cellStyle name="Output 3 4 10" xfId="31833"/>
    <cellStyle name="Output 3 4 2" xfId="31834"/>
    <cellStyle name="Output 3 4 2 2" xfId="31835"/>
    <cellStyle name="Output 3 4 2 2 2" xfId="31836"/>
    <cellStyle name="Output 3 4 2 2 2 2" xfId="31837"/>
    <cellStyle name="Output 3 4 2 2 2 3" xfId="31838"/>
    <cellStyle name="Output 3 4 2 2 2 4" xfId="31839"/>
    <cellStyle name="Output 3 4 2 2 2 5" xfId="31840"/>
    <cellStyle name="Output 3 4 2 2 2 6" xfId="31841"/>
    <cellStyle name="Output 3 4 2 2 3" xfId="31842"/>
    <cellStyle name="Output 3 4 2 2 3 2" xfId="31843"/>
    <cellStyle name="Output 3 4 2 2 3 3" xfId="31844"/>
    <cellStyle name="Output 3 4 2 2 3 4" xfId="31845"/>
    <cellStyle name="Output 3 4 2 2 3 5" xfId="31846"/>
    <cellStyle name="Output 3 4 2 2 3 6" xfId="31847"/>
    <cellStyle name="Output 3 4 2 2 4" xfId="31848"/>
    <cellStyle name="Output 3 4 2 2 5" xfId="31849"/>
    <cellStyle name="Output 3 4 2 2 6" xfId="31850"/>
    <cellStyle name="Output 3 4 2 2 7" xfId="31851"/>
    <cellStyle name="Output 3 4 2 2 8" xfId="31852"/>
    <cellStyle name="Output 3 4 2 3" xfId="31853"/>
    <cellStyle name="Output 3 4 2 3 2" xfId="31854"/>
    <cellStyle name="Output 3 4 2 3 3" xfId="31855"/>
    <cellStyle name="Output 3 4 2 3 4" xfId="31856"/>
    <cellStyle name="Output 3 4 2 3 5" xfId="31857"/>
    <cellStyle name="Output 3 4 2 3 6" xfId="31858"/>
    <cellStyle name="Output 3 4 2 4" xfId="31859"/>
    <cellStyle name="Output 3 4 2 4 2" xfId="31860"/>
    <cellStyle name="Output 3 4 2 4 3" xfId="31861"/>
    <cellStyle name="Output 3 4 2 4 4" xfId="31862"/>
    <cellStyle name="Output 3 4 2 4 5" xfId="31863"/>
    <cellStyle name="Output 3 4 2 4 6" xfId="31864"/>
    <cellStyle name="Output 3 4 2 5" xfId="31865"/>
    <cellStyle name="Output 3 4 2 6" xfId="31866"/>
    <cellStyle name="Output 3 4 2 7" xfId="31867"/>
    <cellStyle name="Output 3 4 2 8" xfId="31868"/>
    <cellStyle name="Output 3 4 2 9" xfId="31869"/>
    <cellStyle name="Output 3 4 3" xfId="31870"/>
    <cellStyle name="Output 3 4 3 2" xfId="31871"/>
    <cellStyle name="Output 3 4 3 2 2" xfId="31872"/>
    <cellStyle name="Output 3 4 3 2 3" xfId="31873"/>
    <cellStyle name="Output 3 4 3 2 4" xfId="31874"/>
    <cellStyle name="Output 3 4 3 2 5" xfId="31875"/>
    <cellStyle name="Output 3 4 3 2 6" xfId="31876"/>
    <cellStyle name="Output 3 4 3 3" xfId="31877"/>
    <cellStyle name="Output 3 4 3 3 2" xfId="31878"/>
    <cellStyle name="Output 3 4 3 3 3" xfId="31879"/>
    <cellStyle name="Output 3 4 3 3 4" xfId="31880"/>
    <cellStyle name="Output 3 4 3 3 5" xfId="31881"/>
    <cellStyle name="Output 3 4 3 3 6" xfId="31882"/>
    <cellStyle name="Output 3 4 3 4" xfId="31883"/>
    <cellStyle name="Output 3 4 3 5" xfId="31884"/>
    <cellStyle name="Output 3 4 3 6" xfId="31885"/>
    <cellStyle name="Output 3 4 3 7" xfId="31886"/>
    <cellStyle name="Output 3 4 3 8" xfId="31887"/>
    <cellStyle name="Output 3 4 4" xfId="31888"/>
    <cellStyle name="Output 3 4 4 2" xfId="31889"/>
    <cellStyle name="Output 3 4 4 3" xfId="31890"/>
    <cellStyle name="Output 3 4 4 4" xfId="31891"/>
    <cellStyle name="Output 3 4 4 5" xfId="31892"/>
    <cellStyle name="Output 3 4 4 6" xfId="31893"/>
    <cellStyle name="Output 3 4 5" xfId="31894"/>
    <cellStyle name="Output 3 4 5 2" xfId="31895"/>
    <cellStyle name="Output 3 4 5 3" xfId="31896"/>
    <cellStyle name="Output 3 4 5 4" xfId="31897"/>
    <cellStyle name="Output 3 4 5 5" xfId="31898"/>
    <cellStyle name="Output 3 4 5 6" xfId="31899"/>
    <cellStyle name="Output 3 4 6" xfId="31900"/>
    <cellStyle name="Output 3 4 7" xfId="31901"/>
    <cellStyle name="Output 3 4 8" xfId="31902"/>
    <cellStyle name="Output 3 4 9" xfId="31903"/>
    <cellStyle name="Output 3 5" xfId="31904"/>
    <cellStyle name="Output 3 5 2" xfId="31905"/>
    <cellStyle name="Output 3 5 2 2" xfId="31906"/>
    <cellStyle name="Output 3 5 2 2 2" xfId="31907"/>
    <cellStyle name="Output 3 5 2 2 3" xfId="31908"/>
    <cellStyle name="Output 3 5 2 2 4" xfId="31909"/>
    <cellStyle name="Output 3 5 2 2 5" xfId="31910"/>
    <cellStyle name="Output 3 5 2 2 6" xfId="31911"/>
    <cellStyle name="Output 3 5 2 3" xfId="31912"/>
    <cellStyle name="Output 3 5 2 3 2" xfId="31913"/>
    <cellStyle name="Output 3 5 2 3 3" xfId="31914"/>
    <cellStyle name="Output 3 5 2 3 4" xfId="31915"/>
    <cellStyle name="Output 3 5 2 3 5" xfId="31916"/>
    <cellStyle name="Output 3 5 2 3 6" xfId="31917"/>
    <cellStyle name="Output 3 5 2 4" xfId="31918"/>
    <cellStyle name="Output 3 5 2 5" xfId="31919"/>
    <cellStyle name="Output 3 5 2 6" xfId="31920"/>
    <cellStyle name="Output 3 5 2 7" xfId="31921"/>
    <cellStyle name="Output 3 5 2 8" xfId="31922"/>
    <cellStyle name="Output 3 5 3" xfId="31923"/>
    <cellStyle name="Output 3 5 3 2" xfId="31924"/>
    <cellStyle name="Output 3 5 3 3" xfId="31925"/>
    <cellStyle name="Output 3 5 3 4" xfId="31926"/>
    <cellStyle name="Output 3 5 3 5" xfId="31927"/>
    <cellStyle name="Output 3 5 3 6" xfId="31928"/>
    <cellStyle name="Output 3 5 4" xfId="31929"/>
    <cellStyle name="Output 3 5 4 2" xfId="31930"/>
    <cellStyle name="Output 3 5 4 3" xfId="31931"/>
    <cellStyle name="Output 3 5 4 4" xfId="31932"/>
    <cellStyle name="Output 3 5 4 5" xfId="31933"/>
    <cellStyle name="Output 3 5 4 6" xfId="31934"/>
    <cellStyle name="Output 3 5 5" xfId="31935"/>
    <cellStyle name="Output 3 5 6" xfId="31936"/>
    <cellStyle name="Output 3 5 7" xfId="31937"/>
    <cellStyle name="Output 3 5 8" xfId="31938"/>
    <cellStyle name="Output 3 5 9" xfId="31939"/>
    <cellStyle name="Output 3 6" xfId="31940"/>
    <cellStyle name="Output 3 6 2" xfId="31941"/>
    <cellStyle name="Output 3 6 3" xfId="31942"/>
    <cellStyle name="Output 3 6 4" xfId="31943"/>
    <cellStyle name="Output 3 6 5" xfId="31944"/>
    <cellStyle name="Output 3 6 6" xfId="31945"/>
    <cellStyle name="Output 4" xfId="31946"/>
    <cellStyle name="Output 4 10" xfId="31947"/>
    <cellStyle name="Output 4 11" xfId="31948"/>
    <cellStyle name="Output 4 12" xfId="31949"/>
    <cellStyle name="Output 4 13" xfId="31950"/>
    <cellStyle name="Output 4 14" xfId="31951"/>
    <cellStyle name="Output 4 2" xfId="31952"/>
    <cellStyle name="Output 4 2 10" xfId="31953"/>
    <cellStyle name="Output 4 2 11" xfId="31954"/>
    <cellStyle name="Output 4 2 12" xfId="31955"/>
    <cellStyle name="Output 4 2 13" xfId="31956"/>
    <cellStyle name="Output 4 2 2" xfId="31957"/>
    <cellStyle name="Output 4 2 2 10" xfId="31958"/>
    <cellStyle name="Output 4 2 2 11" xfId="31959"/>
    <cellStyle name="Output 4 2 2 12" xfId="31960"/>
    <cellStyle name="Output 4 2 2 2" xfId="31961"/>
    <cellStyle name="Output 4 2 2 2 10" xfId="31962"/>
    <cellStyle name="Output 4 2 2 2 11" xfId="31963"/>
    <cellStyle name="Output 4 2 2 2 2" xfId="31964"/>
    <cellStyle name="Output 4 2 2 2 2 10" xfId="31965"/>
    <cellStyle name="Output 4 2 2 2 2 2" xfId="31966"/>
    <cellStyle name="Output 4 2 2 2 2 2 2" xfId="31967"/>
    <cellStyle name="Output 4 2 2 2 2 2 2 2" xfId="31968"/>
    <cellStyle name="Output 4 2 2 2 2 2 2 2 2" xfId="31969"/>
    <cellStyle name="Output 4 2 2 2 2 2 2 2 3" xfId="31970"/>
    <cellStyle name="Output 4 2 2 2 2 2 2 2 4" xfId="31971"/>
    <cellStyle name="Output 4 2 2 2 2 2 2 2 5" xfId="31972"/>
    <cellStyle name="Output 4 2 2 2 2 2 2 2 6" xfId="31973"/>
    <cellStyle name="Output 4 2 2 2 2 2 2 3" xfId="31974"/>
    <cellStyle name="Output 4 2 2 2 2 2 2 3 2" xfId="31975"/>
    <cellStyle name="Output 4 2 2 2 2 2 2 3 3" xfId="31976"/>
    <cellStyle name="Output 4 2 2 2 2 2 2 3 4" xfId="31977"/>
    <cellStyle name="Output 4 2 2 2 2 2 2 3 5" xfId="31978"/>
    <cellStyle name="Output 4 2 2 2 2 2 2 3 6" xfId="31979"/>
    <cellStyle name="Output 4 2 2 2 2 2 2 4" xfId="31980"/>
    <cellStyle name="Output 4 2 2 2 2 2 2 5" xfId="31981"/>
    <cellStyle name="Output 4 2 2 2 2 2 2 6" xfId="31982"/>
    <cellStyle name="Output 4 2 2 2 2 2 2 7" xfId="31983"/>
    <cellStyle name="Output 4 2 2 2 2 2 2 8" xfId="31984"/>
    <cellStyle name="Output 4 2 2 2 2 2 3" xfId="31985"/>
    <cellStyle name="Output 4 2 2 2 2 2 3 2" xfId="31986"/>
    <cellStyle name="Output 4 2 2 2 2 2 3 3" xfId="31987"/>
    <cellStyle name="Output 4 2 2 2 2 2 3 4" xfId="31988"/>
    <cellStyle name="Output 4 2 2 2 2 2 3 5" xfId="31989"/>
    <cellStyle name="Output 4 2 2 2 2 2 3 6" xfId="31990"/>
    <cellStyle name="Output 4 2 2 2 2 2 4" xfId="31991"/>
    <cellStyle name="Output 4 2 2 2 2 2 4 2" xfId="31992"/>
    <cellStyle name="Output 4 2 2 2 2 2 4 3" xfId="31993"/>
    <cellStyle name="Output 4 2 2 2 2 2 4 4" xfId="31994"/>
    <cellStyle name="Output 4 2 2 2 2 2 4 5" xfId="31995"/>
    <cellStyle name="Output 4 2 2 2 2 2 4 6" xfId="31996"/>
    <cellStyle name="Output 4 2 2 2 2 2 5" xfId="31997"/>
    <cellStyle name="Output 4 2 2 2 2 2 6" xfId="31998"/>
    <cellStyle name="Output 4 2 2 2 2 2 7" xfId="31999"/>
    <cellStyle name="Output 4 2 2 2 2 2 8" xfId="32000"/>
    <cellStyle name="Output 4 2 2 2 2 2 9" xfId="32001"/>
    <cellStyle name="Output 4 2 2 2 2 3" xfId="32002"/>
    <cellStyle name="Output 4 2 2 2 2 3 2" xfId="32003"/>
    <cellStyle name="Output 4 2 2 2 2 3 2 2" xfId="32004"/>
    <cellStyle name="Output 4 2 2 2 2 3 2 3" xfId="32005"/>
    <cellStyle name="Output 4 2 2 2 2 3 2 4" xfId="32006"/>
    <cellStyle name="Output 4 2 2 2 2 3 2 5" xfId="32007"/>
    <cellStyle name="Output 4 2 2 2 2 3 2 6" xfId="32008"/>
    <cellStyle name="Output 4 2 2 2 2 3 3" xfId="32009"/>
    <cellStyle name="Output 4 2 2 2 2 3 3 2" xfId="32010"/>
    <cellStyle name="Output 4 2 2 2 2 3 3 3" xfId="32011"/>
    <cellStyle name="Output 4 2 2 2 2 3 3 4" xfId="32012"/>
    <cellStyle name="Output 4 2 2 2 2 3 3 5" xfId="32013"/>
    <cellStyle name="Output 4 2 2 2 2 3 3 6" xfId="32014"/>
    <cellStyle name="Output 4 2 2 2 2 3 4" xfId="32015"/>
    <cellStyle name="Output 4 2 2 2 2 3 5" xfId="32016"/>
    <cellStyle name="Output 4 2 2 2 2 3 6" xfId="32017"/>
    <cellStyle name="Output 4 2 2 2 2 3 7" xfId="32018"/>
    <cellStyle name="Output 4 2 2 2 2 3 8" xfId="32019"/>
    <cellStyle name="Output 4 2 2 2 2 4" xfId="32020"/>
    <cellStyle name="Output 4 2 2 2 2 4 2" xfId="32021"/>
    <cellStyle name="Output 4 2 2 2 2 4 3" xfId="32022"/>
    <cellStyle name="Output 4 2 2 2 2 4 4" xfId="32023"/>
    <cellStyle name="Output 4 2 2 2 2 4 5" xfId="32024"/>
    <cellStyle name="Output 4 2 2 2 2 4 6" xfId="32025"/>
    <cellStyle name="Output 4 2 2 2 2 5" xfId="32026"/>
    <cellStyle name="Output 4 2 2 2 2 5 2" xfId="32027"/>
    <cellStyle name="Output 4 2 2 2 2 5 3" xfId="32028"/>
    <cellStyle name="Output 4 2 2 2 2 5 4" xfId="32029"/>
    <cellStyle name="Output 4 2 2 2 2 5 5" xfId="32030"/>
    <cellStyle name="Output 4 2 2 2 2 5 6" xfId="32031"/>
    <cellStyle name="Output 4 2 2 2 2 6" xfId="32032"/>
    <cellStyle name="Output 4 2 2 2 2 7" xfId="32033"/>
    <cellStyle name="Output 4 2 2 2 2 8" xfId="32034"/>
    <cellStyle name="Output 4 2 2 2 2 9" xfId="32035"/>
    <cellStyle name="Output 4 2 2 2 3" xfId="32036"/>
    <cellStyle name="Output 4 2 2 2 3 2" xfId="32037"/>
    <cellStyle name="Output 4 2 2 2 3 2 2" xfId="32038"/>
    <cellStyle name="Output 4 2 2 2 3 2 2 2" xfId="32039"/>
    <cellStyle name="Output 4 2 2 2 3 2 2 3" xfId="32040"/>
    <cellStyle name="Output 4 2 2 2 3 2 2 4" xfId="32041"/>
    <cellStyle name="Output 4 2 2 2 3 2 2 5" xfId="32042"/>
    <cellStyle name="Output 4 2 2 2 3 2 2 6" xfId="32043"/>
    <cellStyle name="Output 4 2 2 2 3 2 3" xfId="32044"/>
    <cellStyle name="Output 4 2 2 2 3 2 3 2" xfId="32045"/>
    <cellStyle name="Output 4 2 2 2 3 2 3 3" xfId="32046"/>
    <cellStyle name="Output 4 2 2 2 3 2 3 4" xfId="32047"/>
    <cellStyle name="Output 4 2 2 2 3 2 3 5" xfId="32048"/>
    <cellStyle name="Output 4 2 2 2 3 2 3 6" xfId="32049"/>
    <cellStyle name="Output 4 2 2 2 3 2 4" xfId="32050"/>
    <cellStyle name="Output 4 2 2 2 3 2 5" xfId="32051"/>
    <cellStyle name="Output 4 2 2 2 3 2 6" xfId="32052"/>
    <cellStyle name="Output 4 2 2 2 3 2 7" xfId="32053"/>
    <cellStyle name="Output 4 2 2 2 3 2 8" xfId="32054"/>
    <cellStyle name="Output 4 2 2 2 3 3" xfId="32055"/>
    <cellStyle name="Output 4 2 2 2 3 3 2" xfId="32056"/>
    <cellStyle name="Output 4 2 2 2 3 3 3" xfId="32057"/>
    <cellStyle name="Output 4 2 2 2 3 3 4" xfId="32058"/>
    <cellStyle name="Output 4 2 2 2 3 3 5" xfId="32059"/>
    <cellStyle name="Output 4 2 2 2 3 3 6" xfId="32060"/>
    <cellStyle name="Output 4 2 2 2 3 4" xfId="32061"/>
    <cellStyle name="Output 4 2 2 2 3 4 2" xfId="32062"/>
    <cellStyle name="Output 4 2 2 2 3 4 3" xfId="32063"/>
    <cellStyle name="Output 4 2 2 2 3 4 4" xfId="32064"/>
    <cellStyle name="Output 4 2 2 2 3 4 5" xfId="32065"/>
    <cellStyle name="Output 4 2 2 2 3 4 6" xfId="32066"/>
    <cellStyle name="Output 4 2 2 2 3 5" xfId="32067"/>
    <cellStyle name="Output 4 2 2 2 3 6" xfId="32068"/>
    <cellStyle name="Output 4 2 2 2 3 7" xfId="32069"/>
    <cellStyle name="Output 4 2 2 2 3 8" xfId="32070"/>
    <cellStyle name="Output 4 2 2 2 3 9" xfId="32071"/>
    <cellStyle name="Output 4 2 2 2 4" xfId="32072"/>
    <cellStyle name="Output 4 2 2 2 4 2" xfId="32073"/>
    <cellStyle name="Output 4 2 2 2 4 2 2" xfId="32074"/>
    <cellStyle name="Output 4 2 2 2 4 2 3" xfId="32075"/>
    <cellStyle name="Output 4 2 2 2 4 2 4" xfId="32076"/>
    <cellStyle name="Output 4 2 2 2 4 2 5" xfId="32077"/>
    <cellStyle name="Output 4 2 2 2 4 2 6" xfId="32078"/>
    <cellStyle name="Output 4 2 2 2 4 3" xfId="32079"/>
    <cellStyle name="Output 4 2 2 2 4 3 2" xfId="32080"/>
    <cellStyle name="Output 4 2 2 2 4 3 3" xfId="32081"/>
    <cellStyle name="Output 4 2 2 2 4 3 4" xfId="32082"/>
    <cellStyle name="Output 4 2 2 2 4 3 5" xfId="32083"/>
    <cellStyle name="Output 4 2 2 2 4 3 6" xfId="32084"/>
    <cellStyle name="Output 4 2 2 2 4 4" xfId="32085"/>
    <cellStyle name="Output 4 2 2 2 4 5" xfId="32086"/>
    <cellStyle name="Output 4 2 2 2 4 6" xfId="32087"/>
    <cellStyle name="Output 4 2 2 2 4 7" xfId="32088"/>
    <cellStyle name="Output 4 2 2 2 4 8" xfId="32089"/>
    <cellStyle name="Output 4 2 2 2 5" xfId="32090"/>
    <cellStyle name="Output 4 2 2 2 5 2" xfId="32091"/>
    <cellStyle name="Output 4 2 2 2 5 3" xfId="32092"/>
    <cellStyle name="Output 4 2 2 2 5 4" xfId="32093"/>
    <cellStyle name="Output 4 2 2 2 5 5" xfId="32094"/>
    <cellStyle name="Output 4 2 2 2 5 6" xfId="32095"/>
    <cellStyle name="Output 4 2 2 2 6" xfId="32096"/>
    <cellStyle name="Output 4 2 2 2 6 2" xfId="32097"/>
    <cellStyle name="Output 4 2 2 2 6 3" xfId="32098"/>
    <cellStyle name="Output 4 2 2 2 6 4" xfId="32099"/>
    <cellStyle name="Output 4 2 2 2 6 5" xfId="32100"/>
    <cellStyle name="Output 4 2 2 2 6 6" xfId="32101"/>
    <cellStyle name="Output 4 2 2 2 7" xfId="32102"/>
    <cellStyle name="Output 4 2 2 2 8" xfId="32103"/>
    <cellStyle name="Output 4 2 2 2 9" xfId="32104"/>
    <cellStyle name="Output 4 2 2 3" xfId="32105"/>
    <cellStyle name="Output 4 2 2 3 10" xfId="32106"/>
    <cellStyle name="Output 4 2 2 3 2" xfId="32107"/>
    <cellStyle name="Output 4 2 2 3 2 2" xfId="32108"/>
    <cellStyle name="Output 4 2 2 3 2 2 2" xfId="32109"/>
    <cellStyle name="Output 4 2 2 3 2 2 2 2" xfId="32110"/>
    <cellStyle name="Output 4 2 2 3 2 2 2 3" xfId="32111"/>
    <cellStyle name="Output 4 2 2 3 2 2 2 4" xfId="32112"/>
    <cellStyle name="Output 4 2 2 3 2 2 2 5" xfId="32113"/>
    <cellStyle name="Output 4 2 2 3 2 2 2 6" xfId="32114"/>
    <cellStyle name="Output 4 2 2 3 2 2 3" xfId="32115"/>
    <cellStyle name="Output 4 2 2 3 2 2 3 2" xfId="32116"/>
    <cellStyle name="Output 4 2 2 3 2 2 3 3" xfId="32117"/>
    <cellStyle name="Output 4 2 2 3 2 2 3 4" xfId="32118"/>
    <cellStyle name="Output 4 2 2 3 2 2 3 5" xfId="32119"/>
    <cellStyle name="Output 4 2 2 3 2 2 3 6" xfId="32120"/>
    <cellStyle name="Output 4 2 2 3 2 2 4" xfId="32121"/>
    <cellStyle name="Output 4 2 2 3 2 2 5" xfId="32122"/>
    <cellStyle name="Output 4 2 2 3 2 2 6" xfId="32123"/>
    <cellStyle name="Output 4 2 2 3 2 2 7" xfId="32124"/>
    <cellStyle name="Output 4 2 2 3 2 2 8" xfId="32125"/>
    <cellStyle name="Output 4 2 2 3 2 3" xfId="32126"/>
    <cellStyle name="Output 4 2 2 3 2 3 2" xfId="32127"/>
    <cellStyle name="Output 4 2 2 3 2 3 3" xfId="32128"/>
    <cellStyle name="Output 4 2 2 3 2 3 4" xfId="32129"/>
    <cellStyle name="Output 4 2 2 3 2 3 5" xfId="32130"/>
    <cellStyle name="Output 4 2 2 3 2 3 6" xfId="32131"/>
    <cellStyle name="Output 4 2 2 3 2 4" xfId="32132"/>
    <cellStyle name="Output 4 2 2 3 2 4 2" xfId="32133"/>
    <cellStyle name="Output 4 2 2 3 2 4 3" xfId="32134"/>
    <cellStyle name="Output 4 2 2 3 2 4 4" xfId="32135"/>
    <cellStyle name="Output 4 2 2 3 2 4 5" xfId="32136"/>
    <cellStyle name="Output 4 2 2 3 2 4 6" xfId="32137"/>
    <cellStyle name="Output 4 2 2 3 2 5" xfId="32138"/>
    <cellStyle name="Output 4 2 2 3 2 6" xfId="32139"/>
    <cellStyle name="Output 4 2 2 3 2 7" xfId="32140"/>
    <cellStyle name="Output 4 2 2 3 2 8" xfId="32141"/>
    <cellStyle name="Output 4 2 2 3 2 9" xfId="32142"/>
    <cellStyle name="Output 4 2 2 3 3" xfId="32143"/>
    <cellStyle name="Output 4 2 2 3 3 2" xfId="32144"/>
    <cellStyle name="Output 4 2 2 3 3 2 2" xfId="32145"/>
    <cellStyle name="Output 4 2 2 3 3 2 3" xfId="32146"/>
    <cellStyle name="Output 4 2 2 3 3 2 4" xfId="32147"/>
    <cellStyle name="Output 4 2 2 3 3 2 5" xfId="32148"/>
    <cellStyle name="Output 4 2 2 3 3 2 6" xfId="32149"/>
    <cellStyle name="Output 4 2 2 3 3 3" xfId="32150"/>
    <cellStyle name="Output 4 2 2 3 3 3 2" xfId="32151"/>
    <cellStyle name="Output 4 2 2 3 3 3 3" xfId="32152"/>
    <cellStyle name="Output 4 2 2 3 3 3 4" xfId="32153"/>
    <cellStyle name="Output 4 2 2 3 3 3 5" xfId="32154"/>
    <cellStyle name="Output 4 2 2 3 3 3 6" xfId="32155"/>
    <cellStyle name="Output 4 2 2 3 3 4" xfId="32156"/>
    <cellStyle name="Output 4 2 2 3 3 5" xfId="32157"/>
    <cellStyle name="Output 4 2 2 3 3 6" xfId="32158"/>
    <cellStyle name="Output 4 2 2 3 3 7" xfId="32159"/>
    <cellStyle name="Output 4 2 2 3 3 8" xfId="32160"/>
    <cellStyle name="Output 4 2 2 3 4" xfId="32161"/>
    <cellStyle name="Output 4 2 2 3 4 2" xfId="32162"/>
    <cellStyle name="Output 4 2 2 3 4 3" xfId="32163"/>
    <cellStyle name="Output 4 2 2 3 4 4" xfId="32164"/>
    <cellStyle name="Output 4 2 2 3 4 5" xfId="32165"/>
    <cellStyle name="Output 4 2 2 3 4 6" xfId="32166"/>
    <cellStyle name="Output 4 2 2 3 5" xfId="32167"/>
    <cellStyle name="Output 4 2 2 3 5 2" xfId="32168"/>
    <cellStyle name="Output 4 2 2 3 5 3" xfId="32169"/>
    <cellStyle name="Output 4 2 2 3 5 4" xfId="32170"/>
    <cellStyle name="Output 4 2 2 3 5 5" xfId="32171"/>
    <cellStyle name="Output 4 2 2 3 5 6" xfId="32172"/>
    <cellStyle name="Output 4 2 2 3 6" xfId="32173"/>
    <cellStyle name="Output 4 2 2 3 7" xfId="32174"/>
    <cellStyle name="Output 4 2 2 3 8" xfId="32175"/>
    <cellStyle name="Output 4 2 2 3 9" xfId="32176"/>
    <cellStyle name="Output 4 2 2 4" xfId="32177"/>
    <cellStyle name="Output 4 2 2 4 2" xfId="32178"/>
    <cellStyle name="Output 4 2 2 4 2 2" xfId="32179"/>
    <cellStyle name="Output 4 2 2 4 2 2 2" xfId="32180"/>
    <cellStyle name="Output 4 2 2 4 2 2 3" xfId="32181"/>
    <cellStyle name="Output 4 2 2 4 2 2 4" xfId="32182"/>
    <cellStyle name="Output 4 2 2 4 2 2 5" xfId="32183"/>
    <cellStyle name="Output 4 2 2 4 2 2 6" xfId="32184"/>
    <cellStyle name="Output 4 2 2 4 2 3" xfId="32185"/>
    <cellStyle name="Output 4 2 2 4 2 3 2" xfId="32186"/>
    <cellStyle name="Output 4 2 2 4 2 3 3" xfId="32187"/>
    <cellStyle name="Output 4 2 2 4 2 3 4" xfId="32188"/>
    <cellStyle name="Output 4 2 2 4 2 3 5" xfId="32189"/>
    <cellStyle name="Output 4 2 2 4 2 3 6" xfId="32190"/>
    <cellStyle name="Output 4 2 2 4 2 4" xfId="32191"/>
    <cellStyle name="Output 4 2 2 4 2 5" xfId="32192"/>
    <cellStyle name="Output 4 2 2 4 2 6" xfId="32193"/>
    <cellStyle name="Output 4 2 2 4 2 7" xfId="32194"/>
    <cellStyle name="Output 4 2 2 4 2 8" xfId="32195"/>
    <cellStyle name="Output 4 2 2 4 3" xfId="32196"/>
    <cellStyle name="Output 4 2 2 4 3 2" xfId="32197"/>
    <cellStyle name="Output 4 2 2 4 3 3" xfId="32198"/>
    <cellStyle name="Output 4 2 2 4 3 4" xfId="32199"/>
    <cellStyle name="Output 4 2 2 4 3 5" xfId="32200"/>
    <cellStyle name="Output 4 2 2 4 3 6" xfId="32201"/>
    <cellStyle name="Output 4 2 2 4 4" xfId="32202"/>
    <cellStyle name="Output 4 2 2 4 4 2" xfId="32203"/>
    <cellStyle name="Output 4 2 2 4 4 3" xfId="32204"/>
    <cellStyle name="Output 4 2 2 4 4 4" xfId="32205"/>
    <cellStyle name="Output 4 2 2 4 4 5" xfId="32206"/>
    <cellStyle name="Output 4 2 2 4 4 6" xfId="32207"/>
    <cellStyle name="Output 4 2 2 4 5" xfId="32208"/>
    <cellStyle name="Output 4 2 2 4 6" xfId="32209"/>
    <cellStyle name="Output 4 2 2 4 7" xfId="32210"/>
    <cellStyle name="Output 4 2 2 4 8" xfId="32211"/>
    <cellStyle name="Output 4 2 2 4 9" xfId="32212"/>
    <cellStyle name="Output 4 2 2 5" xfId="32213"/>
    <cellStyle name="Output 4 2 2 5 2" xfId="32214"/>
    <cellStyle name="Output 4 2 2 5 2 2" xfId="32215"/>
    <cellStyle name="Output 4 2 2 5 2 3" xfId="32216"/>
    <cellStyle name="Output 4 2 2 5 2 4" xfId="32217"/>
    <cellStyle name="Output 4 2 2 5 2 5" xfId="32218"/>
    <cellStyle name="Output 4 2 2 5 2 6" xfId="32219"/>
    <cellStyle name="Output 4 2 2 5 3" xfId="32220"/>
    <cellStyle name="Output 4 2 2 5 3 2" xfId="32221"/>
    <cellStyle name="Output 4 2 2 5 3 3" xfId="32222"/>
    <cellStyle name="Output 4 2 2 5 3 4" xfId="32223"/>
    <cellStyle name="Output 4 2 2 5 3 5" xfId="32224"/>
    <cellStyle name="Output 4 2 2 5 3 6" xfId="32225"/>
    <cellStyle name="Output 4 2 2 5 4" xfId="32226"/>
    <cellStyle name="Output 4 2 2 5 5" xfId="32227"/>
    <cellStyle name="Output 4 2 2 5 6" xfId="32228"/>
    <cellStyle name="Output 4 2 2 5 7" xfId="32229"/>
    <cellStyle name="Output 4 2 2 5 8" xfId="32230"/>
    <cellStyle name="Output 4 2 2 6" xfId="32231"/>
    <cellStyle name="Output 4 2 2 6 2" xfId="32232"/>
    <cellStyle name="Output 4 2 2 6 3" xfId="32233"/>
    <cellStyle name="Output 4 2 2 6 4" xfId="32234"/>
    <cellStyle name="Output 4 2 2 6 5" xfId="32235"/>
    <cellStyle name="Output 4 2 2 6 6" xfId="32236"/>
    <cellStyle name="Output 4 2 2 7" xfId="32237"/>
    <cellStyle name="Output 4 2 2 7 2" xfId="32238"/>
    <cellStyle name="Output 4 2 2 7 3" xfId="32239"/>
    <cellStyle name="Output 4 2 2 7 4" xfId="32240"/>
    <cellStyle name="Output 4 2 2 7 5" xfId="32241"/>
    <cellStyle name="Output 4 2 2 7 6" xfId="32242"/>
    <cellStyle name="Output 4 2 2 8" xfId="32243"/>
    <cellStyle name="Output 4 2 2 9" xfId="32244"/>
    <cellStyle name="Output 4 2 3" xfId="32245"/>
    <cellStyle name="Output 4 2 3 10" xfId="32246"/>
    <cellStyle name="Output 4 2 3 11" xfId="32247"/>
    <cellStyle name="Output 4 2 3 2" xfId="32248"/>
    <cellStyle name="Output 4 2 3 2 10" xfId="32249"/>
    <cellStyle name="Output 4 2 3 2 2" xfId="32250"/>
    <cellStyle name="Output 4 2 3 2 2 2" xfId="32251"/>
    <cellStyle name="Output 4 2 3 2 2 2 2" xfId="32252"/>
    <cellStyle name="Output 4 2 3 2 2 2 2 2" xfId="32253"/>
    <cellStyle name="Output 4 2 3 2 2 2 2 3" xfId="32254"/>
    <cellStyle name="Output 4 2 3 2 2 2 2 4" xfId="32255"/>
    <cellStyle name="Output 4 2 3 2 2 2 2 5" xfId="32256"/>
    <cellStyle name="Output 4 2 3 2 2 2 2 6" xfId="32257"/>
    <cellStyle name="Output 4 2 3 2 2 2 3" xfId="32258"/>
    <cellStyle name="Output 4 2 3 2 2 2 3 2" xfId="32259"/>
    <cellStyle name="Output 4 2 3 2 2 2 3 3" xfId="32260"/>
    <cellStyle name="Output 4 2 3 2 2 2 3 4" xfId="32261"/>
    <cellStyle name="Output 4 2 3 2 2 2 3 5" xfId="32262"/>
    <cellStyle name="Output 4 2 3 2 2 2 3 6" xfId="32263"/>
    <cellStyle name="Output 4 2 3 2 2 2 4" xfId="32264"/>
    <cellStyle name="Output 4 2 3 2 2 2 5" xfId="32265"/>
    <cellStyle name="Output 4 2 3 2 2 2 6" xfId="32266"/>
    <cellStyle name="Output 4 2 3 2 2 2 7" xfId="32267"/>
    <cellStyle name="Output 4 2 3 2 2 2 8" xfId="32268"/>
    <cellStyle name="Output 4 2 3 2 2 3" xfId="32269"/>
    <cellStyle name="Output 4 2 3 2 2 3 2" xfId="32270"/>
    <cellStyle name="Output 4 2 3 2 2 3 3" xfId="32271"/>
    <cellStyle name="Output 4 2 3 2 2 3 4" xfId="32272"/>
    <cellStyle name="Output 4 2 3 2 2 3 5" xfId="32273"/>
    <cellStyle name="Output 4 2 3 2 2 3 6" xfId="32274"/>
    <cellStyle name="Output 4 2 3 2 2 4" xfId="32275"/>
    <cellStyle name="Output 4 2 3 2 2 4 2" xfId="32276"/>
    <cellStyle name="Output 4 2 3 2 2 4 3" xfId="32277"/>
    <cellStyle name="Output 4 2 3 2 2 4 4" xfId="32278"/>
    <cellStyle name="Output 4 2 3 2 2 4 5" xfId="32279"/>
    <cellStyle name="Output 4 2 3 2 2 4 6" xfId="32280"/>
    <cellStyle name="Output 4 2 3 2 2 5" xfId="32281"/>
    <cellStyle name="Output 4 2 3 2 2 6" xfId="32282"/>
    <cellStyle name="Output 4 2 3 2 2 7" xfId="32283"/>
    <cellStyle name="Output 4 2 3 2 2 8" xfId="32284"/>
    <cellStyle name="Output 4 2 3 2 2 9" xfId="32285"/>
    <cellStyle name="Output 4 2 3 2 3" xfId="32286"/>
    <cellStyle name="Output 4 2 3 2 3 2" xfId="32287"/>
    <cellStyle name="Output 4 2 3 2 3 2 2" xfId="32288"/>
    <cellStyle name="Output 4 2 3 2 3 2 3" xfId="32289"/>
    <cellStyle name="Output 4 2 3 2 3 2 4" xfId="32290"/>
    <cellStyle name="Output 4 2 3 2 3 2 5" xfId="32291"/>
    <cellStyle name="Output 4 2 3 2 3 2 6" xfId="32292"/>
    <cellStyle name="Output 4 2 3 2 3 3" xfId="32293"/>
    <cellStyle name="Output 4 2 3 2 3 3 2" xfId="32294"/>
    <cellStyle name="Output 4 2 3 2 3 3 3" xfId="32295"/>
    <cellStyle name="Output 4 2 3 2 3 3 4" xfId="32296"/>
    <cellStyle name="Output 4 2 3 2 3 3 5" xfId="32297"/>
    <cellStyle name="Output 4 2 3 2 3 3 6" xfId="32298"/>
    <cellStyle name="Output 4 2 3 2 3 4" xfId="32299"/>
    <cellStyle name="Output 4 2 3 2 3 5" xfId="32300"/>
    <cellStyle name="Output 4 2 3 2 3 6" xfId="32301"/>
    <cellStyle name="Output 4 2 3 2 3 7" xfId="32302"/>
    <cellStyle name="Output 4 2 3 2 3 8" xfId="32303"/>
    <cellStyle name="Output 4 2 3 2 4" xfId="32304"/>
    <cellStyle name="Output 4 2 3 2 4 2" xfId="32305"/>
    <cellStyle name="Output 4 2 3 2 4 3" xfId="32306"/>
    <cellStyle name="Output 4 2 3 2 4 4" xfId="32307"/>
    <cellStyle name="Output 4 2 3 2 4 5" xfId="32308"/>
    <cellStyle name="Output 4 2 3 2 4 6" xfId="32309"/>
    <cellStyle name="Output 4 2 3 2 5" xfId="32310"/>
    <cellStyle name="Output 4 2 3 2 5 2" xfId="32311"/>
    <cellStyle name="Output 4 2 3 2 5 3" xfId="32312"/>
    <cellStyle name="Output 4 2 3 2 5 4" xfId="32313"/>
    <cellStyle name="Output 4 2 3 2 5 5" xfId="32314"/>
    <cellStyle name="Output 4 2 3 2 5 6" xfId="32315"/>
    <cellStyle name="Output 4 2 3 2 6" xfId="32316"/>
    <cellStyle name="Output 4 2 3 2 7" xfId="32317"/>
    <cellStyle name="Output 4 2 3 2 8" xfId="32318"/>
    <cellStyle name="Output 4 2 3 2 9" xfId="32319"/>
    <cellStyle name="Output 4 2 3 3" xfId="32320"/>
    <cellStyle name="Output 4 2 3 3 2" xfId="32321"/>
    <cellStyle name="Output 4 2 3 3 2 2" xfId="32322"/>
    <cellStyle name="Output 4 2 3 3 2 2 2" xfId="32323"/>
    <cellStyle name="Output 4 2 3 3 2 2 3" xfId="32324"/>
    <cellStyle name="Output 4 2 3 3 2 2 4" xfId="32325"/>
    <cellStyle name="Output 4 2 3 3 2 2 5" xfId="32326"/>
    <cellStyle name="Output 4 2 3 3 2 2 6" xfId="32327"/>
    <cellStyle name="Output 4 2 3 3 2 3" xfId="32328"/>
    <cellStyle name="Output 4 2 3 3 2 3 2" xfId="32329"/>
    <cellStyle name="Output 4 2 3 3 2 3 3" xfId="32330"/>
    <cellStyle name="Output 4 2 3 3 2 3 4" xfId="32331"/>
    <cellStyle name="Output 4 2 3 3 2 3 5" xfId="32332"/>
    <cellStyle name="Output 4 2 3 3 2 3 6" xfId="32333"/>
    <cellStyle name="Output 4 2 3 3 2 4" xfId="32334"/>
    <cellStyle name="Output 4 2 3 3 2 5" xfId="32335"/>
    <cellStyle name="Output 4 2 3 3 2 6" xfId="32336"/>
    <cellStyle name="Output 4 2 3 3 2 7" xfId="32337"/>
    <cellStyle name="Output 4 2 3 3 2 8" xfId="32338"/>
    <cellStyle name="Output 4 2 3 3 3" xfId="32339"/>
    <cellStyle name="Output 4 2 3 3 3 2" xfId="32340"/>
    <cellStyle name="Output 4 2 3 3 3 3" xfId="32341"/>
    <cellStyle name="Output 4 2 3 3 3 4" xfId="32342"/>
    <cellStyle name="Output 4 2 3 3 3 5" xfId="32343"/>
    <cellStyle name="Output 4 2 3 3 3 6" xfId="32344"/>
    <cellStyle name="Output 4 2 3 3 4" xfId="32345"/>
    <cellStyle name="Output 4 2 3 3 4 2" xfId="32346"/>
    <cellStyle name="Output 4 2 3 3 4 3" xfId="32347"/>
    <cellStyle name="Output 4 2 3 3 4 4" xfId="32348"/>
    <cellStyle name="Output 4 2 3 3 4 5" xfId="32349"/>
    <cellStyle name="Output 4 2 3 3 4 6" xfId="32350"/>
    <cellStyle name="Output 4 2 3 3 5" xfId="32351"/>
    <cellStyle name="Output 4 2 3 3 6" xfId="32352"/>
    <cellStyle name="Output 4 2 3 3 7" xfId="32353"/>
    <cellStyle name="Output 4 2 3 3 8" xfId="32354"/>
    <cellStyle name="Output 4 2 3 3 9" xfId="32355"/>
    <cellStyle name="Output 4 2 3 4" xfId="32356"/>
    <cellStyle name="Output 4 2 3 4 2" xfId="32357"/>
    <cellStyle name="Output 4 2 3 4 2 2" xfId="32358"/>
    <cellStyle name="Output 4 2 3 4 2 3" xfId="32359"/>
    <cellStyle name="Output 4 2 3 4 2 4" xfId="32360"/>
    <cellStyle name="Output 4 2 3 4 2 5" xfId="32361"/>
    <cellStyle name="Output 4 2 3 4 2 6" xfId="32362"/>
    <cellStyle name="Output 4 2 3 4 3" xfId="32363"/>
    <cellStyle name="Output 4 2 3 4 3 2" xfId="32364"/>
    <cellStyle name="Output 4 2 3 4 3 3" xfId="32365"/>
    <cellStyle name="Output 4 2 3 4 3 4" xfId="32366"/>
    <cellStyle name="Output 4 2 3 4 3 5" xfId="32367"/>
    <cellStyle name="Output 4 2 3 4 3 6" xfId="32368"/>
    <cellStyle name="Output 4 2 3 4 4" xfId="32369"/>
    <cellStyle name="Output 4 2 3 4 5" xfId="32370"/>
    <cellStyle name="Output 4 2 3 4 6" xfId="32371"/>
    <cellStyle name="Output 4 2 3 4 7" xfId="32372"/>
    <cellStyle name="Output 4 2 3 4 8" xfId="32373"/>
    <cellStyle name="Output 4 2 3 5" xfId="32374"/>
    <cellStyle name="Output 4 2 3 5 2" xfId="32375"/>
    <cellStyle name="Output 4 2 3 5 3" xfId="32376"/>
    <cellStyle name="Output 4 2 3 5 4" xfId="32377"/>
    <cellStyle name="Output 4 2 3 5 5" xfId="32378"/>
    <cellStyle name="Output 4 2 3 5 6" xfId="32379"/>
    <cellStyle name="Output 4 2 3 6" xfId="32380"/>
    <cellStyle name="Output 4 2 3 6 2" xfId="32381"/>
    <cellStyle name="Output 4 2 3 6 3" xfId="32382"/>
    <cellStyle name="Output 4 2 3 6 4" xfId="32383"/>
    <cellStyle name="Output 4 2 3 6 5" xfId="32384"/>
    <cellStyle name="Output 4 2 3 6 6" xfId="32385"/>
    <cellStyle name="Output 4 2 3 7" xfId="32386"/>
    <cellStyle name="Output 4 2 3 8" xfId="32387"/>
    <cellStyle name="Output 4 2 3 9" xfId="32388"/>
    <cellStyle name="Output 4 2 4" xfId="32389"/>
    <cellStyle name="Output 4 2 4 10" xfId="32390"/>
    <cellStyle name="Output 4 2 4 2" xfId="32391"/>
    <cellStyle name="Output 4 2 4 2 2" xfId="32392"/>
    <cellStyle name="Output 4 2 4 2 2 2" xfId="32393"/>
    <cellStyle name="Output 4 2 4 2 2 2 2" xfId="32394"/>
    <cellStyle name="Output 4 2 4 2 2 2 3" xfId="32395"/>
    <cellStyle name="Output 4 2 4 2 2 2 4" xfId="32396"/>
    <cellStyle name="Output 4 2 4 2 2 2 5" xfId="32397"/>
    <cellStyle name="Output 4 2 4 2 2 2 6" xfId="32398"/>
    <cellStyle name="Output 4 2 4 2 2 3" xfId="32399"/>
    <cellStyle name="Output 4 2 4 2 2 3 2" xfId="32400"/>
    <cellStyle name="Output 4 2 4 2 2 3 3" xfId="32401"/>
    <cellStyle name="Output 4 2 4 2 2 3 4" xfId="32402"/>
    <cellStyle name="Output 4 2 4 2 2 3 5" xfId="32403"/>
    <cellStyle name="Output 4 2 4 2 2 3 6" xfId="32404"/>
    <cellStyle name="Output 4 2 4 2 2 4" xfId="32405"/>
    <cellStyle name="Output 4 2 4 2 2 5" xfId="32406"/>
    <cellStyle name="Output 4 2 4 2 2 6" xfId="32407"/>
    <cellStyle name="Output 4 2 4 2 2 7" xfId="32408"/>
    <cellStyle name="Output 4 2 4 2 2 8" xfId="32409"/>
    <cellStyle name="Output 4 2 4 2 3" xfId="32410"/>
    <cellStyle name="Output 4 2 4 2 3 2" xfId="32411"/>
    <cellStyle name="Output 4 2 4 2 3 3" xfId="32412"/>
    <cellStyle name="Output 4 2 4 2 3 4" xfId="32413"/>
    <cellStyle name="Output 4 2 4 2 3 5" xfId="32414"/>
    <cellStyle name="Output 4 2 4 2 3 6" xfId="32415"/>
    <cellStyle name="Output 4 2 4 2 4" xfId="32416"/>
    <cellStyle name="Output 4 2 4 2 4 2" xfId="32417"/>
    <cellStyle name="Output 4 2 4 2 4 3" xfId="32418"/>
    <cellStyle name="Output 4 2 4 2 4 4" xfId="32419"/>
    <cellStyle name="Output 4 2 4 2 4 5" xfId="32420"/>
    <cellStyle name="Output 4 2 4 2 4 6" xfId="32421"/>
    <cellStyle name="Output 4 2 4 2 5" xfId="32422"/>
    <cellStyle name="Output 4 2 4 2 6" xfId="32423"/>
    <cellStyle name="Output 4 2 4 2 7" xfId="32424"/>
    <cellStyle name="Output 4 2 4 2 8" xfId="32425"/>
    <cellStyle name="Output 4 2 4 2 9" xfId="32426"/>
    <cellStyle name="Output 4 2 4 3" xfId="32427"/>
    <cellStyle name="Output 4 2 4 3 2" xfId="32428"/>
    <cellStyle name="Output 4 2 4 3 2 2" xfId="32429"/>
    <cellStyle name="Output 4 2 4 3 2 3" xfId="32430"/>
    <cellStyle name="Output 4 2 4 3 2 4" xfId="32431"/>
    <cellStyle name="Output 4 2 4 3 2 5" xfId="32432"/>
    <cellStyle name="Output 4 2 4 3 2 6" xfId="32433"/>
    <cellStyle name="Output 4 2 4 3 3" xfId="32434"/>
    <cellStyle name="Output 4 2 4 3 3 2" xfId="32435"/>
    <cellStyle name="Output 4 2 4 3 3 3" xfId="32436"/>
    <cellStyle name="Output 4 2 4 3 3 4" xfId="32437"/>
    <cellStyle name="Output 4 2 4 3 3 5" xfId="32438"/>
    <cellStyle name="Output 4 2 4 3 3 6" xfId="32439"/>
    <cellStyle name="Output 4 2 4 3 4" xfId="32440"/>
    <cellStyle name="Output 4 2 4 3 5" xfId="32441"/>
    <cellStyle name="Output 4 2 4 3 6" xfId="32442"/>
    <cellStyle name="Output 4 2 4 3 7" xfId="32443"/>
    <cellStyle name="Output 4 2 4 3 8" xfId="32444"/>
    <cellStyle name="Output 4 2 4 4" xfId="32445"/>
    <cellStyle name="Output 4 2 4 4 2" xfId="32446"/>
    <cellStyle name="Output 4 2 4 4 3" xfId="32447"/>
    <cellStyle name="Output 4 2 4 4 4" xfId="32448"/>
    <cellStyle name="Output 4 2 4 4 5" xfId="32449"/>
    <cellStyle name="Output 4 2 4 4 6" xfId="32450"/>
    <cellStyle name="Output 4 2 4 5" xfId="32451"/>
    <cellStyle name="Output 4 2 4 5 2" xfId="32452"/>
    <cellStyle name="Output 4 2 4 5 3" xfId="32453"/>
    <cellStyle name="Output 4 2 4 5 4" xfId="32454"/>
    <cellStyle name="Output 4 2 4 5 5" xfId="32455"/>
    <cellStyle name="Output 4 2 4 5 6" xfId="32456"/>
    <cellStyle name="Output 4 2 4 6" xfId="32457"/>
    <cellStyle name="Output 4 2 4 7" xfId="32458"/>
    <cellStyle name="Output 4 2 4 8" xfId="32459"/>
    <cellStyle name="Output 4 2 4 9" xfId="32460"/>
    <cellStyle name="Output 4 2 5" xfId="32461"/>
    <cellStyle name="Output 4 2 5 2" xfId="32462"/>
    <cellStyle name="Output 4 2 5 2 2" xfId="32463"/>
    <cellStyle name="Output 4 2 5 2 2 2" xfId="32464"/>
    <cellStyle name="Output 4 2 5 2 2 3" xfId="32465"/>
    <cellStyle name="Output 4 2 5 2 2 4" xfId="32466"/>
    <cellStyle name="Output 4 2 5 2 2 5" xfId="32467"/>
    <cellStyle name="Output 4 2 5 2 2 6" xfId="32468"/>
    <cellStyle name="Output 4 2 5 2 3" xfId="32469"/>
    <cellStyle name="Output 4 2 5 2 3 2" xfId="32470"/>
    <cellStyle name="Output 4 2 5 2 3 3" xfId="32471"/>
    <cellStyle name="Output 4 2 5 2 3 4" xfId="32472"/>
    <cellStyle name="Output 4 2 5 2 3 5" xfId="32473"/>
    <cellStyle name="Output 4 2 5 2 3 6" xfId="32474"/>
    <cellStyle name="Output 4 2 5 2 4" xfId="32475"/>
    <cellStyle name="Output 4 2 5 2 5" xfId="32476"/>
    <cellStyle name="Output 4 2 5 2 6" xfId="32477"/>
    <cellStyle name="Output 4 2 5 2 7" xfId="32478"/>
    <cellStyle name="Output 4 2 5 2 8" xfId="32479"/>
    <cellStyle name="Output 4 2 5 3" xfId="32480"/>
    <cellStyle name="Output 4 2 5 3 2" xfId="32481"/>
    <cellStyle name="Output 4 2 5 3 3" xfId="32482"/>
    <cellStyle name="Output 4 2 5 3 4" xfId="32483"/>
    <cellStyle name="Output 4 2 5 3 5" xfId="32484"/>
    <cellStyle name="Output 4 2 5 3 6" xfId="32485"/>
    <cellStyle name="Output 4 2 5 4" xfId="32486"/>
    <cellStyle name="Output 4 2 5 4 2" xfId="32487"/>
    <cellStyle name="Output 4 2 5 4 3" xfId="32488"/>
    <cellStyle name="Output 4 2 5 4 4" xfId="32489"/>
    <cellStyle name="Output 4 2 5 4 5" xfId="32490"/>
    <cellStyle name="Output 4 2 5 4 6" xfId="32491"/>
    <cellStyle name="Output 4 2 5 5" xfId="32492"/>
    <cellStyle name="Output 4 2 5 6" xfId="32493"/>
    <cellStyle name="Output 4 2 5 7" xfId="32494"/>
    <cellStyle name="Output 4 2 5 8" xfId="32495"/>
    <cellStyle name="Output 4 2 5 9" xfId="32496"/>
    <cellStyle name="Output 4 2 6" xfId="32497"/>
    <cellStyle name="Output 4 2 6 2" xfId="32498"/>
    <cellStyle name="Output 4 2 6 2 2" xfId="32499"/>
    <cellStyle name="Output 4 2 6 2 3" xfId="32500"/>
    <cellStyle name="Output 4 2 6 2 4" xfId="32501"/>
    <cellStyle name="Output 4 2 6 2 5" xfId="32502"/>
    <cellStyle name="Output 4 2 6 2 6" xfId="32503"/>
    <cellStyle name="Output 4 2 6 3" xfId="32504"/>
    <cellStyle name="Output 4 2 6 3 2" xfId="32505"/>
    <cellStyle name="Output 4 2 6 3 3" xfId="32506"/>
    <cellStyle name="Output 4 2 6 3 4" xfId="32507"/>
    <cellStyle name="Output 4 2 6 3 5" xfId="32508"/>
    <cellStyle name="Output 4 2 6 3 6" xfId="32509"/>
    <cellStyle name="Output 4 2 6 4" xfId="32510"/>
    <cellStyle name="Output 4 2 6 5" xfId="32511"/>
    <cellStyle name="Output 4 2 6 6" xfId="32512"/>
    <cellStyle name="Output 4 2 6 7" xfId="32513"/>
    <cellStyle name="Output 4 2 6 8" xfId="32514"/>
    <cellStyle name="Output 4 2 7" xfId="32515"/>
    <cellStyle name="Output 4 2 7 2" xfId="32516"/>
    <cellStyle name="Output 4 2 7 3" xfId="32517"/>
    <cellStyle name="Output 4 2 7 4" xfId="32518"/>
    <cellStyle name="Output 4 2 7 5" xfId="32519"/>
    <cellStyle name="Output 4 2 7 6" xfId="32520"/>
    <cellStyle name="Output 4 2 8" xfId="32521"/>
    <cellStyle name="Output 4 2 8 2" xfId="32522"/>
    <cellStyle name="Output 4 2 8 3" xfId="32523"/>
    <cellStyle name="Output 4 2 8 4" xfId="32524"/>
    <cellStyle name="Output 4 2 8 5" xfId="32525"/>
    <cellStyle name="Output 4 2 8 6" xfId="32526"/>
    <cellStyle name="Output 4 2 9" xfId="32527"/>
    <cellStyle name="Output 4 3" xfId="32528"/>
    <cellStyle name="Output 4 3 10" xfId="32529"/>
    <cellStyle name="Output 4 3 11" xfId="32530"/>
    <cellStyle name="Output 4 3 12" xfId="32531"/>
    <cellStyle name="Output 4 3 2" xfId="32532"/>
    <cellStyle name="Output 4 3 2 10" xfId="32533"/>
    <cellStyle name="Output 4 3 2 11" xfId="32534"/>
    <cellStyle name="Output 4 3 2 2" xfId="32535"/>
    <cellStyle name="Output 4 3 2 2 10" xfId="32536"/>
    <cellStyle name="Output 4 3 2 2 2" xfId="32537"/>
    <cellStyle name="Output 4 3 2 2 2 2" xfId="32538"/>
    <cellStyle name="Output 4 3 2 2 2 2 2" xfId="32539"/>
    <cellStyle name="Output 4 3 2 2 2 2 2 2" xfId="32540"/>
    <cellStyle name="Output 4 3 2 2 2 2 2 3" xfId="32541"/>
    <cellStyle name="Output 4 3 2 2 2 2 2 4" xfId="32542"/>
    <cellStyle name="Output 4 3 2 2 2 2 2 5" xfId="32543"/>
    <cellStyle name="Output 4 3 2 2 2 2 2 6" xfId="32544"/>
    <cellStyle name="Output 4 3 2 2 2 2 3" xfId="32545"/>
    <cellStyle name="Output 4 3 2 2 2 2 3 2" xfId="32546"/>
    <cellStyle name="Output 4 3 2 2 2 2 3 3" xfId="32547"/>
    <cellStyle name="Output 4 3 2 2 2 2 3 4" xfId="32548"/>
    <cellStyle name="Output 4 3 2 2 2 2 3 5" xfId="32549"/>
    <cellStyle name="Output 4 3 2 2 2 2 3 6" xfId="32550"/>
    <cellStyle name="Output 4 3 2 2 2 2 4" xfId="32551"/>
    <cellStyle name="Output 4 3 2 2 2 2 5" xfId="32552"/>
    <cellStyle name="Output 4 3 2 2 2 2 6" xfId="32553"/>
    <cellStyle name="Output 4 3 2 2 2 2 7" xfId="32554"/>
    <cellStyle name="Output 4 3 2 2 2 2 8" xfId="32555"/>
    <cellStyle name="Output 4 3 2 2 2 3" xfId="32556"/>
    <cellStyle name="Output 4 3 2 2 2 3 2" xfId="32557"/>
    <cellStyle name="Output 4 3 2 2 2 3 3" xfId="32558"/>
    <cellStyle name="Output 4 3 2 2 2 3 4" xfId="32559"/>
    <cellStyle name="Output 4 3 2 2 2 3 5" xfId="32560"/>
    <cellStyle name="Output 4 3 2 2 2 3 6" xfId="32561"/>
    <cellStyle name="Output 4 3 2 2 2 4" xfId="32562"/>
    <cellStyle name="Output 4 3 2 2 2 4 2" xfId="32563"/>
    <cellStyle name="Output 4 3 2 2 2 4 3" xfId="32564"/>
    <cellStyle name="Output 4 3 2 2 2 4 4" xfId="32565"/>
    <cellStyle name="Output 4 3 2 2 2 4 5" xfId="32566"/>
    <cellStyle name="Output 4 3 2 2 2 4 6" xfId="32567"/>
    <cellStyle name="Output 4 3 2 2 2 5" xfId="32568"/>
    <cellStyle name="Output 4 3 2 2 2 6" xfId="32569"/>
    <cellStyle name="Output 4 3 2 2 2 7" xfId="32570"/>
    <cellStyle name="Output 4 3 2 2 2 8" xfId="32571"/>
    <cellStyle name="Output 4 3 2 2 2 9" xfId="32572"/>
    <cellStyle name="Output 4 3 2 2 3" xfId="32573"/>
    <cellStyle name="Output 4 3 2 2 3 2" xfId="32574"/>
    <cellStyle name="Output 4 3 2 2 3 2 2" xfId="32575"/>
    <cellStyle name="Output 4 3 2 2 3 2 3" xfId="32576"/>
    <cellStyle name="Output 4 3 2 2 3 2 4" xfId="32577"/>
    <cellStyle name="Output 4 3 2 2 3 2 5" xfId="32578"/>
    <cellStyle name="Output 4 3 2 2 3 2 6" xfId="32579"/>
    <cellStyle name="Output 4 3 2 2 3 3" xfId="32580"/>
    <cellStyle name="Output 4 3 2 2 3 3 2" xfId="32581"/>
    <cellStyle name="Output 4 3 2 2 3 3 3" xfId="32582"/>
    <cellStyle name="Output 4 3 2 2 3 3 4" xfId="32583"/>
    <cellStyle name="Output 4 3 2 2 3 3 5" xfId="32584"/>
    <cellStyle name="Output 4 3 2 2 3 3 6" xfId="32585"/>
    <cellStyle name="Output 4 3 2 2 3 4" xfId="32586"/>
    <cellStyle name="Output 4 3 2 2 3 5" xfId="32587"/>
    <cellStyle name="Output 4 3 2 2 3 6" xfId="32588"/>
    <cellStyle name="Output 4 3 2 2 3 7" xfId="32589"/>
    <cellStyle name="Output 4 3 2 2 3 8" xfId="32590"/>
    <cellStyle name="Output 4 3 2 2 4" xfId="32591"/>
    <cellStyle name="Output 4 3 2 2 4 2" xfId="32592"/>
    <cellStyle name="Output 4 3 2 2 4 3" xfId="32593"/>
    <cellStyle name="Output 4 3 2 2 4 4" xfId="32594"/>
    <cellStyle name="Output 4 3 2 2 4 5" xfId="32595"/>
    <cellStyle name="Output 4 3 2 2 4 6" xfId="32596"/>
    <cellStyle name="Output 4 3 2 2 5" xfId="32597"/>
    <cellStyle name="Output 4 3 2 2 5 2" xfId="32598"/>
    <cellStyle name="Output 4 3 2 2 5 3" xfId="32599"/>
    <cellStyle name="Output 4 3 2 2 5 4" xfId="32600"/>
    <cellStyle name="Output 4 3 2 2 5 5" xfId="32601"/>
    <cellStyle name="Output 4 3 2 2 5 6" xfId="32602"/>
    <cellStyle name="Output 4 3 2 2 6" xfId="32603"/>
    <cellStyle name="Output 4 3 2 2 7" xfId="32604"/>
    <cellStyle name="Output 4 3 2 2 8" xfId="32605"/>
    <cellStyle name="Output 4 3 2 2 9" xfId="32606"/>
    <cellStyle name="Output 4 3 2 3" xfId="32607"/>
    <cellStyle name="Output 4 3 2 3 2" xfId="32608"/>
    <cellStyle name="Output 4 3 2 3 2 2" xfId="32609"/>
    <cellStyle name="Output 4 3 2 3 2 2 2" xfId="32610"/>
    <cellStyle name="Output 4 3 2 3 2 2 3" xfId="32611"/>
    <cellStyle name="Output 4 3 2 3 2 2 4" xfId="32612"/>
    <cellStyle name="Output 4 3 2 3 2 2 5" xfId="32613"/>
    <cellStyle name="Output 4 3 2 3 2 2 6" xfId="32614"/>
    <cellStyle name="Output 4 3 2 3 2 3" xfId="32615"/>
    <cellStyle name="Output 4 3 2 3 2 3 2" xfId="32616"/>
    <cellStyle name="Output 4 3 2 3 2 3 3" xfId="32617"/>
    <cellStyle name="Output 4 3 2 3 2 3 4" xfId="32618"/>
    <cellStyle name="Output 4 3 2 3 2 3 5" xfId="32619"/>
    <cellStyle name="Output 4 3 2 3 2 3 6" xfId="32620"/>
    <cellStyle name="Output 4 3 2 3 2 4" xfId="32621"/>
    <cellStyle name="Output 4 3 2 3 2 5" xfId="32622"/>
    <cellStyle name="Output 4 3 2 3 2 6" xfId="32623"/>
    <cellStyle name="Output 4 3 2 3 2 7" xfId="32624"/>
    <cellStyle name="Output 4 3 2 3 2 8" xfId="32625"/>
    <cellStyle name="Output 4 3 2 3 3" xfId="32626"/>
    <cellStyle name="Output 4 3 2 3 3 2" xfId="32627"/>
    <cellStyle name="Output 4 3 2 3 3 3" xfId="32628"/>
    <cellStyle name="Output 4 3 2 3 3 4" xfId="32629"/>
    <cellStyle name="Output 4 3 2 3 3 5" xfId="32630"/>
    <cellStyle name="Output 4 3 2 3 3 6" xfId="32631"/>
    <cellStyle name="Output 4 3 2 3 4" xfId="32632"/>
    <cellStyle name="Output 4 3 2 3 4 2" xfId="32633"/>
    <cellStyle name="Output 4 3 2 3 4 3" xfId="32634"/>
    <cellStyle name="Output 4 3 2 3 4 4" xfId="32635"/>
    <cellStyle name="Output 4 3 2 3 4 5" xfId="32636"/>
    <cellStyle name="Output 4 3 2 3 4 6" xfId="32637"/>
    <cellStyle name="Output 4 3 2 3 5" xfId="32638"/>
    <cellStyle name="Output 4 3 2 3 6" xfId="32639"/>
    <cellStyle name="Output 4 3 2 3 7" xfId="32640"/>
    <cellStyle name="Output 4 3 2 3 8" xfId="32641"/>
    <cellStyle name="Output 4 3 2 3 9" xfId="32642"/>
    <cellStyle name="Output 4 3 2 4" xfId="32643"/>
    <cellStyle name="Output 4 3 2 4 2" xfId="32644"/>
    <cellStyle name="Output 4 3 2 4 2 2" xfId="32645"/>
    <cellStyle name="Output 4 3 2 4 2 3" xfId="32646"/>
    <cellStyle name="Output 4 3 2 4 2 4" xfId="32647"/>
    <cellStyle name="Output 4 3 2 4 2 5" xfId="32648"/>
    <cellStyle name="Output 4 3 2 4 2 6" xfId="32649"/>
    <cellStyle name="Output 4 3 2 4 3" xfId="32650"/>
    <cellStyle name="Output 4 3 2 4 3 2" xfId="32651"/>
    <cellStyle name="Output 4 3 2 4 3 3" xfId="32652"/>
    <cellStyle name="Output 4 3 2 4 3 4" xfId="32653"/>
    <cellStyle name="Output 4 3 2 4 3 5" xfId="32654"/>
    <cellStyle name="Output 4 3 2 4 3 6" xfId="32655"/>
    <cellStyle name="Output 4 3 2 4 4" xfId="32656"/>
    <cellStyle name="Output 4 3 2 4 5" xfId="32657"/>
    <cellStyle name="Output 4 3 2 4 6" xfId="32658"/>
    <cellStyle name="Output 4 3 2 4 7" xfId="32659"/>
    <cellStyle name="Output 4 3 2 4 8" xfId="32660"/>
    <cellStyle name="Output 4 3 2 5" xfId="32661"/>
    <cellStyle name="Output 4 3 2 5 2" xfId="32662"/>
    <cellStyle name="Output 4 3 2 5 3" xfId="32663"/>
    <cellStyle name="Output 4 3 2 5 4" xfId="32664"/>
    <cellStyle name="Output 4 3 2 5 5" xfId="32665"/>
    <cellStyle name="Output 4 3 2 5 6" xfId="32666"/>
    <cellStyle name="Output 4 3 2 6" xfId="32667"/>
    <cellStyle name="Output 4 3 2 6 2" xfId="32668"/>
    <cellStyle name="Output 4 3 2 6 3" xfId="32669"/>
    <cellStyle name="Output 4 3 2 6 4" xfId="32670"/>
    <cellStyle name="Output 4 3 2 6 5" xfId="32671"/>
    <cellStyle name="Output 4 3 2 6 6" xfId="32672"/>
    <cellStyle name="Output 4 3 2 7" xfId="32673"/>
    <cellStyle name="Output 4 3 2 8" xfId="32674"/>
    <cellStyle name="Output 4 3 2 9" xfId="32675"/>
    <cellStyle name="Output 4 3 3" xfId="32676"/>
    <cellStyle name="Output 4 3 3 10" xfId="32677"/>
    <cellStyle name="Output 4 3 3 2" xfId="32678"/>
    <cellStyle name="Output 4 3 3 2 2" xfId="32679"/>
    <cellStyle name="Output 4 3 3 2 2 2" xfId="32680"/>
    <cellStyle name="Output 4 3 3 2 2 2 2" xfId="32681"/>
    <cellStyle name="Output 4 3 3 2 2 2 3" xfId="32682"/>
    <cellStyle name="Output 4 3 3 2 2 2 4" xfId="32683"/>
    <cellStyle name="Output 4 3 3 2 2 2 5" xfId="32684"/>
    <cellStyle name="Output 4 3 3 2 2 2 6" xfId="32685"/>
    <cellStyle name="Output 4 3 3 2 2 3" xfId="32686"/>
    <cellStyle name="Output 4 3 3 2 2 3 2" xfId="32687"/>
    <cellStyle name="Output 4 3 3 2 2 3 3" xfId="32688"/>
    <cellStyle name="Output 4 3 3 2 2 3 4" xfId="32689"/>
    <cellStyle name="Output 4 3 3 2 2 3 5" xfId="32690"/>
    <cellStyle name="Output 4 3 3 2 2 3 6" xfId="32691"/>
    <cellStyle name="Output 4 3 3 2 2 4" xfId="32692"/>
    <cellStyle name="Output 4 3 3 2 2 5" xfId="32693"/>
    <cellStyle name="Output 4 3 3 2 2 6" xfId="32694"/>
    <cellStyle name="Output 4 3 3 2 2 7" xfId="32695"/>
    <cellStyle name="Output 4 3 3 2 2 8" xfId="32696"/>
    <cellStyle name="Output 4 3 3 2 3" xfId="32697"/>
    <cellStyle name="Output 4 3 3 2 3 2" xfId="32698"/>
    <cellStyle name="Output 4 3 3 2 3 3" xfId="32699"/>
    <cellStyle name="Output 4 3 3 2 3 4" xfId="32700"/>
    <cellStyle name="Output 4 3 3 2 3 5" xfId="32701"/>
    <cellStyle name="Output 4 3 3 2 3 6" xfId="32702"/>
    <cellStyle name="Output 4 3 3 2 4" xfId="32703"/>
    <cellStyle name="Output 4 3 3 2 4 2" xfId="32704"/>
    <cellStyle name="Output 4 3 3 2 4 3" xfId="32705"/>
    <cellStyle name="Output 4 3 3 2 4 4" xfId="32706"/>
    <cellStyle name="Output 4 3 3 2 4 5" xfId="32707"/>
    <cellStyle name="Output 4 3 3 2 4 6" xfId="32708"/>
    <cellStyle name="Output 4 3 3 2 5" xfId="32709"/>
    <cellStyle name="Output 4 3 3 2 6" xfId="32710"/>
    <cellStyle name="Output 4 3 3 2 7" xfId="32711"/>
    <cellStyle name="Output 4 3 3 2 8" xfId="32712"/>
    <cellStyle name="Output 4 3 3 2 9" xfId="32713"/>
    <cellStyle name="Output 4 3 3 3" xfId="32714"/>
    <cellStyle name="Output 4 3 3 3 2" xfId="32715"/>
    <cellStyle name="Output 4 3 3 3 2 2" xfId="32716"/>
    <cellStyle name="Output 4 3 3 3 2 3" xfId="32717"/>
    <cellStyle name="Output 4 3 3 3 2 4" xfId="32718"/>
    <cellStyle name="Output 4 3 3 3 2 5" xfId="32719"/>
    <cellStyle name="Output 4 3 3 3 2 6" xfId="32720"/>
    <cellStyle name="Output 4 3 3 3 3" xfId="32721"/>
    <cellStyle name="Output 4 3 3 3 3 2" xfId="32722"/>
    <cellStyle name="Output 4 3 3 3 3 3" xfId="32723"/>
    <cellStyle name="Output 4 3 3 3 3 4" xfId="32724"/>
    <cellStyle name="Output 4 3 3 3 3 5" xfId="32725"/>
    <cellStyle name="Output 4 3 3 3 3 6" xfId="32726"/>
    <cellStyle name="Output 4 3 3 3 4" xfId="32727"/>
    <cellStyle name="Output 4 3 3 3 5" xfId="32728"/>
    <cellStyle name="Output 4 3 3 3 6" xfId="32729"/>
    <cellStyle name="Output 4 3 3 3 7" xfId="32730"/>
    <cellStyle name="Output 4 3 3 3 8" xfId="32731"/>
    <cellStyle name="Output 4 3 3 4" xfId="32732"/>
    <cellStyle name="Output 4 3 3 4 2" xfId="32733"/>
    <cellStyle name="Output 4 3 3 4 3" xfId="32734"/>
    <cellStyle name="Output 4 3 3 4 4" xfId="32735"/>
    <cellStyle name="Output 4 3 3 4 5" xfId="32736"/>
    <cellStyle name="Output 4 3 3 4 6" xfId="32737"/>
    <cellStyle name="Output 4 3 3 5" xfId="32738"/>
    <cellStyle name="Output 4 3 3 5 2" xfId="32739"/>
    <cellStyle name="Output 4 3 3 5 3" xfId="32740"/>
    <cellStyle name="Output 4 3 3 5 4" xfId="32741"/>
    <cellStyle name="Output 4 3 3 5 5" xfId="32742"/>
    <cellStyle name="Output 4 3 3 5 6" xfId="32743"/>
    <cellStyle name="Output 4 3 3 6" xfId="32744"/>
    <cellStyle name="Output 4 3 3 7" xfId="32745"/>
    <cellStyle name="Output 4 3 3 8" xfId="32746"/>
    <cellStyle name="Output 4 3 3 9" xfId="32747"/>
    <cellStyle name="Output 4 3 4" xfId="32748"/>
    <cellStyle name="Output 4 3 4 2" xfId="32749"/>
    <cellStyle name="Output 4 3 4 2 2" xfId="32750"/>
    <cellStyle name="Output 4 3 4 2 2 2" xfId="32751"/>
    <cellStyle name="Output 4 3 4 2 2 3" xfId="32752"/>
    <cellStyle name="Output 4 3 4 2 2 4" xfId="32753"/>
    <cellStyle name="Output 4 3 4 2 2 5" xfId="32754"/>
    <cellStyle name="Output 4 3 4 2 2 6" xfId="32755"/>
    <cellStyle name="Output 4 3 4 2 3" xfId="32756"/>
    <cellStyle name="Output 4 3 4 2 3 2" xfId="32757"/>
    <cellStyle name="Output 4 3 4 2 3 3" xfId="32758"/>
    <cellStyle name="Output 4 3 4 2 3 4" xfId="32759"/>
    <cellStyle name="Output 4 3 4 2 3 5" xfId="32760"/>
    <cellStyle name="Output 4 3 4 2 3 6" xfId="32761"/>
    <cellStyle name="Output 4 3 4 2 4" xfId="32762"/>
    <cellStyle name="Output 4 3 4 2 5" xfId="32763"/>
    <cellStyle name="Output 4 3 4 2 6" xfId="32764"/>
    <cellStyle name="Output 4 3 4 2 7" xfId="32765"/>
    <cellStyle name="Output 4 3 4 2 8" xfId="32766"/>
    <cellStyle name="Output 4 3 4 3" xfId="32767"/>
    <cellStyle name="Output 4 3 4 3 2" xfId="32768"/>
    <cellStyle name="Output 4 3 4 3 3" xfId="32769"/>
    <cellStyle name="Output 4 3 4 3 4" xfId="32770"/>
    <cellStyle name="Output 4 3 4 3 5" xfId="32771"/>
    <cellStyle name="Output 4 3 4 3 6" xfId="32772"/>
    <cellStyle name="Output 4 3 4 4" xfId="32773"/>
    <cellStyle name="Output 4 3 4 4 2" xfId="32774"/>
    <cellStyle name="Output 4 3 4 4 3" xfId="32775"/>
    <cellStyle name="Output 4 3 4 4 4" xfId="32776"/>
    <cellStyle name="Output 4 3 4 4 5" xfId="32777"/>
    <cellStyle name="Output 4 3 4 4 6" xfId="32778"/>
    <cellStyle name="Output 4 3 4 5" xfId="32779"/>
    <cellStyle name="Output 4 3 4 6" xfId="32780"/>
    <cellStyle name="Output 4 3 4 7" xfId="32781"/>
    <cellStyle name="Output 4 3 4 8" xfId="32782"/>
    <cellStyle name="Output 4 3 4 9" xfId="32783"/>
    <cellStyle name="Output 4 3 5" xfId="32784"/>
    <cellStyle name="Output 4 3 5 2" xfId="32785"/>
    <cellStyle name="Output 4 3 5 2 2" xfId="32786"/>
    <cellStyle name="Output 4 3 5 2 3" xfId="32787"/>
    <cellStyle name="Output 4 3 5 2 4" xfId="32788"/>
    <cellStyle name="Output 4 3 5 2 5" xfId="32789"/>
    <cellStyle name="Output 4 3 5 2 6" xfId="32790"/>
    <cellStyle name="Output 4 3 5 3" xfId="32791"/>
    <cellStyle name="Output 4 3 5 3 2" xfId="32792"/>
    <cellStyle name="Output 4 3 5 3 3" xfId="32793"/>
    <cellStyle name="Output 4 3 5 3 4" xfId="32794"/>
    <cellStyle name="Output 4 3 5 3 5" xfId="32795"/>
    <cellStyle name="Output 4 3 5 3 6" xfId="32796"/>
    <cellStyle name="Output 4 3 5 4" xfId="32797"/>
    <cellStyle name="Output 4 3 5 5" xfId="32798"/>
    <cellStyle name="Output 4 3 5 6" xfId="32799"/>
    <cellStyle name="Output 4 3 5 7" xfId="32800"/>
    <cellStyle name="Output 4 3 5 8" xfId="32801"/>
    <cellStyle name="Output 4 3 6" xfId="32802"/>
    <cellStyle name="Output 4 3 6 2" xfId="32803"/>
    <cellStyle name="Output 4 3 6 3" xfId="32804"/>
    <cellStyle name="Output 4 3 6 4" xfId="32805"/>
    <cellStyle name="Output 4 3 6 5" xfId="32806"/>
    <cellStyle name="Output 4 3 6 6" xfId="32807"/>
    <cellStyle name="Output 4 3 7" xfId="32808"/>
    <cellStyle name="Output 4 3 7 2" xfId="32809"/>
    <cellStyle name="Output 4 3 7 3" xfId="32810"/>
    <cellStyle name="Output 4 3 7 4" xfId="32811"/>
    <cellStyle name="Output 4 3 7 5" xfId="32812"/>
    <cellStyle name="Output 4 3 7 6" xfId="32813"/>
    <cellStyle name="Output 4 3 8" xfId="32814"/>
    <cellStyle name="Output 4 3 9" xfId="32815"/>
    <cellStyle name="Output 4 4" xfId="32816"/>
    <cellStyle name="Output 4 4 10" xfId="32817"/>
    <cellStyle name="Output 4 4 11" xfId="32818"/>
    <cellStyle name="Output 4 4 2" xfId="32819"/>
    <cellStyle name="Output 4 4 2 10" xfId="32820"/>
    <cellStyle name="Output 4 4 2 2" xfId="32821"/>
    <cellStyle name="Output 4 4 2 2 2" xfId="32822"/>
    <cellStyle name="Output 4 4 2 2 2 2" xfId="32823"/>
    <cellStyle name="Output 4 4 2 2 2 2 2" xfId="32824"/>
    <cellStyle name="Output 4 4 2 2 2 2 3" xfId="32825"/>
    <cellStyle name="Output 4 4 2 2 2 2 4" xfId="32826"/>
    <cellStyle name="Output 4 4 2 2 2 2 5" xfId="32827"/>
    <cellStyle name="Output 4 4 2 2 2 2 6" xfId="32828"/>
    <cellStyle name="Output 4 4 2 2 2 3" xfId="32829"/>
    <cellStyle name="Output 4 4 2 2 2 3 2" xfId="32830"/>
    <cellStyle name="Output 4 4 2 2 2 3 3" xfId="32831"/>
    <cellStyle name="Output 4 4 2 2 2 3 4" xfId="32832"/>
    <cellStyle name="Output 4 4 2 2 2 3 5" xfId="32833"/>
    <cellStyle name="Output 4 4 2 2 2 3 6" xfId="32834"/>
    <cellStyle name="Output 4 4 2 2 2 4" xfId="32835"/>
    <cellStyle name="Output 4 4 2 2 2 5" xfId="32836"/>
    <cellStyle name="Output 4 4 2 2 2 6" xfId="32837"/>
    <cellStyle name="Output 4 4 2 2 2 7" xfId="32838"/>
    <cellStyle name="Output 4 4 2 2 2 8" xfId="32839"/>
    <cellStyle name="Output 4 4 2 2 3" xfId="32840"/>
    <cellStyle name="Output 4 4 2 2 3 2" xfId="32841"/>
    <cellStyle name="Output 4 4 2 2 3 3" xfId="32842"/>
    <cellStyle name="Output 4 4 2 2 3 4" xfId="32843"/>
    <cellStyle name="Output 4 4 2 2 3 5" xfId="32844"/>
    <cellStyle name="Output 4 4 2 2 3 6" xfId="32845"/>
    <cellStyle name="Output 4 4 2 2 4" xfId="32846"/>
    <cellStyle name="Output 4 4 2 2 4 2" xfId="32847"/>
    <cellStyle name="Output 4 4 2 2 4 3" xfId="32848"/>
    <cellStyle name="Output 4 4 2 2 4 4" xfId="32849"/>
    <cellStyle name="Output 4 4 2 2 4 5" xfId="32850"/>
    <cellStyle name="Output 4 4 2 2 4 6" xfId="32851"/>
    <cellStyle name="Output 4 4 2 2 5" xfId="32852"/>
    <cellStyle name="Output 4 4 2 2 6" xfId="32853"/>
    <cellStyle name="Output 4 4 2 2 7" xfId="32854"/>
    <cellStyle name="Output 4 4 2 2 8" xfId="32855"/>
    <cellStyle name="Output 4 4 2 2 9" xfId="32856"/>
    <cellStyle name="Output 4 4 2 3" xfId="32857"/>
    <cellStyle name="Output 4 4 2 3 2" xfId="32858"/>
    <cellStyle name="Output 4 4 2 3 2 2" xfId="32859"/>
    <cellStyle name="Output 4 4 2 3 2 3" xfId="32860"/>
    <cellStyle name="Output 4 4 2 3 2 4" xfId="32861"/>
    <cellStyle name="Output 4 4 2 3 2 5" xfId="32862"/>
    <cellStyle name="Output 4 4 2 3 2 6" xfId="32863"/>
    <cellStyle name="Output 4 4 2 3 3" xfId="32864"/>
    <cellStyle name="Output 4 4 2 3 3 2" xfId="32865"/>
    <cellStyle name="Output 4 4 2 3 3 3" xfId="32866"/>
    <cellStyle name="Output 4 4 2 3 3 4" xfId="32867"/>
    <cellStyle name="Output 4 4 2 3 3 5" xfId="32868"/>
    <cellStyle name="Output 4 4 2 3 3 6" xfId="32869"/>
    <cellStyle name="Output 4 4 2 3 4" xfId="32870"/>
    <cellStyle name="Output 4 4 2 3 5" xfId="32871"/>
    <cellStyle name="Output 4 4 2 3 6" xfId="32872"/>
    <cellStyle name="Output 4 4 2 3 7" xfId="32873"/>
    <cellStyle name="Output 4 4 2 3 8" xfId="32874"/>
    <cellStyle name="Output 4 4 2 4" xfId="32875"/>
    <cellStyle name="Output 4 4 2 4 2" xfId="32876"/>
    <cellStyle name="Output 4 4 2 4 3" xfId="32877"/>
    <cellStyle name="Output 4 4 2 4 4" xfId="32878"/>
    <cellStyle name="Output 4 4 2 4 5" xfId="32879"/>
    <cellStyle name="Output 4 4 2 4 6" xfId="32880"/>
    <cellStyle name="Output 4 4 2 5" xfId="32881"/>
    <cellStyle name="Output 4 4 2 5 2" xfId="32882"/>
    <cellStyle name="Output 4 4 2 5 3" xfId="32883"/>
    <cellStyle name="Output 4 4 2 5 4" xfId="32884"/>
    <cellStyle name="Output 4 4 2 5 5" xfId="32885"/>
    <cellStyle name="Output 4 4 2 5 6" xfId="32886"/>
    <cellStyle name="Output 4 4 2 6" xfId="32887"/>
    <cellStyle name="Output 4 4 2 7" xfId="32888"/>
    <cellStyle name="Output 4 4 2 8" xfId="32889"/>
    <cellStyle name="Output 4 4 2 9" xfId="32890"/>
    <cellStyle name="Output 4 4 3" xfId="32891"/>
    <cellStyle name="Output 4 4 3 2" xfId="32892"/>
    <cellStyle name="Output 4 4 3 2 2" xfId="32893"/>
    <cellStyle name="Output 4 4 3 2 2 2" xfId="32894"/>
    <cellStyle name="Output 4 4 3 2 2 3" xfId="32895"/>
    <cellStyle name="Output 4 4 3 2 2 4" xfId="32896"/>
    <cellStyle name="Output 4 4 3 2 2 5" xfId="32897"/>
    <cellStyle name="Output 4 4 3 2 2 6" xfId="32898"/>
    <cellStyle name="Output 4 4 3 2 3" xfId="32899"/>
    <cellStyle name="Output 4 4 3 2 3 2" xfId="32900"/>
    <cellStyle name="Output 4 4 3 2 3 3" xfId="32901"/>
    <cellStyle name="Output 4 4 3 2 3 4" xfId="32902"/>
    <cellStyle name="Output 4 4 3 2 3 5" xfId="32903"/>
    <cellStyle name="Output 4 4 3 2 3 6" xfId="32904"/>
    <cellStyle name="Output 4 4 3 2 4" xfId="32905"/>
    <cellStyle name="Output 4 4 3 2 5" xfId="32906"/>
    <cellStyle name="Output 4 4 3 2 6" xfId="32907"/>
    <cellStyle name="Output 4 4 3 2 7" xfId="32908"/>
    <cellStyle name="Output 4 4 3 2 8" xfId="32909"/>
    <cellStyle name="Output 4 4 3 3" xfId="32910"/>
    <cellStyle name="Output 4 4 3 3 2" xfId="32911"/>
    <cellStyle name="Output 4 4 3 3 3" xfId="32912"/>
    <cellStyle name="Output 4 4 3 3 4" xfId="32913"/>
    <cellStyle name="Output 4 4 3 3 5" xfId="32914"/>
    <cellStyle name="Output 4 4 3 3 6" xfId="32915"/>
    <cellStyle name="Output 4 4 3 4" xfId="32916"/>
    <cellStyle name="Output 4 4 3 4 2" xfId="32917"/>
    <cellStyle name="Output 4 4 3 4 3" xfId="32918"/>
    <cellStyle name="Output 4 4 3 4 4" xfId="32919"/>
    <cellStyle name="Output 4 4 3 4 5" xfId="32920"/>
    <cellStyle name="Output 4 4 3 4 6" xfId="32921"/>
    <cellStyle name="Output 4 4 3 5" xfId="32922"/>
    <cellStyle name="Output 4 4 3 6" xfId="32923"/>
    <cellStyle name="Output 4 4 3 7" xfId="32924"/>
    <cellStyle name="Output 4 4 3 8" xfId="32925"/>
    <cellStyle name="Output 4 4 3 9" xfId="32926"/>
    <cellStyle name="Output 4 4 4" xfId="32927"/>
    <cellStyle name="Output 4 4 4 2" xfId="32928"/>
    <cellStyle name="Output 4 4 4 2 2" xfId="32929"/>
    <cellStyle name="Output 4 4 4 2 3" xfId="32930"/>
    <cellStyle name="Output 4 4 4 2 4" xfId="32931"/>
    <cellStyle name="Output 4 4 4 2 5" xfId="32932"/>
    <cellStyle name="Output 4 4 4 2 6" xfId="32933"/>
    <cellStyle name="Output 4 4 4 3" xfId="32934"/>
    <cellStyle name="Output 4 4 4 3 2" xfId="32935"/>
    <cellStyle name="Output 4 4 4 3 3" xfId="32936"/>
    <cellStyle name="Output 4 4 4 3 4" xfId="32937"/>
    <cellStyle name="Output 4 4 4 3 5" xfId="32938"/>
    <cellStyle name="Output 4 4 4 3 6" xfId="32939"/>
    <cellStyle name="Output 4 4 4 4" xfId="32940"/>
    <cellStyle name="Output 4 4 4 5" xfId="32941"/>
    <cellStyle name="Output 4 4 4 6" xfId="32942"/>
    <cellStyle name="Output 4 4 4 7" xfId="32943"/>
    <cellStyle name="Output 4 4 4 8" xfId="32944"/>
    <cellStyle name="Output 4 4 5" xfId="32945"/>
    <cellStyle name="Output 4 4 5 2" xfId="32946"/>
    <cellStyle name="Output 4 4 5 3" xfId="32947"/>
    <cellStyle name="Output 4 4 5 4" xfId="32948"/>
    <cellStyle name="Output 4 4 5 5" xfId="32949"/>
    <cellStyle name="Output 4 4 5 6" xfId="32950"/>
    <cellStyle name="Output 4 4 6" xfId="32951"/>
    <cellStyle name="Output 4 4 6 2" xfId="32952"/>
    <cellStyle name="Output 4 4 6 3" xfId="32953"/>
    <cellStyle name="Output 4 4 6 4" xfId="32954"/>
    <cellStyle name="Output 4 4 6 5" xfId="32955"/>
    <cellStyle name="Output 4 4 6 6" xfId="32956"/>
    <cellStyle name="Output 4 4 7" xfId="32957"/>
    <cellStyle name="Output 4 4 8" xfId="32958"/>
    <cellStyle name="Output 4 4 9" xfId="32959"/>
    <cellStyle name="Output 4 5" xfId="32960"/>
    <cellStyle name="Output 4 5 10" xfId="32961"/>
    <cellStyle name="Output 4 5 2" xfId="32962"/>
    <cellStyle name="Output 4 5 2 2" xfId="32963"/>
    <cellStyle name="Output 4 5 2 2 2" xfId="32964"/>
    <cellStyle name="Output 4 5 2 2 2 2" xfId="32965"/>
    <cellStyle name="Output 4 5 2 2 2 3" xfId="32966"/>
    <cellStyle name="Output 4 5 2 2 2 4" xfId="32967"/>
    <cellStyle name="Output 4 5 2 2 2 5" xfId="32968"/>
    <cellStyle name="Output 4 5 2 2 2 6" xfId="32969"/>
    <cellStyle name="Output 4 5 2 2 3" xfId="32970"/>
    <cellStyle name="Output 4 5 2 2 3 2" xfId="32971"/>
    <cellStyle name="Output 4 5 2 2 3 3" xfId="32972"/>
    <cellStyle name="Output 4 5 2 2 3 4" xfId="32973"/>
    <cellStyle name="Output 4 5 2 2 3 5" xfId="32974"/>
    <cellStyle name="Output 4 5 2 2 3 6" xfId="32975"/>
    <cellStyle name="Output 4 5 2 2 4" xfId="32976"/>
    <cellStyle name="Output 4 5 2 2 5" xfId="32977"/>
    <cellStyle name="Output 4 5 2 2 6" xfId="32978"/>
    <cellStyle name="Output 4 5 2 2 7" xfId="32979"/>
    <cellStyle name="Output 4 5 2 2 8" xfId="32980"/>
    <cellStyle name="Output 4 5 2 3" xfId="32981"/>
    <cellStyle name="Output 4 5 2 3 2" xfId="32982"/>
    <cellStyle name="Output 4 5 2 3 3" xfId="32983"/>
    <cellStyle name="Output 4 5 2 3 4" xfId="32984"/>
    <cellStyle name="Output 4 5 2 3 5" xfId="32985"/>
    <cellStyle name="Output 4 5 2 3 6" xfId="32986"/>
    <cellStyle name="Output 4 5 2 4" xfId="32987"/>
    <cellStyle name="Output 4 5 2 4 2" xfId="32988"/>
    <cellStyle name="Output 4 5 2 4 3" xfId="32989"/>
    <cellStyle name="Output 4 5 2 4 4" xfId="32990"/>
    <cellStyle name="Output 4 5 2 4 5" xfId="32991"/>
    <cellStyle name="Output 4 5 2 4 6" xfId="32992"/>
    <cellStyle name="Output 4 5 2 5" xfId="32993"/>
    <cellStyle name="Output 4 5 2 6" xfId="32994"/>
    <cellStyle name="Output 4 5 2 7" xfId="32995"/>
    <cellStyle name="Output 4 5 2 8" xfId="32996"/>
    <cellStyle name="Output 4 5 2 9" xfId="32997"/>
    <cellStyle name="Output 4 5 3" xfId="32998"/>
    <cellStyle name="Output 4 5 3 2" xfId="32999"/>
    <cellStyle name="Output 4 5 3 2 2" xfId="33000"/>
    <cellStyle name="Output 4 5 3 2 3" xfId="33001"/>
    <cellStyle name="Output 4 5 3 2 4" xfId="33002"/>
    <cellStyle name="Output 4 5 3 2 5" xfId="33003"/>
    <cellStyle name="Output 4 5 3 2 6" xfId="33004"/>
    <cellStyle name="Output 4 5 3 3" xfId="33005"/>
    <cellStyle name="Output 4 5 3 3 2" xfId="33006"/>
    <cellStyle name="Output 4 5 3 3 3" xfId="33007"/>
    <cellStyle name="Output 4 5 3 3 4" xfId="33008"/>
    <cellStyle name="Output 4 5 3 3 5" xfId="33009"/>
    <cellStyle name="Output 4 5 3 3 6" xfId="33010"/>
    <cellStyle name="Output 4 5 3 4" xfId="33011"/>
    <cellStyle name="Output 4 5 3 5" xfId="33012"/>
    <cellStyle name="Output 4 5 3 6" xfId="33013"/>
    <cellStyle name="Output 4 5 3 7" xfId="33014"/>
    <cellStyle name="Output 4 5 3 8" xfId="33015"/>
    <cellStyle name="Output 4 5 4" xfId="33016"/>
    <cellStyle name="Output 4 5 4 2" xfId="33017"/>
    <cellStyle name="Output 4 5 4 3" xfId="33018"/>
    <cellStyle name="Output 4 5 4 4" xfId="33019"/>
    <cellStyle name="Output 4 5 4 5" xfId="33020"/>
    <cellStyle name="Output 4 5 4 6" xfId="33021"/>
    <cellStyle name="Output 4 5 5" xfId="33022"/>
    <cellStyle name="Output 4 5 5 2" xfId="33023"/>
    <cellStyle name="Output 4 5 5 3" xfId="33024"/>
    <cellStyle name="Output 4 5 5 4" xfId="33025"/>
    <cellStyle name="Output 4 5 5 5" xfId="33026"/>
    <cellStyle name="Output 4 5 5 6" xfId="33027"/>
    <cellStyle name="Output 4 5 6" xfId="33028"/>
    <cellStyle name="Output 4 5 7" xfId="33029"/>
    <cellStyle name="Output 4 5 8" xfId="33030"/>
    <cellStyle name="Output 4 5 9" xfId="33031"/>
    <cellStyle name="Output 4 6" xfId="33032"/>
    <cellStyle name="Output 4 6 2" xfId="33033"/>
    <cellStyle name="Output 4 6 2 2" xfId="33034"/>
    <cellStyle name="Output 4 6 2 2 2" xfId="33035"/>
    <cellStyle name="Output 4 6 2 2 3" xfId="33036"/>
    <cellStyle name="Output 4 6 2 2 4" xfId="33037"/>
    <cellStyle name="Output 4 6 2 2 5" xfId="33038"/>
    <cellStyle name="Output 4 6 2 2 6" xfId="33039"/>
    <cellStyle name="Output 4 6 2 3" xfId="33040"/>
    <cellStyle name="Output 4 6 2 3 2" xfId="33041"/>
    <cellStyle name="Output 4 6 2 3 3" xfId="33042"/>
    <cellStyle name="Output 4 6 2 3 4" xfId="33043"/>
    <cellStyle name="Output 4 6 2 3 5" xfId="33044"/>
    <cellStyle name="Output 4 6 2 3 6" xfId="33045"/>
    <cellStyle name="Output 4 6 2 4" xfId="33046"/>
    <cellStyle name="Output 4 6 2 5" xfId="33047"/>
    <cellStyle name="Output 4 6 2 6" xfId="33048"/>
    <cellStyle name="Output 4 6 2 7" xfId="33049"/>
    <cellStyle name="Output 4 6 2 8" xfId="33050"/>
    <cellStyle name="Output 4 6 3" xfId="33051"/>
    <cellStyle name="Output 4 6 3 2" xfId="33052"/>
    <cellStyle name="Output 4 6 3 3" xfId="33053"/>
    <cellStyle name="Output 4 6 3 4" xfId="33054"/>
    <cellStyle name="Output 4 6 3 5" xfId="33055"/>
    <cellStyle name="Output 4 6 3 6" xfId="33056"/>
    <cellStyle name="Output 4 6 4" xfId="33057"/>
    <cellStyle name="Output 4 6 4 2" xfId="33058"/>
    <cellStyle name="Output 4 6 4 3" xfId="33059"/>
    <cellStyle name="Output 4 6 4 4" xfId="33060"/>
    <cellStyle name="Output 4 6 4 5" xfId="33061"/>
    <cellStyle name="Output 4 6 4 6" xfId="33062"/>
    <cellStyle name="Output 4 6 5" xfId="33063"/>
    <cellStyle name="Output 4 6 6" xfId="33064"/>
    <cellStyle name="Output 4 6 7" xfId="33065"/>
    <cellStyle name="Output 4 6 8" xfId="33066"/>
    <cellStyle name="Output 4 6 9" xfId="33067"/>
    <cellStyle name="Output 4 7" xfId="33068"/>
    <cellStyle name="Output 4 7 2" xfId="33069"/>
    <cellStyle name="Output 4 7 2 2" xfId="33070"/>
    <cellStyle name="Output 4 7 2 3" xfId="33071"/>
    <cellStyle name="Output 4 7 2 4" xfId="33072"/>
    <cellStyle name="Output 4 7 2 5" xfId="33073"/>
    <cellStyle name="Output 4 7 2 6" xfId="33074"/>
    <cellStyle name="Output 4 7 3" xfId="33075"/>
    <cellStyle name="Output 4 7 3 2" xfId="33076"/>
    <cellStyle name="Output 4 7 3 3" xfId="33077"/>
    <cellStyle name="Output 4 7 3 4" xfId="33078"/>
    <cellStyle name="Output 4 7 3 5" xfId="33079"/>
    <cellStyle name="Output 4 7 3 6" xfId="33080"/>
    <cellStyle name="Output 4 7 4" xfId="33081"/>
    <cellStyle name="Output 4 7 5" xfId="33082"/>
    <cellStyle name="Output 4 7 6" xfId="33083"/>
    <cellStyle name="Output 4 7 7" xfId="33084"/>
    <cellStyle name="Output 4 7 8" xfId="33085"/>
    <cellStyle name="Output 4 8" xfId="33086"/>
    <cellStyle name="Output 4 8 2" xfId="33087"/>
    <cellStyle name="Output 4 8 3" xfId="33088"/>
    <cellStyle name="Output 4 8 4" xfId="33089"/>
    <cellStyle name="Output 4 8 5" xfId="33090"/>
    <cellStyle name="Output 4 8 6" xfId="33091"/>
    <cellStyle name="Output 4 9" xfId="33092"/>
    <cellStyle name="Output 4 9 2" xfId="33093"/>
    <cellStyle name="Output 4 9 3" xfId="33094"/>
    <cellStyle name="Output 4 9 4" xfId="33095"/>
    <cellStyle name="Output 4 9 5" xfId="33096"/>
    <cellStyle name="Output 4 9 6" xfId="33097"/>
    <cellStyle name="Output 5" xfId="33098"/>
    <cellStyle name="Output 5 10" xfId="33099"/>
    <cellStyle name="Output 5 11" xfId="33100"/>
    <cellStyle name="Output 5 12" xfId="33101"/>
    <cellStyle name="Output 5 13" xfId="33102"/>
    <cellStyle name="Output 5 2" xfId="33103"/>
    <cellStyle name="Output 5 2 10" xfId="33104"/>
    <cellStyle name="Output 5 2 11" xfId="33105"/>
    <cellStyle name="Output 5 2 12" xfId="33106"/>
    <cellStyle name="Output 5 2 2" xfId="33107"/>
    <cellStyle name="Output 5 2 2 10" xfId="33108"/>
    <cellStyle name="Output 5 2 2 11" xfId="33109"/>
    <cellStyle name="Output 5 2 2 2" xfId="33110"/>
    <cellStyle name="Output 5 2 2 2 10" xfId="33111"/>
    <cellStyle name="Output 5 2 2 2 2" xfId="33112"/>
    <cellStyle name="Output 5 2 2 2 2 2" xfId="33113"/>
    <cellStyle name="Output 5 2 2 2 2 2 2" xfId="33114"/>
    <cellStyle name="Output 5 2 2 2 2 2 2 2" xfId="33115"/>
    <cellStyle name="Output 5 2 2 2 2 2 2 3" xfId="33116"/>
    <cellStyle name="Output 5 2 2 2 2 2 2 4" xfId="33117"/>
    <cellStyle name="Output 5 2 2 2 2 2 2 5" xfId="33118"/>
    <cellStyle name="Output 5 2 2 2 2 2 2 6" xfId="33119"/>
    <cellStyle name="Output 5 2 2 2 2 2 3" xfId="33120"/>
    <cellStyle name="Output 5 2 2 2 2 2 3 2" xfId="33121"/>
    <cellStyle name="Output 5 2 2 2 2 2 3 3" xfId="33122"/>
    <cellStyle name="Output 5 2 2 2 2 2 3 4" xfId="33123"/>
    <cellStyle name="Output 5 2 2 2 2 2 3 5" xfId="33124"/>
    <cellStyle name="Output 5 2 2 2 2 2 3 6" xfId="33125"/>
    <cellStyle name="Output 5 2 2 2 2 2 4" xfId="33126"/>
    <cellStyle name="Output 5 2 2 2 2 2 5" xfId="33127"/>
    <cellStyle name="Output 5 2 2 2 2 2 6" xfId="33128"/>
    <cellStyle name="Output 5 2 2 2 2 2 7" xfId="33129"/>
    <cellStyle name="Output 5 2 2 2 2 2 8" xfId="33130"/>
    <cellStyle name="Output 5 2 2 2 2 3" xfId="33131"/>
    <cellStyle name="Output 5 2 2 2 2 3 2" xfId="33132"/>
    <cellStyle name="Output 5 2 2 2 2 3 3" xfId="33133"/>
    <cellStyle name="Output 5 2 2 2 2 3 4" xfId="33134"/>
    <cellStyle name="Output 5 2 2 2 2 3 5" xfId="33135"/>
    <cellStyle name="Output 5 2 2 2 2 3 6" xfId="33136"/>
    <cellStyle name="Output 5 2 2 2 2 4" xfId="33137"/>
    <cellStyle name="Output 5 2 2 2 2 4 2" xfId="33138"/>
    <cellStyle name="Output 5 2 2 2 2 4 3" xfId="33139"/>
    <cellStyle name="Output 5 2 2 2 2 4 4" xfId="33140"/>
    <cellStyle name="Output 5 2 2 2 2 4 5" xfId="33141"/>
    <cellStyle name="Output 5 2 2 2 2 4 6" xfId="33142"/>
    <cellStyle name="Output 5 2 2 2 2 5" xfId="33143"/>
    <cellStyle name="Output 5 2 2 2 2 6" xfId="33144"/>
    <cellStyle name="Output 5 2 2 2 2 7" xfId="33145"/>
    <cellStyle name="Output 5 2 2 2 2 8" xfId="33146"/>
    <cellStyle name="Output 5 2 2 2 2 9" xfId="33147"/>
    <cellStyle name="Output 5 2 2 2 3" xfId="33148"/>
    <cellStyle name="Output 5 2 2 2 3 2" xfId="33149"/>
    <cellStyle name="Output 5 2 2 2 3 2 2" xfId="33150"/>
    <cellStyle name="Output 5 2 2 2 3 2 3" xfId="33151"/>
    <cellStyle name="Output 5 2 2 2 3 2 4" xfId="33152"/>
    <cellStyle name="Output 5 2 2 2 3 2 5" xfId="33153"/>
    <cellStyle name="Output 5 2 2 2 3 2 6" xfId="33154"/>
    <cellStyle name="Output 5 2 2 2 3 3" xfId="33155"/>
    <cellStyle name="Output 5 2 2 2 3 3 2" xfId="33156"/>
    <cellStyle name="Output 5 2 2 2 3 3 3" xfId="33157"/>
    <cellStyle name="Output 5 2 2 2 3 3 4" xfId="33158"/>
    <cellStyle name="Output 5 2 2 2 3 3 5" xfId="33159"/>
    <cellStyle name="Output 5 2 2 2 3 3 6" xfId="33160"/>
    <cellStyle name="Output 5 2 2 2 3 4" xfId="33161"/>
    <cellStyle name="Output 5 2 2 2 3 5" xfId="33162"/>
    <cellStyle name="Output 5 2 2 2 3 6" xfId="33163"/>
    <cellStyle name="Output 5 2 2 2 3 7" xfId="33164"/>
    <cellStyle name="Output 5 2 2 2 3 8" xfId="33165"/>
    <cellStyle name="Output 5 2 2 2 4" xfId="33166"/>
    <cellStyle name="Output 5 2 2 2 4 2" xfId="33167"/>
    <cellStyle name="Output 5 2 2 2 4 3" xfId="33168"/>
    <cellStyle name="Output 5 2 2 2 4 4" xfId="33169"/>
    <cellStyle name="Output 5 2 2 2 4 5" xfId="33170"/>
    <cellStyle name="Output 5 2 2 2 4 6" xfId="33171"/>
    <cellStyle name="Output 5 2 2 2 5" xfId="33172"/>
    <cellStyle name="Output 5 2 2 2 5 2" xfId="33173"/>
    <cellStyle name="Output 5 2 2 2 5 3" xfId="33174"/>
    <cellStyle name="Output 5 2 2 2 5 4" xfId="33175"/>
    <cellStyle name="Output 5 2 2 2 5 5" xfId="33176"/>
    <cellStyle name="Output 5 2 2 2 5 6" xfId="33177"/>
    <cellStyle name="Output 5 2 2 2 6" xfId="33178"/>
    <cellStyle name="Output 5 2 2 2 7" xfId="33179"/>
    <cellStyle name="Output 5 2 2 2 8" xfId="33180"/>
    <cellStyle name="Output 5 2 2 2 9" xfId="33181"/>
    <cellStyle name="Output 5 2 2 3" xfId="33182"/>
    <cellStyle name="Output 5 2 2 3 2" xfId="33183"/>
    <cellStyle name="Output 5 2 2 3 2 2" xfId="33184"/>
    <cellStyle name="Output 5 2 2 3 2 2 2" xfId="33185"/>
    <cellStyle name="Output 5 2 2 3 2 2 3" xfId="33186"/>
    <cellStyle name="Output 5 2 2 3 2 2 4" xfId="33187"/>
    <cellStyle name="Output 5 2 2 3 2 2 5" xfId="33188"/>
    <cellStyle name="Output 5 2 2 3 2 2 6" xfId="33189"/>
    <cellStyle name="Output 5 2 2 3 2 3" xfId="33190"/>
    <cellStyle name="Output 5 2 2 3 2 3 2" xfId="33191"/>
    <cellStyle name="Output 5 2 2 3 2 3 3" xfId="33192"/>
    <cellStyle name="Output 5 2 2 3 2 3 4" xfId="33193"/>
    <cellStyle name="Output 5 2 2 3 2 3 5" xfId="33194"/>
    <cellStyle name="Output 5 2 2 3 2 3 6" xfId="33195"/>
    <cellStyle name="Output 5 2 2 3 2 4" xfId="33196"/>
    <cellStyle name="Output 5 2 2 3 2 5" xfId="33197"/>
    <cellStyle name="Output 5 2 2 3 2 6" xfId="33198"/>
    <cellStyle name="Output 5 2 2 3 2 7" xfId="33199"/>
    <cellStyle name="Output 5 2 2 3 2 8" xfId="33200"/>
    <cellStyle name="Output 5 2 2 3 3" xfId="33201"/>
    <cellStyle name="Output 5 2 2 3 3 2" xfId="33202"/>
    <cellStyle name="Output 5 2 2 3 3 3" xfId="33203"/>
    <cellStyle name="Output 5 2 2 3 3 4" xfId="33204"/>
    <cellStyle name="Output 5 2 2 3 3 5" xfId="33205"/>
    <cellStyle name="Output 5 2 2 3 3 6" xfId="33206"/>
    <cellStyle name="Output 5 2 2 3 4" xfId="33207"/>
    <cellStyle name="Output 5 2 2 3 4 2" xfId="33208"/>
    <cellStyle name="Output 5 2 2 3 4 3" xfId="33209"/>
    <cellStyle name="Output 5 2 2 3 4 4" xfId="33210"/>
    <cellStyle name="Output 5 2 2 3 4 5" xfId="33211"/>
    <cellStyle name="Output 5 2 2 3 4 6" xfId="33212"/>
    <cellStyle name="Output 5 2 2 3 5" xfId="33213"/>
    <cellStyle name="Output 5 2 2 3 6" xfId="33214"/>
    <cellStyle name="Output 5 2 2 3 7" xfId="33215"/>
    <cellStyle name="Output 5 2 2 3 8" xfId="33216"/>
    <cellStyle name="Output 5 2 2 3 9" xfId="33217"/>
    <cellStyle name="Output 5 2 2 4" xfId="33218"/>
    <cellStyle name="Output 5 2 2 4 2" xfId="33219"/>
    <cellStyle name="Output 5 2 2 4 2 2" xfId="33220"/>
    <cellStyle name="Output 5 2 2 4 2 3" xfId="33221"/>
    <cellStyle name="Output 5 2 2 4 2 4" xfId="33222"/>
    <cellStyle name="Output 5 2 2 4 2 5" xfId="33223"/>
    <cellStyle name="Output 5 2 2 4 2 6" xfId="33224"/>
    <cellStyle name="Output 5 2 2 4 3" xfId="33225"/>
    <cellStyle name="Output 5 2 2 4 3 2" xfId="33226"/>
    <cellStyle name="Output 5 2 2 4 3 3" xfId="33227"/>
    <cellStyle name="Output 5 2 2 4 3 4" xfId="33228"/>
    <cellStyle name="Output 5 2 2 4 3 5" xfId="33229"/>
    <cellStyle name="Output 5 2 2 4 3 6" xfId="33230"/>
    <cellStyle name="Output 5 2 2 4 4" xfId="33231"/>
    <cellStyle name="Output 5 2 2 4 5" xfId="33232"/>
    <cellStyle name="Output 5 2 2 4 6" xfId="33233"/>
    <cellStyle name="Output 5 2 2 4 7" xfId="33234"/>
    <cellStyle name="Output 5 2 2 4 8" xfId="33235"/>
    <cellStyle name="Output 5 2 2 5" xfId="33236"/>
    <cellStyle name="Output 5 2 2 5 2" xfId="33237"/>
    <cellStyle name="Output 5 2 2 5 3" xfId="33238"/>
    <cellStyle name="Output 5 2 2 5 4" xfId="33239"/>
    <cellStyle name="Output 5 2 2 5 5" xfId="33240"/>
    <cellStyle name="Output 5 2 2 5 6" xfId="33241"/>
    <cellStyle name="Output 5 2 2 6" xfId="33242"/>
    <cellStyle name="Output 5 2 2 6 2" xfId="33243"/>
    <cellStyle name="Output 5 2 2 6 3" xfId="33244"/>
    <cellStyle name="Output 5 2 2 6 4" xfId="33245"/>
    <cellStyle name="Output 5 2 2 6 5" xfId="33246"/>
    <cellStyle name="Output 5 2 2 6 6" xfId="33247"/>
    <cellStyle name="Output 5 2 2 7" xfId="33248"/>
    <cellStyle name="Output 5 2 2 8" xfId="33249"/>
    <cellStyle name="Output 5 2 2 9" xfId="33250"/>
    <cellStyle name="Output 5 2 3" xfId="33251"/>
    <cellStyle name="Output 5 2 3 10" xfId="33252"/>
    <cellStyle name="Output 5 2 3 2" xfId="33253"/>
    <cellStyle name="Output 5 2 3 2 2" xfId="33254"/>
    <cellStyle name="Output 5 2 3 2 2 2" xfId="33255"/>
    <cellStyle name="Output 5 2 3 2 2 2 2" xfId="33256"/>
    <cellStyle name="Output 5 2 3 2 2 2 3" xfId="33257"/>
    <cellStyle name="Output 5 2 3 2 2 2 4" xfId="33258"/>
    <cellStyle name="Output 5 2 3 2 2 2 5" xfId="33259"/>
    <cellStyle name="Output 5 2 3 2 2 2 6" xfId="33260"/>
    <cellStyle name="Output 5 2 3 2 2 3" xfId="33261"/>
    <cellStyle name="Output 5 2 3 2 2 3 2" xfId="33262"/>
    <cellStyle name="Output 5 2 3 2 2 3 3" xfId="33263"/>
    <cellStyle name="Output 5 2 3 2 2 3 4" xfId="33264"/>
    <cellStyle name="Output 5 2 3 2 2 3 5" xfId="33265"/>
    <cellStyle name="Output 5 2 3 2 2 3 6" xfId="33266"/>
    <cellStyle name="Output 5 2 3 2 2 4" xfId="33267"/>
    <cellStyle name="Output 5 2 3 2 2 5" xfId="33268"/>
    <cellStyle name="Output 5 2 3 2 2 6" xfId="33269"/>
    <cellStyle name="Output 5 2 3 2 2 7" xfId="33270"/>
    <cellStyle name="Output 5 2 3 2 2 8" xfId="33271"/>
    <cellStyle name="Output 5 2 3 2 3" xfId="33272"/>
    <cellStyle name="Output 5 2 3 2 3 2" xfId="33273"/>
    <cellStyle name="Output 5 2 3 2 3 3" xfId="33274"/>
    <cellStyle name="Output 5 2 3 2 3 4" xfId="33275"/>
    <cellStyle name="Output 5 2 3 2 3 5" xfId="33276"/>
    <cellStyle name="Output 5 2 3 2 3 6" xfId="33277"/>
    <cellStyle name="Output 5 2 3 2 4" xfId="33278"/>
    <cellStyle name="Output 5 2 3 2 4 2" xfId="33279"/>
    <cellStyle name="Output 5 2 3 2 4 3" xfId="33280"/>
    <cellStyle name="Output 5 2 3 2 4 4" xfId="33281"/>
    <cellStyle name="Output 5 2 3 2 4 5" xfId="33282"/>
    <cellStyle name="Output 5 2 3 2 4 6" xfId="33283"/>
    <cellStyle name="Output 5 2 3 2 5" xfId="33284"/>
    <cellStyle name="Output 5 2 3 2 6" xfId="33285"/>
    <cellStyle name="Output 5 2 3 2 7" xfId="33286"/>
    <cellStyle name="Output 5 2 3 2 8" xfId="33287"/>
    <cellStyle name="Output 5 2 3 2 9" xfId="33288"/>
    <cellStyle name="Output 5 2 3 3" xfId="33289"/>
    <cellStyle name="Output 5 2 3 3 2" xfId="33290"/>
    <cellStyle name="Output 5 2 3 3 2 2" xfId="33291"/>
    <cellStyle name="Output 5 2 3 3 2 3" xfId="33292"/>
    <cellStyle name="Output 5 2 3 3 2 4" xfId="33293"/>
    <cellStyle name="Output 5 2 3 3 2 5" xfId="33294"/>
    <cellStyle name="Output 5 2 3 3 2 6" xfId="33295"/>
    <cellStyle name="Output 5 2 3 3 3" xfId="33296"/>
    <cellStyle name="Output 5 2 3 3 3 2" xfId="33297"/>
    <cellStyle name="Output 5 2 3 3 3 3" xfId="33298"/>
    <cellStyle name="Output 5 2 3 3 3 4" xfId="33299"/>
    <cellStyle name="Output 5 2 3 3 3 5" xfId="33300"/>
    <cellStyle name="Output 5 2 3 3 3 6" xfId="33301"/>
    <cellStyle name="Output 5 2 3 3 4" xfId="33302"/>
    <cellStyle name="Output 5 2 3 3 5" xfId="33303"/>
    <cellStyle name="Output 5 2 3 3 6" xfId="33304"/>
    <cellStyle name="Output 5 2 3 3 7" xfId="33305"/>
    <cellStyle name="Output 5 2 3 3 8" xfId="33306"/>
    <cellStyle name="Output 5 2 3 4" xfId="33307"/>
    <cellStyle name="Output 5 2 3 4 2" xfId="33308"/>
    <cellStyle name="Output 5 2 3 4 3" xfId="33309"/>
    <cellStyle name="Output 5 2 3 4 4" xfId="33310"/>
    <cellStyle name="Output 5 2 3 4 5" xfId="33311"/>
    <cellStyle name="Output 5 2 3 4 6" xfId="33312"/>
    <cellStyle name="Output 5 2 3 5" xfId="33313"/>
    <cellStyle name="Output 5 2 3 5 2" xfId="33314"/>
    <cellStyle name="Output 5 2 3 5 3" xfId="33315"/>
    <cellStyle name="Output 5 2 3 5 4" xfId="33316"/>
    <cellStyle name="Output 5 2 3 5 5" xfId="33317"/>
    <cellStyle name="Output 5 2 3 5 6" xfId="33318"/>
    <cellStyle name="Output 5 2 3 6" xfId="33319"/>
    <cellStyle name="Output 5 2 3 7" xfId="33320"/>
    <cellStyle name="Output 5 2 3 8" xfId="33321"/>
    <cellStyle name="Output 5 2 3 9" xfId="33322"/>
    <cellStyle name="Output 5 2 4" xfId="33323"/>
    <cellStyle name="Output 5 2 4 2" xfId="33324"/>
    <cellStyle name="Output 5 2 4 2 2" xfId="33325"/>
    <cellStyle name="Output 5 2 4 2 2 2" xfId="33326"/>
    <cellStyle name="Output 5 2 4 2 2 3" xfId="33327"/>
    <cellStyle name="Output 5 2 4 2 2 4" xfId="33328"/>
    <cellStyle name="Output 5 2 4 2 2 5" xfId="33329"/>
    <cellStyle name="Output 5 2 4 2 2 6" xfId="33330"/>
    <cellStyle name="Output 5 2 4 2 3" xfId="33331"/>
    <cellStyle name="Output 5 2 4 2 3 2" xfId="33332"/>
    <cellStyle name="Output 5 2 4 2 3 3" xfId="33333"/>
    <cellStyle name="Output 5 2 4 2 3 4" xfId="33334"/>
    <cellStyle name="Output 5 2 4 2 3 5" xfId="33335"/>
    <cellStyle name="Output 5 2 4 2 3 6" xfId="33336"/>
    <cellStyle name="Output 5 2 4 2 4" xfId="33337"/>
    <cellStyle name="Output 5 2 4 2 5" xfId="33338"/>
    <cellStyle name="Output 5 2 4 2 6" xfId="33339"/>
    <cellStyle name="Output 5 2 4 2 7" xfId="33340"/>
    <cellStyle name="Output 5 2 4 2 8" xfId="33341"/>
    <cellStyle name="Output 5 2 4 3" xfId="33342"/>
    <cellStyle name="Output 5 2 4 3 2" xfId="33343"/>
    <cellStyle name="Output 5 2 4 3 3" xfId="33344"/>
    <cellStyle name="Output 5 2 4 3 4" xfId="33345"/>
    <cellStyle name="Output 5 2 4 3 5" xfId="33346"/>
    <cellStyle name="Output 5 2 4 3 6" xfId="33347"/>
    <cellStyle name="Output 5 2 4 4" xfId="33348"/>
    <cellStyle name="Output 5 2 4 4 2" xfId="33349"/>
    <cellStyle name="Output 5 2 4 4 3" xfId="33350"/>
    <cellStyle name="Output 5 2 4 4 4" xfId="33351"/>
    <cellStyle name="Output 5 2 4 4 5" xfId="33352"/>
    <cellStyle name="Output 5 2 4 4 6" xfId="33353"/>
    <cellStyle name="Output 5 2 4 5" xfId="33354"/>
    <cellStyle name="Output 5 2 4 6" xfId="33355"/>
    <cellStyle name="Output 5 2 4 7" xfId="33356"/>
    <cellStyle name="Output 5 2 4 8" xfId="33357"/>
    <cellStyle name="Output 5 2 4 9" xfId="33358"/>
    <cellStyle name="Output 5 2 5" xfId="33359"/>
    <cellStyle name="Output 5 2 5 2" xfId="33360"/>
    <cellStyle name="Output 5 2 5 2 2" xfId="33361"/>
    <cellStyle name="Output 5 2 5 2 3" xfId="33362"/>
    <cellStyle name="Output 5 2 5 2 4" xfId="33363"/>
    <cellStyle name="Output 5 2 5 2 5" xfId="33364"/>
    <cellStyle name="Output 5 2 5 2 6" xfId="33365"/>
    <cellStyle name="Output 5 2 5 3" xfId="33366"/>
    <cellStyle name="Output 5 2 5 3 2" xfId="33367"/>
    <cellStyle name="Output 5 2 5 3 3" xfId="33368"/>
    <cellStyle name="Output 5 2 5 3 4" xfId="33369"/>
    <cellStyle name="Output 5 2 5 3 5" xfId="33370"/>
    <cellStyle name="Output 5 2 5 3 6" xfId="33371"/>
    <cellStyle name="Output 5 2 5 4" xfId="33372"/>
    <cellStyle name="Output 5 2 5 5" xfId="33373"/>
    <cellStyle name="Output 5 2 5 6" xfId="33374"/>
    <cellStyle name="Output 5 2 5 7" xfId="33375"/>
    <cellStyle name="Output 5 2 5 8" xfId="33376"/>
    <cellStyle name="Output 5 2 6" xfId="33377"/>
    <cellStyle name="Output 5 2 6 2" xfId="33378"/>
    <cellStyle name="Output 5 2 6 3" xfId="33379"/>
    <cellStyle name="Output 5 2 6 4" xfId="33380"/>
    <cellStyle name="Output 5 2 6 5" xfId="33381"/>
    <cellStyle name="Output 5 2 6 6" xfId="33382"/>
    <cellStyle name="Output 5 2 7" xfId="33383"/>
    <cellStyle name="Output 5 2 7 2" xfId="33384"/>
    <cellStyle name="Output 5 2 7 3" xfId="33385"/>
    <cellStyle name="Output 5 2 7 4" xfId="33386"/>
    <cellStyle name="Output 5 2 7 5" xfId="33387"/>
    <cellStyle name="Output 5 2 7 6" xfId="33388"/>
    <cellStyle name="Output 5 2 8" xfId="33389"/>
    <cellStyle name="Output 5 2 9" xfId="33390"/>
    <cellStyle name="Output 5 3" xfId="33391"/>
    <cellStyle name="Output 5 3 10" xfId="33392"/>
    <cellStyle name="Output 5 3 11" xfId="33393"/>
    <cellStyle name="Output 5 3 2" xfId="33394"/>
    <cellStyle name="Output 5 3 2 10" xfId="33395"/>
    <cellStyle name="Output 5 3 2 2" xfId="33396"/>
    <cellStyle name="Output 5 3 2 2 2" xfId="33397"/>
    <cellStyle name="Output 5 3 2 2 2 2" xfId="33398"/>
    <cellStyle name="Output 5 3 2 2 2 2 2" xfId="33399"/>
    <cellStyle name="Output 5 3 2 2 2 2 3" xfId="33400"/>
    <cellStyle name="Output 5 3 2 2 2 2 4" xfId="33401"/>
    <cellStyle name="Output 5 3 2 2 2 2 5" xfId="33402"/>
    <cellStyle name="Output 5 3 2 2 2 2 6" xfId="33403"/>
    <cellStyle name="Output 5 3 2 2 2 3" xfId="33404"/>
    <cellStyle name="Output 5 3 2 2 2 3 2" xfId="33405"/>
    <cellStyle name="Output 5 3 2 2 2 3 3" xfId="33406"/>
    <cellStyle name="Output 5 3 2 2 2 3 4" xfId="33407"/>
    <cellStyle name="Output 5 3 2 2 2 3 5" xfId="33408"/>
    <cellStyle name="Output 5 3 2 2 2 3 6" xfId="33409"/>
    <cellStyle name="Output 5 3 2 2 2 4" xfId="33410"/>
    <cellStyle name="Output 5 3 2 2 2 5" xfId="33411"/>
    <cellStyle name="Output 5 3 2 2 2 6" xfId="33412"/>
    <cellStyle name="Output 5 3 2 2 2 7" xfId="33413"/>
    <cellStyle name="Output 5 3 2 2 2 8" xfId="33414"/>
    <cellStyle name="Output 5 3 2 2 3" xfId="33415"/>
    <cellStyle name="Output 5 3 2 2 3 2" xfId="33416"/>
    <cellStyle name="Output 5 3 2 2 3 3" xfId="33417"/>
    <cellStyle name="Output 5 3 2 2 3 4" xfId="33418"/>
    <cellStyle name="Output 5 3 2 2 3 5" xfId="33419"/>
    <cellStyle name="Output 5 3 2 2 3 6" xfId="33420"/>
    <cellStyle name="Output 5 3 2 2 4" xfId="33421"/>
    <cellStyle name="Output 5 3 2 2 4 2" xfId="33422"/>
    <cellStyle name="Output 5 3 2 2 4 3" xfId="33423"/>
    <cellStyle name="Output 5 3 2 2 4 4" xfId="33424"/>
    <cellStyle name="Output 5 3 2 2 4 5" xfId="33425"/>
    <cellStyle name="Output 5 3 2 2 4 6" xfId="33426"/>
    <cellStyle name="Output 5 3 2 2 5" xfId="33427"/>
    <cellStyle name="Output 5 3 2 2 6" xfId="33428"/>
    <cellStyle name="Output 5 3 2 2 7" xfId="33429"/>
    <cellStyle name="Output 5 3 2 2 8" xfId="33430"/>
    <cellStyle name="Output 5 3 2 2 9" xfId="33431"/>
    <cellStyle name="Output 5 3 2 3" xfId="33432"/>
    <cellStyle name="Output 5 3 2 3 2" xfId="33433"/>
    <cellStyle name="Output 5 3 2 3 2 2" xfId="33434"/>
    <cellStyle name="Output 5 3 2 3 2 3" xfId="33435"/>
    <cellStyle name="Output 5 3 2 3 2 4" xfId="33436"/>
    <cellStyle name="Output 5 3 2 3 2 5" xfId="33437"/>
    <cellStyle name="Output 5 3 2 3 2 6" xfId="33438"/>
    <cellStyle name="Output 5 3 2 3 3" xfId="33439"/>
    <cellStyle name="Output 5 3 2 3 3 2" xfId="33440"/>
    <cellStyle name="Output 5 3 2 3 3 3" xfId="33441"/>
    <cellStyle name="Output 5 3 2 3 3 4" xfId="33442"/>
    <cellStyle name="Output 5 3 2 3 3 5" xfId="33443"/>
    <cellStyle name="Output 5 3 2 3 3 6" xfId="33444"/>
    <cellStyle name="Output 5 3 2 3 4" xfId="33445"/>
    <cellStyle name="Output 5 3 2 3 5" xfId="33446"/>
    <cellStyle name="Output 5 3 2 3 6" xfId="33447"/>
    <cellStyle name="Output 5 3 2 3 7" xfId="33448"/>
    <cellStyle name="Output 5 3 2 3 8" xfId="33449"/>
    <cellStyle name="Output 5 3 2 4" xfId="33450"/>
    <cellStyle name="Output 5 3 2 4 2" xfId="33451"/>
    <cellStyle name="Output 5 3 2 4 3" xfId="33452"/>
    <cellStyle name="Output 5 3 2 4 4" xfId="33453"/>
    <cellStyle name="Output 5 3 2 4 5" xfId="33454"/>
    <cellStyle name="Output 5 3 2 4 6" xfId="33455"/>
    <cellStyle name="Output 5 3 2 5" xfId="33456"/>
    <cellStyle name="Output 5 3 2 5 2" xfId="33457"/>
    <cellStyle name="Output 5 3 2 5 3" xfId="33458"/>
    <cellStyle name="Output 5 3 2 5 4" xfId="33459"/>
    <cellStyle name="Output 5 3 2 5 5" xfId="33460"/>
    <cellStyle name="Output 5 3 2 5 6" xfId="33461"/>
    <cellStyle name="Output 5 3 2 6" xfId="33462"/>
    <cellStyle name="Output 5 3 2 7" xfId="33463"/>
    <cellStyle name="Output 5 3 2 8" xfId="33464"/>
    <cellStyle name="Output 5 3 2 9" xfId="33465"/>
    <cellStyle name="Output 5 3 3" xfId="33466"/>
    <cellStyle name="Output 5 3 3 2" xfId="33467"/>
    <cellStyle name="Output 5 3 3 2 2" xfId="33468"/>
    <cellStyle name="Output 5 3 3 2 2 2" xfId="33469"/>
    <cellStyle name="Output 5 3 3 2 2 3" xfId="33470"/>
    <cellStyle name="Output 5 3 3 2 2 4" xfId="33471"/>
    <cellStyle name="Output 5 3 3 2 2 5" xfId="33472"/>
    <cellStyle name="Output 5 3 3 2 2 6" xfId="33473"/>
    <cellStyle name="Output 5 3 3 2 3" xfId="33474"/>
    <cellStyle name="Output 5 3 3 2 3 2" xfId="33475"/>
    <cellStyle name="Output 5 3 3 2 3 3" xfId="33476"/>
    <cellStyle name="Output 5 3 3 2 3 4" xfId="33477"/>
    <cellStyle name="Output 5 3 3 2 3 5" xfId="33478"/>
    <cellStyle name="Output 5 3 3 2 3 6" xfId="33479"/>
    <cellStyle name="Output 5 3 3 2 4" xfId="33480"/>
    <cellStyle name="Output 5 3 3 2 5" xfId="33481"/>
    <cellStyle name="Output 5 3 3 2 6" xfId="33482"/>
    <cellStyle name="Output 5 3 3 2 7" xfId="33483"/>
    <cellStyle name="Output 5 3 3 2 8" xfId="33484"/>
    <cellStyle name="Output 5 3 3 3" xfId="33485"/>
    <cellStyle name="Output 5 3 3 3 2" xfId="33486"/>
    <cellStyle name="Output 5 3 3 3 3" xfId="33487"/>
    <cellStyle name="Output 5 3 3 3 4" xfId="33488"/>
    <cellStyle name="Output 5 3 3 3 5" xfId="33489"/>
    <cellStyle name="Output 5 3 3 3 6" xfId="33490"/>
    <cellStyle name="Output 5 3 3 4" xfId="33491"/>
    <cellStyle name="Output 5 3 3 4 2" xfId="33492"/>
    <cellStyle name="Output 5 3 3 4 3" xfId="33493"/>
    <cellStyle name="Output 5 3 3 4 4" xfId="33494"/>
    <cellStyle name="Output 5 3 3 4 5" xfId="33495"/>
    <cellStyle name="Output 5 3 3 4 6" xfId="33496"/>
    <cellStyle name="Output 5 3 3 5" xfId="33497"/>
    <cellStyle name="Output 5 3 3 6" xfId="33498"/>
    <cellStyle name="Output 5 3 3 7" xfId="33499"/>
    <cellStyle name="Output 5 3 3 8" xfId="33500"/>
    <cellStyle name="Output 5 3 3 9" xfId="33501"/>
    <cellStyle name="Output 5 3 4" xfId="33502"/>
    <cellStyle name="Output 5 3 4 2" xfId="33503"/>
    <cellStyle name="Output 5 3 4 2 2" xfId="33504"/>
    <cellStyle name="Output 5 3 4 2 3" xfId="33505"/>
    <cellStyle name="Output 5 3 4 2 4" xfId="33506"/>
    <cellStyle name="Output 5 3 4 2 5" xfId="33507"/>
    <cellStyle name="Output 5 3 4 2 6" xfId="33508"/>
    <cellStyle name="Output 5 3 4 3" xfId="33509"/>
    <cellStyle name="Output 5 3 4 3 2" xfId="33510"/>
    <cellStyle name="Output 5 3 4 3 3" xfId="33511"/>
    <cellStyle name="Output 5 3 4 3 4" xfId="33512"/>
    <cellStyle name="Output 5 3 4 3 5" xfId="33513"/>
    <cellStyle name="Output 5 3 4 3 6" xfId="33514"/>
    <cellStyle name="Output 5 3 4 4" xfId="33515"/>
    <cellStyle name="Output 5 3 4 5" xfId="33516"/>
    <cellStyle name="Output 5 3 4 6" xfId="33517"/>
    <cellStyle name="Output 5 3 4 7" xfId="33518"/>
    <cellStyle name="Output 5 3 4 8" xfId="33519"/>
    <cellStyle name="Output 5 3 5" xfId="33520"/>
    <cellStyle name="Output 5 3 5 2" xfId="33521"/>
    <cellStyle name="Output 5 3 5 3" xfId="33522"/>
    <cellStyle name="Output 5 3 5 4" xfId="33523"/>
    <cellStyle name="Output 5 3 5 5" xfId="33524"/>
    <cellStyle name="Output 5 3 5 6" xfId="33525"/>
    <cellStyle name="Output 5 3 6" xfId="33526"/>
    <cellStyle name="Output 5 3 6 2" xfId="33527"/>
    <cellStyle name="Output 5 3 6 3" xfId="33528"/>
    <cellStyle name="Output 5 3 6 4" xfId="33529"/>
    <cellStyle name="Output 5 3 6 5" xfId="33530"/>
    <cellStyle name="Output 5 3 6 6" xfId="33531"/>
    <cellStyle name="Output 5 3 7" xfId="33532"/>
    <cellStyle name="Output 5 3 8" xfId="33533"/>
    <cellStyle name="Output 5 3 9" xfId="33534"/>
    <cellStyle name="Output 5 4" xfId="33535"/>
    <cellStyle name="Output 5 4 10" xfId="33536"/>
    <cellStyle name="Output 5 4 2" xfId="33537"/>
    <cellStyle name="Output 5 4 2 2" xfId="33538"/>
    <cellStyle name="Output 5 4 2 2 2" xfId="33539"/>
    <cellStyle name="Output 5 4 2 2 2 2" xfId="33540"/>
    <cellStyle name="Output 5 4 2 2 2 3" xfId="33541"/>
    <cellStyle name="Output 5 4 2 2 2 4" xfId="33542"/>
    <cellStyle name="Output 5 4 2 2 2 5" xfId="33543"/>
    <cellStyle name="Output 5 4 2 2 2 6" xfId="33544"/>
    <cellStyle name="Output 5 4 2 2 3" xfId="33545"/>
    <cellStyle name="Output 5 4 2 2 3 2" xfId="33546"/>
    <cellStyle name="Output 5 4 2 2 3 3" xfId="33547"/>
    <cellStyle name="Output 5 4 2 2 3 4" xfId="33548"/>
    <cellStyle name="Output 5 4 2 2 3 5" xfId="33549"/>
    <cellStyle name="Output 5 4 2 2 3 6" xfId="33550"/>
    <cellStyle name="Output 5 4 2 2 4" xfId="33551"/>
    <cellStyle name="Output 5 4 2 2 5" xfId="33552"/>
    <cellStyle name="Output 5 4 2 2 6" xfId="33553"/>
    <cellStyle name="Output 5 4 2 2 7" xfId="33554"/>
    <cellStyle name="Output 5 4 2 2 8" xfId="33555"/>
    <cellStyle name="Output 5 4 2 3" xfId="33556"/>
    <cellStyle name="Output 5 4 2 3 2" xfId="33557"/>
    <cellStyle name="Output 5 4 2 3 3" xfId="33558"/>
    <cellStyle name="Output 5 4 2 3 4" xfId="33559"/>
    <cellStyle name="Output 5 4 2 3 5" xfId="33560"/>
    <cellStyle name="Output 5 4 2 3 6" xfId="33561"/>
    <cellStyle name="Output 5 4 2 4" xfId="33562"/>
    <cellStyle name="Output 5 4 2 4 2" xfId="33563"/>
    <cellStyle name="Output 5 4 2 4 3" xfId="33564"/>
    <cellStyle name="Output 5 4 2 4 4" xfId="33565"/>
    <cellStyle name="Output 5 4 2 4 5" xfId="33566"/>
    <cellStyle name="Output 5 4 2 4 6" xfId="33567"/>
    <cellStyle name="Output 5 4 2 5" xfId="33568"/>
    <cellStyle name="Output 5 4 2 6" xfId="33569"/>
    <cellStyle name="Output 5 4 2 7" xfId="33570"/>
    <cellStyle name="Output 5 4 2 8" xfId="33571"/>
    <cellStyle name="Output 5 4 2 9" xfId="33572"/>
    <cellStyle name="Output 5 4 3" xfId="33573"/>
    <cellStyle name="Output 5 4 3 2" xfId="33574"/>
    <cellStyle name="Output 5 4 3 2 2" xfId="33575"/>
    <cellStyle name="Output 5 4 3 2 3" xfId="33576"/>
    <cellStyle name="Output 5 4 3 2 4" xfId="33577"/>
    <cellStyle name="Output 5 4 3 2 5" xfId="33578"/>
    <cellStyle name="Output 5 4 3 2 6" xfId="33579"/>
    <cellStyle name="Output 5 4 3 3" xfId="33580"/>
    <cellStyle name="Output 5 4 3 3 2" xfId="33581"/>
    <cellStyle name="Output 5 4 3 3 3" xfId="33582"/>
    <cellStyle name="Output 5 4 3 3 4" xfId="33583"/>
    <cellStyle name="Output 5 4 3 3 5" xfId="33584"/>
    <cellStyle name="Output 5 4 3 3 6" xfId="33585"/>
    <cellStyle name="Output 5 4 3 4" xfId="33586"/>
    <cellStyle name="Output 5 4 3 5" xfId="33587"/>
    <cellStyle name="Output 5 4 3 6" xfId="33588"/>
    <cellStyle name="Output 5 4 3 7" xfId="33589"/>
    <cellStyle name="Output 5 4 3 8" xfId="33590"/>
    <cellStyle name="Output 5 4 4" xfId="33591"/>
    <cellStyle name="Output 5 4 4 2" xfId="33592"/>
    <cellStyle name="Output 5 4 4 3" xfId="33593"/>
    <cellStyle name="Output 5 4 4 4" xfId="33594"/>
    <cellStyle name="Output 5 4 4 5" xfId="33595"/>
    <cellStyle name="Output 5 4 4 6" xfId="33596"/>
    <cellStyle name="Output 5 4 5" xfId="33597"/>
    <cellStyle name="Output 5 4 5 2" xfId="33598"/>
    <cellStyle name="Output 5 4 5 3" xfId="33599"/>
    <cellStyle name="Output 5 4 5 4" xfId="33600"/>
    <cellStyle name="Output 5 4 5 5" xfId="33601"/>
    <cellStyle name="Output 5 4 5 6" xfId="33602"/>
    <cellStyle name="Output 5 4 6" xfId="33603"/>
    <cellStyle name="Output 5 4 7" xfId="33604"/>
    <cellStyle name="Output 5 4 8" xfId="33605"/>
    <cellStyle name="Output 5 4 9" xfId="33606"/>
    <cellStyle name="Output 5 5" xfId="33607"/>
    <cellStyle name="Output 5 5 2" xfId="33608"/>
    <cellStyle name="Output 5 5 2 2" xfId="33609"/>
    <cellStyle name="Output 5 5 2 2 2" xfId="33610"/>
    <cellStyle name="Output 5 5 2 2 3" xfId="33611"/>
    <cellStyle name="Output 5 5 2 2 4" xfId="33612"/>
    <cellStyle name="Output 5 5 2 2 5" xfId="33613"/>
    <cellStyle name="Output 5 5 2 2 6" xfId="33614"/>
    <cellStyle name="Output 5 5 2 3" xfId="33615"/>
    <cellStyle name="Output 5 5 2 3 2" xfId="33616"/>
    <cellStyle name="Output 5 5 2 3 3" xfId="33617"/>
    <cellStyle name="Output 5 5 2 3 4" xfId="33618"/>
    <cellStyle name="Output 5 5 2 3 5" xfId="33619"/>
    <cellStyle name="Output 5 5 2 3 6" xfId="33620"/>
    <cellStyle name="Output 5 5 2 4" xfId="33621"/>
    <cellStyle name="Output 5 5 2 5" xfId="33622"/>
    <cellStyle name="Output 5 5 2 6" xfId="33623"/>
    <cellStyle name="Output 5 5 2 7" xfId="33624"/>
    <cellStyle name="Output 5 5 2 8" xfId="33625"/>
    <cellStyle name="Output 5 5 3" xfId="33626"/>
    <cellStyle name="Output 5 5 3 2" xfId="33627"/>
    <cellStyle name="Output 5 5 3 3" xfId="33628"/>
    <cellStyle name="Output 5 5 3 4" xfId="33629"/>
    <cellStyle name="Output 5 5 3 5" xfId="33630"/>
    <cellStyle name="Output 5 5 3 6" xfId="33631"/>
    <cellStyle name="Output 5 5 4" xfId="33632"/>
    <cellStyle name="Output 5 5 4 2" xfId="33633"/>
    <cellStyle name="Output 5 5 4 3" xfId="33634"/>
    <cellStyle name="Output 5 5 4 4" xfId="33635"/>
    <cellStyle name="Output 5 5 4 5" xfId="33636"/>
    <cellStyle name="Output 5 5 4 6" xfId="33637"/>
    <cellStyle name="Output 5 5 5" xfId="33638"/>
    <cellStyle name="Output 5 5 6" xfId="33639"/>
    <cellStyle name="Output 5 5 7" xfId="33640"/>
    <cellStyle name="Output 5 5 8" xfId="33641"/>
    <cellStyle name="Output 5 5 9" xfId="33642"/>
    <cellStyle name="Output 5 6" xfId="33643"/>
    <cellStyle name="Output 5 6 2" xfId="33644"/>
    <cellStyle name="Output 5 6 2 2" xfId="33645"/>
    <cellStyle name="Output 5 6 2 3" xfId="33646"/>
    <cellStyle name="Output 5 6 2 4" xfId="33647"/>
    <cellStyle name="Output 5 6 2 5" xfId="33648"/>
    <cellStyle name="Output 5 6 2 6" xfId="33649"/>
    <cellStyle name="Output 5 6 3" xfId="33650"/>
    <cellStyle name="Output 5 6 3 2" xfId="33651"/>
    <cellStyle name="Output 5 6 3 3" xfId="33652"/>
    <cellStyle name="Output 5 6 3 4" xfId="33653"/>
    <cellStyle name="Output 5 6 3 5" xfId="33654"/>
    <cellStyle name="Output 5 6 3 6" xfId="33655"/>
    <cellStyle name="Output 5 6 4" xfId="33656"/>
    <cellStyle name="Output 5 6 5" xfId="33657"/>
    <cellStyle name="Output 5 6 6" xfId="33658"/>
    <cellStyle name="Output 5 6 7" xfId="33659"/>
    <cellStyle name="Output 5 6 8" xfId="33660"/>
    <cellStyle name="Output 5 7" xfId="33661"/>
    <cellStyle name="Output 5 7 2" xfId="33662"/>
    <cellStyle name="Output 5 7 3" xfId="33663"/>
    <cellStyle name="Output 5 7 4" xfId="33664"/>
    <cellStyle name="Output 5 7 5" xfId="33665"/>
    <cellStyle name="Output 5 7 6" xfId="33666"/>
    <cellStyle name="Output 5 8" xfId="33667"/>
    <cellStyle name="Output 5 8 2" xfId="33668"/>
    <cellStyle name="Output 5 8 3" xfId="33669"/>
    <cellStyle name="Output 5 8 4" xfId="33670"/>
    <cellStyle name="Output 5 8 5" xfId="33671"/>
    <cellStyle name="Output 5 8 6" xfId="33672"/>
    <cellStyle name="Output 5 9" xfId="33673"/>
    <cellStyle name="Output 6" xfId="33674"/>
    <cellStyle name="Output 6 2" xfId="33675"/>
    <cellStyle name="Output 6 2 2" xfId="33676"/>
    <cellStyle name="Output 6 2 3" xfId="33677"/>
    <cellStyle name="Output 6 2 4" xfId="33678"/>
    <cellStyle name="Output 6 2 5" xfId="33679"/>
    <cellStyle name="Output 6 2 6" xfId="33680"/>
    <cellStyle name="Output 6 3" xfId="33681"/>
    <cellStyle name="Output 6 4" xfId="33682"/>
    <cellStyle name="Output 6 5" xfId="33683"/>
    <cellStyle name="Output 6 6" xfId="33684"/>
    <cellStyle name="Output 6 7" xfId="33685"/>
    <cellStyle name="Output 7" xfId="33686"/>
    <cellStyle name="Output 7 2" xfId="33687"/>
    <cellStyle name="Output 7 2 2" xfId="33688"/>
    <cellStyle name="Output 7 2 3" xfId="33689"/>
    <cellStyle name="Output 7 2 4" xfId="33690"/>
    <cellStyle name="Output 7 2 5" xfId="33691"/>
    <cellStyle name="Output 7 2 6" xfId="33692"/>
    <cellStyle name="Output 7 3" xfId="33693"/>
    <cellStyle name="Output 7 4" xfId="33694"/>
    <cellStyle name="Output 7 5" xfId="33695"/>
    <cellStyle name="Output 7 6" xfId="33696"/>
    <cellStyle name="Output 7 7" xfId="33697"/>
    <cellStyle name="Output 8" xfId="33698"/>
    <cellStyle name="Output 8 2" xfId="33699"/>
    <cellStyle name="Output 8 2 2" xfId="33700"/>
    <cellStyle name="Output 8 2 3" xfId="33701"/>
    <cellStyle name="Output 8 2 4" xfId="33702"/>
    <cellStyle name="Output 8 2 5" xfId="33703"/>
    <cellStyle name="Output 8 2 6" xfId="33704"/>
    <cellStyle name="Output 8 3" xfId="33705"/>
    <cellStyle name="Output 8 4" xfId="33706"/>
    <cellStyle name="Output 8 5" xfId="33707"/>
    <cellStyle name="Output 8 6" xfId="33708"/>
    <cellStyle name="Output 8 7" xfId="33709"/>
    <cellStyle name="Output 9" xfId="33710"/>
    <cellStyle name="Output 9 2" xfId="33711"/>
    <cellStyle name="Output 9 2 2" xfId="33712"/>
    <cellStyle name="Output 9 2 3" xfId="33713"/>
    <cellStyle name="Output 9 2 4" xfId="33714"/>
    <cellStyle name="Output 9 2 5" xfId="33715"/>
    <cellStyle name="Output 9 2 6" xfId="33716"/>
    <cellStyle name="Output 9 3" xfId="33717"/>
    <cellStyle name="Output 9 4" xfId="33718"/>
    <cellStyle name="Output 9 5" xfId="33719"/>
    <cellStyle name="Output 9 6" xfId="33720"/>
    <cellStyle name="Output 9 7" xfId="33721"/>
    <cellStyle name="Percent" xfId="1" builtinId="5"/>
    <cellStyle name="Percent 2" xfId="33722"/>
    <cellStyle name="Percent 2 2" xfId="33723"/>
    <cellStyle name="Percent 2 2 2" xfId="33724"/>
    <cellStyle name="Percent 2 2 3" xfId="41437"/>
    <cellStyle name="Percent 2 3" xfId="33725"/>
    <cellStyle name="Percent 2 3 2" xfId="33726"/>
    <cellStyle name="Percent 2 4" xfId="33727"/>
    <cellStyle name="Percent 3" xfId="33728"/>
    <cellStyle name="Percent 3 2" xfId="33729"/>
    <cellStyle name="Percent 3 2 2" xfId="33730"/>
    <cellStyle name="Percent 3 3" xfId="33731"/>
    <cellStyle name="Percent 3 4" xfId="41425"/>
    <cellStyle name="Percent 4" xfId="7"/>
    <cellStyle name="Percent 4 2" xfId="4"/>
    <cellStyle name="Percent 4 2 2" xfId="33732"/>
    <cellStyle name="Percent 4 2 3" xfId="41435"/>
    <cellStyle name="Percent 4 3" xfId="33733"/>
    <cellStyle name="Percent 4 3 2" xfId="33734"/>
    <cellStyle name="Percent 5" xfId="33735"/>
    <cellStyle name="Percent 5 2" xfId="33736"/>
    <cellStyle name="Percent 5 2 2" xfId="33737"/>
    <cellStyle name="Percent 5 3" xfId="33738"/>
    <cellStyle name="Percent 6" xfId="33739"/>
    <cellStyle name="Percent 6 2" xfId="33740"/>
    <cellStyle name="Percent 6 2 2" xfId="33741"/>
    <cellStyle name="Percent 6 3" xfId="33742"/>
    <cellStyle name="Percent 7" xfId="33743"/>
    <cellStyle name="Percent 8" xfId="33744"/>
    <cellStyle name="Percent 9" xfId="41433"/>
    <cellStyle name="Publication_style" xfId="33745"/>
    <cellStyle name="Refdb standard" xfId="33746"/>
    <cellStyle name="Refdb standard 2" xfId="33747"/>
    <cellStyle name="Refdb standard 2 2" xfId="33748"/>
    <cellStyle name="Refdb standard 3" xfId="33749"/>
    <cellStyle name="Refdb standard 4" xfId="33750"/>
    <cellStyle name="Shade" xfId="33751"/>
    <cellStyle name="Shade 2" xfId="33752"/>
    <cellStyle name="Shade 3" xfId="41442"/>
    <cellStyle name="Style 1" xfId="33753"/>
    <cellStyle name="Tabref" xfId="33754"/>
    <cellStyle name="Tabref 2" xfId="33755"/>
    <cellStyle name="Tabref 2 2" xfId="33756"/>
    <cellStyle name="Tabref 3" xfId="33757"/>
    <cellStyle name="Title 2" xfId="33758"/>
    <cellStyle name="Title 3" xfId="33759"/>
    <cellStyle name="Title 4" xfId="33760"/>
    <cellStyle name="Title 5" xfId="33761"/>
    <cellStyle name="Total 10" xfId="33762"/>
    <cellStyle name="Total 11" xfId="33763"/>
    <cellStyle name="Total 12" xfId="33764"/>
    <cellStyle name="Total 2" xfId="33765"/>
    <cellStyle name="Total 2 10" xfId="33766"/>
    <cellStyle name="Total 2 10 2" xfId="33767"/>
    <cellStyle name="Total 2 10 3" xfId="33768"/>
    <cellStyle name="Total 2 10 4" xfId="33769"/>
    <cellStyle name="Total 2 10 5" xfId="33770"/>
    <cellStyle name="Total 2 10 6" xfId="33771"/>
    <cellStyle name="Total 2 11" xfId="33772"/>
    <cellStyle name="Total 2 11 2" xfId="33773"/>
    <cellStyle name="Total 2 11 3" xfId="33774"/>
    <cellStyle name="Total 2 11 4" xfId="33775"/>
    <cellStyle name="Total 2 11 5" xfId="33776"/>
    <cellStyle name="Total 2 11 6" xfId="33777"/>
    <cellStyle name="Total 2 12" xfId="33778"/>
    <cellStyle name="Total 2 13" xfId="33779"/>
    <cellStyle name="Total 2 14" xfId="33780"/>
    <cellStyle name="Total 2 15" xfId="33781"/>
    <cellStyle name="Total 2 16" xfId="33782"/>
    <cellStyle name="Total 2 2" xfId="33783"/>
    <cellStyle name="Total 2 2 10" xfId="33784"/>
    <cellStyle name="Total 2 2 11" xfId="33785"/>
    <cellStyle name="Total 2 2 12" xfId="33786"/>
    <cellStyle name="Total 2 2 13" xfId="33787"/>
    <cellStyle name="Total 2 2 14" xfId="33788"/>
    <cellStyle name="Total 2 2 2" xfId="33789"/>
    <cellStyle name="Total 2 2 2 10" xfId="33790"/>
    <cellStyle name="Total 2 2 2 11" xfId="33791"/>
    <cellStyle name="Total 2 2 2 12" xfId="33792"/>
    <cellStyle name="Total 2 2 2 13" xfId="33793"/>
    <cellStyle name="Total 2 2 2 2" xfId="33794"/>
    <cellStyle name="Total 2 2 2 2 10" xfId="33795"/>
    <cellStyle name="Total 2 2 2 2 11" xfId="33796"/>
    <cellStyle name="Total 2 2 2 2 12" xfId="33797"/>
    <cellStyle name="Total 2 2 2 2 2" xfId="33798"/>
    <cellStyle name="Total 2 2 2 2 2 10" xfId="33799"/>
    <cellStyle name="Total 2 2 2 2 2 11" xfId="33800"/>
    <cellStyle name="Total 2 2 2 2 2 2" xfId="33801"/>
    <cellStyle name="Total 2 2 2 2 2 2 10" xfId="33802"/>
    <cellStyle name="Total 2 2 2 2 2 2 2" xfId="33803"/>
    <cellStyle name="Total 2 2 2 2 2 2 2 2" xfId="33804"/>
    <cellStyle name="Total 2 2 2 2 2 2 2 2 2" xfId="33805"/>
    <cellStyle name="Total 2 2 2 2 2 2 2 2 2 2" xfId="33806"/>
    <cellStyle name="Total 2 2 2 2 2 2 2 2 2 3" xfId="33807"/>
    <cellStyle name="Total 2 2 2 2 2 2 2 2 2 4" xfId="33808"/>
    <cellStyle name="Total 2 2 2 2 2 2 2 2 2 5" xfId="33809"/>
    <cellStyle name="Total 2 2 2 2 2 2 2 2 2 6" xfId="33810"/>
    <cellStyle name="Total 2 2 2 2 2 2 2 2 3" xfId="33811"/>
    <cellStyle name="Total 2 2 2 2 2 2 2 2 3 2" xfId="33812"/>
    <cellStyle name="Total 2 2 2 2 2 2 2 2 3 3" xfId="33813"/>
    <cellStyle name="Total 2 2 2 2 2 2 2 2 3 4" xfId="33814"/>
    <cellStyle name="Total 2 2 2 2 2 2 2 2 3 5" xfId="33815"/>
    <cellStyle name="Total 2 2 2 2 2 2 2 2 3 6" xfId="33816"/>
    <cellStyle name="Total 2 2 2 2 2 2 2 2 4" xfId="33817"/>
    <cellStyle name="Total 2 2 2 2 2 2 2 2 5" xfId="33818"/>
    <cellStyle name="Total 2 2 2 2 2 2 2 2 6" xfId="33819"/>
    <cellStyle name="Total 2 2 2 2 2 2 2 2 7" xfId="33820"/>
    <cellStyle name="Total 2 2 2 2 2 2 2 2 8" xfId="33821"/>
    <cellStyle name="Total 2 2 2 2 2 2 2 3" xfId="33822"/>
    <cellStyle name="Total 2 2 2 2 2 2 2 3 2" xfId="33823"/>
    <cellStyle name="Total 2 2 2 2 2 2 2 3 3" xfId="33824"/>
    <cellStyle name="Total 2 2 2 2 2 2 2 3 4" xfId="33825"/>
    <cellStyle name="Total 2 2 2 2 2 2 2 3 5" xfId="33826"/>
    <cellStyle name="Total 2 2 2 2 2 2 2 3 6" xfId="33827"/>
    <cellStyle name="Total 2 2 2 2 2 2 2 4" xfId="33828"/>
    <cellStyle name="Total 2 2 2 2 2 2 2 4 2" xfId="33829"/>
    <cellStyle name="Total 2 2 2 2 2 2 2 4 3" xfId="33830"/>
    <cellStyle name="Total 2 2 2 2 2 2 2 4 4" xfId="33831"/>
    <cellStyle name="Total 2 2 2 2 2 2 2 4 5" xfId="33832"/>
    <cellStyle name="Total 2 2 2 2 2 2 2 4 6" xfId="33833"/>
    <cellStyle name="Total 2 2 2 2 2 2 2 5" xfId="33834"/>
    <cellStyle name="Total 2 2 2 2 2 2 2 6" xfId="33835"/>
    <cellStyle name="Total 2 2 2 2 2 2 2 7" xfId="33836"/>
    <cellStyle name="Total 2 2 2 2 2 2 2 8" xfId="33837"/>
    <cellStyle name="Total 2 2 2 2 2 2 2 9" xfId="33838"/>
    <cellStyle name="Total 2 2 2 2 2 2 3" xfId="33839"/>
    <cellStyle name="Total 2 2 2 2 2 2 3 2" xfId="33840"/>
    <cellStyle name="Total 2 2 2 2 2 2 3 2 2" xfId="33841"/>
    <cellStyle name="Total 2 2 2 2 2 2 3 2 3" xfId="33842"/>
    <cellStyle name="Total 2 2 2 2 2 2 3 2 4" xfId="33843"/>
    <cellStyle name="Total 2 2 2 2 2 2 3 2 5" xfId="33844"/>
    <cellStyle name="Total 2 2 2 2 2 2 3 2 6" xfId="33845"/>
    <cellStyle name="Total 2 2 2 2 2 2 3 3" xfId="33846"/>
    <cellStyle name="Total 2 2 2 2 2 2 3 3 2" xfId="33847"/>
    <cellStyle name="Total 2 2 2 2 2 2 3 3 3" xfId="33848"/>
    <cellStyle name="Total 2 2 2 2 2 2 3 3 4" xfId="33849"/>
    <cellStyle name="Total 2 2 2 2 2 2 3 3 5" xfId="33850"/>
    <cellStyle name="Total 2 2 2 2 2 2 3 3 6" xfId="33851"/>
    <cellStyle name="Total 2 2 2 2 2 2 3 4" xfId="33852"/>
    <cellStyle name="Total 2 2 2 2 2 2 3 5" xfId="33853"/>
    <cellStyle name="Total 2 2 2 2 2 2 3 6" xfId="33854"/>
    <cellStyle name="Total 2 2 2 2 2 2 3 7" xfId="33855"/>
    <cellStyle name="Total 2 2 2 2 2 2 3 8" xfId="33856"/>
    <cellStyle name="Total 2 2 2 2 2 2 4" xfId="33857"/>
    <cellStyle name="Total 2 2 2 2 2 2 4 2" xfId="33858"/>
    <cellStyle name="Total 2 2 2 2 2 2 4 3" xfId="33859"/>
    <cellStyle name="Total 2 2 2 2 2 2 4 4" xfId="33860"/>
    <cellStyle name="Total 2 2 2 2 2 2 4 5" xfId="33861"/>
    <cellStyle name="Total 2 2 2 2 2 2 4 6" xfId="33862"/>
    <cellStyle name="Total 2 2 2 2 2 2 5" xfId="33863"/>
    <cellStyle name="Total 2 2 2 2 2 2 5 2" xfId="33864"/>
    <cellStyle name="Total 2 2 2 2 2 2 5 3" xfId="33865"/>
    <cellStyle name="Total 2 2 2 2 2 2 5 4" xfId="33866"/>
    <cellStyle name="Total 2 2 2 2 2 2 5 5" xfId="33867"/>
    <cellStyle name="Total 2 2 2 2 2 2 5 6" xfId="33868"/>
    <cellStyle name="Total 2 2 2 2 2 2 6" xfId="33869"/>
    <cellStyle name="Total 2 2 2 2 2 2 7" xfId="33870"/>
    <cellStyle name="Total 2 2 2 2 2 2 8" xfId="33871"/>
    <cellStyle name="Total 2 2 2 2 2 2 9" xfId="33872"/>
    <cellStyle name="Total 2 2 2 2 2 3" xfId="33873"/>
    <cellStyle name="Total 2 2 2 2 2 3 2" xfId="33874"/>
    <cellStyle name="Total 2 2 2 2 2 3 2 2" xfId="33875"/>
    <cellStyle name="Total 2 2 2 2 2 3 2 2 2" xfId="33876"/>
    <cellStyle name="Total 2 2 2 2 2 3 2 2 3" xfId="33877"/>
    <cellStyle name="Total 2 2 2 2 2 3 2 2 4" xfId="33878"/>
    <cellStyle name="Total 2 2 2 2 2 3 2 2 5" xfId="33879"/>
    <cellStyle name="Total 2 2 2 2 2 3 2 2 6" xfId="33880"/>
    <cellStyle name="Total 2 2 2 2 2 3 2 3" xfId="33881"/>
    <cellStyle name="Total 2 2 2 2 2 3 2 3 2" xfId="33882"/>
    <cellStyle name="Total 2 2 2 2 2 3 2 3 3" xfId="33883"/>
    <cellStyle name="Total 2 2 2 2 2 3 2 3 4" xfId="33884"/>
    <cellStyle name="Total 2 2 2 2 2 3 2 3 5" xfId="33885"/>
    <cellStyle name="Total 2 2 2 2 2 3 2 3 6" xfId="33886"/>
    <cellStyle name="Total 2 2 2 2 2 3 2 4" xfId="33887"/>
    <cellStyle name="Total 2 2 2 2 2 3 2 5" xfId="33888"/>
    <cellStyle name="Total 2 2 2 2 2 3 2 6" xfId="33889"/>
    <cellStyle name="Total 2 2 2 2 2 3 2 7" xfId="33890"/>
    <cellStyle name="Total 2 2 2 2 2 3 2 8" xfId="33891"/>
    <cellStyle name="Total 2 2 2 2 2 3 3" xfId="33892"/>
    <cellStyle name="Total 2 2 2 2 2 3 3 2" xfId="33893"/>
    <cellStyle name="Total 2 2 2 2 2 3 3 3" xfId="33894"/>
    <cellStyle name="Total 2 2 2 2 2 3 3 4" xfId="33895"/>
    <cellStyle name="Total 2 2 2 2 2 3 3 5" xfId="33896"/>
    <cellStyle name="Total 2 2 2 2 2 3 3 6" xfId="33897"/>
    <cellStyle name="Total 2 2 2 2 2 3 4" xfId="33898"/>
    <cellStyle name="Total 2 2 2 2 2 3 4 2" xfId="33899"/>
    <cellStyle name="Total 2 2 2 2 2 3 4 3" xfId="33900"/>
    <cellStyle name="Total 2 2 2 2 2 3 4 4" xfId="33901"/>
    <cellStyle name="Total 2 2 2 2 2 3 4 5" xfId="33902"/>
    <cellStyle name="Total 2 2 2 2 2 3 4 6" xfId="33903"/>
    <cellStyle name="Total 2 2 2 2 2 3 5" xfId="33904"/>
    <cellStyle name="Total 2 2 2 2 2 3 6" xfId="33905"/>
    <cellStyle name="Total 2 2 2 2 2 3 7" xfId="33906"/>
    <cellStyle name="Total 2 2 2 2 2 3 8" xfId="33907"/>
    <cellStyle name="Total 2 2 2 2 2 3 9" xfId="33908"/>
    <cellStyle name="Total 2 2 2 2 2 4" xfId="33909"/>
    <cellStyle name="Total 2 2 2 2 2 4 2" xfId="33910"/>
    <cellStyle name="Total 2 2 2 2 2 4 2 2" xfId="33911"/>
    <cellStyle name="Total 2 2 2 2 2 4 2 3" xfId="33912"/>
    <cellStyle name="Total 2 2 2 2 2 4 2 4" xfId="33913"/>
    <cellStyle name="Total 2 2 2 2 2 4 2 5" xfId="33914"/>
    <cellStyle name="Total 2 2 2 2 2 4 2 6" xfId="33915"/>
    <cellStyle name="Total 2 2 2 2 2 4 3" xfId="33916"/>
    <cellStyle name="Total 2 2 2 2 2 4 3 2" xfId="33917"/>
    <cellStyle name="Total 2 2 2 2 2 4 3 3" xfId="33918"/>
    <cellStyle name="Total 2 2 2 2 2 4 3 4" xfId="33919"/>
    <cellStyle name="Total 2 2 2 2 2 4 3 5" xfId="33920"/>
    <cellStyle name="Total 2 2 2 2 2 4 3 6" xfId="33921"/>
    <cellStyle name="Total 2 2 2 2 2 4 4" xfId="33922"/>
    <cellStyle name="Total 2 2 2 2 2 4 5" xfId="33923"/>
    <cellStyle name="Total 2 2 2 2 2 4 6" xfId="33924"/>
    <cellStyle name="Total 2 2 2 2 2 4 7" xfId="33925"/>
    <cellStyle name="Total 2 2 2 2 2 4 8" xfId="33926"/>
    <cellStyle name="Total 2 2 2 2 2 5" xfId="33927"/>
    <cellStyle name="Total 2 2 2 2 2 5 2" xfId="33928"/>
    <cellStyle name="Total 2 2 2 2 2 5 3" xfId="33929"/>
    <cellStyle name="Total 2 2 2 2 2 5 4" xfId="33930"/>
    <cellStyle name="Total 2 2 2 2 2 5 5" xfId="33931"/>
    <cellStyle name="Total 2 2 2 2 2 5 6" xfId="33932"/>
    <cellStyle name="Total 2 2 2 2 2 6" xfId="33933"/>
    <cellStyle name="Total 2 2 2 2 2 6 2" xfId="33934"/>
    <cellStyle name="Total 2 2 2 2 2 6 3" xfId="33935"/>
    <cellStyle name="Total 2 2 2 2 2 6 4" xfId="33936"/>
    <cellStyle name="Total 2 2 2 2 2 6 5" xfId="33937"/>
    <cellStyle name="Total 2 2 2 2 2 6 6" xfId="33938"/>
    <cellStyle name="Total 2 2 2 2 2 7" xfId="33939"/>
    <cellStyle name="Total 2 2 2 2 2 8" xfId="33940"/>
    <cellStyle name="Total 2 2 2 2 2 9" xfId="33941"/>
    <cellStyle name="Total 2 2 2 2 3" xfId="33942"/>
    <cellStyle name="Total 2 2 2 2 3 10" xfId="33943"/>
    <cellStyle name="Total 2 2 2 2 3 2" xfId="33944"/>
    <cellStyle name="Total 2 2 2 2 3 2 2" xfId="33945"/>
    <cellStyle name="Total 2 2 2 2 3 2 2 2" xfId="33946"/>
    <cellStyle name="Total 2 2 2 2 3 2 2 2 2" xfId="33947"/>
    <cellStyle name="Total 2 2 2 2 3 2 2 2 3" xfId="33948"/>
    <cellStyle name="Total 2 2 2 2 3 2 2 2 4" xfId="33949"/>
    <cellStyle name="Total 2 2 2 2 3 2 2 2 5" xfId="33950"/>
    <cellStyle name="Total 2 2 2 2 3 2 2 2 6" xfId="33951"/>
    <cellStyle name="Total 2 2 2 2 3 2 2 3" xfId="33952"/>
    <cellStyle name="Total 2 2 2 2 3 2 2 3 2" xfId="33953"/>
    <cellStyle name="Total 2 2 2 2 3 2 2 3 3" xfId="33954"/>
    <cellStyle name="Total 2 2 2 2 3 2 2 3 4" xfId="33955"/>
    <cellStyle name="Total 2 2 2 2 3 2 2 3 5" xfId="33956"/>
    <cellStyle name="Total 2 2 2 2 3 2 2 3 6" xfId="33957"/>
    <cellStyle name="Total 2 2 2 2 3 2 2 4" xfId="33958"/>
    <cellStyle name="Total 2 2 2 2 3 2 2 5" xfId="33959"/>
    <cellStyle name="Total 2 2 2 2 3 2 2 6" xfId="33960"/>
    <cellStyle name="Total 2 2 2 2 3 2 2 7" xfId="33961"/>
    <cellStyle name="Total 2 2 2 2 3 2 2 8" xfId="33962"/>
    <cellStyle name="Total 2 2 2 2 3 2 3" xfId="33963"/>
    <cellStyle name="Total 2 2 2 2 3 2 3 2" xfId="33964"/>
    <cellStyle name="Total 2 2 2 2 3 2 3 3" xfId="33965"/>
    <cellStyle name="Total 2 2 2 2 3 2 3 4" xfId="33966"/>
    <cellStyle name="Total 2 2 2 2 3 2 3 5" xfId="33967"/>
    <cellStyle name="Total 2 2 2 2 3 2 3 6" xfId="33968"/>
    <cellStyle name="Total 2 2 2 2 3 2 4" xfId="33969"/>
    <cellStyle name="Total 2 2 2 2 3 2 4 2" xfId="33970"/>
    <cellStyle name="Total 2 2 2 2 3 2 4 3" xfId="33971"/>
    <cellStyle name="Total 2 2 2 2 3 2 4 4" xfId="33972"/>
    <cellStyle name="Total 2 2 2 2 3 2 4 5" xfId="33973"/>
    <cellStyle name="Total 2 2 2 2 3 2 4 6" xfId="33974"/>
    <cellStyle name="Total 2 2 2 2 3 2 5" xfId="33975"/>
    <cellStyle name="Total 2 2 2 2 3 2 6" xfId="33976"/>
    <cellStyle name="Total 2 2 2 2 3 2 7" xfId="33977"/>
    <cellStyle name="Total 2 2 2 2 3 2 8" xfId="33978"/>
    <cellStyle name="Total 2 2 2 2 3 2 9" xfId="33979"/>
    <cellStyle name="Total 2 2 2 2 3 3" xfId="33980"/>
    <cellStyle name="Total 2 2 2 2 3 3 2" xfId="33981"/>
    <cellStyle name="Total 2 2 2 2 3 3 2 2" xfId="33982"/>
    <cellStyle name="Total 2 2 2 2 3 3 2 3" xfId="33983"/>
    <cellStyle name="Total 2 2 2 2 3 3 2 4" xfId="33984"/>
    <cellStyle name="Total 2 2 2 2 3 3 2 5" xfId="33985"/>
    <cellStyle name="Total 2 2 2 2 3 3 2 6" xfId="33986"/>
    <cellStyle name="Total 2 2 2 2 3 3 3" xfId="33987"/>
    <cellStyle name="Total 2 2 2 2 3 3 3 2" xfId="33988"/>
    <cellStyle name="Total 2 2 2 2 3 3 3 3" xfId="33989"/>
    <cellStyle name="Total 2 2 2 2 3 3 3 4" xfId="33990"/>
    <cellStyle name="Total 2 2 2 2 3 3 3 5" xfId="33991"/>
    <cellStyle name="Total 2 2 2 2 3 3 3 6" xfId="33992"/>
    <cellStyle name="Total 2 2 2 2 3 3 4" xfId="33993"/>
    <cellStyle name="Total 2 2 2 2 3 3 5" xfId="33994"/>
    <cellStyle name="Total 2 2 2 2 3 3 6" xfId="33995"/>
    <cellStyle name="Total 2 2 2 2 3 3 7" xfId="33996"/>
    <cellStyle name="Total 2 2 2 2 3 3 8" xfId="33997"/>
    <cellStyle name="Total 2 2 2 2 3 4" xfId="33998"/>
    <cellStyle name="Total 2 2 2 2 3 4 2" xfId="33999"/>
    <cellStyle name="Total 2 2 2 2 3 4 3" xfId="34000"/>
    <cellStyle name="Total 2 2 2 2 3 4 4" xfId="34001"/>
    <cellStyle name="Total 2 2 2 2 3 4 5" xfId="34002"/>
    <cellStyle name="Total 2 2 2 2 3 4 6" xfId="34003"/>
    <cellStyle name="Total 2 2 2 2 3 5" xfId="34004"/>
    <cellStyle name="Total 2 2 2 2 3 5 2" xfId="34005"/>
    <cellStyle name="Total 2 2 2 2 3 5 3" xfId="34006"/>
    <cellStyle name="Total 2 2 2 2 3 5 4" xfId="34007"/>
    <cellStyle name="Total 2 2 2 2 3 5 5" xfId="34008"/>
    <cellStyle name="Total 2 2 2 2 3 5 6" xfId="34009"/>
    <cellStyle name="Total 2 2 2 2 3 6" xfId="34010"/>
    <cellStyle name="Total 2 2 2 2 3 7" xfId="34011"/>
    <cellStyle name="Total 2 2 2 2 3 8" xfId="34012"/>
    <cellStyle name="Total 2 2 2 2 3 9" xfId="34013"/>
    <cellStyle name="Total 2 2 2 2 4" xfId="34014"/>
    <cellStyle name="Total 2 2 2 2 4 2" xfId="34015"/>
    <cellStyle name="Total 2 2 2 2 4 2 2" xfId="34016"/>
    <cellStyle name="Total 2 2 2 2 4 2 2 2" xfId="34017"/>
    <cellStyle name="Total 2 2 2 2 4 2 2 3" xfId="34018"/>
    <cellStyle name="Total 2 2 2 2 4 2 2 4" xfId="34019"/>
    <cellStyle name="Total 2 2 2 2 4 2 2 5" xfId="34020"/>
    <cellStyle name="Total 2 2 2 2 4 2 2 6" xfId="34021"/>
    <cellStyle name="Total 2 2 2 2 4 2 3" xfId="34022"/>
    <cellStyle name="Total 2 2 2 2 4 2 3 2" xfId="34023"/>
    <cellStyle name="Total 2 2 2 2 4 2 3 3" xfId="34024"/>
    <cellStyle name="Total 2 2 2 2 4 2 3 4" xfId="34025"/>
    <cellStyle name="Total 2 2 2 2 4 2 3 5" xfId="34026"/>
    <cellStyle name="Total 2 2 2 2 4 2 3 6" xfId="34027"/>
    <cellStyle name="Total 2 2 2 2 4 2 4" xfId="34028"/>
    <cellStyle name="Total 2 2 2 2 4 2 5" xfId="34029"/>
    <cellStyle name="Total 2 2 2 2 4 2 6" xfId="34030"/>
    <cellStyle name="Total 2 2 2 2 4 2 7" xfId="34031"/>
    <cellStyle name="Total 2 2 2 2 4 2 8" xfId="34032"/>
    <cellStyle name="Total 2 2 2 2 4 3" xfId="34033"/>
    <cellStyle name="Total 2 2 2 2 4 3 2" xfId="34034"/>
    <cellStyle name="Total 2 2 2 2 4 3 3" xfId="34035"/>
    <cellStyle name="Total 2 2 2 2 4 3 4" xfId="34036"/>
    <cellStyle name="Total 2 2 2 2 4 3 5" xfId="34037"/>
    <cellStyle name="Total 2 2 2 2 4 3 6" xfId="34038"/>
    <cellStyle name="Total 2 2 2 2 4 4" xfId="34039"/>
    <cellStyle name="Total 2 2 2 2 4 4 2" xfId="34040"/>
    <cellStyle name="Total 2 2 2 2 4 4 3" xfId="34041"/>
    <cellStyle name="Total 2 2 2 2 4 4 4" xfId="34042"/>
    <cellStyle name="Total 2 2 2 2 4 4 5" xfId="34043"/>
    <cellStyle name="Total 2 2 2 2 4 4 6" xfId="34044"/>
    <cellStyle name="Total 2 2 2 2 4 5" xfId="34045"/>
    <cellStyle name="Total 2 2 2 2 4 6" xfId="34046"/>
    <cellStyle name="Total 2 2 2 2 4 7" xfId="34047"/>
    <cellStyle name="Total 2 2 2 2 4 8" xfId="34048"/>
    <cellStyle name="Total 2 2 2 2 4 9" xfId="34049"/>
    <cellStyle name="Total 2 2 2 2 5" xfId="34050"/>
    <cellStyle name="Total 2 2 2 2 5 2" xfId="34051"/>
    <cellStyle name="Total 2 2 2 2 5 2 2" xfId="34052"/>
    <cellStyle name="Total 2 2 2 2 5 2 3" xfId="34053"/>
    <cellStyle name="Total 2 2 2 2 5 2 4" xfId="34054"/>
    <cellStyle name="Total 2 2 2 2 5 2 5" xfId="34055"/>
    <cellStyle name="Total 2 2 2 2 5 2 6" xfId="34056"/>
    <cellStyle name="Total 2 2 2 2 5 3" xfId="34057"/>
    <cellStyle name="Total 2 2 2 2 5 3 2" xfId="34058"/>
    <cellStyle name="Total 2 2 2 2 5 3 3" xfId="34059"/>
    <cellStyle name="Total 2 2 2 2 5 3 4" xfId="34060"/>
    <cellStyle name="Total 2 2 2 2 5 3 5" xfId="34061"/>
    <cellStyle name="Total 2 2 2 2 5 3 6" xfId="34062"/>
    <cellStyle name="Total 2 2 2 2 5 4" xfId="34063"/>
    <cellStyle name="Total 2 2 2 2 5 5" xfId="34064"/>
    <cellStyle name="Total 2 2 2 2 5 6" xfId="34065"/>
    <cellStyle name="Total 2 2 2 2 5 7" xfId="34066"/>
    <cellStyle name="Total 2 2 2 2 5 8" xfId="34067"/>
    <cellStyle name="Total 2 2 2 2 6" xfId="34068"/>
    <cellStyle name="Total 2 2 2 2 6 2" xfId="34069"/>
    <cellStyle name="Total 2 2 2 2 6 3" xfId="34070"/>
    <cellStyle name="Total 2 2 2 2 6 4" xfId="34071"/>
    <cellStyle name="Total 2 2 2 2 6 5" xfId="34072"/>
    <cellStyle name="Total 2 2 2 2 6 6" xfId="34073"/>
    <cellStyle name="Total 2 2 2 2 7" xfId="34074"/>
    <cellStyle name="Total 2 2 2 2 7 2" xfId="34075"/>
    <cellStyle name="Total 2 2 2 2 7 3" xfId="34076"/>
    <cellStyle name="Total 2 2 2 2 7 4" xfId="34077"/>
    <cellStyle name="Total 2 2 2 2 7 5" xfId="34078"/>
    <cellStyle name="Total 2 2 2 2 7 6" xfId="34079"/>
    <cellStyle name="Total 2 2 2 2 8" xfId="34080"/>
    <cellStyle name="Total 2 2 2 2 9" xfId="34081"/>
    <cellStyle name="Total 2 2 2 3" xfId="34082"/>
    <cellStyle name="Total 2 2 2 3 10" xfId="34083"/>
    <cellStyle name="Total 2 2 2 3 11" xfId="34084"/>
    <cellStyle name="Total 2 2 2 3 2" xfId="34085"/>
    <cellStyle name="Total 2 2 2 3 2 10" xfId="34086"/>
    <cellStyle name="Total 2 2 2 3 2 2" xfId="34087"/>
    <cellStyle name="Total 2 2 2 3 2 2 2" xfId="34088"/>
    <cellStyle name="Total 2 2 2 3 2 2 2 2" xfId="34089"/>
    <cellStyle name="Total 2 2 2 3 2 2 2 2 2" xfId="34090"/>
    <cellStyle name="Total 2 2 2 3 2 2 2 2 3" xfId="34091"/>
    <cellStyle name="Total 2 2 2 3 2 2 2 2 4" xfId="34092"/>
    <cellStyle name="Total 2 2 2 3 2 2 2 2 5" xfId="34093"/>
    <cellStyle name="Total 2 2 2 3 2 2 2 2 6" xfId="34094"/>
    <cellStyle name="Total 2 2 2 3 2 2 2 3" xfId="34095"/>
    <cellStyle name="Total 2 2 2 3 2 2 2 3 2" xfId="34096"/>
    <cellStyle name="Total 2 2 2 3 2 2 2 3 3" xfId="34097"/>
    <cellStyle name="Total 2 2 2 3 2 2 2 3 4" xfId="34098"/>
    <cellStyle name="Total 2 2 2 3 2 2 2 3 5" xfId="34099"/>
    <cellStyle name="Total 2 2 2 3 2 2 2 3 6" xfId="34100"/>
    <cellStyle name="Total 2 2 2 3 2 2 2 4" xfId="34101"/>
    <cellStyle name="Total 2 2 2 3 2 2 2 5" xfId="34102"/>
    <cellStyle name="Total 2 2 2 3 2 2 2 6" xfId="34103"/>
    <cellStyle name="Total 2 2 2 3 2 2 2 7" xfId="34104"/>
    <cellStyle name="Total 2 2 2 3 2 2 2 8" xfId="34105"/>
    <cellStyle name="Total 2 2 2 3 2 2 3" xfId="34106"/>
    <cellStyle name="Total 2 2 2 3 2 2 3 2" xfId="34107"/>
    <cellStyle name="Total 2 2 2 3 2 2 3 3" xfId="34108"/>
    <cellStyle name="Total 2 2 2 3 2 2 3 4" xfId="34109"/>
    <cellStyle name="Total 2 2 2 3 2 2 3 5" xfId="34110"/>
    <cellStyle name="Total 2 2 2 3 2 2 3 6" xfId="34111"/>
    <cellStyle name="Total 2 2 2 3 2 2 4" xfId="34112"/>
    <cellStyle name="Total 2 2 2 3 2 2 4 2" xfId="34113"/>
    <cellStyle name="Total 2 2 2 3 2 2 4 3" xfId="34114"/>
    <cellStyle name="Total 2 2 2 3 2 2 4 4" xfId="34115"/>
    <cellStyle name="Total 2 2 2 3 2 2 4 5" xfId="34116"/>
    <cellStyle name="Total 2 2 2 3 2 2 4 6" xfId="34117"/>
    <cellStyle name="Total 2 2 2 3 2 2 5" xfId="34118"/>
    <cellStyle name="Total 2 2 2 3 2 2 6" xfId="34119"/>
    <cellStyle name="Total 2 2 2 3 2 2 7" xfId="34120"/>
    <cellStyle name="Total 2 2 2 3 2 2 8" xfId="34121"/>
    <cellStyle name="Total 2 2 2 3 2 2 9" xfId="34122"/>
    <cellStyle name="Total 2 2 2 3 2 3" xfId="34123"/>
    <cellStyle name="Total 2 2 2 3 2 3 2" xfId="34124"/>
    <cellStyle name="Total 2 2 2 3 2 3 2 2" xfId="34125"/>
    <cellStyle name="Total 2 2 2 3 2 3 2 3" xfId="34126"/>
    <cellStyle name="Total 2 2 2 3 2 3 2 4" xfId="34127"/>
    <cellStyle name="Total 2 2 2 3 2 3 2 5" xfId="34128"/>
    <cellStyle name="Total 2 2 2 3 2 3 2 6" xfId="34129"/>
    <cellStyle name="Total 2 2 2 3 2 3 3" xfId="34130"/>
    <cellStyle name="Total 2 2 2 3 2 3 3 2" xfId="34131"/>
    <cellStyle name="Total 2 2 2 3 2 3 3 3" xfId="34132"/>
    <cellStyle name="Total 2 2 2 3 2 3 3 4" xfId="34133"/>
    <cellStyle name="Total 2 2 2 3 2 3 3 5" xfId="34134"/>
    <cellStyle name="Total 2 2 2 3 2 3 3 6" xfId="34135"/>
    <cellStyle name="Total 2 2 2 3 2 3 4" xfId="34136"/>
    <cellStyle name="Total 2 2 2 3 2 3 5" xfId="34137"/>
    <cellStyle name="Total 2 2 2 3 2 3 6" xfId="34138"/>
    <cellStyle name="Total 2 2 2 3 2 3 7" xfId="34139"/>
    <cellStyle name="Total 2 2 2 3 2 3 8" xfId="34140"/>
    <cellStyle name="Total 2 2 2 3 2 4" xfId="34141"/>
    <cellStyle name="Total 2 2 2 3 2 4 2" xfId="34142"/>
    <cellStyle name="Total 2 2 2 3 2 4 3" xfId="34143"/>
    <cellStyle name="Total 2 2 2 3 2 4 4" xfId="34144"/>
    <cellStyle name="Total 2 2 2 3 2 4 5" xfId="34145"/>
    <cellStyle name="Total 2 2 2 3 2 4 6" xfId="34146"/>
    <cellStyle name="Total 2 2 2 3 2 5" xfId="34147"/>
    <cellStyle name="Total 2 2 2 3 2 5 2" xfId="34148"/>
    <cellStyle name="Total 2 2 2 3 2 5 3" xfId="34149"/>
    <cellStyle name="Total 2 2 2 3 2 5 4" xfId="34150"/>
    <cellStyle name="Total 2 2 2 3 2 5 5" xfId="34151"/>
    <cellStyle name="Total 2 2 2 3 2 5 6" xfId="34152"/>
    <cellStyle name="Total 2 2 2 3 2 6" xfId="34153"/>
    <cellStyle name="Total 2 2 2 3 2 7" xfId="34154"/>
    <cellStyle name="Total 2 2 2 3 2 8" xfId="34155"/>
    <cellStyle name="Total 2 2 2 3 2 9" xfId="34156"/>
    <cellStyle name="Total 2 2 2 3 3" xfId="34157"/>
    <cellStyle name="Total 2 2 2 3 3 2" xfId="34158"/>
    <cellStyle name="Total 2 2 2 3 3 2 2" xfId="34159"/>
    <cellStyle name="Total 2 2 2 3 3 2 2 2" xfId="34160"/>
    <cellStyle name="Total 2 2 2 3 3 2 2 3" xfId="34161"/>
    <cellStyle name="Total 2 2 2 3 3 2 2 4" xfId="34162"/>
    <cellStyle name="Total 2 2 2 3 3 2 2 5" xfId="34163"/>
    <cellStyle name="Total 2 2 2 3 3 2 2 6" xfId="34164"/>
    <cellStyle name="Total 2 2 2 3 3 2 3" xfId="34165"/>
    <cellStyle name="Total 2 2 2 3 3 2 3 2" xfId="34166"/>
    <cellStyle name="Total 2 2 2 3 3 2 3 3" xfId="34167"/>
    <cellStyle name="Total 2 2 2 3 3 2 3 4" xfId="34168"/>
    <cellStyle name="Total 2 2 2 3 3 2 3 5" xfId="34169"/>
    <cellStyle name="Total 2 2 2 3 3 2 3 6" xfId="34170"/>
    <cellStyle name="Total 2 2 2 3 3 2 4" xfId="34171"/>
    <cellStyle name="Total 2 2 2 3 3 2 5" xfId="34172"/>
    <cellStyle name="Total 2 2 2 3 3 2 6" xfId="34173"/>
    <cellStyle name="Total 2 2 2 3 3 2 7" xfId="34174"/>
    <cellStyle name="Total 2 2 2 3 3 2 8" xfId="34175"/>
    <cellStyle name="Total 2 2 2 3 3 3" xfId="34176"/>
    <cellStyle name="Total 2 2 2 3 3 3 2" xfId="34177"/>
    <cellStyle name="Total 2 2 2 3 3 3 3" xfId="34178"/>
    <cellStyle name="Total 2 2 2 3 3 3 4" xfId="34179"/>
    <cellStyle name="Total 2 2 2 3 3 3 5" xfId="34180"/>
    <cellStyle name="Total 2 2 2 3 3 3 6" xfId="34181"/>
    <cellStyle name="Total 2 2 2 3 3 4" xfId="34182"/>
    <cellStyle name="Total 2 2 2 3 3 4 2" xfId="34183"/>
    <cellStyle name="Total 2 2 2 3 3 4 3" xfId="34184"/>
    <cellStyle name="Total 2 2 2 3 3 4 4" xfId="34185"/>
    <cellStyle name="Total 2 2 2 3 3 4 5" xfId="34186"/>
    <cellStyle name="Total 2 2 2 3 3 4 6" xfId="34187"/>
    <cellStyle name="Total 2 2 2 3 3 5" xfId="34188"/>
    <cellStyle name="Total 2 2 2 3 3 6" xfId="34189"/>
    <cellStyle name="Total 2 2 2 3 3 7" xfId="34190"/>
    <cellStyle name="Total 2 2 2 3 3 8" xfId="34191"/>
    <cellStyle name="Total 2 2 2 3 3 9" xfId="34192"/>
    <cellStyle name="Total 2 2 2 3 4" xfId="34193"/>
    <cellStyle name="Total 2 2 2 3 4 2" xfId="34194"/>
    <cellStyle name="Total 2 2 2 3 4 2 2" xfId="34195"/>
    <cellStyle name="Total 2 2 2 3 4 2 3" xfId="34196"/>
    <cellStyle name="Total 2 2 2 3 4 2 4" xfId="34197"/>
    <cellStyle name="Total 2 2 2 3 4 2 5" xfId="34198"/>
    <cellStyle name="Total 2 2 2 3 4 2 6" xfId="34199"/>
    <cellStyle name="Total 2 2 2 3 4 3" xfId="34200"/>
    <cellStyle name="Total 2 2 2 3 4 3 2" xfId="34201"/>
    <cellStyle name="Total 2 2 2 3 4 3 3" xfId="34202"/>
    <cellStyle name="Total 2 2 2 3 4 3 4" xfId="34203"/>
    <cellStyle name="Total 2 2 2 3 4 3 5" xfId="34204"/>
    <cellStyle name="Total 2 2 2 3 4 3 6" xfId="34205"/>
    <cellStyle name="Total 2 2 2 3 4 4" xfId="34206"/>
    <cellStyle name="Total 2 2 2 3 4 5" xfId="34207"/>
    <cellStyle name="Total 2 2 2 3 4 6" xfId="34208"/>
    <cellStyle name="Total 2 2 2 3 4 7" xfId="34209"/>
    <cellStyle name="Total 2 2 2 3 4 8" xfId="34210"/>
    <cellStyle name="Total 2 2 2 3 5" xfId="34211"/>
    <cellStyle name="Total 2 2 2 3 5 2" xfId="34212"/>
    <cellStyle name="Total 2 2 2 3 5 3" xfId="34213"/>
    <cellStyle name="Total 2 2 2 3 5 4" xfId="34214"/>
    <cellStyle name="Total 2 2 2 3 5 5" xfId="34215"/>
    <cellStyle name="Total 2 2 2 3 5 6" xfId="34216"/>
    <cellStyle name="Total 2 2 2 3 6" xfId="34217"/>
    <cellStyle name="Total 2 2 2 3 6 2" xfId="34218"/>
    <cellStyle name="Total 2 2 2 3 6 3" xfId="34219"/>
    <cellStyle name="Total 2 2 2 3 6 4" xfId="34220"/>
    <cellStyle name="Total 2 2 2 3 6 5" xfId="34221"/>
    <cellStyle name="Total 2 2 2 3 6 6" xfId="34222"/>
    <cellStyle name="Total 2 2 2 3 7" xfId="34223"/>
    <cellStyle name="Total 2 2 2 3 8" xfId="34224"/>
    <cellStyle name="Total 2 2 2 3 9" xfId="34225"/>
    <cellStyle name="Total 2 2 2 4" xfId="34226"/>
    <cellStyle name="Total 2 2 2 4 10" xfId="34227"/>
    <cellStyle name="Total 2 2 2 4 2" xfId="34228"/>
    <cellStyle name="Total 2 2 2 4 2 2" xfId="34229"/>
    <cellStyle name="Total 2 2 2 4 2 2 2" xfId="34230"/>
    <cellStyle name="Total 2 2 2 4 2 2 2 2" xfId="34231"/>
    <cellStyle name="Total 2 2 2 4 2 2 2 3" xfId="34232"/>
    <cellStyle name="Total 2 2 2 4 2 2 2 4" xfId="34233"/>
    <cellStyle name="Total 2 2 2 4 2 2 2 5" xfId="34234"/>
    <cellStyle name="Total 2 2 2 4 2 2 2 6" xfId="34235"/>
    <cellStyle name="Total 2 2 2 4 2 2 3" xfId="34236"/>
    <cellStyle name="Total 2 2 2 4 2 2 3 2" xfId="34237"/>
    <cellStyle name="Total 2 2 2 4 2 2 3 3" xfId="34238"/>
    <cellStyle name="Total 2 2 2 4 2 2 3 4" xfId="34239"/>
    <cellStyle name="Total 2 2 2 4 2 2 3 5" xfId="34240"/>
    <cellStyle name="Total 2 2 2 4 2 2 3 6" xfId="34241"/>
    <cellStyle name="Total 2 2 2 4 2 2 4" xfId="34242"/>
    <cellStyle name="Total 2 2 2 4 2 2 5" xfId="34243"/>
    <cellStyle name="Total 2 2 2 4 2 2 6" xfId="34244"/>
    <cellStyle name="Total 2 2 2 4 2 2 7" xfId="34245"/>
    <cellStyle name="Total 2 2 2 4 2 2 8" xfId="34246"/>
    <cellStyle name="Total 2 2 2 4 2 3" xfId="34247"/>
    <cellStyle name="Total 2 2 2 4 2 3 2" xfId="34248"/>
    <cellStyle name="Total 2 2 2 4 2 3 3" xfId="34249"/>
    <cellStyle name="Total 2 2 2 4 2 3 4" xfId="34250"/>
    <cellStyle name="Total 2 2 2 4 2 3 5" xfId="34251"/>
    <cellStyle name="Total 2 2 2 4 2 3 6" xfId="34252"/>
    <cellStyle name="Total 2 2 2 4 2 4" xfId="34253"/>
    <cellStyle name="Total 2 2 2 4 2 4 2" xfId="34254"/>
    <cellStyle name="Total 2 2 2 4 2 4 3" xfId="34255"/>
    <cellStyle name="Total 2 2 2 4 2 4 4" xfId="34256"/>
    <cellStyle name="Total 2 2 2 4 2 4 5" xfId="34257"/>
    <cellStyle name="Total 2 2 2 4 2 4 6" xfId="34258"/>
    <cellStyle name="Total 2 2 2 4 2 5" xfId="34259"/>
    <cellStyle name="Total 2 2 2 4 2 6" xfId="34260"/>
    <cellStyle name="Total 2 2 2 4 2 7" xfId="34261"/>
    <cellStyle name="Total 2 2 2 4 2 8" xfId="34262"/>
    <cellStyle name="Total 2 2 2 4 2 9" xfId="34263"/>
    <cellStyle name="Total 2 2 2 4 3" xfId="34264"/>
    <cellStyle name="Total 2 2 2 4 3 2" xfId="34265"/>
    <cellStyle name="Total 2 2 2 4 3 2 2" xfId="34266"/>
    <cellStyle name="Total 2 2 2 4 3 2 3" xfId="34267"/>
    <cellStyle name="Total 2 2 2 4 3 2 4" xfId="34268"/>
    <cellStyle name="Total 2 2 2 4 3 2 5" xfId="34269"/>
    <cellStyle name="Total 2 2 2 4 3 2 6" xfId="34270"/>
    <cellStyle name="Total 2 2 2 4 3 3" xfId="34271"/>
    <cellStyle name="Total 2 2 2 4 3 3 2" xfId="34272"/>
    <cellStyle name="Total 2 2 2 4 3 3 3" xfId="34273"/>
    <cellStyle name="Total 2 2 2 4 3 3 4" xfId="34274"/>
    <cellStyle name="Total 2 2 2 4 3 3 5" xfId="34275"/>
    <cellStyle name="Total 2 2 2 4 3 3 6" xfId="34276"/>
    <cellStyle name="Total 2 2 2 4 3 4" xfId="34277"/>
    <cellStyle name="Total 2 2 2 4 3 5" xfId="34278"/>
    <cellStyle name="Total 2 2 2 4 3 6" xfId="34279"/>
    <cellStyle name="Total 2 2 2 4 3 7" xfId="34280"/>
    <cellStyle name="Total 2 2 2 4 3 8" xfId="34281"/>
    <cellStyle name="Total 2 2 2 4 4" xfId="34282"/>
    <cellStyle name="Total 2 2 2 4 4 2" xfId="34283"/>
    <cellStyle name="Total 2 2 2 4 4 3" xfId="34284"/>
    <cellStyle name="Total 2 2 2 4 4 4" xfId="34285"/>
    <cellStyle name="Total 2 2 2 4 4 5" xfId="34286"/>
    <cellStyle name="Total 2 2 2 4 4 6" xfId="34287"/>
    <cellStyle name="Total 2 2 2 4 5" xfId="34288"/>
    <cellStyle name="Total 2 2 2 4 5 2" xfId="34289"/>
    <cellStyle name="Total 2 2 2 4 5 3" xfId="34290"/>
    <cellStyle name="Total 2 2 2 4 5 4" xfId="34291"/>
    <cellStyle name="Total 2 2 2 4 5 5" xfId="34292"/>
    <cellStyle name="Total 2 2 2 4 5 6" xfId="34293"/>
    <cellStyle name="Total 2 2 2 4 6" xfId="34294"/>
    <cellStyle name="Total 2 2 2 4 7" xfId="34295"/>
    <cellStyle name="Total 2 2 2 4 8" xfId="34296"/>
    <cellStyle name="Total 2 2 2 4 9" xfId="34297"/>
    <cellStyle name="Total 2 2 2 5" xfId="34298"/>
    <cellStyle name="Total 2 2 2 5 2" xfId="34299"/>
    <cellStyle name="Total 2 2 2 5 2 2" xfId="34300"/>
    <cellStyle name="Total 2 2 2 5 2 2 2" xfId="34301"/>
    <cellStyle name="Total 2 2 2 5 2 2 3" xfId="34302"/>
    <cellStyle name="Total 2 2 2 5 2 2 4" xfId="34303"/>
    <cellStyle name="Total 2 2 2 5 2 2 5" xfId="34304"/>
    <cellStyle name="Total 2 2 2 5 2 2 6" xfId="34305"/>
    <cellStyle name="Total 2 2 2 5 2 3" xfId="34306"/>
    <cellStyle name="Total 2 2 2 5 2 3 2" xfId="34307"/>
    <cellStyle name="Total 2 2 2 5 2 3 3" xfId="34308"/>
    <cellStyle name="Total 2 2 2 5 2 3 4" xfId="34309"/>
    <cellStyle name="Total 2 2 2 5 2 3 5" xfId="34310"/>
    <cellStyle name="Total 2 2 2 5 2 3 6" xfId="34311"/>
    <cellStyle name="Total 2 2 2 5 2 4" xfId="34312"/>
    <cellStyle name="Total 2 2 2 5 2 5" xfId="34313"/>
    <cellStyle name="Total 2 2 2 5 2 6" xfId="34314"/>
    <cellStyle name="Total 2 2 2 5 2 7" xfId="34315"/>
    <cellStyle name="Total 2 2 2 5 2 8" xfId="34316"/>
    <cellStyle name="Total 2 2 2 5 3" xfId="34317"/>
    <cellStyle name="Total 2 2 2 5 3 2" xfId="34318"/>
    <cellStyle name="Total 2 2 2 5 3 3" xfId="34319"/>
    <cellStyle name="Total 2 2 2 5 3 4" xfId="34320"/>
    <cellStyle name="Total 2 2 2 5 3 5" xfId="34321"/>
    <cellStyle name="Total 2 2 2 5 3 6" xfId="34322"/>
    <cellStyle name="Total 2 2 2 5 4" xfId="34323"/>
    <cellStyle name="Total 2 2 2 5 4 2" xfId="34324"/>
    <cellStyle name="Total 2 2 2 5 4 3" xfId="34325"/>
    <cellStyle name="Total 2 2 2 5 4 4" xfId="34326"/>
    <cellStyle name="Total 2 2 2 5 4 5" xfId="34327"/>
    <cellStyle name="Total 2 2 2 5 4 6" xfId="34328"/>
    <cellStyle name="Total 2 2 2 5 5" xfId="34329"/>
    <cellStyle name="Total 2 2 2 5 6" xfId="34330"/>
    <cellStyle name="Total 2 2 2 5 7" xfId="34331"/>
    <cellStyle name="Total 2 2 2 5 8" xfId="34332"/>
    <cellStyle name="Total 2 2 2 5 9" xfId="34333"/>
    <cellStyle name="Total 2 2 2 6" xfId="34334"/>
    <cellStyle name="Total 2 2 2 6 2" xfId="34335"/>
    <cellStyle name="Total 2 2 2 6 2 2" xfId="34336"/>
    <cellStyle name="Total 2 2 2 6 2 3" xfId="34337"/>
    <cellStyle name="Total 2 2 2 6 2 4" xfId="34338"/>
    <cellStyle name="Total 2 2 2 6 2 5" xfId="34339"/>
    <cellStyle name="Total 2 2 2 6 2 6" xfId="34340"/>
    <cellStyle name="Total 2 2 2 6 3" xfId="34341"/>
    <cellStyle name="Total 2 2 2 6 3 2" xfId="34342"/>
    <cellStyle name="Total 2 2 2 6 3 3" xfId="34343"/>
    <cellStyle name="Total 2 2 2 6 3 4" xfId="34344"/>
    <cellStyle name="Total 2 2 2 6 3 5" xfId="34345"/>
    <cellStyle name="Total 2 2 2 6 3 6" xfId="34346"/>
    <cellStyle name="Total 2 2 2 6 4" xfId="34347"/>
    <cellStyle name="Total 2 2 2 6 5" xfId="34348"/>
    <cellStyle name="Total 2 2 2 6 6" xfId="34349"/>
    <cellStyle name="Total 2 2 2 6 7" xfId="34350"/>
    <cellStyle name="Total 2 2 2 6 8" xfId="34351"/>
    <cellStyle name="Total 2 2 2 7" xfId="34352"/>
    <cellStyle name="Total 2 2 2 7 2" xfId="34353"/>
    <cellStyle name="Total 2 2 2 7 3" xfId="34354"/>
    <cellStyle name="Total 2 2 2 7 4" xfId="34355"/>
    <cellStyle name="Total 2 2 2 7 5" xfId="34356"/>
    <cellStyle name="Total 2 2 2 7 6" xfId="34357"/>
    <cellStyle name="Total 2 2 2 8" xfId="34358"/>
    <cellStyle name="Total 2 2 2 8 2" xfId="34359"/>
    <cellStyle name="Total 2 2 2 8 3" xfId="34360"/>
    <cellStyle name="Total 2 2 2 8 4" xfId="34361"/>
    <cellStyle name="Total 2 2 2 8 5" xfId="34362"/>
    <cellStyle name="Total 2 2 2 8 6" xfId="34363"/>
    <cellStyle name="Total 2 2 2 9" xfId="34364"/>
    <cellStyle name="Total 2 2 3" xfId="34365"/>
    <cellStyle name="Total 2 2 3 10" xfId="34366"/>
    <cellStyle name="Total 2 2 3 11" xfId="34367"/>
    <cellStyle name="Total 2 2 3 12" xfId="34368"/>
    <cellStyle name="Total 2 2 3 2" xfId="34369"/>
    <cellStyle name="Total 2 2 3 2 10" xfId="34370"/>
    <cellStyle name="Total 2 2 3 2 11" xfId="34371"/>
    <cellStyle name="Total 2 2 3 2 2" xfId="34372"/>
    <cellStyle name="Total 2 2 3 2 2 10" xfId="34373"/>
    <cellStyle name="Total 2 2 3 2 2 2" xfId="34374"/>
    <cellStyle name="Total 2 2 3 2 2 2 2" xfId="34375"/>
    <cellStyle name="Total 2 2 3 2 2 2 2 2" xfId="34376"/>
    <cellStyle name="Total 2 2 3 2 2 2 2 2 2" xfId="34377"/>
    <cellStyle name="Total 2 2 3 2 2 2 2 2 3" xfId="34378"/>
    <cellStyle name="Total 2 2 3 2 2 2 2 2 4" xfId="34379"/>
    <cellStyle name="Total 2 2 3 2 2 2 2 2 5" xfId="34380"/>
    <cellStyle name="Total 2 2 3 2 2 2 2 2 6" xfId="34381"/>
    <cellStyle name="Total 2 2 3 2 2 2 2 3" xfId="34382"/>
    <cellStyle name="Total 2 2 3 2 2 2 2 3 2" xfId="34383"/>
    <cellStyle name="Total 2 2 3 2 2 2 2 3 3" xfId="34384"/>
    <cellStyle name="Total 2 2 3 2 2 2 2 3 4" xfId="34385"/>
    <cellStyle name="Total 2 2 3 2 2 2 2 3 5" xfId="34386"/>
    <cellStyle name="Total 2 2 3 2 2 2 2 3 6" xfId="34387"/>
    <cellStyle name="Total 2 2 3 2 2 2 2 4" xfId="34388"/>
    <cellStyle name="Total 2 2 3 2 2 2 2 5" xfId="34389"/>
    <cellStyle name="Total 2 2 3 2 2 2 2 6" xfId="34390"/>
    <cellStyle name="Total 2 2 3 2 2 2 2 7" xfId="34391"/>
    <cellStyle name="Total 2 2 3 2 2 2 2 8" xfId="34392"/>
    <cellStyle name="Total 2 2 3 2 2 2 3" xfId="34393"/>
    <cellStyle name="Total 2 2 3 2 2 2 3 2" xfId="34394"/>
    <cellStyle name="Total 2 2 3 2 2 2 3 3" xfId="34395"/>
    <cellStyle name="Total 2 2 3 2 2 2 3 4" xfId="34396"/>
    <cellStyle name="Total 2 2 3 2 2 2 3 5" xfId="34397"/>
    <cellStyle name="Total 2 2 3 2 2 2 3 6" xfId="34398"/>
    <cellStyle name="Total 2 2 3 2 2 2 4" xfId="34399"/>
    <cellStyle name="Total 2 2 3 2 2 2 4 2" xfId="34400"/>
    <cellStyle name="Total 2 2 3 2 2 2 4 3" xfId="34401"/>
    <cellStyle name="Total 2 2 3 2 2 2 4 4" xfId="34402"/>
    <cellStyle name="Total 2 2 3 2 2 2 4 5" xfId="34403"/>
    <cellStyle name="Total 2 2 3 2 2 2 4 6" xfId="34404"/>
    <cellStyle name="Total 2 2 3 2 2 2 5" xfId="34405"/>
    <cellStyle name="Total 2 2 3 2 2 2 6" xfId="34406"/>
    <cellStyle name="Total 2 2 3 2 2 2 7" xfId="34407"/>
    <cellStyle name="Total 2 2 3 2 2 2 8" xfId="34408"/>
    <cellStyle name="Total 2 2 3 2 2 2 9" xfId="34409"/>
    <cellStyle name="Total 2 2 3 2 2 3" xfId="34410"/>
    <cellStyle name="Total 2 2 3 2 2 3 2" xfId="34411"/>
    <cellStyle name="Total 2 2 3 2 2 3 2 2" xfId="34412"/>
    <cellStyle name="Total 2 2 3 2 2 3 2 3" xfId="34413"/>
    <cellStyle name="Total 2 2 3 2 2 3 2 4" xfId="34414"/>
    <cellStyle name="Total 2 2 3 2 2 3 2 5" xfId="34415"/>
    <cellStyle name="Total 2 2 3 2 2 3 2 6" xfId="34416"/>
    <cellStyle name="Total 2 2 3 2 2 3 3" xfId="34417"/>
    <cellStyle name="Total 2 2 3 2 2 3 3 2" xfId="34418"/>
    <cellStyle name="Total 2 2 3 2 2 3 3 3" xfId="34419"/>
    <cellStyle name="Total 2 2 3 2 2 3 3 4" xfId="34420"/>
    <cellStyle name="Total 2 2 3 2 2 3 3 5" xfId="34421"/>
    <cellStyle name="Total 2 2 3 2 2 3 3 6" xfId="34422"/>
    <cellStyle name="Total 2 2 3 2 2 3 4" xfId="34423"/>
    <cellStyle name="Total 2 2 3 2 2 3 5" xfId="34424"/>
    <cellStyle name="Total 2 2 3 2 2 3 6" xfId="34425"/>
    <cellStyle name="Total 2 2 3 2 2 3 7" xfId="34426"/>
    <cellStyle name="Total 2 2 3 2 2 3 8" xfId="34427"/>
    <cellStyle name="Total 2 2 3 2 2 4" xfId="34428"/>
    <cellStyle name="Total 2 2 3 2 2 4 2" xfId="34429"/>
    <cellStyle name="Total 2 2 3 2 2 4 3" xfId="34430"/>
    <cellStyle name="Total 2 2 3 2 2 4 4" xfId="34431"/>
    <cellStyle name="Total 2 2 3 2 2 4 5" xfId="34432"/>
    <cellStyle name="Total 2 2 3 2 2 4 6" xfId="34433"/>
    <cellStyle name="Total 2 2 3 2 2 5" xfId="34434"/>
    <cellStyle name="Total 2 2 3 2 2 5 2" xfId="34435"/>
    <cellStyle name="Total 2 2 3 2 2 5 3" xfId="34436"/>
    <cellStyle name="Total 2 2 3 2 2 5 4" xfId="34437"/>
    <cellStyle name="Total 2 2 3 2 2 5 5" xfId="34438"/>
    <cellStyle name="Total 2 2 3 2 2 5 6" xfId="34439"/>
    <cellStyle name="Total 2 2 3 2 2 6" xfId="34440"/>
    <cellStyle name="Total 2 2 3 2 2 7" xfId="34441"/>
    <cellStyle name="Total 2 2 3 2 2 8" xfId="34442"/>
    <cellStyle name="Total 2 2 3 2 2 9" xfId="34443"/>
    <cellStyle name="Total 2 2 3 2 3" xfId="34444"/>
    <cellStyle name="Total 2 2 3 2 3 2" xfId="34445"/>
    <cellStyle name="Total 2 2 3 2 3 2 2" xfId="34446"/>
    <cellStyle name="Total 2 2 3 2 3 2 2 2" xfId="34447"/>
    <cellStyle name="Total 2 2 3 2 3 2 2 3" xfId="34448"/>
    <cellStyle name="Total 2 2 3 2 3 2 2 4" xfId="34449"/>
    <cellStyle name="Total 2 2 3 2 3 2 2 5" xfId="34450"/>
    <cellStyle name="Total 2 2 3 2 3 2 2 6" xfId="34451"/>
    <cellStyle name="Total 2 2 3 2 3 2 3" xfId="34452"/>
    <cellStyle name="Total 2 2 3 2 3 2 3 2" xfId="34453"/>
    <cellStyle name="Total 2 2 3 2 3 2 3 3" xfId="34454"/>
    <cellStyle name="Total 2 2 3 2 3 2 3 4" xfId="34455"/>
    <cellStyle name="Total 2 2 3 2 3 2 3 5" xfId="34456"/>
    <cellStyle name="Total 2 2 3 2 3 2 3 6" xfId="34457"/>
    <cellStyle name="Total 2 2 3 2 3 2 4" xfId="34458"/>
    <cellStyle name="Total 2 2 3 2 3 2 5" xfId="34459"/>
    <cellStyle name="Total 2 2 3 2 3 2 6" xfId="34460"/>
    <cellStyle name="Total 2 2 3 2 3 2 7" xfId="34461"/>
    <cellStyle name="Total 2 2 3 2 3 2 8" xfId="34462"/>
    <cellStyle name="Total 2 2 3 2 3 3" xfId="34463"/>
    <cellStyle name="Total 2 2 3 2 3 3 2" xfId="34464"/>
    <cellStyle name="Total 2 2 3 2 3 3 3" xfId="34465"/>
    <cellStyle name="Total 2 2 3 2 3 3 4" xfId="34466"/>
    <cellStyle name="Total 2 2 3 2 3 3 5" xfId="34467"/>
    <cellStyle name="Total 2 2 3 2 3 3 6" xfId="34468"/>
    <cellStyle name="Total 2 2 3 2 3 4" xfId="34469"/>
    <cellStyle name="Total 2 2 3 2 3 4 2" xfId="34470"/>
    <cellStyle name="Total 2 2 3 2 3 4 3" xfId="34471"/>
    <cellStyle name="Total 2 2 3 2 3 4 4" xfId="34472"/>
    <cellStyle name="Total 2 2 3 2 3 4 5" xfId="34473"/>
    <cellStyle name="Total 2 2 3 2 3 4 6" xfId="34474"/>
    <cellStyle name="Total 2 2 3 2 3 5" xfId="34475"/>
    <cellStyle name="Total 2 2 3 2 3 6" xfId="34476"/>
    <cellStyle name="Total 2 2 3 2 3 7" xfId="34477"/>
    <cellStyle name="Total 2 2 3 2 3 8" xfId="34478"/>
    <cellStyle name="Total 2 2 3 2 3 9" xfId="34479"/>
    <cellStyle name="Total 2 2 3 2 4" xfId="34480"/>
    <cellStyle name="Total 2 2 3 2 4 2" xfId="34481"/>
    <cellStyle name="Total 2 2 3 2 4 2 2" xfId="34482"/>
    <cellStyle name="Total 2 2 3 2 4 2 3" xfId="34483"/>
    <cellStyle name="Total 2 2 3 2 4 2 4" xfId="34484"/>
    <cellStyle name="Total 2 2 3 2 4 2 5" xfId="34485"/>
    <cellStyle name="Total 2 2 3 2 4 2 6" xfId="34486"/>
    <cellStyle name="Total 2 2 3 2 4 3" xfId="34487"/>
    <cellStyle name="Total 2 2 3 2 4 3 2" xfId="34488"/>
    <cellStyle name="Total 2 2 3 2 4 3 3" xfId="34489"/>
    <cellStyle name="Total 2 2 3 2 4 3 4" xfId="34490"/>
    <cellStyle name="Total 2 2 3 2 4 3 5" xfId="34491"/>
    <cellStyle name="Total 2 2 3 2 4 3 6" xfId="34492"/>
    <cellStyle name="Total 2 2 3 2 4 4" xfId="34493"/>
    <cellStyle name="Total 2 2 3 2 4 5" xfId="34494"/>
    <cellStyle name="Total 2 2 3 2 4 6" xfId="34495"/>
    <cellStyle name="Total 2 2 3 2 4 7" xfId="34496"/>
    <cellStyle name="Total 2 2 3 2 4 8" xfId="34497"/>
    <cellStyle name="Total 2 2 3 2 5" xfId="34498"/>
    <cellStyle name="Total 2 2 3 2 5 2" xfId="34499"/>
    <cellStyle name="Total 2 2 3 2 5 3" xfId="34500"/>
    <cellStyle name="Total 2 2 3 2 5 4" xfId="34501"/>
    <cellStyle name="Total 2 2 3 2 5 5" xfId="34502"/>
    <cellStyle name="Total 2 2 3 2 5 6" xfId="34503"/>
    <cellStyle name="Total 2 2 3 2 6" xfId="34504"/>
    <cellStyle name="Total 2 2 3 2 6 2" xfId="34505"/>
    <cellStyle name="Total 2 2 3 2 6 3" xfId="34506"/>
    <cellStyle name="Total 2 2 3 2 6 4" xfId="34507"/>
    <cellStyle name="Total 2 2 3 2 6 5" xfId="34508"/>
    <cellStyle name="Total 2 2 3 2 6 6" xfId="34509"/>
    <cellStyle name="Total 2 2 3 2 7" xfId="34510"/>
    <cellStyle name="Total 2 2 3 2 8" xfId="34511"/>
    <cellStyle name="Total 2 2 3 2 9" xfId="34512"/>
    <cellStyle name="Total 2 2 3 3" xfId="34513"/>
    <cellStyle name="Total 2 2 3 3 10" xfId="34514"/>
    <cellStyle name="Total 2 2 3 3 2" xfId="34515"/>
    <cellStyle name="Total 2 2 3 3 2 2" xfId="34516"/>
    <cellStyle name="Total 2 2 3 3 2 2 2" xfId="34517"/>
    <cellStyle name="Total 2 2 3 3 2 2 2 2" xfId="34518"/>
    <cellStyle name="Total 2 2 3 3 2 2 2 3" xfId="34519"/>
    <cellStyle name="Total 2 2 3 3 2 2 2 4" xfId="34520"/>
    <cellStyle name="Total 2 2 3 3 2 2 2 5" xfId="34521"/>
    <cellStyle name="Total 2 2 3 3 2 2 2 6" xfId="34522"/>
    <cellStyle name="Total 2 2 3 3 2 2 3" xfId="34523"/>
    <cellStyle name="Total 2 2 3 3 2 2 3 2" xfId="34524"/>
    <cellStyle name="Total 2 2 3 3 2 2 3 3" xfId="34525"/>
    <cellStyle name="Total 2 2 3 3 2 2 3 4" xfId="34526"/>
    <cellStyle name="Total 2 2 3 3 2 2 3 5" xfId="34527"/>
    <cellStyle name="Total 2 2 3 3 2 2 3 6" xfId="34528"/>
    <cellStyle name="Total 2 2 3 3 2 2 4" xfId="34529"/>
    <cellStyle name="Total 2 2 3 3 2 2 5" xfId="34530"/>
    <cellStyle name="Total 2 2 3 3 2 2 6" xfId="34531"/>
    <cellStyle name="Total 2 2 3 3 2 2 7" xfId="34532"/>
    <cellStyle name="Total 2 2 3 3 2 2 8" xfId="34533"/>
    <cellStyle name="Total 2 2 3 3 2 3" xfId="34534"/>
    <cellStyle name="Total 2 2 3 3 2 3 2" xfId="34535"/>
    <cellStyle name="Total 2 2 3 3 2 3 3" xfId="34536"/>
    <cellStyle name="Total 2 2 3 3 2 3 4" xfId="34537"/>
    <cellStyle name="Total 2 2 3 3 2 3 5" xfId="34538"/>
    <cellStyle name="Total 2 2 3 3 2 3 6" xfId="34539"/>
    <cellStyle name="Total 2 2 3 3 2 4" xfId="34540"/>
    <cellStyle name="Total 2 2 3 3 2 4 2" xfId="34541"/>
    <cellStyle name="Total 2 2 3 3 2 4 3" xfId="34542"/>
    <cellStyle name="Total 2 2 3 3 2 4 4" xfId="34543"/>
    <cellStyle name="Total 2 2 3 3 2 4 5" xfId="34544"/>
    <cellStyle name="Total 2 2 3 3 2 4 6" xfId="34545"/>
    <cellStyle name="Total 2 2 3 3 2 5" xfId="34546"/>
    <cellStyle name="Total 2 2 3 3 2 6" xfId="34547"/>
    <cellStyle name="Total 2 2 3 3 2 7" xfId="34548"/>
    <cellStyle name="Total 2 2 3 3 2 8" xfId="34549"/>
    <cellStyle name="Total 2 2 3 3 2 9" xfId="34550"/>
    <cellStyle name="Total 2 2 3 3 3" xfId="34551"/>
    <cellStyle name="Total 2 2 3 3 3 2" xfId="34552"/>
    <cellStyle name="Total 2 2 3 3 3 2 2" xfId="34553"/>
    <cellStyle name="Total 2 2 3 3 3 2 3" xfId="34554"/>
    <cellStyle name="Total 2 2 3 3 3 2 4" xfId="34555"/>
    <cellStyle name="Total 2 2 3 3 3 2 5" xfId="34556"/>
    <cellStyle name="Total 2 2 3 3 3 2 6" xfId="34557"/>
    <cellStyle name="Total 2 2 3 3 3 3" xfId="34558"/>
    <cellStyle name="Total 2 2 3 3 3 3 2" xfId="34559"/>
    <cellStyle name="Total 2 2 3 3 3 3 3" xfId="34560"/>
    <cellStyle name="Total 2 2 3 3 3 3 4" xfId="34561"/>
    <cellStyle name="Total 2 2 3 3 3 3 5" xfId="34562"/>
    <cellStyle name="Total 2 2 3 3 3 3 6" xfId="34563"/>
    <cellStyle name="Total 2 2 3 3 3 4" xfId="34564"/>
    <cellStyle name="Total 2 2 3 3 3 5" xfId="34565"/>
    <cellStyle name="Total 2 2 3 3 3 6" xfId="34566"/>
    <cellStyle name="Total 2 2 3 3 3 7" xfId="34567"/>
    <cellStyle name="Total 2 2 3 3 3 8" xfId="34568"/>
    <cellStyle name="Total 2 2 3 3 4" xfId="34569"/>
    <cellStyle name="Total 2 2 3 3 4 2" xfId="34570"/>
    <cellStyle name="Total 2 2 3 3 4 3" xfId="34571"/>
    <cellStyle name="Total 2 2 3 3 4 4" xfId="34572"/>
    <cellStyle name="Total 2 2 3 3 4 5" xfId="34573"/>
    <cellStyle name="Total 2 2 3 3 4 6" xfId="34574"/>
    <cellStyle name="Total 2 2 3 3 5" xfId="34575"/>
    <cellStyle name="Total 2 2 3 3 5 2" xfId="34576"/>
    <cellStyle name="Total 2 2 3 3 5 3" xfId="34577"/>
    <cellStyle name="Total 2 2 3 3 5 4" xfId="34578"/>
    <cellStyle name="Total 2 2 3 3 5 5" xfId="34579"/>
    <cellStyle name="Total 2 2 3 3 5 6" xfId="34580"/>
    <cellStyle name="Total 2 2 3 3 6" xfId="34581"/>
    <cellStyle name="Total 2 2 3 3 7" xfId="34582"/>
    <cellStyle name="Total 2 2 3 3 8" xfId="34583"/>
    <cellStyle name="Total 2 2 3 3 9" xfId="34584"/>
    <cellStyle name="Total 2 2 3 4" xfId="34585"/>
    <cellStyle name="Total 2 2 3 4 2" xfId="34586"/>
    <cellStyle name="Total 2 2 3 4 2 2" xfId="34587"/>
    <cellStyle name="Total 2 2 3 4 2 2 2" xfId="34588"/>
    <cellStyle name="Total 2 2 3 4 2 2 3" xfId="34589"/>
    <cellStyle name="Total 2 2 3 4 2 2 4" xfId="34590"/>
    <cellStyle name="Total 2 2 3 4 2 2 5" xfId="34591"/>
    <cellStyle name="Total 2 2 3 4 2 2 6" xfId="34592"/>
    <cellStyle name="Total 2 2 3 4 2 3" xfId="34593"/>
    <cellStyle name="Total 2 2 3 4 2 3 2" xfId="34594"/>
    <cellStyle name="Total 2 2 3 4 2 3 3" xfId="34595"/>
    <cellStyle name="Total 2 2 3 4 2 3 4" xfId="34596"/>
    <cellStyle name="Total 2 2 3 4 2 3 5" xfId="34597"/>
    <cellStyle name="Total 2 2 3 4 2 3 6" xfId="34598"/>
    <cellStyle name="Total 2 2 3 4 2 4" xfId="34599"/>
    <cellStyle name="Total 2 2 3 4 2 5" xfId="34600"/>
    <cellStyle name="Total 2 2 3 4 2 6" xfId="34601"/>
    <cellStyle name="Total 2 2 3 4 2 7" xfId="34602"/>
    <cellStyle name="Total 2 2 3 4 2 8" xfId="34603"/>
    <cellStyle name="Total 2 2 3 4 3" xfId="34604"/>
    <cellStyle name="Total 2 2 3 4 3 2" xfId="34605"/>
    <cellStyle name="Total 2 2 3 4 3 3" xfId="34606"/>
    <cellStyle name="Total 2 2 3 4 3 4" xfId="34607"/>
    <cellStyle name="Total 2 2 3 4 3 5" xfId="34608"/>
    <cellStyle name="Total 2 2 3 4 3 6" xfId="34609"/>
    <cellStyle name="Total 2 2 3 4 4" xfId="34610"/>
    <cellStyle name="Total 2 2 3 4 4 2" xfId="34611"/>
    <cellStyle name="Total 2 2 3 4 4 3" xfId="34612"/>
    <cellStyle name="Total 2 2 3 4 4 4" xfId="34613"/>
    <cellStyle name="Total 2 2 3 4 4 5" xfId="34614"/>
    <cellStyle name="Total 2 2 3 4 4 6" xfId="34615"/>
    <cellStyle name="Total 2 2 3 4 5" xfId="34616"/>
    <cellStyle name="Total 2 2 3 4 6" xfId="34617"/>
    <cellStyle name="Total 2 2 3 4 7" xfId="34618"/>
    <cellStyle name="Total 2 2 3 4 8" xfId="34619"/>
    <cellStyle name="Total 2 2 3 4 9" xfId="34620"/>
    <cellStyle name="Total 2 2 3 5" xfId="34621"/>
    <cellStyle name="Total 2 2 3 5 2" xfId="34622"/>
    <cellStyle name="Total 2 2 3 5 2 2" xfId="34623"/>
    <cellStyle name="Total 2 2 3 5 2 3" xfId="34624"/>
    <cellStyle name="Total 2 2 3 5 2 4" xfId="34625"/>
    <cellStyle name="Total 2 2 3 5 2 5" xfId="34626"/>
    <cellStyle name="Total 2 2 3 5 2 6" xfId="34627"/>
    <cellStyle name="Total 2 2 3 5 3" xfId="34628"/>
    <cellStyle name="Total 2 2 3 5 3 2" xfId="34629"/>
    <cellStyle name="Total 2 2 3 5 3 3" xfId="34630"/>
    <cellStyle name="Total 2 2 3 5 3 4" xfId="34631"/>
    <cellStyle name="Total 2 2 3 5 3 5" xfId="34632"/>
    <cellStyle name="Total 2 2 3 5 3 6" xfId="34633"/>
    <cellStyle name="Total 2 2 3 5 4" xfId="34634"/>
    <cellStyle name="Total 2 2 3 5 5" xfId="34635"/>
    <cellStyle name="Total 2 2 3 5 6" xfId="34636"/>
    <cellStyle name="Total 2 2 3 5 7" xfId="34637"/>
    <cellStyle name="Total 2 2 3 5 8" xfId="34638"/>
    <cellStyle name="Total 2 2 3 6" xfId="34639"/>
    <cellStyle name="Total 2 2 3 6 2" xfId="34640"/>
    <cellStyle name="Total 2 2 3 6 3" xfId="34641"/>
    <cellStyle name="Total 2 2 3 6 4" xfId="34642"/>
    <cellStyle name="Total 2 2 3 6 5" xfId="34643"/>
    <cellStyle name="Total 2 2 3 6 6" xfId="34644"/>
    <cellStyle name="Total 2 2 3 7" xfId="34645"/>
    <cellStyle name="Total 2 2 3 7 2" xfId="34646"/>
    <cellStyle name="Total 2 2 3 7 3" xfId="34647"/>
    <cellStyle name="Total 2 2 3 7 4" xfId="34648"/>
    <cellStyle name="Total 2 2 3 7 5" xfId="34649"/>
    <cellStyle name="Total 2 2 3 7 6" xfId="34650"/>
    <cellStyle name="Total 2 2 3 8" xfId="34651"/>
    <cellStyle name="Total 2 2 3 9" xfId="34652"/>
    <cellStyle name="Total 2 2 4" xfId="34653"/>
    <cellStyle name="Total 2 2 4 10" xfId="34654"/>
    <cellStyle name="Total 2 2 4 11" xfId="34655"/>
    <cellStyle name="Total 2 2 4 2" xfId="34656"/>
    <cellStyle name="Total 2 2 4 2 10" xfId="34657"/>
    <cellStyle name="Total 2 2 4 2 2" xfId="34658"/>
    <cellStyle name="Total 2 2 4 2 2 2" xfId="34659"/>
    <cellStyle name="Total 2 2 4 2 2 2 2" xfId="34660"/>
    <cellStyle name="Total 2 2 4 2 2 2 2 2" xfId="34661"/>
    <cellStyle name="Total 2 2 4 2 2 2 2 3" xfId="34662"/>
    <cellStyle name="Total 2 2 4 2 2 2 2 4" xfId="34663"/>
    <cellStyle name="Total 2 2 4 2 2 2 2 5" xfId="34664"/>
    <cellStyle name="Total 2 2 4 2 2 2 2 6" xfId="34665"/>
    <cellStyle name="Total 2 2 4 2 2 2 3" xfId="34666"/>
    <cellStyle name="Total 2 2 4 2 2 2 3 2" xfId="34667"/>
    <cellStyle name="Total 2 2 4 2 2 2 3 3" xfId="34668"/>
    <cellStyle name="Total 2 2 4 2 2 2 3 4" xfId="34669"/>
    <cellStyle name="Total 2 2 4 2 2 2 3 5" xfId="34670"/>
    <cellStyle name="Total 2 2 4 2 2 2 3 6" xfId="34671"/>
    <cellStyle name="Total 2 2 4 2 2 2 4" xfId="34672"/>
    <cellStyle name="Total 2 2 4 2 2 2 5" xfId="34673"/>
    <cellStyle name="Total 2 2 4 2 2 2 6" xfId="34674"/>
    <cellStyle name="Total 2 2 4 2 2 2 7" xfId="34675"/>
    <cellStyle name="Total 2 2 4 2 2 2 8" xfId="34676"/>
    <cellStyle name="Total 2 2 4 2 2 3" xfId="34677"/>
    <cellStyle name="Total 2 2 4 2 2 3 2" xfId="34678"/>
    <cellStyle name="Total 2 2 4 2 2 3 3" xfId="34679"/>
    <cellStyle name="Total 2 2 4 2 2 3 4" xfId="34680"/>
    <cellStyle name="Total 2 2 4 2 2 3 5" xfId="34681"/>
    <cellStyle name="Total 2 2 4 2 2 3 6" xfId="34682"/>
    <cellStyle name="Total 2 2 4 2 2 4" xfId="34683"/>
    <cellStyle name="Total 2 2 4 2 2 4 2" xfId="34684"/>
    <cellStyle name="Total 2 2 4 2 2 4 3" xfId="34685"/>
    <cellStyle name="Total 2 2 4 2 2 4 4" xfId="34686"/>
    <cellStyle name="Total 2 2 4 2 2 4 5" xfId="34687"/>
    <cellStyle name="Total 2 2 4 2 2 4 6" xfId="34688"/>
    <cellStyle name="Total 2 2 4 2 2 5" xfId="34689"/>
    <cellStyle name="Total 2 2 4 2 2 6" xfId="34690"/>
    <cellStyle name="Total 2 2 4 2 2 7" xfId="34691"/>
    <cellStyle name="Total 2 2 4 2 2 8" xfId="34692"/>
    <cellStyle name="Total 2 2 4 2 2 9" xfId="34693"/>
    <cellStyle name="Total 2 2 4 2 3" xfId="34694"/>
    <cellStyle name="Total 2 2 4 2 3 2" xfId="34695"/>
    <cellStyle name="Total 2 2 4 2 3 2 2" xfId="34696"/>
    <cellStyle name="Total 2 2 4 2 3 2 3" xfId="34697"/>
    <cellStyle name="Total 2 2 4 2 3 2 4" xfId="34698"/>
    <cellStyle name="Total 2 2 4 2 3 2 5" xfId="34699"/>
    <cellStyle name="Total 2 2 4 2 3 2 6" xfId="34700"/>
    <cellStyle name="Total 2 2 4 2 3 3" xfId="34701"/>
    <cellStyle name="Total 2 2 4 2 3 3 2" xfId="34702"/>
    <cellStyle name="Total 2 2 4 2 3 3 3" xfId="34703"/>
    <cellStyle name="Total 2 2 4 2 3 3 4" xfId="34704"/>
    <cellStyle name="Total 2 2 4 2 3 3 5" xfId="34705"/>
    <cellStyle name="Total 2 2 4 2 3 3 6" xfId="34706"/>
    <cellStyle name="Total 2 2 4 2 3 4" xfId="34707"/>
    <cellStyle name="Total 2 2 4 2 3 5" xfId="34708"/>
    <cellStyle name="Total 2 2 4 2 3 6" xfId="34709"/>
    <cellStyle name="Total 2 2 4 2 3 7" xfId="34710"/>
    <cellStyle name="Total 2 2 4 2 3 8" xfId="34711"/>
    <cellStyle name="Total 2 2 4 2 4" xfId="34712"/>
    <cellStyle name="Total 2 2 4 2 4 2" xfId="34713"/>
    <cellStyle name="Total 2 2 4 2 4 3" xfId="34714"/>
    <cellStyle name="Total 2 2 4 2 4 4" xfId="34715"/>
    <cellStyle name="Total 2 2 4 2 4 5" xfId="34716"/>
    <cellStyle name="Total 2 2 4 2 4 6" xfId="34717"/>
    <cellStyle name="Total 2 2 4 2 5" xfId="34718"/>
    <cellStyle name="Total 2 2 4 2 5 2" xfId="34719"/>
    <cellStyle name="Total 2 2 4 2 5 3" xfId="34720"/>
    <cellStyle name="Total 2 2 4 2 5 4" xfId="34721"/>
    <cellStyle name="Total 2 2 4 2 5 5" xfId="34722"/>
    <cellStyle name="Total 2 2 4 2 5 6" xfId="34723"/>
    <cellStyle name="Total 2 2 4 2 6" xfId="34724"/>
    <cellStyle name="Total 2 2 4 2 7" xfId="34725"/>
    <cellStyle name="Total 2 2 4 2 8" xfId="34726"/>
    <cellStyle name="Total 2 2 4 2 9" xfId="34727"/>
    <cellStyle name="Total 2 2 4 3" xfId="34728"/>
    <cellStyle name="Total 2 2 4 3 2" xfId="34729"/>
    <cellStyle name="Total 2 2 4 3 2 2" xfId="34730"/>
    <cellStyle name="Total 2 2 4 3 2 2 2" xfId="34731"/>
    <cellStyle name="Total 2 2 4 3 2 2 3" xfId="34732"/>
    <cellStyle name="Total 2 2 4 3 2 2 4" xfId="34733"/>
    <cellStyle name="Total 2 2 4 3 2 2 5" xfId="34734"/>
    <cellStyle name="Total 2 2 4 3 2 2 6" xfId="34735"/>
    <cellStyle name="Total 2 2 4 3 2 3" xfId="34736"/>
    <cellStyle name="Total 2 2 4 3 2 3 2" xfId="34737"/>
    <cellStyle name="Total 2 2 4 3 2 3 3" xfId="34738"/>
    <cellStyle name="Total 2 2 4 3 2 3 4" xfId="34739"/>
    <cellStyle name="Total 2 2 4 3 2 3 5" xfId="34740"/>
    <cellStyle name="Total 2 2 4 3 2 3 6" xfId="34741"/>
    <cellStyle name="Total 2 2 4 3 2 4" xfId="34742"/>
    <cellStyle name="Total 2 2 4 3 2 5" xfId="34743"/>
    <cellStyle name="Total 2 2 4 3 2 6" xfId="34744"/>
    <cellStyle name="Total 2 2 4 3 2 7" xfId="34745"/>
    <cellStyle name="Total 2 2 4 3 2 8" xfId="34746"/>
    <cellStyle name="Total 2 2 4 3 3" xfId="34747"/>
    <cellStyle name="Total 2 2 4 3 3 2" xfId="34748"/>
    <cellStyle name="Total 2 2 4 3 3 3" xfId="34749"/>
    <cellStyle name="Total 2 2 4 3 3 4" xfId="34750"/>
    <cellStyle name="Total 2 2 4 3 3 5" xfId="34751"/>
    <cellStyle name="Total 2 2 4 3 3 6" xfId="34752"/>
    <cellStyle name="Total 2 2 4 3 4" xfId="34753"/>
    <cellStyle name="Total 2 2 4 3 4 2" xfId="34754"/>
    <cellStyle name="Total 2 2 4 3 4 3" xfId="34755"/>
    <cellStyle name="Total 2 2 4 3 4 4" xfId="34756"/>
    <cellStyle name="Total 2 2 4 3 4 5" xfId="34757"/>
    <cellStyle name="Total 2 2 4 3 4 6" xfId="34758"/>
    <cellStyle name="Total 2 2 4 3 5" xfId="34759"/>
    <cellStyle name="Total 2 2 4 3 6" xfId="34760"/>
    <cellStyle name="Total 2 2 4 3 7" xfId="34761"/>
    <cellStyle name="Total 2 2 4 3 8" xfId="34762"/>
    <cellStyle name="Total 2 2 4 3 9" xfId="34763"/>
    <cellStyle name="Total 2 2 4 4" xfId="34764"/>
    <cellStyle name="Total 2 2 4 4 2" xfId="34765"/>
    <cellStyle name="Total 2 2 4 4 2 2" xfId="34766"/>
    <cellStyle name="Total 2 2 4 4 2 3" xfId="34767"/>
    <cellStyle name="Total 2 2 4 4 2 4" xfId="34768"/>
    <cellStyle name="Total 2 2 4 4 2 5" xfId="34769"/>
    <cellStyle name="Total 2 2 4 4 2 6" xfId="34770"/>
    <cellStyle name="Total 2 2 4 4 3" xfId="34771"/>
    <cellStyle name="Total 2 2 4 4 3 2" xfId="34772"/>
    <cellStyle name="Total 2 2 4 4 3 3" xfId="34773"/>
    <cellStyle name="Total 2 2 4 4 3 4" xfId="34774"/>
    <cellStyle name="Total 2 2 4 4 3 5" xfId="34775"/>
    <cellStyle name="Total 2 2 4 4 3 6" xfId="34776"/>
    <cellStyle name="Total 2 2 4 4 4" xfId="34777"/>
    <cellStyle name="Total 2 2 4 4 5" xfId="34778"/>
    <cellStyle name="Total 2 2 4 4 6" xfId="34779"/>
    <cellStyle name="Total 2 2 4 4 7" xfId="34780"/>
    <cellStyle name="Total 2 2 4 4 8" xfId="34781"/>
    <cellStyle name="Total 2 2 4 5" xfId="34782"/>
    <cellStyle name="Total 2 2 4 5 2" xfId="34783"/>
    <cellStyle name="Total 2 2 4 5 3" xfId="34784"/>
    <cellStyle name="Total 2 2 4 5 4" xfId="34785"/>
    <cellStyle name="Total 2 2 4 5 5" xfId="34786"/>
    <cellStyle name="Total 2 2 4 5 6" xfId="34787"/>
    <cellStyle name="Total 2 2 4 6" xfId="34788"/>
    <cellStyle name="Total 2 2 4 6 2" xfId="34789"/>
    <cellStyle name="Total 2 2 4 6 3" xfId="34790"/>
    <cellStyle name="Total 2 2 4 6 4" xfId="34791"/>
    <cellStyle name="Total 2 2 4 6 5" xfId="34792"/>
    <cellStyle name="Total 2 2 4 6 6" xfId="34793"/>
    <cellStyle name="Total 2 2 4 7" xfId="34794"/>
    <cellStyle name="Total 2 2 4 8" xfId="34795"/>
    <cellStyle name="Total 2 2 4 9" xfId="34796"/>
    <cellStyle name="Total 2 2 5" xfId="34797"/>
    <cellStyle name="Total 2 2 5 10" xfId="34798"/>
    <cellStyle name="Total 2 2 5 2" xfId="34799"/>
    <cellStyle name="Total 2 2 5 2 2" xfId="34800"/>
    <cellStyle name="Total 2 2 5 2 2 2" xfId="34801"/>
    <cellStyle name="Total 2 2 5 2 2 2 2" xfId="34802"/>
    <cellStyle name="Total 2 2 5 2 2 2 3" xfId="34803"/>
    <cellStyle name="Total 2 2 5 2 2 2 4" xfId="34804"/>
    <cellStyle name="Total 2 2 5 2 2 2 5" xfId="34805"/>
    <cellStyle name="Total 2 2 5 2 2 2 6" xfId="34806"/>
    <cellStyle name="Total 2 2 5 2 2 3" xfId="34807"/>
    <cellStyle name="Total 2 2 5 2 2 3 2" xfId="34808"/>
    <cellStyle name="Total 2 2 5 2 2 3 3" xfId="34809"/>
    <cellStyle name="Total 2 2 5 2 2 3 4" xfId="34810"/>
    <cellStyle name="Total 2 2 5 2 2 3 5" xfId="34811"/>
    <cellStyle name="Total 2 2 5 2 2 3 6" xfId="34812"/>
    <cellStyle name="Total 2 2 5 2 2 4" xfId="34813"/>
    <cellStyle name="Total 2 2 5 2 2 5" xfId="34814"/>
    <cellStyle name="Total 2 2 5 2 2 6" xfId="34815"/>
    <cellStyle name="Total 2 2 5 2 2 7" xfId="34816"/>
    <cellStyle name="Total 2 2 5 2 2 8" xfId="34817"/>
    <cellStyle name="Total 2 2 5 2 3" xfId="34818"/>
    <cellStyle name="Total 2 2 5 2 3 2" xfId="34819"/>
    <cellStyle name="Total 2 2 5 2 3 3" xfId="34820"/>
    <cellStyle name="Total 2 2 5 2 3 4" xfId="34821"/>
    <cellStyle name="Total 2 2 5 2 3 5" xfId="34822"/>
    <cellStyle name="Total 2 2 5 2 3 6" xfId="34823"/>
    <cellStyle name="Total 2 2 5 2 4" xfId="34824"/>
    <cellStyle name="Total 2 2 5 2 4 2" xfId="34825"/>
    <cellStyle name="Total 2 2 5 2 4 3" xfId="34826"/>
    <cellStyle name="Total 2 2 5 2 4 4" xfId="34827"/>
    <cellStyle name="Total 2 2 5 2 4 5" xfId="34828"/>
    <cellStyle name="Total 2 2 5 2 4 6" xfId="34829"/>
    <cellStyle name="Total 2 2 5 2 5" xfId="34830"/>
    <cellStyle name="Total 2 2 5 2 6" xfId="34831"/>
    <cellStyle name="Total 2 2 5 2 7" xfId="34832"/>
    <cellStyle name="Total 2 2 5 2 8" xfId="34833"/>
    <cellStyle name="Total 2 2 5 2 9" xfId="34834"/>
    <cellStyle name="Total 2 2 5 3" xfId="34835"/>
    <cellStyle name="Total 2 2 5 3 2" xfId="34836"/>
    <cellStyle name="Total 2 2 5 3 2 2" xfId="34837"/>
    <cellStyle name="Total 2 2 5 3 2 3" xfId="34838"/>
    <cellStyle name="Total 2 2 5 3 2 4" xfId="34839"/>
    <cellStyle name="Total 2 2 5 3 2 5" xfId="34840"/>
    <cellStyle name="Total 2 2 5 3 2 6" xfId="34841"/>
    <cellStyle name="Total 2 2 5 3 3" xfId="34842"/>
    <cellStyle name="Total 2 2 5 3 3 2" xfId="34843"/>
    <cellStyle name="Total 2 2 5 3 3 3" xfId="34844"/>
    <cellStyle name="Total 2 2 5 3 3 4" xfId="34845"/>
    <cellStyle name="Total 2 2 5 3 3 5" xfId="34846"/>
    <cellStyle name="Total 2 2 5 3 3 6" xfId="34847"/>
    <cellStyle name="Total 2 2 5 3 4" xfId="34848"/>
    <cellStyle name="Total 2 2 5 3 5" xfId="34849"/>
    <cellStyle name="Total 2 2 5 3 6" xfId="34850"/>
    <cellStyle name="Total 2 2 5 3 7" xfId="34851"/>
    <cellStyle name="Total 2 2 5 3 8" xfId="34852"/>
    <cellStyle name="Total 2 2 5 4" xfId="34853"/>
    <cellStyle name="Total 2 2 5 4 2" xfId="34854"/>
    <cellStyle name="Total 2 2 5 4 3" xfId="34855"/>
    <cellStyle name="Total 2 2 5 4 4" xfId="34856"/>
    <cellStyle name="Total 2 2 5 4 5" xfId="34857"/>
    <cellStyle name="Total 2 2 5 4 6" xfId="34858"/>
    <cellStyle name="Total 2 2 5 5" xfId="34859"/>
    <cellStyle name="Total 2 2 5 5 2" xfId="34860"/>
    <cellStyle name="Total 2 2 5 5 3" xfId="34861"/>
    <cellStyle name="Total 2 2 5 5 4" xfId="34862"/>
    <cellStyle name="Total 2 2 5 5 5" xfId="34863"/>
    <cellStyle name="Total 2 2 5 5 6" xfId="34864"/>
    <cellStyle name="Total 2 2 5 6" xfId="34865"/>
    <cellStyle name="Total 2 2 5 7" xfId="34866"/>
    <cellStyle name="Total 2 2 5 8" xfId="34867"/>
    <cellStyle name="Total 2 2 5 9" xfId="34868"/>
    <cellStyle name="Total 2 2 6" xfId="34869"/>
    <cellStyle name="Total 2 2 6 2" xfId="34870"/>
    <cellStyle name="Total 2 2 6 2 2" xfId="34871"/>
    <cellStyle name="Total 2 2 6 2 2 2" xfId="34872"/>
    <cellStyle name="Total 2 2 6 2 2 3" xfId="34873"/>
    <cellStyle name="Total 2 2 6 2 2 4" xfId="34874"/>
    <cellStyle name="Total 2 2 6 2 2 5" xfId="34875"/>
    <cellStyle name="Total 2 2 6 2 2 6" xfId="34876"/>
    <cellStyle name="Total 2 2 6 2 3" xfId="34877"/>
    <cellStyle name="Total 2 2 6 2 3 2" xfId="34878"/>
    <cellStyle name="Total 2 2 6 2 3 3" xfId="34879"/>
    <cellStyle name="Total 2 2 6 2 3 4" xfId="34880"/>
    <cellStyle name="Total 2 2 6 2 3 5" xfId="34881"/>
    <cellStyle name="Total 2 2 6 2 3 6" xfId="34882"/>
    <cellStyle name="Total 2 2 6 2 4" xfId="34883"/>
    <cellStyle name="Total 2 2 6 2 5" xfId="34884"/>
    <cellStyle name="Total 2 2 6 2 6" xfId="34885"/>
    <cellStyle name="Total 2 2 6 2 7" xfId="34886"/>
    <cellStyle name="Total 2 2 6 2 8" xfId="34887"/>
    <cellStyle name="Total 2 2 6 3" xfId="34888"/>
    <cellStyle name="Total 2 2 6 3 2" xfId="34889"/>
    <cellStyle name="Total 2 2 6 3 3" xfId="34890"/>
    <cellStyle name="Total 2 2 6 3 4" xfId="34891"/>
    <cellStyle name="Total 2 2 6 3 5" xfId="34892"/>
    <cellStyle name="Total 2 2 6 3 6" xfId="34893"/>
    <cellStyle name="Total 2 2 6 4" xfId="34894"/>
    <cellStyle name="Total 2 2 6 4 2" xfId="34895"/>
    <cellStyle name="Total 2 2 6 4 3" xfId="34896"/>
    <cellStyle name="Total 2 2 6 4 4" xfId="34897"/>
    <cellStyle name="Total 2 2 6 4 5" xfId="34898"/>
    <cellStyle name="Total 2 2 6 4 6" xfId="34899"/>
    <cellStyle name="Total 2 2 6 5" xfId="34900"/>
    <cellStyle name="Total 2 2 6 6" xfId="34901"/>
    <cellStyle name="Total 2 2 6 7" xfId="34902"/>
    <cellStyle name="Total 2 2 6 8" xfId="34903"/>
    <cellStyle name="Total 2 2 6 9" xfId="34904"/>
    <cellStyle name="Total 2 2 7" xfId="34905"/>
    <cellStyle name="Total 2 2 7 2" xfId="34906"/>
    <cellStyle name="Total 2 2 7 2 2" xfId="34907"/>
    <cellStyle name="Total 2 2 7 2 3" xfId="34908"/>
    <cellStyle name="Total 2 2 7 2 4" xfId="34909"/>
    <cellStyle name="Total 2 2 7 2 5" xfId="34910"/>
    <cellStyle name="Total 2 2 7 2 6" xfId="34911"/>
    <cellStyle name="Total 2 2 7 3" xfId="34912"/>
    <cellStyle name="Total 2 2 7 3 2" xfId="34913"/>
    <cellStyle name="Total 2 2 7 3 3" xfId="34914"/>
    <cellStyle name="Total 2 2 7 3 4" xfId="34915"/>
    <cellStyle name="Total 2 2 7 3 5" xfId="34916"/>
    <cellStyle name="Total 2 2 7 3 6" xfId="34917"/>
    <cellStyle name="Total 2 2 7 4" xfId="34918"/>
    <cellStyle name="Total 2 2 7 5" xfId="34919"/>
    <cellStyle name="Total 2 2 7 6" xfId="34920"/>
    <cellStyle name="Total 2 2 7 7" xfId="34921"/>
    <cellStyle name="Total 2 2 7 8" xfId="34922"/>
    <cellStyle name="Total 2 2 8" xfId="34923"/>
    <cellStyle name="Total 2 2 8 2" xfId="34924"/>
    <cellStyle name="Total 2 2 8 3" xfId="34925"/>
    <cellStyle name="Total 2 2 8 4" xfId="34926"/>
    <cellStyle name="Total 2 2 8 5" xfId="34927"/>
    <cellStyle name="Total 2 2 8 6" xfId="34928"/>
    <cellStyle name="Total 2 2 9" xfId="34929"/>
    <cellStyle name="Total 2 2 9 2" xfId="34930"/>
    <cellStyle name="Total 2 2 9 3" xfId="34931"/>
    <cellStyle name="Total 2 2 9 4" xfId="34932"/>
    <cellStyle name="Total 2 2 9 5" xfId="34933"/>
    <cellStyle name="Total 2 2 9 6" xfId="34934"/>
    <cellStyle name="Total 2 3" xfId="34935"/>
    <cellStyle name="Total 2 3 10" xfId="34936"/>
    <cellStyle name="Total 2 3 11" xfId="34937"/>
    <cellStyle name="Total 2 3 12" xfId="34938"/>
    <cellStyle name="Total 2 3 13" xfId="34939"/>
    <cellStyle name="Total 2 3 14" xfId="34940"/>
    <cellStyle name="Total 2 3 2" xfId="34941"/>
    <cellStyle name="Total 2 3 2 10" xfId="34942"/>
    <cellStyle name="Total 2 3 2 11" xfId="34943"/>
    <cellStyle name="Total 2 3 2 12" xfId="34944"/>
    <cellStyle name="Total 2 3 2 13" xfId="34945"/>
    <cellStyle name="Total 2 3 2 2" xfId="34946"/>
    <cellStyle name="Total 2 3 2 2 10" xfId="34947"/>
    <cellStyle name="Total 2 3 2 2 11" xfId="34948"/>
    <cellStyle name="Total 2 3 2 2 12" xfId="34949"/>
    <cellStyle name="Total 2 3 2 2 2" xfId="34950"/>
    <cellStyle name="Total 2 3 2 2 2 10" xfId="34951"/>
    <cellStyle name="Total 2 3 2 2 2 11" xfId="34952"/>
    <cellStyle name="Total 2 3 2 2 2 2" xfId="34953"/>
    <cellStyle name="Total 2 3 2 2 2 2 10" xfId="34954"/>
    <cellStyle name="Total 2 3 2 2 2 2 2" xfId="34955"/>
    <cellStyle name="Total 2 3 2 2 2 2 2 2" xfId="34956"/>
    <cellStyle name="Total 2 3 2 2 2 2 2 2 2" xfId="34957"/>
    <cellStyle name="Total 2 3 2 2 2 2 2 2 2 2" xfId="34958"/>
    <cellStyle name="Total 2 3 2 2 2 2 2 2 2 3" xfId="34959"/>
    <cellStyle name="Total 2 3 2 2 2 2 2 2 2 4" xfId="34960"/>
    <cellStyle name="Total 2 3 2 2 2 2 2 2 2 5" xfId="34961"/>
    <cellStyle name="Total 2 3 2 2 2 2 2 2 2 6" xfId="34962"/>
    <cellStyle name="Total 2 3 2 2 2 2 2 2 3" xfId="34963"/>
    <cellStyle name="Total 2 3 2 2 2 2 2 2 3 2" xfId="34964"/>
    <cellStyle name="Total 2 3 2 2 2 2 2 2 3 3" xfId="34965"/>
    <cellStyle name="Total 2 3 2 2 2 2 2 2 3 4" xfId="34966"/>
    <cellStyle name="Total 2 3 2 2 2 2 2 2 3 5" xfId="34967"/>
    <cellStyle name="Total 2 3 2 2 2 2 2 2 3 6" xfId="34968"/>
    <cellStyle name="Total 2 3 2 2 2 2 2 2 4" xfId="34969"/>
    <cellStyle name="Total 2 3 2 2 2 2 2 2 5" xfId="34970"/>
    <cellStyle name="Total 2 3 2 2 2 2 2 2 6" xfId="34971"/>
    <cellStyle name="Total 2 3 2 2 2 2 2 2 7" xfId="34972"/>
    <cellStyle name="Total 2 3 2 2 2 2 2 2 8" xfId="34973"/>
    <cellStyle name="Total 2 3 2 2 2 2 2 3" xfId="34974"/>
    <cellStyle name="Total 2 3 2 2 2 2 2 3 2" xfId="34975"/>
    <cellStyle name="Total 2 3 2 2 2 2 2 3 3" xfId="34976"/>
    <cellStyle name="Total 2 3 2 2 2 2 2 3 4" xfId="34977"/>
    <cellStyle name="Total 2 3 2 2 2 2 2 3 5" xfId="34978"/>
    <cellStyle name="Total 2 3 2 2 2 2 2 3 6" xfId="34979"/>
    <cellStyle name="Total 2 3 2 2 2 2 2 4" xfId="34980"/>
    <cellStyle name="Total 2 3 2 2 2 2 2 4 2" xfId="34981"/>
    <cellStyle name="Total 2 3 2 2 2 2 2 4 3" xfId="34982"/>
    <cellStyle name="Total 2 3 2 2 2 2 2 4 4" xfId="34983"/>
    <cellStyle name="Total 2 3 2 2 2 2 2 4 5" xfId="34984"/>
    <cellStyle name="Total 2 3 2 2 2 2 2 4 6" xfId="34985"/>
    <cellStyle name="Total 2 3 2 2 2 2 2 5" xfId="34986"/>
    <cellStyle name="Total 2 3 2 2 2 2 2 6" xfId="34987"/>
    <cellStyle name="Total 2 3 2 2 2 2 2 7" xfId="34988"/>
    <cellStyle name="Total 2 3 2 2 2 2 2 8" xfId="34989"/>
    <cellStyle name="Total 2 3 2 2 2 2 2 9" xfId="34990"/>
    <cellStyle name="Total 2 3 2 2 2 2 3" xfId="34991"/>
    <cellStyle name="Total 2 3 2 2 2 2 3 2" xfId="34992"/>
    <cellStyle name="Total 2 3 2 2 2 2 3 2 2" xfId="34993"/>
    <cellStyle name="Total 2 3 2 2 2 2 3 2 3" xfId="34994"/>
    <cellStyle name="Total 2 3 2 2 2 2 3 2 4" xfId="34995"/>
    <cellStyle name="Total 2 3 2 2 2 2 3 2 5" xfId="34996"/>
    <cellStyle name="Total 2 3 2 2 2 2 3 2 6" xfId="34997"/>
    <cellStyle name="Total 2 3 2 2 2 2 3 3" xfId="34998"/>
    <cellStyle name="Total 2 3 2 2 2 2 3 3 2" xfId="34999"/>
    <cellStyle name="Total 2 3 2 2 2 2 3 3 3" xfId="35000"/>
    <cellStyle name="Total 2 3 2 2 2 2 3 3 4" xfId="35001"/>
    <cellStyle name="Total 2 3 2 2 2 2 3 3 5" xfId="35002"/>
    <cellStyle name="Total 2 3 2 2 2 2 3 3 6" xfId="35003"/>
    <cellStyle name="Total 2 3 2 2 2 2 3 4" xfId="35004"/>
    <cellStyle name="Total 2 3 2 2 2 2 3 5" xfId="35005"/>
    <cellStyle name="Total 2 3 2 2 2 2 3 6" xfId="35006"/>
    <cellStyle name="Total 2 3 2 2 2 2 3 7" xfId="35007"/>
    <cellStyle name="Total 2 3 2 2 2 2 3 8" xfId="35008"/>
    <cellStyle name="Total 2 3 2 2 2 2 4" xfId="35009"/>
    <cellStyle name="Total 2 3 2 2 2 2 4 2" xfId="35010"/>
    <cellStyle name="Total 2 3 2 2 2 2 4 3" xfId="35011"/>
    <cellStyle name="Total 2 3 2 2 2 2 4 4" xfId="35012"/>
    <cellStyle name="Total 2 3 2 2 2 2 4 5" xfId="35013"/>
    <cellStyle name="Total 2 3 2 2 2 2 4 6" xfId="35014"/>
    <cellStyle name="Total 2 3 2 2 2 2 5" xfId="35015"/>
    <cellStyle name="Total 2 3 2 2 2 2 5 2" xfId="35016"/>
    <cellStyle name="Total 2 3 2 2 2 2 5 3" xfId="35017"/>
    <cellStyle name="Total 2 3 2 2 2 2 5 4" xfId="35018"/>
    <cellStyle name="Total 2 3 2 2 2 2 5 5" xfId="35019"/>
    <cellStyle name="Total 2 3 2 2 2 2 5 6" xfId="35020"/>
    <cellStyle name="Total 2 3 2 2 2 2 6" xfId="35021"/>
    <cellStyle name="Total 2 3 2 2 2 2 7" xfId="35022"/>
    <cellStyle name="Total 2 3 2 2 2 2 8" xfId="35023"/>
    <cellStyle name="Total 2 3 2 2 2 2 9" xfId="35024"/>
    <cellStyle name="Total 2 3 2 2 2 3" xfId="35025"/>
    <cellStyle name="Total 2 3 2 2 2 3 2" xfId="35026"/>
    <cellStyle name="Total 2 3 2 2 2 3 2 2" xfId="35027"/>
    <cellStyle name="Total 2 3 2 2 2 3 2 2 2" xfId="35028"/>
    <cellStyle name="Total 2 3 2 2 2 3 2 2 3" xfId="35029"/>
    <cellStyle name="Total 2 3 2 2 2 3 2 2 4" xfId="35030"/>
    <cellStyle name="Total 2 3 2 2 2 3 2 2 5" xfId="35031"/>
    <cellStyle name="Total 2 3 2 2 2 3 2 2 6" xfId="35032"/>
    <cellStyle name="Total 2 3 2 2 2 3 2 3" xfId="35033"/>
    <cellStyle name="Total 2 3 2 2 2 3 2 3 2" xfId="35034"/>
    <cellStyle name="Total 2 3 2 2 2 3 2 3 3" xfId="35035"/>
    <cellStyle name="Total 2 3 2 2 2 3 2 3 4" xfId="35036"/>
    <cellStyle name="Total 2 3 2 2 2 3 2 3 5" xfId="35037"/>
    <cellStyle name="Total 2 3 2 2 2 3 2 3 6" xfId="35038"/>
    <cellStyle name="Total 2 3 2 2 2 3 2 4" xfId="35039"/>
    <cellStyle name="Total 2 3 2 2 2 3 2 5" xfId="35040"/>
    <cellStyle name="Total 2 3 2 2 2 3 2 6" xfId="35041"/>
    <cellStyle name="Total 2 3 2 2 2 3 2 7" xfId="35042"/>
    <cellStyle name="Total 2 3 2 2 2 3 2 8" xfId="35043"/>
    <cellStyle name="Total 2 3 2 2 2 3 3" xfId="35044"/>
    <cellStyle name="Total 2 3 2 2 2 3 3 2" xfId="35045"/>
    <cellStyle name="Total 2 3 2 2 2 3 3 3" xfId="35046"/>
    <cellStyle name="Total 2 3 2 2 2 3 3 4" xfId="35047"/>
    <cellStyle name="Total 2 3 2 2 2 3 3 5" xfId="35048"/>
    <cellStyle name="Total 2 3 2 2 2 3 3 6" xfId="35049"/>
    <cellStyle name="Total 2 3 2 2 2 3 4" xfId="35050"/>
    <cellStyle name="Total 2 3 2 2 2 3 4 2" xfId="35051"/>
    <cellStyle name="Total 2 3 2 2 2 3 4 3" xfId="35052"/>
    <cellStyle name="Total 2 3 2 2 2 3 4 4" xfId="35053"/>
    <cellStyle name="Total 2 3 2 2 2 3 4 5" xfId="35054"/>
    <cellStyle name="Total 2 3 2 2 2 3 4 6" xfId="35055"/>
    <cellStyle name="Total 2 3 2 2 2 3 5" xfId="35056"/>
    <cellStyle name="Total 2 3 2 2 2 3 6" xfId="35057"/>
    <cellStyle name="Total 2 3 2 2 2 3 7" xfId="35058"/>
    <cellStyle name="Total 2 3 2 2 2 3 8" xfId="35059"/>
    <cellStyle name="Total 2 3 2 2 2 3 9" xfId="35060"/>
    <cellStyle name="Total 2 3 2 2 2 4" xfId="35061"/>
    <cellStyle name="Total 2 3 2 2 2 4 2" xfId="35062"/>
    <cellStyle name="Total 2 3 2 2 2 4 2 2" xfId="35063"/>
    <cellStyle name="Total 2 3 2 2 2 4 2 3" xfId="35064"/>
    <cellStyle name="Total 2 3 2 2 2 4 2 4" xfId="35065"/>
    <cellStyle name="Total 2 3 2 2 2 4 2 5" xfId="35066"/>
    <cellStyle name="Total 2 3 2 2 2 4 2 6" xfId="35067"/>
    <cellStyle name="Total 2 3 2 2 2 4 3" xfId="35068"/>
    <cellStyle name="Total 2 3 2 2 2 4 3 2" xfId="35069"/>
    <cellStyle name="Total 2 3 2 2 2 4 3 3" xfId="35070"/>
    <cellStyle name="Total 2 3 2 2 2 4 3 4" xfId="35071"/>
    <cellStyle name="Total 2 3 2 2 2 4 3 5" xfId="35072"/>
    <cellStyle name="Total 2 3 2 2 2 4 3 6" xfId="35073"/>
    <cellStyle name="Total 2 3 2 2 2 4 4" xfId="35074"/>
    <cellStyle name="Total 2 3 2 2 2 4 5" xfId="35075"/>
    <cellStyle name="Total 2 3 2 2 2 4 6" xfId="35076"/>
    <cellStyle name="Total 2 3 2 2 2 4 7" xfId="35077"/>
    <cellStyle name="Total 2 3 2 2 2 4 8" xfId="35078"/>
    <cellStyle name="Total 2 3 2 2 2 5" xfId="35079"/>
    <cellStyle name="Total 2 3 2 2 2 5 2" xfId="35080"/>
    <cellStyle name="Total 2 3 2 2 2 5 3" xfId="35081"/>
    <cellStyle name="Total 2 3 2 2 2 5 4" xfId="35082"/>
    <cellStyle name="Total 2 3 2 2 2 5 5" xfId="35083"/>
    <cellStyle name="Total 2 3 2 2 2 5 6" xfId="35084"/>
    <cellStyle name="Total 2 3 2 2 2 6" xfId="35085"/>
    <cellStyle name="Total 2 3 2 2 2 6 2" xfId="35086"/>
    <cellStyle name="Total 2 3 2 2 2 6 3" xfId="35087"/>
    <cellStyle name="Total 2 3 2 2 2 6 4" xfId="35088"/>
    <cellStyle name="Total 2 3 2 2 2 6 5" xfId="35089"/>
    <cellStyle name="Total 2 3 2 2 2 6 6" xfId="35090"/>
    <cellStyle name="Total 2 3 2 2 2 7" xfId="35091"/>
    <cellStyle name="Total 2 3 2 2 2 8" xfId="35092"/>
    <cellStyle name="Total 2 3 2 2 2 9" xfId="35093"/>
    <cellStyle name="Total 2 3 2 2 3" xfId="35094"/>
    <cellStyle name="Total 2 3 2 2 3 10" xfId="35095"/>
    <cellStyle name="Total 2 3 2 2 3 2" xfId="35096"/>
    <cellStyle name="Total 2 3 2 2 3 2 2" xfId="35097"/>
    <cellStyle name="Total 2 3 2 2 3 2 2 2" xfId="35098"/>
    <cellStyle name="Total 2 3 2 2 3 2 2 2 2" xfId="35099"/>
    <cellStyle name="Total 2 3 2 2 3 2 2 2 3" xfId="35100"/>
    <cellStyle name="Total 2 3 2 2 3 2 2 2 4" xfId="35101"/>
    <cellStyle name="Total 2 3 2 2 3 2 2 2 5" xfId="35102"/>
    <cellStyle name="Total 2 3 2 2 3 2 2 2 6" xfId="35103"/>
    <cellStyle name="Total 2 3 2 2 3 2 2 3" xfId="35104"/>
    <cellStyle name="Total 2 3 2 2 3 2 2 3 2" xfId="35105"/>
    <cellStyle name="Total 2 3 2 2 3 2 2 3 3" xfId="35106"/>
    <cellStyle name="Total 2 3 2 2 3 2 2 3 4" xfId="35107"/>
    <cellStyle name="Total 2 3 2 2 3 2 2 3 5" xfId="35108"/>
    <cellStyle name="Total 2 3 2 2 3 2 2 3 6" xfId="35109"/>
    <cellStyle name="Total 2 3 2 2 3 2 2 4" xfId="35110"/>
    <cellStyle name="Total 2 3 2 2 3 2 2 5" xfId="35111"/>
    <cellStyle name="Total 2 3 2 2 3 2 2 6" xfId="35112"/>
    <cellStyle name="Total 2 3 2 2 3 2 2 7" xfId="35113"/>
    <cellStyle name="Total 2 3 2 2 3 2 2 8" xfId="35114"/>
    <cellStyle name="Total 2 3 2 2 3 2 3" xfId="35115"/>
    <cellStyle name="Total 2 3 2 2 3 2 3 2" xfId="35116"/>
    <cellStyle name="Total 2 3 2 2 3 2 3 3" xfId="35117"/>
    <cellStyle name="Total 2 3 2 2 3 2 3 4" xfId="35118"/>
    <cellStyle name="Total 2 3 2 2 3 2 3 5" xfId="35119"/>
    <cellStyle name="Total 2 3 2 2 3 2 3 6" xfId="35120"/>
    <cellStyle name="Total 2 3 2 2 3 2 4" xfId="35121"/>
    <cellStyle name="Total 2 3 2 2 3 2 4 2" xfId="35122"/>
    <cellStyle name="Total 2 3 2 2 3 2 4 3" xfId="35123"/>
    <cellStyle name="Total 2 3 2 2 3 2 4 4" xfId="35124"/>
    <cellStyle name="Total 2 3 2 2 3 2 4 5" xfId="35125"/>
    <cellStyle name="Total 2 3 2 2 3 2 4 6" xfId="35126"/>
    <cellStyle name="Total 2 3 2 2 3 2 5" xfId="35127"/>
    <cellStyle name="Total 2 3 2 2 3 2 6" xfId="35128"/>
    <cellStyle name="Total 2 3 2 2 3 2 7" xfId="35129"/>
    <cellStyle name="Total 2 3 2 2 3 2 8" xfId="35130"/>
    <cellStyle name="Total 2 3 2 2 3 2 9" xfId="35131"/>
    <cellStyle name="Total 2 3 2 2 3 3" xfId="35132"/>
    <cellStyle name="Total 2 3 2 2 3 3 2" xfId="35133"/>
    <cellStyle name="Total 2 3 2 2 3 3 2 2" xfId="35134"/>
    <cellStyle name="Total 2 3 2 2 3 3 2 3" xfId="35135"/>
    <cellStyle name="Total 2 3 2 2 3 3 2 4" xfId="35136"/>
    <cellStyle name="Total 2 3 2 2 3 3 2 5" xfId="35137"/>
    <cellStyle name="Total 2 3 2 2 3 3 2 6" xfId="35138"/>
    <cellStyle name="Total 2 3 2 2 3 3 3" xfId="35139"/>
    <cellStyle name="Total 2 3 2 2 3 3 3 2" xfId="35140"/>
    <cellStyle name="Total 2 3 2 2 3 3 3 3" xfId="35141"/>
    <cellStyle name="Total 2 3 2 2 3 3 3 4" xfId="35142"/>
    <cellStyle name="Total 2 3 2 2 3 3 3 5" xfId="35143"/>
    <cellStyle name="Total 2 3 2 2 3 3 3 6" xfId="35144"/>
    <cellStyle name="Total 2 3 2 2 3 3 4" xfId="35145"/>
    <cellStyle name="Total 2 3 2 2 3 3 5" xfId="35146"/>
    <cellStyle name="Total 2 3 2 2 3 3 6" xfId="35147"/>
    <cellStyle name="Total 2 3 2 2 3 3 7" xfId="35148"/>
    <cellStyle name="Total 2 3 2 2 3 3 8" xfId="35149"/>
    <cellStyle name="Total 2 3 2 2 3 4" xfId="35150"/>
    <cellStyle name="Total 2 3 2 2 3 4 2" xfId="35151"/>
    <cellStyle name="Total 2 3 2 2 3 4 3" xfId="35152"/>
    <cellStyle name="Total 2 3 2 2 3 4 4" xfId="35153"/>
    <cellStyle name="Total 2 3 2 2 3 4 5" xfId="35154"/>
    <cellStyle name="Total 2 3 2 2 3 4 6" xfId="35155"/>
    <cellStyle name="Total 2 3 2 2 3 5" xfId="35156"/>
    <cellStyle name="Total 2 3 2 2 3 5 2" xfId="35157"/>
    <cellStyle name="Total 2 3 2 2 3 5 3" xfId="35158"/>
    <cellStyle name="Total 2 3 2 2 3 5 4" xfId="35159"/>
    <cellStyle name="Total 2 3 2 2 3 5 5" xfId="35160"/>
    <cellStyle name="Total 2 3 2 2 3 5 6" xfId="35161"/>
    <cellStyle name="Total 2 3 2 2 3 6" xfId="35162"/>
    <cellStyle name="Total 2 3 2 2 3 7" xfId="35163"/>
    <cellStyle name="Total 2 3 2 2 3 8" xfId="35164"/>
    <cellStyle name="Total 2 3 2 2 3 9" xfId="35165"/>
    <cellStyle name="Total 2 3 2 2 4" xfId="35166"/>
    <cellStyle name="Total 2 3 2 2 4 2" xfId="35167"/>
    <cellStyle name="Total 2 3 2 2 4 2 2" xfId="35168"/>
    <cellStyle name="Total 2 3 2 2 4 2 2 2" xfId="35169"/>
    <cellStyle name="Total 2 3 2 2 4 2 2 3" xfId="35170"/>
    <cellStyle name="Total 2 3 2 2 4 2 2 4" xfId="35171"/>
    <cellStyle name="Total 2 3 2 2 4 2 2 5" xfId="35172"/>
    <cellStyle name="Total 2 3 2 2 4 2 2 6" xfId="35173"/>
    <cellStyle name="Total 2 3 2 2 4 2 3" xfId="35174"/>
    <cellStyle name="Total 2 3 2 2 4 2 3 2" xfId="35175"/>
    <cellStyle name="Total 2 3 2 2 4 2 3 3" xfId="35176"/>
    <cellStyle name="Total 2 3 2 2 4 2 3 4" xfId="35177"/>
    <cellStyle name="Total 2 3 2 2 4 2 3 5" xfId="35178"/>
    <cellStyle name="Total 2 3 2 2 4 2 3 6" xfId="35179"/>
    <cellStyle name="Total 2 3 2 2 4 2 4" xfId="35180"/>
    <cellStyle name="Total 2 3 2 2 4 2 5" xfId="35181"/>
    <cellStyle name="Total 2 3 2 2 4 2 6" xfId="35182"/>
    <cellStyle name="Total 2 3 2 2 4 2 7" xfId="35183"/>
    <cellStyle name="Total 2 3 2 2 4 2 8" xfId="35184"/>
    <cellStyle name="Total 2 3 2 2 4 3" xfId="35185"/>
    <cellStyle name="Total 2 3 2 2 4 3 2" xfId="35186"/>
    <cellStyle name="Total 2 3 2 2 4 3 3" xfId="35187"/>
    <cellStyle name="Total 2 3 2 2 4 3 4" xfId="35188"/>
    <cellStyle name="Total 2 3 2 2 4 3 5" xfId="35189"/>
    <cellStyle name="Total 2 3 2 2 4 3 6" xfId="35190"/>
    <cellStyle name="Total 2 3 2 2 4 4" xfId="35191"/>
    <cellStyle name="Total 2 3 2 2 4 4 2" xfId="35192"/>
    <cellStyle name="Total 2 3 2 2 4 4 3" xfId="35193"/>
    <cellStyle name="Total 2 3 2 2 4 4 4" xfId="35194"/>
    <cellStyle name="Total 2 3 2 2 4 4 5" xfId="35195"/>
    <cellStyle name="Total 2 3 2 2 4 4 6" xfId="35196"/>
    <cellStyle name="Total 2 3 2 2 4 5" xfId="35197"/>
    <cellStyle name="Total 2 3 2 2 4 6" xfId="35198"/>
    <cellStyle name="Total 2 3 2 2 4 7" xfId="35199"/>
    <cellStyle name="Total 2 3 2 2 4 8" xfId="35200"/>
    <cellStyle name="Total 2 3 2 2 4 9" xfId="35201"/>
    <cellStyle name="Total 2 3 2 2 5" xfId="35202"/>
    <cellStyle name="Total 2 3 2 2 5 2" xfId="35203"/>
    <cellStyle name="Total 2 3 2 2 5 2 2" xfId="35204"/>
    <cellStyle name="Total 2 3 2 2 5 2 3" xfId="35205"/>
    <cellStyle name="Total 2 3 2 2 5 2 4" xfId="35206"/>
    <cellStyle name="Total 2 3 2 2 5 2 5" xfId="35207"/>
    <cellStyle name="Total 2 3 2 2 5 2 6" xfId="35208"/>
    <cellStyle name="Total 2 3 2 2 5 3" xfId="35209"/>
    <cellStyle name="Total 2 3 2 2 5 3 2" xfId="35210"/>
    <cellStyle name="Total 2 3 2 2 5 3 3" xfId="35211"/>
    <cellStyle name="Total 2 3 2 2 5 3 4" xfId="35212"/>
    <cellStyle name="Total 2 3 2 2 5 3 5" xfId="35213"/>
    <cellStyle name="Total 2 3 2 2 5 3 6" xfId="35214"/>
    <cellStyle name="Total 2 3 2 2 5 4" xfId="35215"/>
    <cellStyle name="Total 2 3 2 2 5 5" xfId="35216"/>
    <cellStyle name="Total 2 3 2 2 5 6" xfId="35217"/>
    <cellStyle name="Total 2 3 2 2 5 7" xfId="35218"/>
    <cellStyle name="Total 2 3 2 2 5 8" xfId="35219"/>
    <cellStyle name="Total 2 3 2 2 6" xfId="35220"/>
    <cellStyle name="Total 2 3 2 2 6 2" xfId="35221"/>
    <cellStyle name="Total 2 3 2 2 6 3" xfId="35222"/>
    <cellStyle name="Total 2 3 2 2 6 4" xfId="35223"/>
    <cellStyle name="Total 2 3 2 2 6 5" xfId="35224"/>
    <cellStyle name="Total 2 3 2 2 6 6" xfId="35225"/>
    <cellStyle name="Total 2 3 2 2 7" xfId="35226"/>
    <cellStyle name="Total 2 3 2 2 7 2" xfId="35227"/>
    <cellStyle name="Total 2 3 2 2 7 3" xfId="35228"/>
    <cellStyle name="Total 2 3 2 2 7 4" xfId="35229"/>
    <cellStyle name="Total 2 3 2 2 7 5" xfId="35230"/>
    <cellStyle name="Total 2 3 2 2 7 6" xfId="35231"/>
    <cellStyle name="Total 2 3 2 2 8" xfId="35232"/>
    <cellStyle name="Total 2 3 2 2 9" xfId="35233"/>
    <cellStyle name="Total 2 3 2 3" xfId="35234"/>
    <cellStyle name="Total 2 3 2 3 10" xfId="35235"/>
    <cellStyle name="Total 2 3 2 3 11" xfId="35236"/>
    <cellStyle name="Total 2 3 2 3 2" xfId="35237"/>
    <cellStyle name="Total 2 3 2 3 2 10" xfId="35238"/>
    <cellStyle name="Total 2 3 2 3 2 2" xfId="35239"/>
    <cellStyle name="Total 2 3 2 3 2 2 2" xfId="35240"/>
    <cellStyle name="Total 2 3 2 3 2 2 2 2" xfId="35241"/>
    <cellStyle name="Total 2 3 2 3 2 2 2 2 2" xfId="35242"/>
    <cellStyle name="Total 2 3 2 3 2 2 2 2 3" xfId="35243"/>
    <cellStyle name="Total 2 3 2 3 2 2 2 2 4" xfId="35244"/>
    <cellStyle name="Total 2 3 2 3 2 2 2 2 5" xfId="35245"/>
    <cellStyle name="Total 2 3 2 3 2 2 2 2 6" xfId="35246"/>
    <cellStyle name="Total 2 3 2 3 2 2 2 3" xfId="35247"/>
    <cellStyle name="Total 2 3 2 3 2 2 2 3 2" xfId="35248"/>
    <cellStyle name="Total 2 3 2 3 2 2 2 3 3" xfId="35249"/>
    <cellStyle name="Total 2 3 2 3 2 2 2 3 4" xfId="35250"/>
    <cellStyle name="Total 2 3 2 3 2 2 2 3 5" xfId="35251"/>
    <cellStyle name="Total 2 3 2 3 2 2 2 3 6" xfId="35252"/>
    <cellStyle name="Total 2 3 2 3 2 2 2 4" xfId="35253"/>
    <cellStyle name="Total 2 3 2 3 2 2 2 5" xfId="35254"/>
    <cellStyle name="Total 2 3 2 3 2 2 2 6" xfId="35255"/>
    <cellStyle name="Total 2 3 2 3 2 2 2 7" xfId="35256"/>
    <cellStyle name="Total 2 3 2 3 2 2 2 8" xfId="35257"/>
    <cellStyle name="Total 2 3 2 3 2 2 3" xfId="35258"/>
    <cellStyle name="Total 2 3 2 3 2 2 3 2" xfId="35259"/>
    <cellStyle name="Total 2 3 2 3 2 2 3 3" xfId="35260"/>
    <cellStyle name="Total 2 3 2 3 2 2 3 4" xfId="35261"/>
    <cellStyle name="Total 2 3 2 3 2 2 3 5" xfId="35262"/>
    <cellStyle name="Total 2 3 2 3 2 2 3 6" xfId="35263"/>
    <cellStyle name="Total 2 3 2 3 2 2 4" xfId="35264"/>
    <cellStyle name="Total 2 3 2 3 2 2 4 2" xfId="35265"/>
    <cellStyle name="Total 2 3 2 3 2 2 4 3" xfId="35266"/>
    <cellStyle name="Total 2 3 2 3 2 2 4 4" xfId="35267"/>
    <cellStyle name="Total 2 3 2 3 2 2 4 5" xfId="35268"/>
    <cellStyle name="Total 2 3 2 3 2 2 4 6" xfId="35269"/>
    <cellStyle name="Total 2 3 2 3 2 2 5" xfId="35270"/>
    <cellStyle name="Total 2 3 2 3 2 2 6" xfId="35271"/>
    <cellStyle name="Total 2 3 2 3 2 2 7" xfId="35272"/>
    <cellStyle name="Total 2 3 2 3 2 2 8" xfId="35273"/>
    <cellStyle name="Total 2 3 2 3 2 2 9" xfId="35274"/>
    <cellStyle name="Total 2 3 2 3 2 3" xfId="35275"/>
    <cellStyle name="Total 2 3 2 3 2 3 2" xfId="35276"/>
    <cellStyle name="Total 2 3 2 3 2 3 2 2" xfId="35277"/>
    <cellStyle name="Total 2 3 2 3 2 3 2 3" xfId="35278"/>
    <cellStyle name="Total 2 3 2 3 2 3 2 4" xfId="35279"/>
    <cellStyle name="Total 2 3 2 3 2 3 2 5" xfId="35280"/>
    <cellStyle name="Total 2 3 2 3 2 3 2 6" xfId="35281"/>
    <cellStyle name="Total 2 3 2 3 2 3 3" xfId="35282"/>
    <cellStyle name="Total 2 3 2 3 2 3 3 2" xfId="35283"/>
    <cellStyle name="Total 2 3 2 3 2 3 3 3" xfId="35284"/>
    <cellStyle name="Total 2 3 2 3 2 3 3 4" xfId="35285"/>
    <cellStyle name="Total 2 3 2 3 2 3 3 5" xfId="35286"/>
    <cellStyle name="Total 2 3 2 3 2 3 3 6" xfId="35287"/>
    <cellStyle name="Total 2 3 2 3 2 3 4" xfId="35288"/>
    <cellStyle name="Total 2 3 2 3 2 3 5" xfId="35289"/>
    <cellStyle name="Total 2 3 2 3 2 3 6" xfId="35290"/>
    <cellStyle name="Total 2 3 2 3 2 3 7" xfId="35291"/>
    <cellStyle name="Total 2 3 2 3 2 3 8" xfId="35292"/>
    <cellStyle name="Total 2 3 2 3 2 4" xfId="35293"/>
    <cellStyle name="Total 2 3 2 3 2 4 2" xfId="35294"/>
    <cellStyle name="Total 2 3 2 3 2 4 3" xfId="35295"/>
    <cellStyle name="Total 2 3 2 3 2 4 4" xfId="35296"/>
    <cellStyle name="Total 2 3 2 3 2 4 5" xfId="35297"/>
    <cellStyle name="Total 2 3 2 3 2 4 6" xfId="35298"/>
    <cellStyle name="Total 2 3 2 3 2 5" xfId="35299"/>
    <cellStyle name="Total 2 3 2 3 2 5 2" xfId="35300"/>
    <cellStyle name="Total 2 3 2 3 2 5 3" xfId="35301"/>
    <cellStyle name="Total 2 3 2 3 2 5 4" xfId="35302"/>
    <cellStyle name="Total 2 3 2 3 2 5 5" xfId="35303"/>
    <cellStyle name="Total 2 3 2 3 2 5 6" xfId="35304"/>
    <cellStyle name="Total 2 3 2 3 2 6" xfId="35305"/>
    <cellStyle name="Total 2 3 2 3 2 7" xfId="35306"/>
    <cellStyle name="Total 2 3 2 3 2 8" xfId="35307"/>
    <cellStyle name="Total 2 3 2 3 2 9" xfId="35308"/>
    <cellStyle name="Total 2 3 2 3 3" xfId="35309"/>
    <cellStyle name="Total 2 3 2 3 3 2" xfId="35310"/>
    <cellStyle name="Total 2 3 2 3 3 2 2" xfId="35311"/>
    <cellStyle name="Total 2 3 2 3 3 2 2 2" xfId="35312"/>
    <cellStyle name="Total 2 3 2 3 3 2 2 3" xfId="35313"/>
    <cellStyle name="Total 2 3 2 3 3 2 2 4" xfId="35314"/>
    <cellStyle name="Total 2 3 2 3 3 2 2 5" xfId="35315"/>
    <cellStyle name="Total 2 3 2 3 3 2 2 6" xfId="35316"/>
    <cellStyle name="Total 2 3 2 3 3 2 3" xfId="35317"/>
    <cellStyle name="Total 2 3 2 3 3 2 3 2" xfId="35318"/>
    <cellStyle name="Total 2 3 2 3 3 2 3 3" xfId="35319"/>
    <cellStyle name="Total 2 3 2 3 3 2 3 4" xfId="35320"/>
    <cellStyle name="Total 2 3 2 3 3 2 3 5" xfId="35321"/>
    <cellStyle name="Total 2 3 2 3 3 2 3 6" xfId="35322"/>
    <cellStyle name="Total 2 3 2 3 3 2 4" xfId="35323"/>
    <cellStyle name="Total 2 3 2 3 3 2 5" xfId="35324"/>
    <cellStyle name="Total 2 3 2 3 3 2 6" xfId="35325"/>
    <cellStyle name="Total 2 3 2 3 3 2 7" xfId="35326"/>
    <cellStyle name="Total 2 3 2 3 3 2 8" xfId="35327"/>
    <cellStyle name="Total 2 3 2 3 3 3" xfId="35328"/>
    <cellStyle name="Total 2 3 2 3 3 3 2" xfId="35329"/>
    <cellStyle name="Total 2 3 2 3 3 3 3" xfId="35330"/>
    <cellStyle name="Total 2 3 2 3 3 3 4" xfId="35331"/>
    <cellStyle name="Total 2 3 2 3 3 3 5" xfId="35332"/>
    <cellStyle name="Total 2 3 2 3 3 3 6" xfId="35333"/>
    <cellStyle name="Total 2 3 2 3 3 4" xfId="35334"/>
    <cellStyle name="Total 2 3 2 3 3 4 2" xfId="35335"/>
    <cellStyle name="Total 2 3 2 3 3 4 3" xfId="35336"/>
    <cellStyle name="Total 2 3 2 3 3 4 4" xfId="35337"/>
    <cellStyle name="Total 2 3 2 3 3 4 5" xfId="35338"/>
    <cellStyle name="Total 2 3 2 3 3 4 6" xfId="35339"/>
    <cellStyle name="Total 2 3 2 3 3 5" xfId="35340"/>
    <cellStyle name="Total 2 3 2 3 3 6" xfId="35341"/>
    <cellStyle name="Total 2 3 2 3 3 7" xfId="35342"/>
    <cellStyle name="Total 2 3 2 3 3 8" xfId="35343"/>
    <cellStyle name="Total 2 3 2 3 3 9" xfId="35344"/>
    <cellStyle name="Total 2 3 2 3 4" xfId="35345"/>
    <cellStyle name="Total 2 3 2 3 4 2" xfId="35346"/>
    <cellStyle name="Total 2 3 2 3 4 2 2" xfId="35347"/>
    <cellStyle name="Total 2 3 2 3 4 2 3" xfId="35348"/>
    <cellStyle name="Total 2 3 2 3 4 2 4" xfId="35349"/>
    <cellStyle name="Total 2 3 2 3 4 2 5" xfId="35350"/>
    <cellStyle name="Total 2 3 2 3 4 2 6" xfId="35351"/>
    <cellStyle name="Total 2 3 2 3 4 3" xfId="35352"/>
    <cellStyle name="Total 2 3 2 3 4 3 2" xfId="35353"/>
    <cellStyle name="Total 2 3 2 3 4 3 3" xfId="35354"/>
    <cellStyle name="Total 2 3 2 3 4 3 4" xfId="35355"/>
    <cellStyle name="Total 2 3 2 3 4 3 5" xfId="35356"/>
    <cellStyle name="Total 2 3 2 3 4 3 6" xfId="35357"/>
    <cellStyle name="Total 2 3 2 3 4 4" xfId="35358"/>
    <cellStyle name="Total 2 3 2 3 4 5" xfId="35359"/>
    <cellStyle name="Total 2 3 2 3 4 6" xfId="35360"/>
    <cellStyle name="Total 2 3 2 3 4 7" xfId="35361"/>
    <cellStyle name="Total 2 3 2 3 4 8" xfId="35362"/>
    <cellStyle name="Total 2 3 2 3 5" xfId="35363"/>
    <cellStyle name="Total 2 3 2 3 5 2" xfId="35364"/>
    <cellStyle name="Total 2 3 2 3 5 3" xfId="35365"/>
    <cellStyle name="Total 2 3 2 3 5 4" xfId="35366"/>
    <cellStyle name="Total 2 3 2 3 5 5" xfId="35367"/>
    <cellStyle name="Total 2 3 2 3 5 6" xfId="35368"/>
    <cellStyle name="Total 2 3 2 3 6" xfId="35369"/>
    <cellStyle name="Total 2 3 2 3 6 2" xfId="35370"/>
    <cellStyle name="Total 2 3 2 3 6 3" xfId="35371"/>
    <cellStyle name="Total 2 3 2 3 6 4" xfId="35372"/>
    <cellStyle name="Total 2 3 2 3 6 5" xfId="35373"/>
    <cellStyle name="Total 2 3 2 3 6 6" xfId="35374"/>
    <cellStyle name="Total 2 3 2 3 7" xfId="35375"/>
    <cellStyle name="Total 2 3 2 3 8" xfId="35376"/>
    <cellStyle name="Total 2 3 2 3 9" xfId="35377"/>
    <cellStyle name="Total 2 3 2 4" xfId="35378"/>
    <cellStyle name="Total 2 3 2 4 10" xfId="35379"/>
    <cellStyle name="Total 2 3 2 4 2" xfId="35380"/>
    <cellStyle name="Total 2 3 2 4 2 2" xfId="35381"/>
    <cellStyle name="Total 2 3 2 4 2 2 2" xfId="35382"/>
    <cellStyle name="Total 2 3 2 4 2 2 2 2" xfId="35383"/>
    <cellStyle name="Total 2 3 2 4 2 2 2 3" xfId="35384"/>
    <cellStyle name="Total 2 3 2 4 2 2 2 4" xfId="35385"/>
    <cellStyle name="Total 2 3 2 4 2 2 2 5" xfId="35386"/>
    <cellStyle name="Total 2 3 2 4 2 2 2 6" xfId="35387"/>
    <cellStyle name="Total 2 3 2 4 2 2 3" xfId="35388"/>
    <cellStyle name="Total 2 3 2 4 2 2 3 2" xfId="35389"/>
    <cellStyle name="Total 2 3 2 4 2 2 3 3" xfId="35390"/>
    <cellStyle name="Total 2 3 2 4 2 2 3 4" xfId="35391"/>
    <cellStyle name="Total 2 3 2 4 2 2 3 5" xfId="35392"/>
    <cellStyle name="Total 2 3 2 4 2 2 3 6" xfId="35393"/>
    <cellStyle name="Total 2 3 2 4 2 2 4" xfId="35394"/>
    <cellStyle name="Total 2 3 2 4 2 2 5" xfId="35395"/>
    <cellStyle name="Total 2 3 2 4 2 2 6" xfId="35396"/>
    <cellStyle name="Total 2 3 2 4 2 2 7" xfId="35397"/>
    <cellStyle name="Total 2 3 2 4 2 2 8" xfId="35398"/>
    <cellStyle name="Total 2 3 2 4 2 3" xfId="35399"/>
    <cellStyle name="Total 2 3 2 4 2 3 2" xfId="35400"/>
    <cellStyle name="Total 2 3 2 4 2 3 3" xfId="35401"/>
    <cellStyle name="Total 2 3 2 4 2 3 4" xfId="35402"/>
    <cellStyle name="Total 2 3 2 4 2 3 5" xfId="35403"/>
    <cellStyle name="Total 2 3 2 4 2 3 6" xfId="35404"/>
    <cellStyle name="Total 2 3 2 4 2 4" xfId="35405"/>
    <cellStyle name="Total 2 3 2 4 2 4 2" xfId="35406"/>
    <cellStyle name="Total 2 3 2 4 2 4 3" xfId="35407"/>
    <cellStyle name="Total 2 3 2 4 2 4 4" xfId="35408"/>
    <cellStyle name="Total 2 3 2 4 2 4 5" xfId="35409"/>
    <cellStyle name="Total 2 3 2 4 2 4 6" xfId="35410"/>
    <cellStyle name="Total 2 3 2 4 2 5" xfId="35411"/>
    <cellStyle name="Total 2 3 2 4 2 6" xfId="35412"/>
    <cellStyle name="Total 2 3 2 4 2 7" xfId="35413"/>
    <cellStyle name="Total 2 3 2 4 2 8" xfId="35414"/>
    <cellStyle name="Total 2 3 2 4 2 9" xfId="35415"/>
    <cellStyle name="Total 2 3 2 4 3" xfId="35416"/>
    <cellStyle name="Total 2 3 2 4 3 2" xfId="35417"/>
    <cellStyle name="Total 2 3 2 4 3 2 2" xfId="35418"/>
    <cellStyle name="Total 2 3 2 4 3 2 3" xfId="35419"/>
    <cellStyle name="Total 2 3 2 4 3 2 4" xfId="35420"/>
    <cellStyle name="Total 2 3 2 4 3 2 5" xfId="35421"/>
    <cellStyle name="Total 2 3 2 4 3 2 6" xfId="35422"/>
    <cellStyle name="Total 2 3 2 4 3 3" xfId="35423"/>
    <cellStyle name="Total 2 3 2 4 3 3 2" xfId="35424"/>
    <cellStyle name="Total 2 3 2 4 3 3 3" xfId="35425"/>
    <cellStyle name="Total 2 3 2 4 3 3 4" xfId="35426"/>
    <cellStyle name="Total 2 3 2 4 3 3 5" xfId="35427"/>
    <cellStyle name="Total 2 3 2 4 3 3 6" xfId="35428"/>
    <cellStyle name="Total 2 3 2 4 3 4" xfId="35429"/>
    <cellStyle name="Total 2 3 2 4 3 5" xfId="35430"/>
    <cellStyle name="Total 2 3 2 4 3 6" xfId="35431"/>
    <cellStyle name="Total 2 3 2 4 3 7" xfId="35432"/>
    <cellStyle name="Total 2 3 2 4 3 8" xfId="35433"/>
    <cellStyle name="Total 2 3 2 4 4" xfId="35434"/>
    <cellStyle name="Total 2 3 2 4 4 2" xfId="35435"/>
    <cellStyle name="Total 2 3 2 4 4 3" xfId="35436"/>
    <cellStyle name="Total 2 3 2 4 4 4" xfId="35437"/>
    <cellStyle name="Total 2 3 2 4 4 5" xfId="35438"/>
    <cellStyle name="Total 2 3 2 4 4 6" xfId="35439"/>
    <cellStyle name="Total 2 3 2 4 5" xfId="35440"/>
    <cellStyle name="Total 2 3 2 4 5 2" xfId="35441"/>
    <cellStyle name="Total 2 3 2 4 5 3" xfId="35442"/>
    <cellStyle name="Total 2 3 2 4 5 4" xfId="35443"/>
    <cellStyle name="Total 2 3 2 4 5 5" xfId="35444"/>
    <cellStyle name="Total 2 3 2 4 5 6" xfId="35445"/>
    <cellStyle name="Total 2 3 2 4 6" xfId="35446"/>
    <cellStyle name="Total 2 3 2 4 7" xfId="35447"/>
    <cellStyle name="Total 2 3 2 4 8" xfId="35448"/>
    <cellStyle name="Total 2 3 2 4 9" xfId="35449"/>
    <cellStyle name="Total 2 3 2 5" xfId="35450"/>
    <cellStyle name="Total 2 3 2 5 2" xfId="35451"/>
    <cellStyle name="Total 2 3 2 5 2 2" xfId="35452"/>
    <cellStyle name="Total 2 3 2 5 2 2 2" xfId="35453"/>
    <cellStyle name="Total 2 3 2 5 2 2 3" xfId="35454"/>
    <cellStyle name="Total 2 3 2 5 2 2 4" xfId="35455"/>
    <cellStyle name="Total 2 3 2 5 2 2 5" xfId="35456"/>
    <cellStyle name="Total 2 3 2 5 2 2 6" xfId="35457"/>
    <cellStyle name="Total 2 3 2 5 2 3" xfId="35458"/>
    <cellStyle name="Total 2 3 2 5 2 3 2" xfId="35459"/>
    <cellStyle name="Total 2 3 2 5 2 3 3" xfId="35460"/>
    <cellStyle name="Total 2 3 2 5 2 3 4" xfId="35461"/>
    <cellStyle name="Total 2 3 2 5 2 3 5" xfId="35462"/>
    <cellStyle name="Total 2 3 2 5 2 3 6" xfId="35463"/>
    <cellStyle name="Total 2 3 2 5 2 4" xfId="35464"/>
    <cellStyle name="Total 2 3 2 5 2 5" xfId="35465"/>
    <cellStyle name="Total 2 3 2 5 2 6" xfId="35466"/>
    <cellStyle name="Total 2 3 2 5 2 7" xfId="35467"/>
    <cellStyle name="Total 2 3 2 5 2 8" xfId="35468"/>
    <cellStyle name="Total 2 3 2 5 3" xfId="35469"/>
    <cellStyle name="Total 2 3 2 5 3 2" xfId="35470"/>
    <cellStyle name="Total 2 3 2 5 3 3" xfId="35471"/>
    <cellStyle name="Total 2 3 2 5 3 4" xfId="35472"/>
    <cellStyle name="Total 2 3 2 5 3 5" xfId="35473"/>
    <cellStyle name="Total 2 3 2 5 3 6" xfId="35474"/>
    <cellStyle name="Total 2 3 2 5 4" xfId="35475"/>
    <cellStyle name="Total 2 3 2 5 4 2" xfId="35476"/>
    <cellStyle name="Total 2 3 2 5 4 3" xfId="35477"/>
    <cellStyle name="Total 2 3 2 5 4 4" xfId="35478"/>
    <cellStyle name="Total 2 3 2 5 4 5" xfId="35479"/>
    <cellStyle name="Total 2 3 2 5 4 6" xfId="35480"/>
    <cellStyle name="Total 2 3 2 5 5" xfId="35481"/>
    <cellStyle name="Total 2 3 2 5 6" xfId="35482"/>
    <cellStyle name="Total 2 3 2 5 7" xfId="35483"/>
    <cellStyle name="Total 2 3 2 5 8" xfId="35484"/>
    <cellStyle name="Total 2 3 2 5 9" xfId="35485"/>
    <cellStyle name="Total 2 3 2 6" xfId="35486"/>
    <cellStyle name="Total 2 3 2 6 2" xfId="35487"/>
    <cellStyle name="Total 2 3 2 6 2 2" xfId="35488"/>
    <cellStyle name="Total 2 3 2 6 2 3" xfId="35489"/>
    <cellStyle name="Total 2 3 2 6 2 4" xfId="35490"/>
    <cellStyle name="Total 2 3 2 6 2 5" xfId="35491"/>
    <cellStyle name="Total 2 3 2 6 2 6" xfId="35492"/>
    <cellStyle name="Total 2 3 2 6 3" xfId="35493"/>
    <cellStyle name="Total 2 3 2 6 3 2" xfId="35494"/>
    <cellStyle name="Total 2 3 2 6 3 3" xfId="35495"/>
    <cellStyle name="Total 2 3 2 6 3 4" xfId="35496"/>
    <cellStyle name="Total 2 3 2 6 3 5" xfId="35497"/>
    <cellStyle name="Total 2 3 2 6 3 6" xfId="35498"/>
    <cellStyle name="Total 2 3 2 6 4" xfId="35499"/>
    <cellStyle name="Total 2 3 2 6 5" xfId="35500"/>
    <cellStyle name="Total 2 3 2 6 6" xfId="35501"/>
    <cellStyle name="Total 2 3 2 6 7" xfId="35502"/>
    <cellStyle name="Total 2 3 2 6 8" xfId="35503"/>
    <cellStyle name="Total 2 3 2 7" xfId="35504"/>
    <cellStyle name="Total 2 3 2 7 2" xfId="35505"/>
    <cellStyle name="Total 2 3 2 7 3" xfId="35506"/>
    <cellStyle name="Total 2 3 2 7 4" xfId="35507"/>
    <cellStyle name="Total 2 3 2 7 5" xfId="35508"/>
    <cellStyle name="Total 2 3 2 7 6" xfId="35509"/>
    <cellStyle name="Total 2 3 2 8" xfId="35510"/>
    <cellStyle name="Total 2 3 2 8 2" xfId="35511"/>
    <cellStyle name="Total 2 3 2 8 3" xfId="35512"/>
    <cellStyle name="Total 2 3 2 8 4" xfId="35513"/>
    <cellStyle name="Total 2 3 2 8 5" xfId="35514"/>
    <cellStyle name="Total 2 3 2 8 6" xfId="35515"/>
    <cellStyle name="Total 2 3 2 9" xfId="35516"/>
    <cellStyle name="Total 2 3 3" xfId="35517"/>
    <cellStyle name="Total 2 3 3 10" xfId="35518"/>
    <cellStyle name="Total 2 3 3 11" xfId="35519"/>
    <cellStyle name="Total 2 3 3 12" xfId="35520"/>
    <cellStyle name="Total 2 3 3 2" xfId="35521"/>
    <cellStyle name="Total 2 3 3 2 10" xfId="35522"/>
    <cellStyle name="Total 2 3 3 2 11" xfId="35523"/>
    <cellStyle name="Total 2 3 3 2 2" xfId="35524"/>
    <cellStyle name="Total 2 3 3 2 2 10" xfId="35525"/>
    <cellStyle name="Total 2 3 3 2 2 2" xfId="35526"/>
    <cellStyle name="Total 2 3 3 2 2 2 2" xfId="35527"/>
    <cellStyle name="Total 2 3 3 2 2 2 2 2" xfId="35528"/>
    <cellStyle name="Total 2 3 3 2 2 2 2 2 2" xfId="35529"/>
    <cellStyle name="Total 2 3 3 2 2 2 2 2 3" xfId="35530"/>
    <cellStyle name="Total 2 3 3 2 2 2 2 2 4" xfId="35531"/>
    <cellStyle name="Total 2 3 3 2 2 2 2 2 5" xfId="35532"/>
    <cellStyle name="Total 2 3 3 2 2 2 2 2 6" xfId="35533"/>
    <cellStyle name="Total 2 3 3 2 2 2 2 3" xfId="35534"/>
    <cellStyle name="Total 2 3 3 2 2 2 2 3 2" xfId="35535"/>
    <cellStyle name="Total 2 3 3 2 2 2 2 3 3" xfId="35536"/>
    <cellStyle name="Total 2 3 3 2 2 2 2 3 4" xfId="35537"/>
    <cellStyle name="Total 2 3 3 2 2 2 2 3 5" xfId="35538"/>
    <cellStyle name="Total 2 3 3 2 2 2 2 3 6" xfId="35539"/>
    <cellStyle name="Total 2 3 3 2 2 2 2 4" xfId="35540"/>
    <cellStyle name="Total 2 3 3 2 2 2 2 5" xfId="35541"/>
    <cellStyle name="Total 2 3 3 2 2 2 2 6" xfId="35542"/>
    <cellStyle name="Total 2 3 3 2 2 2 2 7" xfId="35543"/>
    <cellStyle name="Total 2 3 3 2 2 2 2 8" xfId="35544"/>
    <cellStyle name="Total 2 3 3 2 2 2 3" xfId="35545"/>
    <cellStyle name="Total 2 3 3 2 2 2 3 2" xfId="35546"/>
    <cellStyle name="Total 2 3 3 2 2 2 3 3" xfId="35547"/>
    <cellStyle name="Total 2 3 3 2 2 2 3 4" xfId="35548"/>
    <cellStyle name="Total 2 3 3 2 2 2 3 5" xfId="35549"/>
    <cellStyle name="Total 2 3 3 2 2 2 3 6" xfId="35550"/>
    <cellStyle name="Total 2 3 3 2 2 2 4" xfId="35551"/>
    <cellStyle name="Total 2 3 3 2 2 2 4 2" xfId="35552"/>
    <cellStyle name="Total 2 3 3 2 2 2 4 3" xfId="35553"/>
    <cellStyle name="Total 2 3 3 2 2 2 4 4" xfId="35554"/>
    <cellStyle name="Total 2 3 3 2 2 2 4 5" xfId="35555"/>
    <cellStyle name="Total 2 3 3 2 2 2 4 6" xfId="35556"/>
    <cellStyle name="Total 2 3 3 2 2 2 5" xfId="35557"/>
    <cellStyle name="Total 2 3 3 2 2 2 6" xfId="35558"/>
    <cellStyle name="Total 2 3 3 2 2 2 7" xfId="35559"/>
    <cellStyle name="Total 2 3 3 2 2 2 8" xfId="35560"/>
    <cellStyle name="Total 2 3 3 2 2 2 9" xfId="35561"/>
    <cellStyle name="Total 2 3 3 2 2 3" xfId="35562"/>
    <cellStyle name="Total 2 3 3 2 2 3 2" xfId="35563"/>
    <cellStyle name="Total 2 3 3 2 2 3 2 2" xfId="35564"/>
    <cellStyle name="Total 2 3 3 2 2 3 2 3" xfId="35565"/>
    <cellStyle name="Total 2 3 3 2 2 3 2 4" xfId="35566"/>
    <cellStyle name="Total 2 3 3 2 2 3 2 5" xfId="35567"/>
    <cellStyle name="Total 2 3 3 2 2 3 2 6" xfId="35568"/>
    <cellStyle name="Total 2 3 3 2 2 3 3" xfId="35569"/>
    <cellStyle name="Total 2 3 3 2 2 3 3 2" xfId="35570"/>
    <cellStyle name="Total 2 3 3 2 2 3 3 3" xfId="35571"/>
    <cellStyle name="Total 2 3 3 2 2 3 3 4" xfId="35572"/>
    <cellStyle name="Total 2 3 3 2 2 3 3 5" xfId="35573"/>
    <cellStyle name="Total 2 3 3 2 2 3 3 6" xfId="35574"/>
    <cellStyle name="Total 2 3 3 2 2 3 4" xfId="35575"/>
    <cellStyle name="Total 2 3 3 2 2 3 5" xfId="35576"/>
    <cellStyle name="Total 2 3 3 2 2 3 6" xfId="35577"/>
    <cellStyle name="Total 2 3 3 2 2 3 7" xfId="35578"/>
    <cellStyle name="Total 2 3 3 2 2 3 8" xfId="35579"/>
    <cellStyle name="Total 2 3 3 2 2 4" xfId="35580"/>
    <cellStyle name="Total 2 3 3 2 2 4 2" xfId="35581"/>
    <cellStyle name="Total 2 3 3 2 2 4 3" xfId="35582"/>
    <cellStyle name="Total 2 3 3 2 2 4 4" xfId="35583"/>
    <cellStyle name="Total 2 3 3 2 2 4 5" xfId="35584"/>
    <cellStyle name="Total 2 3 3 2 2 4 6" xfId="35585"/>
    <cellStyle name="Total 2 3 3 2 2 5" xfId="35586"/>
    <cellStyle name="Total 2 3 3 2 2 5 2" xfId="35587"/>
    <cellStyle name="Total 2 3 3 2 2 5 3" xfId="35588"/>
    <cellStyle name="Total 2 3 3 2 2 5 4" xfId="35589"/>
    <cellStyle name="Total 2 3 3 2 2 5 5" xfId="35590"/>
    <cellStyle name="Total 2 3 3 2 2 5 6" xfId="35591"/>
    <cellStyle name="Total 2 3 3 2 2 6" xfId="35592"/>
    <cellStyle name="Total 2 3 3 2 2 7" xfId="35593"/>
    <cellStyle name="Total 2 3 3 2 2 8" xfId="35594"/>
    <cellStyle name="Total 2 3 3 2 2 9" xfId="35595"/>
    <cellStyle name="Total 2 3 3 2 3" xfId="35596"/>
    <cellStyle name="Total 2 3 3 2 3 2" xfId="35597"/>
    <cellStyle name="Total 2 3 3 2 3 2 2" xfId="35598"/>
    <cellStyle name="Total 2 3 3 2 3 2 2 2" xfId="35599"/>
    <cellStyle name="Total 2 3 3 2 3 2 2 3" xfId="35600"/>
    <cellStyle name="Total 2 3 3 2 3 2 2 4" xfId="35601"/>
    <cellStyle name="Total 2 3 3 2 3 2 2 5" xfId="35602"/>
    <cellStyle name="Total 2 3 3 2 3 2 2 6" xfId="35603"/>
    <cellStyle name="Total 2 3 3 2 3 2 3" xfId="35604"/>
    <cellStyle name="Total 2 3 3 2 3 2 3 2" xfId="35605"/>
    <cellStyle name="Total 2 3 3 2 3 2 3 3" xfId="35606"/>
    <cellStyle name="Total 2 3 3 2 3 2 3 4" xfId="35607"/>
    <cellStyle name="Total 2 3 3 2 3 2 3 5" xfId="35608"/>
    <cellStyle name="Total 2 3 3 2 3 2 3 6" xfId="35609"/>
    <cellStyle name="Total 2 3 3 2 3 2 4" xfId="35610"/>
    <cellStyle name="Total 2 3 3 2 3 2 5" xfId="35611"/>
    <cellStyle name="Total 2 3 3 2 3 2 6" xfId="35612"/>
    <cellStyle name="Total 2 3 3 2 3 2 7" xfId="35613"/>
    <cellStyle name="Total 2 3 3 2 3 2 8" xfId="35614"/>
    <cellStyle name="Total 2 3 3 2 3 3" xfId="35615"/>
    <cellStyle name="Total 2 3 3 2 3 3 2" xfId="35616"/>
    <cellStyle name="Total 2 3 3 2 3 3 3" xfId="35617"/>
    <cellStyle name="Total 2 3 3 2 3 3 4" xfId="35618"/>
    <cellStyle name="Total 2 3 3 2 3 3 5" xfId="35619"/>
    <cellStyle name="Total 2 3 3 2 3 3 6" xfId="35620"/>
    <cellStyle name="Total 2 3 3 2 3 4" xfId="35621"/>
    <cellStyle name="Total 2 3 3 2 3 4 2" xfId="35622"/>
    <cellStyle name="Total 2 3 3 2 3 4 3" xfId="35623"/>
    <cellStyle name="Total 2 3 3 2 3 4 4" xfId="35624"/>
    <cellStyle name="Total 2 3 3 2 3 4 5" xfId="35625"/>
    <cellStyle name="Total 2 3 3 2 3 4 6" xfId="35626"/>
    <cellStyle name="Total 2 3 3 2 3 5" xfId="35627"/>
    <cellStyle name="Total 2 3 3 2 3 6" xfId="35628"/>
    <cellStyle name="Total 2 3 3 2 3 7" xfId="35629"/>
    <cellStyle name="Total 2 3 3 2 3 8" xfId="35630"/>
    <cellStyle name="Total 2 3 3 2 3 9" xfId="35631"/>
    <cellStyle name="Total 2 3 3 2 4" xfId="35632"/>
    <cellStyle name="Total 2 3 3 2 4 2" xfId="35633"/>
    <cellStyle name="Total 2 3 3 2 4 2 2" xfId="35634"/>
    <cellStyle name="Total 2 3 3 2 4 2 3" xfId="35635"/>
    <cellStyle name="Total 2 3 3 2 4 2 4" xfId="35636"/>
    <cellStyle name="Total 2 3 3 2 4 2 5" xfId="35637"/>
    <cellStyle name="Total 2 3 3 2 4 2 6" xfId="35638"/>
    <cellStyle name="Total 2 3 3 2 4 3" xfId="35639"/>
    <cellStyle name="Total 2 3 3 2 4 3 2" xfId="35640"/>
    <cellStyle name="Total 2 3 3 2 4 3 3" xfId="35641"/>
    <cellStyle name="Total 2 3 3 2 4 3 4" xfId="35642"/>
    <cellStyle name="Total 2 3 3 2 4 3 5" xfId="35643"/>
    <cellStyle name="Total 2 3 3 2 4 3 6" xfId="35644"/>
    <cellStyle name="Total 2 3 3 2 4 4" xfId="35645"/>
    <cellStyle name="Total 2 3 3 2 4 5" xfId="35646"/>
    <cellStyle name="Total 2 3 3 2 4 6" xfId="35647"/>
    <cellStyle name="Total 2 3 3 2 4 7" xfId="35648"/>
    <cellStyle name="Total 2 3 3 2 4 8" xfId="35649"/>
    <cellStyle name="Total 2 3 3 2 5" xfId="35650"/>
    <cellStyle name="Total 2 3 3 2 5 2" xfId="35651"/>
    <cellStyle name="Total 2 3 3 2 5 3" xfId="35652"/>
    <cellStyle name="Total 2 3 3 2 5 4" xfId="35653"/>
    <cellStyle name="Total 2 3 3 2 5 5" xfId="35654"/>
    <cellStyle name="Total 2 3 3 2 5 6" xfId="35655"/>
    <cellStyle name="Total 2 3 3 2 6" xfId="35656"/>
    <cellStyle name="Total 2 3 3 2 6 2" xfId="35657"/>
    <cellStyle name="Total 2 3 3 2 6 3" xfId="35658"/>
    <cellStyle name="Total 2 3 3 2 6 4" xfId="35659"/>
    <cellStyle name="Total 2 3 3 2 6 5" xfId="35660"/>
    <cellStyle name="Total 2 3 3 2 6 6" xfId="35661"/>
    <cellStyle name="Total 2 3 3 2 7" xfId="35662"/>
    <cellStyle name="Total 2 3 3 2 8" xfId="35663"/>
    <cellStyle name="Total 2 3 3 2 9" xfId="35664"/>
    <cellStyle name="Total 2 3 3 3" xfId="35665"/>
    <cellStyle name="Total 2 3 3 3 10" xfId="35666"/>
    <cellStyle name="Total 2 3 3 3 2" xfId="35667"/>
    <cellStyle name="Total 2 3 3 3 2 2" xfId="35668"/>
    <cellStyle name="Total 2 3 3 3 2 2 2" xfId="35669"/>
    <cellStyle name="Total 2 3 3 3 2 2 2 2" xfId="35670"/>
    <cellStyle name="Total 2 3 3 3 2 2 2 3" xfId="35671"/>
    <cellStyle name="Total 2 3 3 3 2 2 2 4" xfId="35672"/>
    <cellStyle name="Total 2 3 3 3 2 2 2 5" xfId="35673"/>
    <cellStyle name="Total 2 3 3 3 2 2 2 6" xfId="35674"/>
    <cellStyle name="Total 2 3 3 3 2 2 3" xfId="35675"/>
    <cellStyle name="Total 2 3 3 3 2 2 3 2" xfId="35676"/>
    <cellStyle name="Total 2 3 3 3 2 2 3 3" xfId="35677"/>
    <cellStyle name="Total 2 3 3 3 2 2 3 4" xfId="35678"/>
    <cellStyle name="Total 2 3 3 3 2 2 3 5" xfId="35679"/>
    <cellStyle name="Total 2 3 3 3 2 2 3 6" xfId="35680"/>
    <cellStyle name="Total 2 3 3 3 2 2 4" xfId="35681"/>
    <cellStyle name="Total 2 3 3 3 2 2 5" xfId="35682"/>
    <cellStyle name="Total 2 3 3 3 2 2 6" xfId="35683"/>
    <cellStyle name="Total 2 3 3 3 2 2 7" xfId="35684"/>
    <cellStyle name="Total 2 3 3 3 2 2 8" xfId="35685"/>
    <cellStyle name="Total 2 3 3 3 2 3" xfId="35686"/>
    <cellStyle name="Total 2 3 3 3 2 3 2" xfId="35687"/>
    <cellStyle name="Total 2 3 3 3 2 3 3" xfId="35688"/>
    <cellStyle name="Total 2 3 3 3 2 3 4" xfId="35689"/>
    <cellStyle name="Total 2 3 3 3 2 3 5" xfId="35690"/>
    <cellStyle name="Total 2 3 3 3 2 3 6" xfId="35691"/>
    <cellStyle name="Total 2 3 3 3 2 4" xfId="35692"/>
    <cellStyle name="Total 2 3 3 3 2 4 2" xfId="35693"/>
    <cellStyle name="Total 2 3 3 3 2 4 3" xfId="35694"/>
    <cellStyle name="Total 2 3 3 3 2 4 4" xfId="35695"/>
    <cellStyle name="Total 2 3 3 3 2 4 5" xfId="35696"/>
    <cellStyle name="Total 2 3 3 3 2 4 6" xfId="35697"/>
    <cellStyle name="Total 2 3 3 3 2 5" xfId="35698"/>
    <cellStyle name="Total 2 3 3 3 2 6" xfId="35699"/>
    <cellStyle name="Total 2 3 3 3 2 7" xfId="35700"/>
    <cellStyle name="Total 2 3 3 3 2 8" xfId="35701"/>
    <cellStyle name="Total 2 3 3 3 2 9" xfId="35702"/>
    <cellStyle name="Total 2 3 3 3 3" xfId="35703"/>
    <cellStyle name="Total 2 3 3 3 3 2" xfId="35704"/>
    <cellStyle name="Total 2 3 3 3 3 2 2" xfId="35705"/>
    <cellStyle name="Total 2 3 3 3 3 2 3" xfId="35706"/>
    <cellStyle name="Total 2 3 3 3 3 2 4" xfId="35707"/>
    <cellStyle name="Total 2 3 3 3 3 2 5" xfId="35708"/>
    <cellStyle name="Total 2 3 3 3 3 2 6" xfId="35709"/>
    <cellStyle name="Total 2 3 3 3 3 3" xfId="35710"/>
    <cellStyle name="Total 2 3 3 3 3 3 2" xfId="35711"/>
    <cellStyle name="Total 2 3 3 3 3 3 3" xfId="35712"/>
    <cellStyle name="Total 2 3 3 3 3 3 4" xfId="35713"/>
    <cellStyle name="Total 2 3 3 3 3 3 5" xfId="35714"/>
    <cellStyle name="Total 2 3 3 3 3 3 6" xfId="35715"/>
    <cellStyle name="Total 2 3 3 3 3 4" xfId="35716"/>
    <cellStyle name="Total 2 3 3 3 3 5" xfId="35717"/>
    <cellStyle name="Total 2 3 3 3 3 6" xfId="35718"/>
    <cellStyle name="Total 2 3 3 3 3 7" xfId="35719"/>
    <cellStyle name="Total 2 3 3 3 3 8" xfId="35720"/>
    <cellStyle name="Total 2 3 3 3 4" xfId="35721"/>
    <cellStyle name="Total 2 3 3 3 4 2" xfId="35722"/>
    <cellStyle name="Total 2 3 3 3 4 3" xfId="35723"/>
    <cellStyle name="Total 2 3 3 3 4 4" xfId="35724"/>
    <cellStyle name="Total 2 3 3 3 4 5" xfId="35725"/>
    <cellStyle name="Total 2 3 3 3 4 6" xfId="35726"/>
    <cellStyle name="Total 2 3 3 3 5" xfId="35727"/>
    <cellStyle name="Total 2 3 3 3 5 2" xfId="35728"/>
    <cellStyle name="Total 2 3 3 3 5 3" xfId="35729"/>
    <cellStyle name="Total 2 3 3 3 5 4" xfId="35730"/>
    <cellStyle name="Total 2 3 3 3 5 5" xfId="35731"/>
    <cellStyle name="Total 2 3 3 3 5 6" xfId="35732"/>
    <cellStyle name="Total 2 3 3 3 6" xfId="35733"/>
    <cellStyle name="Total 2 3 3 3 7" xfId="35734"/>
    <cellStyle name="Total 2 3 3 3 8" xfId="35735"/>
    <cellStyle name="Total 2 3 3 3 9" xfId="35736"/>
    <cellStyle name="Total 2 3 3 4" xfId="35737"/>
    <cellStyle name="Total 2 3 3 4 2" xfId="35738"/>
    <cellStyle name="Total 2 3 3 4 2 2" xfId="35739"/>
    <cellStyle name="Total 2 3 3 4 2 2 2" xfId="35740"/>
    <cellStyle name="Total 2 3 3 4 2 2 3" xfId="35741"/>
    <cellStyle name="Total 2 3 3 4 2 2 4" xfId="35742"/>
    <cellStyle name="Total 2 3 3 4 2 2 5" xfId="35743"/>
    <cellStyle name="Total 2 3 3 4 2 2 6" xfId="35744"/>
    <cellStyle name="Total 2 3 3 4 2 3" xfId="35745"/>
    <cellStyle name="Total 2 3 3 4 2 3 2" xfId="35746"/>
    <cellStyle name="Total 2 3 3 4 2 3 3" xfId="35747"/>
    <cellStyle name="Total 2 3 3 4 2 3 4" xfId="35748"/>
    <cellStyle name="Total 2 3 3 4 2 3 5" xfId="35749"/>
    <cellStyle name="Total 2 3 3 4 2 3 6" xfId="35750"/>
    <cellStyle name="Total 2 3 3 4 2 4" xfId="35751"/>
    <cellStyle name="Total 2 3 3 4 2 5" xfId="35752"/>
    <cellStyle name="Total 2 3 3 4 2 6" xfId="35753"/>
    <cellStyle name="Total 2 3 3 4 2 7" xfId="35754"/>
    <cellStyle name="Total 2 3 3 4 2 8" xfId="35755"/>
    <cellStyle name="Total 2 3 3 4 3" xfId="35756"/>
    <cellStyle name="Total 2 3 3 4 3 2" xfId="35757"/>
    <cellStyle name="Total 2 3 3 4 3 3" xfId="35758"/>
    <cellStyle name="Total 2 3 3 4 3 4" xfId="35759"/>
    <cellStyle name="Total 2 3 3 4 3 5" xfId="35760"/>
    <cellStyle name="Total 2 3 3 4 3 6" xfId="35761"/>
    <cellStyle name="Total 2 3 3 4 4" xfId="35762"/>
    <cellStyle name="Total 2 3 3 4 4 2" xfId="35763"/>
    <cellStyle name="Total 2 3 3 4 4 3" xfId="35764"/>
    <cellStyle name="Total 2 3 3 4 4 4" xfId="35765"/>
    <cellStyle name="Total 2 3 3 4 4 5" xfId="35766"/>
    <cellStyle name="Total 2 3 3 4 4 6" xfId="35767"/>
    <cellStyle name="Total 2 3 3 4 5" xfId="35768"/>
    <cellStyle name="Total 2 3 3 4 6" xfId="35769"/>
    <cellStyle name="Total 2 3 3 4 7" xfId="35770"/>
    <cellStyle name="Total 2 3 3 4 8" xfId="35771"/>
    <cellStyle name="Total 2 3 3 4 9" xfId="35772"/>
    <cellStyle name="Total 2 3 3 5" xfId="35773"/>
    <cellStyle name="Total 2 3 3 5 2" xfId="35774"/>
    <cellStyle name="Total 2 3 3 5 2 2" xfId="35775"/>
    <cellStyle name="Total 2 3 3 5 2 3" xfId="35776"/>
    <cellStyle name="Total 2 3 3 5 2 4" xfId="35777"/>
    <cellStyle name="Total 2 3 3 5 2 5" xfId="35778"/>
    <cellStyle name="Total 2 3 3 5 2 6" xfId="35779"/>
    <cellStyle name="Total 2 3 3 5 3" xfId="35780"/>
    <cellStyle name="Total 2 3 3 5 3 2" xfId="35781"/>
    <cellStyle name="Total 2 3 3 5 3 3" xfId="35782"/>
    <cellStyle name="Total 2 3 3 5 3 4" xfId="35783"/>
    <cellStyle name="Total 2 3 3 5 3 5" xfId="35784"/>
    <cellStyle name="Total 2 3 3 5 3 6" xfId="35785"/>
    <cellStyle name="Total 2 3 3 5 4" xfId="35786"/>
    <cellStyle name="Total 2 3 3 5 5" xfId="35787"/>
    <cellStyle name="Total 2 3 3 5 6" xfId="35788"/>
    <cellStyle name="Total 2 3 3 5 7" xfId="35789"/>
    <cellStyle name="Total 2 3 3 5 8" xfId="35790"/>
    <cellStyle name="Total 2 3 3 6" xfId="35791"/>
    <cellStyle name="Total 2 3 3 6 2" xfId="35792"/>
    <cellStyle name="Total 2 3 3 6 3" xfId="35793"/>
    <cellStyle name="Total 2 3 3 6 4" xfId="35794"/>
    <cellStyle name="Total 2 3 3 6 5" xfId="35795"/>
    <cellStyle name="Total 2 3 3 6 6" xfId="35796"/>
    <cellStyle name="Total 2 3 3 7" xfId="35797"/>
    <cellStyle name="Total 2 3 3 7 2" xfId="35798"/>
    <cellStyle name="Total 2 3 3 7 3" xfId="35799"/>
    <cellStyle name="Total 2 3 3 7 4" xfId="35800"/>
    <cellStyle name="Total 2 3 3 7 5" xfId="35801"/>
    <cellStyle name="Total 2 3 3 7 6" xfId="35802"/>
    <cellStyle name="Total 2 3 3 8" xfId="35803"/>
    <cellStyle name="Total 2 3 3 9" xfId="35804"/>
    <cellStyle name="Total 2 3 4" xfId="35805"/>
    <cellStyle name="Total 2 3 4 10" xfId="35806"/>
    <cellStyle name="Total 2 3 4 11" xfId="35807"/>
    <cellStyle name="Total 2 3 4 2" xfId="35808"/>
    <cellStyle name="Total 2 3 4 2 10" xfId="35809"/>
    <cellStyle name="Total 2 3 4 2 2" xfId="35810"/>
    <cellStyle name="Total 2 3 4 2 2 2" xfId="35811"/>
    <cellStyle name="Total 2 3 4 2 2 2 2" xfId="35812"/>
    <cellStyle name="Total 2 3 4 2 2 2 2 2" xfId="35813"/>
    <cellStyle name="Total 2 3 4 2 2 2 2 3" xfId="35814"/>
    <cellStyle name="Total 2 3 4 2 2 2 2 4" xfId="35815"/>
    <cellStyle name="Total 2 3 4 2 2 2 2 5" xfId="35816"/>
    <cellStyle name="Total 2 3 4 2 2 2 2 6" xfId="35817"/>
    <cellStyle name="Total 2 3 4 2 2 2 3" xfId="35818"/>
    <cellStyle name="Total 2 3 4 2 2 2 3 2" xfId="35819"/>
    <cellStyle name="Total 2 3 4 2 2 2 3 3" xfId="35820"/>
    <cellStyle name="Total 2 3 4 2 2 2 3 4" xfId="35821"/>
    <cellStyle name="Total 2 3 4 2 2 2 3 5" xfId="35822"/>
    <cellStyle name="Total 2 3 4 2 2 2 3 6" xfId="35823"/>
    <cellStyle name="Total 2 3 4 2 2 2 4" xfId="35824"/>
    <cellStyle name="Total 2 3 4 2 2 2 5" xfId="35825"/>
    <cellStyle name="Total 2 3 4 2 2 2 6" xfId="35826"/>
    <cellStyle name="Total 2 3 4 2 2 2 7" xfId="35827"/>
    <cellStyle name="Total 2 3 4 2 2 2 8" xfId="35828"/>
    <cellStyle name="Total 2 3 4 2 2 3" xfId="35829"/>
    <cellStyle name="Total 2 3 4 2 2 3 2" xfId="35830"/>
    <cellStyle name="Total 2 3 4 2 2 3 3" xfId="35831"/>
    <cellStyle name="Total 2 3 4 2 2 3 4" xfId="35832"/>
    <cellStyle name="Total 2 3 4 2 2 3 5" xfId="35833"/>
    <cellStyle name="Total 2 3 4 2 2 3 6" xfId="35834"/>
    <cellStyle name="Total 2 3 4 2 2 4" xfId="35835"/>
    <cellStyle name="Total 2 3 4 2 2 4 2" xfId="35836"/>
    <cellStyle name="Total 2 3 4 2 2 4 3" xfId="35837"/>
    <cellStyle name="Total 2 3 4 2 2 4 4" xfId="35838"/>
    <cellStyle name="Total 2 3 4 2 2 4 5" xfId="35839"/>
    <cellStyle name="Total 2 3 4 2 2 4 6" xfId="35840"/>
    <cellStyle name="Total 2 3 4 2 2 5" xfId="35841"/>
    <cellStyle name="Total 2 3 4 2 2 6" xfId="35842"/>
    <cellStyle name="Total 2 3 4 2 2 7" xfId="35843"/>
    <cellStyle name="Total 2 3 4 2 2 8" xfId="35844"/>
    <cellStyle name="Total 2 3 4 2 2 9" xfId="35845"/>
    <cellStyle name="Total 2 3 4 2 3" xfId="35846"/>
    <cellStyle name="Total 2 3 4 2 3 2" xfId="35847"/>
    <cellStyle name="Total 2 3 4 2 3 2 2" xfId="35848"/>
    <cellStyle name="Total 2 3 4 2 3 2 3" xfId="35849"/>
    <cellStyle name="Total 2 3 4 2 3 2 4" xfId="35850"/>
    <cellStyle name="Total 2 3 4 2 3 2 5" xfId="35851"/>
    <cellStyle name="Total 2 3 4 2 3 2 6" xfId="35852"/>
    <cellStyle name="Total 2 3 4 2 3 3" xfId="35853"/>
    <cellStyle name="Total 2 3 4 2 3 3 2" xfId="35854"/>
    <cellStyle name="Total 2 3 4 2 3 3 3" xfId="35855"/>
    <cellStyle name="Total 2 3 4 2 3 3 4" xfId="35856"/>
    <cellStyle name="Total 2 3 4 2 3 3 5" xfId="35857"/>
    <cellStyle name="Total 2 3 4 2 3 3 6" xfId="35858"/>
    <cellStyle name="Total 2 3 4 2 3 4" xfId="35859"/>
    <cellStyle name="Total 2 3 4 2 3 5" xfId="35860"/>
    <cellStyle name="Total 2 3 4 2 3 6" xfId="35861"/>
    <cellStyle name="Total 2 3 4 2 3 7" xfId="35862"/>
    <cellStyle name="Total 2 3 4 2 3 8" xfId="35863"/>
    <cellStyle name="Total 2 3 4 2 4" xfId="35864"/>
    <cellStyle name="Total 2 3 4 2 4 2" xfId="35865"/>
    <cellStyle name="Total 2 3 4 2 4 3" xfId="35866"/>
    <cellStyle name="Total 2 3 4 2 4 4" xfId="35867"/>
    <cellStyle name="Total 2 3 4 2 4 5" xfId="35868"/>
    <cellStyle name="Total 2 3 4 2 4 6" xfId="35869"/>
    <cellStyle name="Total 2 3 4 2 5" xfId="35870"/>
    <cellStyle name="Total 2 3 4 2 5 2" xfId="35871"/>
    <cellStyle name="Total 2 3 4 2 5 3" xfId="35872"/>
    <cellStyle name="Total 2 3 4 2 5 4" xfId="35873"/>
    <cellStyle name="Total 2 3 4 2 5 5" xfId="35874"/>
    <cellStyle name="Total 2 3 4 2 5 6" xfId="35875"/>
    <cellStyle name="Total 2 3 4 2 6" xfId="35876"/>
    <cellStyle name="Total 2 3 4 2 7" xfId="35877"/>
    <cellStyle name="Total 2 3 4 2 8" xfId="35878"/>
    <cellStyle name="Total 2 3 4 2 9" xfId="35879"/>
    <cellStyle name="Total 2 3 4 3" xfId="35880"/>
    <cellStyle name="Total 2 3 4 3 2" xfId="35881"/>
    <cellStyle name="Total 2 3 4 3 2 2" xfId="35882"/>
    <cellStyle name="Total 2 3 4 3 2 2 2" xfId="35883"/>
    <cellStyle name="Total 2 3 4 3 2 2 3" xfId="35884"/>
    <cellStyle name="Total 2 3 4 3 2 2 4" xfId="35885"/>
    <cellStyle name="Total 2 3 4 3 2 2 5" xfId="35886"/>
    <cellStyle name="Total 2 3 4 3 2 2 6" xfId="35887"/>
    <cellStyle name="Total 2 3 4 3 2 3" xfId="35888"/>
    <cellStyle name="Total 2 3 4 3 2 3 2" xfId="35889"/>
    <cellStyle name="Total 2 3 4 3 2 3 3" xfId="35890"/>
    <cellStyle name="Total 2 3 4 3 2 3 4" xfId="35891"/>
    <cellStyle name="Total 2 3 4 3 2 3 5" xfId="35892"/>
    <cellStyle name="Total 2 3 4 3 2 3 6" xfId="35893"/>
    <cellStyle name="Total 2 3 4 3 2 4" xfId="35894"/>
    <cellStyle name="Total 2 3 4 3 2 5" xfId="35895"/>
    <cellStyle name="Total 2 3 4 3 2 6" xfId="35896"/>
    <cellStyle name="Total 2 3 4 3 2 7" xfId="35897"/>
    <cellStyle name="Total 2 3 4 3 2 8" xfId="35898"/>
    <cellStyle name="Total 2 3 4 3 3" xfId="35899"/>
    <cellStyle name="Total 2 3 4 3 3 2" xfId="35900"/>
    <cellStyle name="Total 2 3 4 3 3 3" xfId="35901"/>
    <cellStyle name="Total 2 3 4 3 3 4" xfId="35902"/>
    <cellStyle name="Total 2 3 4 3 3 5" xfId="35903"/>
    <cellStyle name="Total 2 3 4 3 3 6" xfId="35904"/>
    <cellStyle name="Total 2 3 4 3 4" xfId="35905"/>
    <cellStyle name="Total 2 3 4 3 4 2" xfId="35906"/>
    <cellStyle name="Total 2 3 4 3 4 3" xfId="35907"/>
    <cellStyle name="Total 2 3 4 3 4 4" xfId="35908"/>
    <cellStyle name="Total 2 3 4 3 4 5" xfId="35909"/>
    <cellStyle name="Total 2 3 4 3 4 6" xfId="35910"/>
    <cellStyle name="Total 2 3 4 3 5" xfId="35911"/>
    <cellStyle name="Total 2 3 4 3 6" xfId="35912"/>
    <cellStyle name="Total 2 3 4 3 7" xfId="35913"/>
    <cellStyle name="Total 2 3 4 3 8" xfId="35914"/>
    <cellStyle name="Total 2 3 4 3 9" xfId="35915"/>
    <cellStyle name="Total 2 3 4 4" xfId="35916"/>
    <cellStyle name="Total 2 3 4 4 2" xfId="35917"/>
    <cellStyle name="Total 2 3 4 4 2 2" xfId="35918"/>
    <cellStyle name="Total 2 3 4 4 2 3" xfId="35919"/>
    <cellStyle name="Total 2 3 4 4 2 4" xfId="35920"/>
    <cellStyle name="Total 2 3 4 4 2 5" xfId="35921"/>
    <cellStyle name="Total 2 3 4 4 2 6" xfId="35922"/>
    <cellStyle name="Total 2 3 4 4 3" xfId="35923"/>
    <cellStyle name="Total 2 3 4 4 3 2" xfId="35924"/>
    <cellStyle name="Total 2 3 4 4 3 3" xfId="35925"/>
    <cellStyle name="Total 2 3 4 4 3 4" xfId="35926"/>
    <cellStyle name="Total 2 3 4 4 3 5" xfId="35927"/>
    <cellStyle name="Total 2 3 4 4 3 6" xfId="35928"/>
    <cellStyle name="Total 2 3 4 4 4" xfId="35929"/>
    <cellStyle name="Total 2 3 4 4 5" xfId="35930"/>
    <cellStyle name="Total 2 3 4 4 6" xfId="35931"/>
    <cellStyle name="Total 2 3 4 4 7" xfId="35932"/>
    <cellStyle name="Total 2 3 4 4 8" xfId="35933"/>
    <cellStyle name="Total 2 3 4 5" xfId="35934"/>
    <cellStyle name="Total 2 3 4 5 2" xfId="35935"/>
    <cellStyle name="Total 2 3 4 5 3" xfId="35936"/>
    <cellStyle name="Total 2 3 4 5 4" xfId="35937"/>
    <cellStyle name="Total 2 3 4 5 5" xfId="35938"/>
    <cellStyle name="Total 2 3 4 5 6" xfId="35939"/>
    <cellStyle name="Total 2 3 4 6" xfId="35940"/>
    <cellStyle name="Total 2 3 4 6 2" xfId="35941"/>
    <cellStyle name="Total 2 3 4 6 3" xfId="35942"/>
    <cellStyle name="Total 2 3 4 6 4" xfId="35943"/>
    <cellStyle name="Total 2 3 4 6 5" xfId="35944"/>
    <cellStyle name="Total 2 3 4 6 6" xfId="35945"/>
    <cellStyle name="Total 2 3 4 7" xfId="35946"/>
    <cellStyle name="Total 2 3 4 8" xfId="35947"/>
    <cellStyle name="Total 2 3 4 9" xfId="35948"/>
    <cellStyle name="Total 2 3 5" xfId="35949"/>
    <cellStyle name="Total 2 3 5 10" xfId="35950"/>
    <cellStyle name="Total 2 3 5 2" xfId="35951"/>
    <cellStyle name="Total 2 3 5 2 2" xfId="35952"/>
    <cellStyle name="Total 2 3 5 2 2 2" xfId="35953"/>
    <cellStyle name="Total 2 3 5 2 2 2 2" xfId="35954"/>
    <cellStyle name="Total 2 3 5 2 2 2 3" xfId="35955"/>
    <cellStyle name="Total 2 3 5 2 2 2 4" xfId="35956"/>
    <cellStyle name="Total 2 3 5 2 2 2 5" xfId="35957"/>
    <cellStyle name="Total 2 3 5 2 2 2 6" xfId="35958"/>
    <cellStyle name="Total 2 3 5 2 2 3" xfId="35959"/>
    <cellStyle name="Total 2 3 5 2 2 3 2" xfId="35960"/>
    <cellStyle name="Total 2 3 5 2 2 3 3" xfId="35961"/>
    <cellStyle name="Total 2 3 5 2 2 3 4" xfId="35962"/>
    <cellStyle name="Total 2 3 5 2 2 3 5" xfId="35963"/>
    <cellStyle name="Total 2 3 5 2 2 3 6" xfId="35964"/>
    <cellStyle name="Total 2 3 5 2 2 4" xfId="35965"/>
    <cellStyle name="Total 2 3 5 2 2 5" xfId="35966"/>
    <cellStyle name="Total 2 3 5 2 2 6" xfId="35967"/>
    <cellStyle name="Total 2 3 5 2 2 7" xfId="35968"/>
    <cellStyle name="Total 2 3 5 2 2 8" xfId="35969"/>
    <cellStyle name="Total 2 3 5 2 3" xfId="35970"/>
    <cellStyle name="Total 2 3 5 2 3 2" xfId="35971"/>
    <cellStyle name="Total 2 3 5 2 3 3" xfId="35972"/>
    <cellStyle name="Total 2 3 5 2 3 4" xfId="35973"/>
    <cellStyle name="Total 2 3 5 2 3 5" xfId="35974"/>
    <cellStyle name="Total 2 3 5 2 3 6" xfId="35975"/>
    <cellStyle name="Total 2 3 5 2 4" xfId="35976"/>
    <cellStyle name="Total 2 3 5 2 4 2" xfId="35977"/>
    <cellStyle name="Total 2 3 5 2 4 3" xfId="35978"/>
    <cellStyle name="Total 2 3 5 2 4 4" xfId="35979"/>
    <cellStyle name="Total 2 3 5 2 4 5" xfId="35980"/>
    <cellStyle name="Total 2 3 5 2 4 6" xfId="35981"/>
    <cellStyle name="Total 2 3 5 2 5" xfId="35982"/>
    <cellStyle name="Total 2 3 5 2 6" xfId="35983"/>
    <cellStyle name="Total 2 3 5 2 7" xfId="35984"/>
    <cellStyle name="Total 2 3 5 2 8" xfId="35985"/>
    <cellStyle name="Total 2 3 5 2 9" xfId="35986"/>
    <cellStyle name="Total 2 3 5 3" xfId="35987"/>
    <cellStyle name="Total 2 3 5 3 2" xfId="35988"/>
    <cellStyle name="Total 2 3 5 3 2 2" xfId="35989"/>
    <cellStyle name="Total 2 3 5 3 2 3" xfId="35990"/>
    <cellStyle name="Total 2 3 5 3 2 4" xfId="35991"/>
    <cellStyle name="Total 2 3 5 3 2 5" xfId="35992"/>
    <cellStyle name="Total 2 3 5 3 2 6" xfId="35993"/>
    <cellStyle name="Total 2 3 5 3 3" xfId="35994"/>
    <cellStyle name="Total 2 3 5 3 3 2" xfId="35995"/>
    <cellStyle name="Total 2 3 5 3 3 3" xfId="35996"/>
    <cellStyle name="Total 2 3 5 3 3 4" xfId="35997"/>
    <cellStyle name="Total 2 3 5 3 3 5" xfId="35998"/>
    <cellStyle name="Total 2 3 5 3 3 6" xfId="35999"/>
    <cellStyle name="Total 2 3 5 3 4" xfId="36000"/>
    <cellStyle name="Total 2 3 5 3 5" xfId="36001"/>
    <cellStyle name="Total 2 3 5 3 6" xfId="36002"/>
    <cellStyle name="Total 2 3 5 3 7" xfId="36003"/>
    <cellStyle name="Total 2 3 5 3 8" xfId="36004"/>
    <cellStyle name="Total 2 3 5 4" xfId="36005"/>
    <cellStyle name="Total 2 3 5 4 2" xfId="36006"/>
    <cellStyle name="Total 2 3 5 4 3" xfId="36007"/>
    <cellStyle name="Total 2 3 5 4 4" xfId="36008"/>
    <cellStyle name="Total 2 3 5 4 5" xfId="36009"/>
    <cellStyle name="Total 2 3 5 4 6" xfId="36010"/>
    <cellStyle name="Total 2 3 5 5" xfId="36011"/>
    <cellStyle name="Total 2 3 5 5 2" xfId="36012"/>
    <cellStyle name="Total 2 3 5 5 3" xfId="36013"/>
    <cellStyle name="Total 2 3 5 5 4" xfId="36014"/>
    <cellStyle name="Total 2 3 5 5 5" xfId="36015"/>
    <cellStyle name="Total 2 3 5 5 6" xfId="36016"/>
    <cellStyle name="Total 2 3 5 6" xfId="36017"/>
    <cellStyle name="Total 2 3 5 7" xfId="36018"/>
    <cellStyle name="Total 2 3 5 8" xfId="36019"/>
    <cellStyle name="Total 2 3 5 9" xfId="36020"/>
    <cellStyle name="Total 2 3 6" xfId="36021"/>
    <cellStyle name="Total 2 3 6 2" xfId="36022"/>
    <cellStyle name="Total 2 3 6 2 2" xfId="36023"/>
    <cellStyle name="Total 2 3 6 2 2 2" xfId="36024"/>
    <cellStyle name="Total 2 3 6 2 2 3" xfId="36025"/>
    <cellStyle name="Total 2 3 6 2 2 4" xfId="36026"/>
    <cellStyle name="Total 2 3 6 2 2 5" xfId="36027"/>
    <cellStyle name="Total 2 3 6 2 2 6" xfId="36028"/>
    <cellStyle name="Total 2 3 6 2 3" xfId="36029"/>
    <cellStyle name="Total 2 3 6 2 3 2" xfId="36030"/>
    <cellStyle name="Total 2 3 6 2 3 3" xfId="36031"/>
    <cellStyle name="Total 2 3 6 2 3 4" xfId="36032"/>
    <cellStyle name="Total 2 3 6 2 3 5" xfId="36033"/>
    <cellStyle name="Total 2 3 6 2 3 6" xfId="36034"/>
    <cellStyle name="Total 2 3 6 2 4" xfId="36035"/>
    <cellStyle name="Total 2 3 6 2 5" xfId="36036"/>
    <cellStyle name="Total 2 3 6 2 6" xfId="36037"/>
    <cellStyle name="Total 2 3 6 2 7" xfId="36038"/>
    <cellStyle name="Total 2 3 6 2 8" xfId="36039"/>
    <cellStyle name="Total 2 3 6 3" xfId="36040"/>
    <cellStyle name="Total 2 3 6 3 2" xfId="36041"/>
    <cellStyle name="Total 2 3 6 3 3" xfId="36042"/>
    <cellStyle name="Total 2 3 6 3 4" xfId="36043"/>
    <cellStyle name="Total 2 3 6 3 5" xfId="36044"/>
    <cellStyle name="Total 2 3 6 3 6" xfId="36045"/>
    <cellStyle name="Total 2 3 6 4" xfId="36046"/>
    <cellStyle name="Total 2 3 6 4 2" xfId="36047"/>
    <cellStyle name="Total 2 3 6 4 3" xfId="36048"/>
    <cellStyle name="Total 2 3 6 4 4" xfId="36049"/>
    <cellStyle name="Total 2 3 6 4 5" xfId="36050"/>
    <cellStyle name="Total 2 3 6 4 6" xfId="36051"/>
    <cellStyle name="Total 2 3 6 5" xfId="36052"/>
    <cellStyle name="Total 2 3 6 6" xfId="36053"/>
    <cellStyle name="Total 2 3 6 7" xfId="36054"/>
    <cellStyle name="Total 2 3 6 8" xfId="36055"/>
    <cellStyle name="Total 2 3 6 9" xfId="36056"/>
    <cellStyle name="Total 2 3 7" xfId="36057"/>
    <cellStyle name="Total 2 3 7 2" xfId="36058"/>
    <cellStyle name="Total 2 3 7 2 2" xfId="36059"/>
    <cellStyle name="Total 2 3 7 2 3" xfId="36060"/>
    <cellStyle name="Total 2 3 7 2 4" xfId="36061"/>
    <cellStyle name="Total 2 3 7 2 5" xfId="36062"/>
    <cellStyle name="Total 2 3 7 2 6" xfId="36063"/>
    <cellStyle name="Total 2 3 7 3" xfId="36064"/>
    <cellStyle name="Total 2 3 7 3 2" xfId="36065"/>
    <cellStyle name="Total 2 3 7 3 3" xfId="36066"/>
    <cellStyle name="Total 2 3 7 3 4" xfId="36067"/>
    <cellStyle name="Total 2 3 7 3 5" xfId="36068"/>
    <cellStyle name="Total 2 3 7 3 6" xfId="36069"/>
    <cellStyle name="Total 2 3 7 4" xfId="36070"/>
    <cellStyle name="Total 2 3 7 5" xfId="36071"/>
    <cellStyle name="Total 2 3 7 6" xfId="36072"/>
    <cellStyle name="Total 2 3 7 7" xfId="36073"/>
    <cellStyle name="Total 2 3 7 8" xfId="36074"/>
    <cellStyle name="Total 2 3 8" xfId="36075"/>
    <cellStyle name="Total 2 3 8 2" xfId="36076"/>
    <cellStyle name="Total 2 3 8 3" xfId="36077"/>
    <cellStyle name="Total 2 3 8 4" xfId="36078"/>
    <cellStyle name="Total 2 3 8 5" xfId="36079"/>
    <cellStyle name="Total 2 3 8 6" xfId="36080"/>
    <cellStyle name="Total 2 3 9" xfId="36081"/>
    <cellStyle name="Total 2 3 9 2" xfId="36082"/>
    <cellStyle name="Total 2 3 9 3" xfId="36083"/>
    <cellStyle name="Total 2 3 9 4" xfId="36084"/>
    <cellStyle name="Total 2 3 9 5" xfId="36085"/>
    <cellStyle name="Total 2 3 9 6" xfId="36086"/>
    <cellStyle name="Total 2 4" xfId="36087"/>
    <cellStyle name="Total 2 4 10" xfId="36088"/>
    <cellStyle name="Total 2 4 11" xfId="36089"/>
    <cellStyle name="Total 2 4 12" xfId="36090"/>
    <cellStyle name="Total 2 4 13" xfId="36091"/>
    <cellStyle name="Total 2 4 2" xfId="36092"/>
    <cellStyle name="Total 2 4 2 10" xfId="36093"/>
    <cellStyle name="Total 2 4 2 11" xfId="36094"/>
    <cellStyle name="Total 2 4 2 12" xfId="36095"/>
    <cellStyle name="Total 2 4 2 2" xfId="36096"/>
    <cellStyle name="Total 2 4 2 2 10" xfId="36097"/>
    <cellStyle name="Total 2 4 2 2 11" xfId="36098"/>
    <cellStyle name="Total 2 4 2 2 2" xfId="36099"/>
    <cellStyle name="Total 2 4 2 2 2 10" xfId="36100"/>
    <cellStyle name="Total 2 4 2 2 2 2" xfId="36101"/>
    <cellStyle name="Total 2 4 2 2 2 2 2" xfId="36102"/>
    <cellStyle name="Total 2 4 2 2 2 2 2 2" xfId="36103"/>
    <cellStyle name="Total 2 4 2 2 2 2 2 2 2" xfId="36104"/>
    <cellStyle name="Total 2 4 2 2 2 2 2 2 3" xfId="36105"/>
    <cellStyle name="Total 2 4 2 2 2 2 2 2 4" xfId="36106"/>
    <cellStyle name="Total 2 4 2 2 2 2 2 2 5" xfId="36107"/>
    <cellStyle name="Total 2 4 2 2 2 2 2 2 6" xfId="36108"/>
    <cellStyle name="Total 2 4 2 2 2 2 2 3" xfId="36109"/>
    <cellStyle name="Total 2 4 2 2 2 2 2 3 2" xfId="36110"/>
    <cellStyle name="Total 2 4 2 2 2 2 2 3 3" xfId="36111"/>
    <cellStyle name="Total 2 4 2 2 2 2 2 3 4" xfId="36112"/>
    <cellStyle name="Total 2 4 2 2 2 2 2 3 5" xfId="36113"/>
    <cellStyle name="Total 2 4 2 2 2 2 2 3 6" xfId="36114"/>
    <cellStyle name="Total 2 4 2 2 2 2 2 4" xfId="36115"/>
    <cellStyle name="Total 2 4 2 2 2 2 2 5" xfId="36116"/>
    <cellStyle name="Total 2 4 2 2 2 2 2 6" xfId="36117"/>
    <cellStyle name="Total 2 4 2 2 2 2 2 7" xfId="36118"/>
    <cellStyle name="Total 2 4 2 2 2 2 2 8" xfId="36119"/>
    <cellStyle name="Total 2 4 2 2 2 2 3" xfId="36120"/>
    <cellStyle name="Total 2 4 2 2 2 2 3 2" xfId="36121"/>
    <cellStyle name="Total 2 4 2 2 2 2 3 3" xfId="36122"/>
    <cellStyle name="Total 2 4 2 2 2 2 3 4" xfId="36123"/>
    <cellStyle name="Total 2 4 2 2 2 2 3 5" xfId="36124"/>
    <cellStyle name="Total 2 4 2 2 2 2 3 6" xfId="36125"/>
    <cellStyle name="Total 2 4 2 2 2 2 4" xfId="36126"/>
    <cellStyle name="Total 2 4 2 2 2 2 4 2" xfId="36127"/>
    <cellStyle name="Total 2 4 2 2 2 2 4 3" xfId="36128"/>
    <cellStyle name="Total 2 4 2 2 2 2 4 4" xfId="36129"/>
    <cellStyle name="Total 2 4 2 2 2 2 4 5" xfId="36130"/>
    <cellStyle name="Total 2 4 2 2 2 2 4 6" xfId="36131"/>
    <cellStyle name="Total 2 4 2 2 2 2 5" xfId="36132"/>
    <cellStyle name="Total 2 4 2 2 2 2 6" xfId="36133"/>
    <cellStyle name="Total 2 4 2 2 2 2 7" xfId="36134"/>
    <cellStyle name="Total 2 4 2 2 2 2 8" xfId="36135"/>
    <cellStyle name="Total 2 4 2 2 2 2 9" xfId="36136"/>
    <cellStyle name="Total 2 4 2 2 2 3" xfId="36137"/>
    <cellStyle name="Total 2 4 2 2 2 3 2" xfId="36138"/>
    <cellStyle name="Total 2 4 2 2 2 3 2 2" xfId="36139"/>
    <cellStyle name="Total 2 4 2 2 2 3 2 3" xfId="36140"/>
    <cellStyle name="Total 2 4 2 2 2 3 2 4" xfId="36141"/>
    <cellStyle name="Total 2 4 2 2 2 3 2 5" xfId="36142"/>
    <cellStyle name="Total 2 4 2 2 2 3 2 6" xfId="36143"/>
    <cellStyle name="Total 2 4 2 2 2 3 3" xfId="36144"/>
    <cellStyle name="Total 2 4 2 2 2 3 3 2" xfId="36145"/>
    <cellStyle name="Total 2 4 2 2 2 3 3 3" xfId="36146"/>
    <cellStyle name="Total 2 4 2 2 2 3 3 4" xfId="36147"/>
    <cellStyle name="Total 2 4 2 2 2 3 3 5" xfId="36148"/>
    <cellStyle name="Total 2 4 2 2 2 3 3 6" xfId="36149"/>
    <cellStyle name="Total 2 4 2 2 2 3 4" xfId="36150"/>
    <cellStyle name="Total 2 4 2 2 2 3 5" xfId="36151"/>
    <cellStyle name="Total 2 4 2 2 2 3 6" xfId="36152"/>
    <cellStyle name="Total 2 4 2 2 2 3 7" xfId="36153"/>
    <cellStyle name="Total 2 4 2 2 2 3 8" xfId="36154"/>
    <cellStyle name="Total 2 4 2 2 2 4" xfId="36155"/>
    <cellStyle name="Total 2 4 2 2 2 4 2" xfId="36156"/>
    <cellStyle name="Total 2 4 2 2 2 4 3" xfId="36157"/>
    <cellStyle name="Total 2 4 2 2 2 4 4" xfId="36158"/>
    <cellStyle name="Total 2 4 2 2 2 4 5" xfId="36159"/>
    <cellStyle name="Total 2 4 2 2 2 4 6" xfId="36160"/>
    <cellStyle name="Total 2 4 2 2 2 5" xfId="36161"/>
    <cellStyle name="Total 2 4 2 2 2 5 2" xfId="36162"/>
    <cellStyle name="Total 2 4 2 2 2 5 3" xfId="36163"/>
    <cellStyle name="Total 2 4 2 2 2 5 4" xfId="36164"/>
    <cellStyle name="Total 2 4 2 2 2 5 5" xfId="36165"/>
    <cellStyle name="Total 2 4 2 2 2 5 6" xfId="36166"/>
    <cellStyle name="Total 2 4 2 2 2 6" xfId="36167"/>
    <cellStyle name="Total 2 4 2 2 2 7" xfId="36168"/>
    <cellStyle name="Total 2 4 2 2 2 8" xfId="36169"/>
    <cellStyle name="Total 2 4 2 2 2 9" xfId="36170"/>
    <cellStyle name="Total 2 4 2 2 3" xfId="36171"/>
    <cellStyle name="Total 2 4 2 2 3 2" xfId="36172"/>
    <cellStyle name="Total 2 4 2 2 3 2 2" xfId="36173"/>
    <cellStyle name="Total 2 4 2 2 3 2 2 2" xfId="36174"/>
    <cellStyle name="Total 2 4 2 2 3 2 2 3" xfId="36175"/>
    <cellStyle name="Total 2 4 2 2 3 2 2 4" xfId="36176"/>
    <cellStyle name="Total 2 4 2 2 3 2 2 5" xfId="36177"/>
    <cellStyle name="Total 2 4 2 2 3 2 2 6" xfId="36178"/>
    <cellStyle name="Total 2 4 2 2 3 2 3" xfId="36179"/>
    <cellStyle name="Total 2 4 2 2 3 2 3 2" xfId="36180"/>
    <cellStyle name="Total 2 4 2 2 3 2 3 3" xfId="36181"/>
    <cellStyle name="Total 2 4 2 2 3 2 3 4" xfId="36182"/>
    <cellStyle name="Total 2 4 2 2 3 2 3 5" xfId="36183"/>
    <cellStyle name="Total 2 4 2 2 3 2 3 6" xfId="36184"/>
    <cellStyle name="Total 2 4 2 2 3 2 4" xfId="36185"/>
    <cellStyle name="Total 2 4 2 2 3 2 5" xfId="36186"/>
    <cellStyle name="Total 2 4 2 2 3 2 6" xfId="36187"/>
    <cellStyle name="Total 2 4 2 2 3 2 7" xfId="36188"/>
    <cellStyle name="Total 2 4 2 2 3 2 8" xfId="36189"/>
    <cellStyle name="Total 2 4 2 2 3 3" xfId="36190"/>
    <cellStyle name="Total 2 4 2 2 3 3 2" xfId="36191"/>
    <cellStyle name="Total 2 4 2 2 3 3 3" xfId="36192"/>
    <cellStyle name="Total 2 4 2 2 3 3 4" xfId="36193"/>
    <cellStyle name="Total 2 4 2 2 3 3 5" xfId="36194"/>
    <cellStyle name="Total 2 4 2 2 3 3 6" xfId="36195"/>
    <cellStyle name="Total 2 4 2 2 3 4" xfId="36196"/>
    <cellStyle name="Total 2 4 2 2 3 4 2" xfId="36197"/>
    <cellStyle name="Total 2 4 2 2 3 4 3" xfId="36198"/>
    <cellStyle name="Total 2 4 2 2 3 4 4" xfId="36199"/>
    <cellStyle name="Total 2 4 2 2 3 4 5" xfId="36200"/>
    <cellStyle name="Total 2 4 2 2 3 4 6" xfId="36201"/>
    <cellStyle name="Total 2 4 2 2 3 5" xfId="36202"/>
    <cellStyle name="Total 2 4 2 2 3 6" xfId="36203"/>
    <cellStyle name="Total 2 4 2 2 3 7" xfId="36204"/>
    <cellStyle name="Total 2 4 2 2 3 8" xfId="36205"/>
    <cellStyle name="Total 2 4 2 2 3 9" xfId="36206"/>
    <cellStyle name="Total 2 4 2 2 4" xfId="36207"/>
    <cellStyle name="Total 2 4 2 2 4 2" xfId="36208"/>
    <cellStyle name="Total 2 4 2 2 4 2 2" xfId="36209"/>
    <cellStyle name="Total 2 4 2 2 4 2 3" xfId="36210"/>
    <cellStyle name="Total 2 4 2 2 4 2 4" xfId="36211"/>
    <cellStyle name="Total 2 4 2 2 4 2 5" xfId="36212"/>
    <cellStyle name="Total 2 4 2 2 4 2 6" xfId="36213"/>
    <cellStyle name="Total 2 4 2 2 4 3" xfId="36214"/>
    <cellStyle name="Total 2 4 2 2 4 3 2" xfId="36215"/>
    <cellStyle name="Total 2 4 2 2 4 3 3" xfId="36216"/>
    <cellStyle name="Total 2 4 2 2 4 3 4" xfId="36217"/>
    <cellStyle name="Total 2 4 2 2 4 3 5" xfId="36218"/>
    <cellStyle name="Total 2 4 2 2 4 3 6" xfId="36219"/>
    <cellStyle name="Total 2 4 2 2 4 4" xfId="36220"/>
    <cellStyle name="Total 2 4 2 2 4 5" xfId="36221"/>
    <cellStyle name="Total 2 4 2 2 4 6" xfId="36222"/>
    <cellStyle name="Total 2 4 2 2 4 7" xfId="36223"/>
    <cellStyle name="Total 2 4 2 2 4 8" xfId="36224"/>
    <cellStyle name="Total 2 4 2 2 5" xfId="36225"/>
    <cellStyle name="Total 2 4 2 2 5 2" xfId="36226"/>
    <cellStyle name="Total 2 4 2 2 5 3" xfId="36227"/>
    <cellStyle name="Total 2 4 2 2 5 4" xfId="36228"/>
    <cellStyle name="Total 2 4 2 2 5 5" xfId="36229"/>
    <cellStyle name="Total 2 4 2 2 5 6" xfId="36230"/>
    <cellStyle name="Total 2 4 2 2 6" xfId="36231"/>
    <cellStyle name="Total 2 4 2 2 6 2" xfId="36232"/>
    <cellStyle name="Total 2 4 2 2 6 3" xfId="36233"/>
    <cellStyle name="Total 2 4 2 2 6 4" xfId="36234"/>
    <cellStyle name="Total 2 4 2 2 6 5" xfId="36235"/>
    <cellStyle name="Total 2 4 2 2 6 6" xfId="36236"/>
    <cellStyle name="Total 2 4 2 2 7" xfId="36237"/>
    <cellStyle name="Total 2 4 2 2 8" xfId="36238"/>
    <cellStyle name="Total 2 4 2 2 9" xfId="36239"/>
    <cellStyle name="Total 2 4 2 3" xfId="36240"/>
    <cellStyle name="Total 2 4 2 3 10" xfId="36241"/>
    <cellStyle name="Total 2 4 2 3 2" xfId="36242"/>
    <cellStyle name="Total 2 4 2 3 2 2" xfId="36243"/>
    <cellStyle name="Total 2 4 2 3 2 2 2" xfId="36244"/>
    <cellStyle name="Total 2 4 2 3 2 2 2 2" xfId="36245"/>
    <cellStyle name="Total 2 4 2 3 2 2 2 3" xfId="36246"/>
    <cellStyle name="Total 2 4 2 3 2 2 2 4" xfId="36247"/>
    <cellStyle name="Total 2 4 2 3 2 2 2 5" xfId="36248"/>
    <cellStyle name="Total 2 4 2 3 2 2 2 6" xfId="36249"/>
    <cellStyle name="Total 2 4 2 3 2 2 3" xfId="36250"/>
    <cellStyle name="Total 2 4 2 3 2 2 3 2" xfId="36251"/>
    <cellStyle name="Total 2 4 2 3 2 2 3 3" xfId="36252"/>
    <cellStyle name="Total 2 4 2 3 2 2 3 4" xfId="36253"/>
    <cellStyle name="Total 2 4 2 3 2 2 3 5" xfId="36254"/>
    <cellStyle name="Total 2 4 2 3 2 2 3 6" xfId="36255"/>
    <cellStyle name="Total 2 4 2 3 2 2 4" xfId="36256"/>
    <cellStyle name="Total 2 4 2 3 2 2 5" xfId="36257"/>
    <cellStyle name="Total 2 4 2 3 2 2 6" xfId="36258"/>
    <cellStyle name="Total 2 4 2 3 2 2 7" xfId="36259"/>
    <cellStyle name="Total 2 4 2 3 2 2 8" xfId="36260"/>
    <cellStyle name="Total 2 4 2 3 2 3" xfId="36261"/>
    <cellStyle name="Total 2 4 2 3 2 3 2" xfId="36262"/>
    <cellStyle name="Total 2 4 2 3 2 3 3" xfId="36263"/>
    <cellStyle name="Total 2 4 2 3 2 3 4" xfId="36264"/>
    <cellStyle name="Total 2 4 2 3 2 3 5" xfId="36265"/>
    <cellStyle name="Total 2 4 2 3 2 3 6" xfId="36266"/>
    <cellStyle name="Total 2 4 2 3 2 4" xfId="36267"/>
    <cellStyle name="Total 2 4 2 3 2 4 2" xfId="36268"/>
    <cellStyle name="Total 2 4 2 3 2 4 3" xfId="36269"/>
    <cellStyle name="Total 2 4 2 3 2 4 4" xfId="36270"/>
    <cellStyle name="Total 2 4 2 3 2 4 5" xfId="36271"/>
    <cellStyle name="Total 2 4 2 3 2 4 6" xfId="36272"/>
    <cellStyle name="Total 2 4 2 3 2 5" xfId="36273"/>
    <cellStyle name="Total 2 4 2 3 2 6" xfId="36274"/>
    <cellStyle name="Total 2 4 2 3 2 7" xfId="36275"/>
    <cellStyle name="Total 2 4 2 3 2 8" xfId="36276"/>
    <cellStyle name="Total 2 4 2 3 2 9" xfId="36277"/>
    <cellStyle name="Total 2 4 2 3 3" xfId="36278"/>
    <cellStyle name="Total 2 4 2 3 3 2" xfId="36279"/>
    <cellStyle name="Total 2 4 2 3 3 2 2" xfId="36280"/>
    <cellStyle name="Total 2 4 2 3 3 2 3" xfId="36281"/>
    <cellStyle name="Total 2 4 2 3 3 2 4" xfId="36282"/>
    <cellStyle name="Total 2 4 2 3 3 2 5" xfId="36283"/>
    <cellStyle name="Total 2 4 2 3 3 2 6" xfId="36284"/>
    <cellStyle name="Total 2 4 2 3 3 3" xfId="36285"/>
    <cellStyle name="Total 2 4 2 3 3 3 2" xfId="36286"/>
    <cellStyle name="Total 2 4 2 3 3 3 3" xfId="36287"/>
    <cellStyle name="Total 2 4 2 3 3 3 4" xfId="36288"/>
    <cellStyle name="Total 2 4 2 3 3 3 5" xfId="36289"/>
    <cellStyle name="Total 2 4 2 3 3 3 6" xfId="36290"/>
    <cellStyle name="Total 2 4 2 3 3 4" xfId="36291"/>
    <cellStyle name="Total 2 4 2 3 3 5" xfId="36292"/>
    <cellStyle name="Total 2 4 2 3 3 6" xfId="36293"/>
    <cellStyle name="Total 2 4 2 3 3 7" xfId="36294"/>
    <cellStyle name="Total 2 4 2 3 3 8" xfId="36295"/>
    <cellStyle name="Total 2 4 2 3 4" xfId="36296"/>
    <cellStyle name="Total 2 4 2 3 4 2" xfId="36297"/>
    <cellStyle name="Total 2 4 2 3 4 3" xfId="36298"/>
    <cellStyle name="Total 2 4 2 3 4 4" xfId="36299"/>
    <cellStyle name="Total 2 4 2 3 4 5" xfId="36300"/>
    <cellStyle name="Total 2 4 2 3 4 6" xfId="36301"/>
    <cellStyle name="Total 2 4 2 3 5" xfId="36302"/>
    <cellStyle name="Total 2 4 2 3 5 2" xfId="36303"/>
    <cellStyle name="Total 2 4 2 3 5 3" xfId="36304"/>
    <cellStyle name="Total 2 4 2 3 5 4" xfId="36305"/>
    <cellStyle name="Total 2 4 2 3 5 5" xfId="36306"/>
    <cellStyle name="Total 2 4 2 3 5 6" xfId="36307"/>
    <cellStyle name="Total 2 4 2 3 6" xfId="36308"/>
    <cellStyle name="Total 2 4 2 3 7" xfId="36309"/>
    <cellStyle name="Total 2 4 2 3 8" xfId="36310"/>
    <cellStyle name="Total 2 4 2 3 9" xfId="36311"/>
    <cellStyle name="Total 2 4 2 4" xfId="36312"/>
    <cellStyle name="Total 2 4 2 4 2" xfId="36313"/>
    <cellStyle name="Total 2 4 2 4 2 2" xfId="36314"/>
    <cellStyle name="Total 2 4 2 4 2 2 2" xfId="36315"/>
    <cellStyle name="Total 2 4 2 4 2 2 3" xfId="36316"/>
    <cellStyle name="Total 2 4 2 4 2 2 4" xfId="36317"/>
    <cellStyle name="Total 2 4 2 4 2 2 5" xfId="36318"/>
    <cellStyle name="Total 2 4 2 4 2 2 6" xfId="36319"/>
    <cellStyle name="Total 2 4 2 4 2 3" xfId="36320"/>
    <cellStyle name="Total 2 4 2 4 2 3 2" xfId="36321"/>
    <cellStyle name="Total 2 4 2 4 2 3 3" xfId="36322"/>
    <cellStyle name="Total 2 4 2 4 2 3 4" xfId="36323"/>
    <cellStyle name="Total 2 4 2 4 2 3 5" xfId="36324"/>
    <cellStyle name="Total 2 4 2 4 2 3 6" xfId="36325"/>
    <cellStyle name="Total 2 4 2 4 2 4" xfId="36326"/>
    <cellStyle name="Total 2 4 2 4 2 5" xfId="36327"/>
    <cellStyle name="Total 2 4 2 4 2 6" xfId="36328"/>
    <cellStyle name="Total 2 4 2 4 2 7" xfId="36329"/>
    <cellStyle name="Total 2 4 2 4 2 8" xfId="36330"/>
    <cellStyle name="Total 2 4 2 4 3" xfId="36331"/>
    <cellStyle name="Total 2 4 2 4 3 2" xfId="36332"/>
    <cellStyle name="Total 2 4 2 4 3 3" xfId="36333"/>
    <cellStyle name="Total 2 4 2 4 3 4" xfId="36334"/>
    <cellStyle name="Total 2 4 2 4 3 5" xfId="36335"/>
    <cellStyle name="Total 2 4 2 4 3 6" xfId="36336"/>
    <cellStyle name="Total 2 4 2 4 4" xfId="36337"/>
    <cellStyle name="Total 2 4 2 4 4 2" xfId="36338"/>
    <cellStyle name="Total 2 4 2 4 4 3" xfId="36339"/>
    <cellStyle name="Total 2 4 2 4 4 4" xfId="36340"/>
    <cellStyle name="Total 2 4 2 4 4 5" xfId="36341"/>
    <cellStyle name="Total 2 4 2 4 4 6" xfId="36342"/>
    <cellStyle name="Total 2 4 2 4 5" xfId="36343"/>
    <cellStyle name="Total 2 4 2 4 6" xfId="36344"/>
    <cellStyle name="Total 2 4 2 4 7" xfId="36345"/>
    <cellStyle name="Total 2 4 2 4 8" xfId="36346"/>
    <cellStyle name="Total 2 4 2 4 9" xfId="36347"/>
    <cellStyle name="Total 2 4 2 5" xfId="36348"/>
    <cellStyle name="Total 2 4 2 5 2" xfId="36349"/>
    <cellStyle name="Total 2 4 2 5 2 2" xfId="36350"/>
    <cellStyle name="Total 2 4 2 5 2 3" xfId="36351"/>
    <cellStyle name="Total 2 4 2 5 2 4" xfId="36352"/>
    <cellStyle name="Total 2 4 2 5 2 5" xfId="36353"/>
    <cellStyle name="Total 2 4 2 5 2 6" xfId="36354"/>
    <cellStyle name="Total 2 4 2 5 3" xfId="36355"/>
    <cellStyle name="Total 2 4 2 5 3 2" xfId="36356"/>
    <cellStyle name="Total 2 4 2 5 3 3" xfId="36357"/>
    <cellStyle name="Total 2 4 2 5 3 4" xfId="36358"/>
    <cellStyle name="Total 2 4 2 5 3 5" xfId="36359"/>
    <cellStyle name="Total 2 4 2 5 3 6" xfId="36360"/>
    <cellStyle name="Total 2 4 2 5 4" xfId="36361"/>
    <cellStyle name="Total 2 4 2 5 5" xfId="36362"/>
    <cellStyle name="Total 2 4 2 5 6" xfId="36363"/>
    <cellStyle name="Total 2 4 2 5 7" xfId="36364"/>
    <cellStyle name="Total 2 4 2 5 8" xfId="36365"/>
    <cellStyle name="Total 2 4 2 6" xfId="36366"/>
    <cellStyle name="Total 2 4 2 6 2" xfId="36367"/>
    <cellStyle name="Total 2 4 2 6 3" xfId="36368"/>
    <cellStyle name="Total 2 4 2 6 4" xfId="36369"/>
    <cellStyle name="Total 2 4 2 6 5" xfId="36370"/>
    <cellStyle name="Total 2 4 2 6 6" xfId="36371"/>
    <cellStyle name="Total 2 4 2 7" xfId="36372"/>
    <cellStyle name="Total 2 4 2 7 2" xfId="36373"/>
    <cellStyle name="Total 2 4 2 7 3" xfId="36374"/>
    <cellStyle name="Total 2 4 2 7 4" xfId="36375"/>
    <cellStyle name="Total 2 4 2 7 5" xfId="36376"/>
    <cellStyle name="Total 2 4 2 7 6" xfId="36377"/>
    <cellStyle name="Total 2 4 2 8" xfId="36378"/>
    <cellStyle name="Total 2 4 2 9" xfId="36379"/>
    <cellStyle name="Total 2 4 3" xfId="36380"/>
    <cellStyle name="Total 2 4 3 10" xfId="36381"/>
    <cellStyle name="Total 2 4 3 11" xfId="36382"/>
    <cellStyle name="Total 2 4 3 2" xfId="36383"/>
    <cellStyle name="Total 2 4 3 2 10" xfId="36384"/>
    <cellStyle name="Total 2 4 3 2 2" xfId="36385"/>
    <cellStyle name="Total 2 4 3 2 2 2" xfId="36386"/>
    <cellStyle name="Total 2 4 3 2 2 2 2" xfId="36387"/>
    <cellStyle name="Total 2 4 3 2 2 2 2 2" xfId="36388"/>
    <cellStyle name="Total 2 4 3 2 2 2 2 3" xfId="36389"/>
    <cellStyle name="Total 2 4 3 2 2 2 2 4" xfId="36390"/>
    <cellStyle name="Total 2 4 3 2 2 2 2 5" xfId="36391"/>
    <cellStyle name="Total 2 4 3 2 2 2 2 6" xfId="36392"/>
    <cellStyle name="Total 2 4 3 2 2 2 3" xfId="36393"/>
    <cellStyle name="Total 2 4 3 2 2 2 3 2" xfId="36394"/>
    <cellStyle name="Total 2 4 3 2 2 2 3 3" xfId="36395"/>
    <cellStyle name="Total 2 4 3 2 2 2 3 4" xfId="36396"/>
    <cellStyle name="Total 2 4 3 2 2 2 3 5" xfId="36397"/>
    <cellStyle name="Total 2 4 3 2 2 2 3 6" xfId="36398"/>
    <cellStyle name="Total 2 4 3 2 2 2 4" xfId="36399"/>
    <cellStyle name="Total 2 4 3 2 2 2 5" xfId="36400"/>
    <cellStyle name="Total 2 4 3 2 2 2 6" xfId="36401"/>
    <cellStyle name="Total 2 4 3 2 2 2 7" xfId="36402"/>
    <cellStyle name="Total 2 4 3 2 2 2 8" xfId="36403"/>
    <cellStyle name="Total 2 4 3 2 2 3" xfId="36404"/>
    <cellStyle name="Total 2 4 3 2 2 3 2" xfId="36405"/>
    <cellStyle name="Total 2 4 3 2 2 3 3" xfId="36406"/>
    <cellStyle name="Total 2 4 3 2 2 3 4" xfId="36407"/>
    <cellStyle name="Total 2 4 3 2 2 3 5" xfId="36408"/>
    <cellStyle name="Total 2 4 3 2 2 3 6" xfId="36409"/>
    <cellStyle name="Total 2 4 3 2 2 4" xfId="36410"/>
    <cellStyle name="Total 2 4 3 2 2 4 2" xfId="36411"/>
    <cellStyle name="Total 2 4 3 2 2 4 3" xfId="36412"/>
    <cellStyle name="Total 2 4 3 2 2 4 4" xfId="36413"/>
    <cellStyle name="Total 2 4 3 2 2 4 5" xfId="36414"/>
    <cellStyle name="Total 2 4 3 2 2 4 6" xfId="36415"/>
    <cellStyle name="Total 2 4 3 2 2 5" xfId="36416"/>
    <cellStyle name="Total 2 4 3 2 2 6" xfId="36417"/>
    <cellStyle name="Total 2 4 3 2 2 7" xfId="36418"/>
    <cellStyle name="Total 2 4 3 2 2 8" xfId="36419"/>
    <cellStyle name="Total 2 4 3 2 2 9" xfId="36420"/>
    <cellStyle name="Total 2 4 3 2 3" xfId="36421"/>
    <cellStyle name="Total 2 4 3 2 3 2" xfId="36422"/>
    <cellStyle name="Total 2 4 3 2 3 2 2" xfId="36423"/>
    <cellStyle name="Total 2 4 3 2 3 2 3" xfId="36424"/>
    <cellStyle name="Total 2 4 3 2 3 2 4" xfId="36425"/>
    <cellStyle name="Total 2 4 3 2 3 2 5" xfId="36426"/>
    <cellStyle name="Total 2 4 3 2 3 2 6" xfId="36427"/>
    <cellStyle name="Total 2 4 3 2 3 3" xfId="36428"/>
    <cellStyle name="Total 2 4 3 2 3 3 2" xfId="36429"/>
    <cellStyle name="Total 2 4 3 2 3 3 3" xfId="36430"/>
    <cellStyle name="Total 2 4 3 2 3 3 4" xfId="36431"/>
    <cellStyle name="Total 2 4 3 2 3 3 5" xfId="36432"/>
    <cellStyle name="Total 2 4 3 2 3 3 6" xfId="36433"/>
    <cellStyle name="Total 2 4 3 2 3 4" xfId="36434"/>
    <cellStyle name="Total 2 4 3 2 3 5" xfId="36435"/>
    <cellStyle name="Total 2 4 3 2 3 6" xfId="36436"/>
    <cellStyle name="Total 2 4 3 2 3 7" xfId="36437"/>
    <cellStyle name="Total 2 4 3 2 3 8" xfId="36438"/>
    <cellStyle name="Total 2 4 3 2 4" xfId="36439"/>
    <cellStyle name="Total 2 4 3 2 4 2" xfId="36440"/>
    <cellStyle name="Total 2 4 3 2 4 3" xfId="36441"/>
    <cellStyle name="Total 2 4 3 2 4 4" xfId="36442"/>
    <cellStyle name="Total 2 4 3 2 4 5" xfId="36443"/>
    <cellStyle name="Total 2 4 3 2 4 6" xfId="36444"/>
    <cellStyle name="Total 2 4 3 2 5" xfId="36445"/>
    <cellStyle name="Total 2 4 3 2 5 2" xfId="36446"/>
    <cellStyle name="Total 2 4 3 2 5 3" xfId="36447"/>
    <cellStyle name="Total 2 4 3 2 5 4" xfId="36448"/>
    <cellStyle name="Total 2 4 3 2 5 5" xfId="36449"/>
    <cellStyle name="Total 2 4 3 2 5 6" xfId="36450"/>
    <cellStyle name="Total 2 4 3 2 6" xfId="36451"/>
    <cellStyle name="Total 2 4 3 2 7" xfId="36452"/>
    <cellStyle name="Total 2 4 3 2 8" xfId="36453"/>
    <cellStyle name="Total 2 4 3 2 9" xfId="36454"/>
    <cellStyle name="Total 2 4 3 3" xfId="36455"/>
    <cellStyle name="Total 2 4 3 3 2" xfId="36456"/>
    <cellStyle name="Total 2 4 3 3 2 2" xfId="36457"/>
    <cellStyle name="Total 2 4 3 3 2 2 2" xfId="36458"/>
    <cellStyle name="Total 2 4 3 3 2 2 3" xfId="36459"/>
    <cellStyle name="Total 2 4 3 3 2 2 4" xfId="36460"/>
    <cellStyle name="Total 2 4 3 3 2 2 5" xfId="36461"/>
    <cellStyle name="Total 2 4 3 3 2 2 6" xfId="36462"/>
    <cellStyle name="Total 2 4 3 3 2 3" xfId="36463"/>
    <cellStyle name="Total 2 4 3 3 2 3 2" xfId="36464"/>
    <cellStyle name="Total 2 4 3 3 2 3 3" xfId="36465"/>
    <cellStyle name="Total 2 4 3 3 2 3 4" xfId="36466"/>
    <cellStyle name="Total 2 4 3 3 2 3 5" xfId="36467"/>
    <cellStyle name="Total 2 4 3 3 2 3 6" xfId="36468"/>
    <cellStyle name="Total 2 4 3 3 2 4" xfId="36469"/>
    <cellStyle name="Total 2 4 3 3 2 5" xfId="36470"/>
    <cellStyle name="Total 2 4 3 3 2 6" xfId="36471"/>
    <cellStyle name="Total 2 4 3 3 2 7" xfId="36472"/>
    <cellStyle name="Total 2 4 3 3 2 8" xfId="36473"/>
    <cellStyle name="Total 2 4 3 3 3" xfId="36474"/>
    <cellStyle name="Total 2 4 3 3 3 2" xfId="36475"/>
    <cellStyle name="Total 2 4 3 3 3 3" xfId="36476"/>
    <cellStyle name="Total 2 4 3 3 3 4" xfId="36477"/>
    <cellStyle name="Total 2 4 3 3 3 5" xfId="36478"/>
    <cellStyle name="Total 2 4 3 3 3 6" xfId="36479"/>
    <cellStyle name="Total 2 4 3 3 4" xfId="36480"/>
    <cellStyle name="Total 2 4 3 3 4 2" xfId="36481"/>
    <cellStyle name="Total 2 4 3 3 4 3" xfId="36482"/>
    <cellStyle name="Total 2 4 3 3 4 4" xfId="36483"/>
    <cellStyle name="Total 2 4 3 3 4 5" xfId="36484"/>
    <cellStyle name="Total 2 4 3 3 4 6" xfId="36485"/>
    <cellStyle name="Total 2 4 3 3 5" xfId="36486"/>
    <cellStyle name="Total 2 4 3 3 6" xfId="36487"/>
    <cellStyle name="Total 2 4 3 3 7" xfId="36488"/>
    <cellStyle name="Total 2 4 3 3 8" xfId="36489"/>
    <cellStyle name="Total 2 4 3 3 9" xfId="36490"/>
    <cellStyle name="Total 2 4 3 4" xfId="36491"/>
    <cellStyle name="Total 2 4 3 4 2" xfId="36492"/>
    <cellStyle name="Total 2 4 3 4 2 2" xfId="36493"/>
    <cellStyle name="Total 2 4 3 4 2 3" xfId="36494"/>
    <cellStyle name="Total 2 4 3 4 2 4" xfId="36495"/>
    <cellStyle name="Total 2 4 3 4 2 5" xfId="36496"/>
    <cellStyle name="Total 2 4 3 4 2 6" xfId="36497"/>
    <cellStyle name="Total 2 4 3 4 3" xfId="36498"/>
    <cellStyle name="Total 2 4 3 4 3 2" xfId="36499"/>
    <cellStyle name="Total 2 4 3 4 3 3" xfId="36500"/>
    <cellStyle name="Total 2 4 3 4 3 4" xfId="36501"/>
    <cellStyle name="Total 2 4 3 4 3 5" xfId="36502"/>
    <cellStyle name="Total 2 4 3 4 3 6" xfId="36503"/>
    <cellStyle name="Total 2 4 3 4 4" xfId="36504"/>
    <cellStyle name="Total 2 4 3 4 5" xfId="36505"/>
    <cellStyle name="Total 2 4 3 4 6" xfId="36506"/>
    <cellStyle name="Total 2 4 3 4 7" xfId="36507"/>
    <cellStyle name="Total 2 4 3 4 8" xfId="36508"/>
    <cellStyle name="Total 2 4 3 5" xfId="36509"/>
    <cellStyle name="Total 2 4 3 5 2" xfId="36510"/>
    <cellStyle name="Total 2 4 3 5 3" xfId="36511"/>
    <cellStyle name="Total 2 4 3 5 4" xfId="36512"/>
    <cellStyle name="Total 2 4 3 5 5" xfId="36513"/>
    <cellStyle name="Total 2 4 3 5 6" xfId="36514"/>
    <cellStyle name="Total 2 4 3 6" xfId="36515"/>
    <cellStyle name="Total 2 4 3 6 2" xfId="36516"/>
    <cellStyle name="Total 2 4 3 6 3" xfId="36517"/>
    <cellStyle name="Total 2 4 3 6 4" xfId="36518"/>
    <cellStyle name="Total 2 4 3 6 5" xfId="36519"/>
    <cellStyle name="Total 2 4 3 6 6" xfId="36520"/>
    <cellStyle name="Total 2 4 3 7" xfId="36521"/>
    <cellStyle name="Total 2 4 3 8" xfId="36522"/>
    <cellStyle name="Total 2 4 3 9" xfId="36523"/>
    <cellStyle name="Total 2 4 4" xfId="36524"/>
    <cellStyle name="Total 2 4 4 10" xfId="36525"/>
    <cellStyle name="Total 2 4 4 2" xfId="36526"/>
    <cellStyle name="Total 2 4 4 2 2" xfId="36527"/>
    <cellStyle name="Total 2 4 4 2 2 2" xfId="36528"/>
    <cellStyle name="Total 2 4 4 2 2 2 2" xfId="36529"/>
    <cellStyle name="Total 2 4 4 2 2 2 3" xfId="36530"/>
    <cellStyle name="Total 2 4 4 2 2 2 4" xfId="36531"/>
    <cellStyle name="Total 2 4 4 2 2 2 5" xfId="36532"/>
    <cellStyle name="Total 2 4 4 2 2 2 6" xfId="36533"/>
    <cellStyle name="Total 2 4 4 2 2 3" xfId="36534"/>
    <cellStyle name="Total 2 4 4 2 2 3 2" xfId="36535"/>
    <cellStyle name="Total 2 4 4 2 2 3 3" xfId="36536"/>
    <cellStyle name="Total 2 4 4 2 2 3 4" xfId="36537"/>
    <cellStyle name="Total 2 4 4 2 2 3 5" xfId="36538"/>
    <cellStyle name="Total 2 4 4 2 2 3 6" xfId="36539"/>
    <cellStyle name="Total 2 4 4 2 2 4" xfId="36540"/>
    <cellStyle name="Total 2 4 4 2 2 5" xfId="36541"/>
    <cellStyle name="Total 2 4 4 2 2 6" xfId="36542"/>
    <cellStyle name="Total 2 4 4 2 2 7" xfId="36543"/>
    <cellStyle name="Total 2 4 4 2 2 8" xfId="36544"/>
    <cellStyle name="Total 2 4 4 2 3" xfId="36545"/>
    <cellStyle name="Total 2 4 4 2 3 2" xfId="36546"/>
    <cellStyle name="Total 2 4 4 2 3 3" xfId="36547"/>
    <cellStyle name="Total 2 4 4 2 3 4" xfId="36548"/>
    <cellStyle name="Total 2 4 4 2 3 5" xfId="36549"/>
    <cellStyle name="Total 2 4 4 2 3 6" xfId="36550"/>
    <cellStyle name="Total 2 4 4 2 4" xfId="36551"/>
    <cellStyle name="Total 2 4 4 2 4 2" xfId="36552"/>
    <cellStyle name="Total 2 4 4 2 4 3" xfId="36553"/>
    <cellStyle name="Total 2 4 4 2 4 4" xfId="36554"/>
    <cellStyle name="Total 2 4 4 2 4 5" xfId="36555"/>
    <cellStyle name="Total 2 4 4 2 4 6" xfId="36556"/>
    <cellStyle name="Total 2 4 4 2 5" xfId="36557"/>
    <cellStyle name="Total 2 4 4 2 6" xfId="36558"/>
    <cellStyle name="Total 2 4 4 2 7" xfId="36559"/>
    <cellStyle name="Total 2 4 4 2 8" xfId="36560"/>
    <cellStyle name="Total 2 4 4 2 9" xfId="36561"/>
    <cellStyle name="Total 2 4 4 3" xfId="36562"/>
    <cellStyle name="Total 2 4 4 3 2" xfId="36563"/>
    <cellStyle name="Total 2 4 4 3 2 2" xfId="36564"/>
    <cellStyle name="Total 2 4 4 3 2 3" xfId="36565"/>
    <cellStyle name="Total 2 4 4 3 2 4" xfId="36566"/>
    <cellStyle name="Total 2 4 4 3 2 5" xfId="36567"/>
    <cellStyle name="Total 2 4 4 3 2 6" xfId="36568"/>
    <cellStyle name="Total 2 4 4 3 3" xfId="36569"/>
    <cellStyle name="Total 2 4 4 3 3 2" xfId="36570"/>
    <cellStyle name="Total 2 4 4 3 3 3" xfId="36571"/>
    <cellStyle name="Total 2 4 4 3 3 4" xfId="36572"/>
    <cellStyle name="Total 2 4 4 3 3 5" xfId="36573"/>
    <cellStyle name="Total 2 4 4 3 3 6" xfId="36574"/>
    <cellStyle name="Total 2 4 4 3 4" xfId="36575"/>
    <cellStyle name="Total 2 4 4 3 5" xfId="36576"/>
    <cellStyle name="Total 2 4 4 3 6" xfId="36577"/>
    <cellStyle name="Total 2 4 4 3 7" xfId="36578"/>
    <cellStyle name="Total 2 4 4 3 8" xfId="36579"/>
    <cellStyle name="Total 2 4 4 4" xfId="36580"/>
    <cellStyle name="Total 2 4 4 4 2" xfId="36581"/>
    <cellStyle name="Total 2 4 4 4 3" xfId="36582"/>
    <cellStyle name="Total 2 4 4 4 4" xfId="36583"/>
    <cellStyle name="Total 2 4 4 4 5" xfId="36584"/>
    <cellStyle name="Total 2 4 4 4 6" xfId="36585"/>
    <cellStyle name="Total 2 4 4 5" xfId="36586"/>
    <cellStyle name="Total 2 4 4 5 2" xfId="36587"/>
    <cellStyle name="Total 2 4 4 5 3" xfId="36588"/>
    <cellStyle name="Total 2 4 4 5 4" xfId="36589"/>
    <cellStyle name="Total 2 4 4 5 5" xfId="36590"/>
    <cellStyle name="Total 2 4 4 5 6" xfId="36591"/>
    <cellStyle name="Total 2 4 4 6" xfId="36592"/>
    <cellStyle name="Total 2 4 4 7" xfId="36593"/>
    <cellStyle name="Total 2 4 4 8" xfId="36594"/>
    <cellStyle name="Total 2 4 4 9" xfId="36595"/>
    <cellStyle name="Total 2 4 5" xfId="36596"/>
    <cellStyle name="Total 2 4 5 2" xfId="36597"/>
    <cellStyle name="Total 2 4 5 2 2" xfId="36598"/>
    <cellStyle name="Total 2 4 5 2 2 2" xfId="36599"/>
    <cellStyle name="Total 2 4 5 2 2 3" xfId="36600"/>
    <cellStyle name="Total 2 4 5 2 2 4" xfId="36601"/>
    <cellStyle name="Total 2 4 5 2 2 5" xfId="36602"/>
    <cellStyle name="Total 2 4 5 2 2 6" xfId="36603"/>
    <cellStyle name="Total 2 4 5 2 3" xfId="36604"/>
    <cellStyle name="Total 2 4 5 2 3 2" xfId="36605"/>
    <cellStyle name="Total 2 4 5 2 3 3" xfId="36606"/>
    <cellStyle name="Total 2 4 5 2 3 4" xfId="36607"/>
    <cellStyle name="Total 2 4 5 2 3 5" xfId="36608"/>
    <cellStyle name="Total 2 4 5 2 3 6" xfId="36609"/>
    <cellStyle name="Total 2 4 5 2 4" xfId="36610"/>
    <cellStyle name="Total 2 4 5 2 5" xfId="36611"/>
    <cellStyle name="Total 2 4 5 2 6" xfId="36612"/>
    <cellStyle name="Total 2 4 5 2 7" xfId="36613"/>
    <cellStyle name="Total 2 4 5 2 8" xfId="36614"/>
    <cellStyle name="Total 2 4 5 3" xfId="36615"/>
    <cellStyle name="Total 2 4 5 3 2" xfId="36616"/>
    <cellStyle name="Total 2 4 5 3 3" xfId="36617"/>
    <cellStyle name="Total 2 4 5 3 4" xfId="36618"/>
    <cellStyle name="Total 2 4 5 3 5" xfId="36619"/>
    <cellStyle name="Total 2 4 5 3 6" xfId="36620"/>
    <cellStyle name="Total 2 4 5 4" xfId="36621"/>
    <cellStyle name="Total 2 4 5 4 2" xfId="36622"/>
    <cellStyle name="Total 2 4 5 4 3" xfId="36623"/>
    <cellStyle name="Total 2 4 5 4 4" xfId="36624"/>
    <cellStyle name="Total 2 4 5 4 5" xfId="36625"/>
    <cellStyle name="Total 2 4 5 4 6" xfId="36626"/>
    <cellStyle name="Total 2 4 5 5" xfId="36627"/>
    <cellStyle name="Total 2 4 5 6" xfId="36628"/>
    <cellStyle name="Total 2 4 5 7" xfId="36629"/>
    <cellStyle name="Total 2 4 5 8" xfId="36630"/>
    <cellStyle name="Total 2 4 5 9" xfId="36631"/>
    <cellStyle name="Total 2 4 6" xfId="36632"/>
    <cellStyle name="Total 2 4 6 2" xfId="36633"/>
    <cellStyle name="Total 2 4 6 2 2" xfId="36634"/>
    <cellStyle name="Total 2 4 6 2 3" xfId="36635"/>
    <cellStyle name="Total 2 4 6 2 4" xfId="36636"/>
    <cellStyle name="Total 2 4 6 2 5" xfId="36637"/>
    <cellStyle name="Total 2 4 6 2 6" xfId="36638"/>
    <cellStyle name="Total 2 4 6 3" xfId="36639"/>
    <cellStyle name="Total 2 4 6 3 2" xfId="36640"/>
    <cellStyle name="Total 2 4 6 3 3" xfId="36641"/>
    <cellStyle name="Total 2 4 6 3 4" xfId="36642"/>
    <cellStyle name="Total 2 4 6 3 5" xfId="36643"/>
    <cellStyle name="Total 2 4 6 3 6" xfId="36644"/>
    <cellStyle name="Total 2 4 6 4" xfId="36645"/>
    <cellStyle name="Total 2 4 6 5" xfId="36646"/>
    <cellStyle name="Total 2 4 6 6" xfId="36647"/>
    <cellStyle name="Total 2 4 6 7" xfId="36648"/>
    <cellStyle name="Total 2 4 6 8" xfId="36649"/>
    <cellStyle name="Total 2 4 7" xfId="36650"/>
    <cellStyle name="Total 2 4 7 2" xfId="36651"/>
    <cellStyle name="Total 2 4 7 3" xfId="36652"/>
    <cellStyle name="Total 2 4 7 4" xfId="36653"/>
    <cellStyle name="Total 2 4 7 5" xfId="36654"/>
    <cellStyle name="Total 2 4 7 6" xfId="36655"/>
    <cellStyle name="Total 2 4 8" xfId="36656"/>
    <cellStyle name="Total 2 4 8 2" xfId="36657"/>
    <cellStyle name="Total 2 4 8 3" xfId="36658"/>
    <cellStyle name="Total 2 4 8 4" xfId="36659"/>
    <cellStyle name="Total 2 4 8 5" xfId="36660"/>
    <cellStyle name="Total 2 4 8 6" xfId="36661"/>
    <cellStyle name="Total 2 4 9" xfId="36662"/>
    <cellStyle name="Total 2 5" xfId="36663"/>
    <cellStyle name="Total 2 5 10" xfId="36664"/>
    <cellStyle name="Total 2 5 11" xfId="36665"/>
    <cellStyle name="Total 2 5 12" xfId="36666"/>
    <cellStyle name="Total 2 5 2" xfId="36667"/>
    <cellStyle name="Total 2 5 2 10" xfId="36668"/>
    <cellStyle name="Total 2 5 2 11" xfId="36669"/>
    <cellStyle name="Total 2 5 2 2" xfId="36670"/>
    <cellStyle name="Total 2 5 2 2 10" xfId="36671"/>
    <cellStyle name="Total 2 5 2 2 2" xfId="36672"/>
    <cellStyle name="Total 2 5 2 2 2 2" xfId="36673"/>
    <cellStyle name="Total 2 5 2 2 2 2 2" xfId="36674"/>
    <cellStyle name="Total 2 5 2 2 2 2 2 2" xfId="36675"/>
    <cellStyle name="Total 2 5 2 2 2 2 2 3" xfId="36676"/>
    <cellStyle name="Total 2 5 2 2 2 2 2 4" xfId="36677"/>
    <cellStyle name="Total 2 5 2 2 2 2 2 5" xfId="36678"/>
    <cellStyle name="Total 2 5 2 2 2 2 2 6" xfId="36679"/>
    <cellStyle name="Total 2 5 2 2 2 2 3" xfId="36680"/>
    <cellStyle name="Total 2 5 2 2 2 2 3 2" xfId="36681"/>
    <cellStyle name="Total 2 5 2 2 2 2 3 3" xfId="36682"/>
    <cellStyle name="Total 2 5 2 2 2 2 3 4" xfId="36683"/>
    <cellStyle name="Total 2 5 2 2 2 2 3 5" xfId="36684"/>
    <cellStyle name="Total 2 5 2 2 2 2 3 6" xfId="36685"/>
    <cellStyle name="Total 2 5 2 2 2 2 4" xfId="36686"/>
    <cellStyle name="Total 2 5 2 2 2 2 5" xfId="36687"/>
    <cellStyle name="Total 2 5 2 2 2 2 6" xfId="36688"/>
    <cellStyle name="Total 2 5 2 2 2 2 7" xfId="36689"/>
    <cellStyle name="Total 2 5 2 2 2 2 8" xfId="36690"/>
    <cellStyle name="Total 2 5 2 2 2 3" xfId="36691"/>
    <cellStyle name="Total 2 5 2 2 2 3 2" xfId="36692"/>
    <cellStyle name="Total 2 5 2 2 2 3 3" xfId="36693"/>
    <cellStyle name="Total 2 5 2 2 2 3 4" xfId="36694"/>
    <cellStyle name="Total 2 5 2 2 2 3 5" xfId="36695"/>
    <cellStyle name="Total 2 5 2 2 2 3 6" xfId="36696"/>
    <cellStyle name="Total 2 5 2 2 2 4" xfId="36697"/>
    <cellStyle name="Total 2 5 2 2 2 4 2" xfId="36698"/>
    <cellStyle name="Total 2 5 2 2 2 4 3" xfId="36699"/>
    <cellStyle name="Total 2 5 2 2 2 4 4" xfId="36700"/>
    <cellStyle name="Total 2 5 2 2 2 4 5" xfId="36701"/>
    <cellStyle name="Total 2 5 2 2 2 4 6" xfId="36702"/>
    <cellStyle name="Total 2 5 2 2 2 5" xfId="36703"/>
    <cellStyle name="Total 2 5 2 2 2 6" xfId="36704"/>
    <cellStyle name="Total 2 5 2 2 2 7" xfId="36705"/>
    <cellStyle name="Total 2 5 2 2 2 8" xfId="36706"/>
    <cellStyle name="Total 2 5 2 2 2 9" xfId="36707"/>
    <cellStyle name="Total 2 5 2 2 3" xfId="36708"/>
    <cellStyle name="Total 2 5 2 2 3 2" xfId="36709"/>
    <cellStyle name="Total 2 5 2 2 3 2 2" xfId="36710"/>
    <cellStyle name="Total 2 5 2 2 3 2 3" xfId="36711"/>
    <cellStyle name="Total 2 5 2 2 3 2 4" xfId="36712"/>
    <cellStyle name="Total 2 5 2 2 3 2 5" xfId="36713"/>
    <cellStyle name="Total 2 5 2 2 3 2 6" xfId="36714"/>
    <cellStyle name="Total 2 5 2 2 3 3" xfId="36715"/>
    <cellStyle name="Total 2 5 2 2 3 3 2" xfId="36716"/>
    <cellStyle name="Total 2 5 2 2 3 3 3" xfId="36717"/>
    <cellStyle name="Total 2 5 2 2 3 3 4" xfId="36718"/>
    <cellStyle name="Total 2 5 2 2 3 3 5" xfId="36719"/>
    <cellStyle name="Total 2 5 2 2 3 3 6" xfId="36720"/>
    <cellStyle name="Total 2 5 2 2 3 4" xfId="36721"/>
    <cellStyle name="Total 2 5 2 2 3 5" xfId="36722"/>
    <cellStyle name="Total 2 5 2 2 3 6" xfId="36723"/>
    <cellStyle name="Total 2 5 2 2 3 7" xfId="36724"/>
    <cellStyle name="Total 2 5 2 2 3 8" xfId="36725"/>
    <cellStyle name="Total 2 5 2 2 4" xfId="36726"/>
    <cellStyle name="Total 2 5 2 2 4 2" xfId="36727"/>
    <cellStyle name="Total 2 5 2 2 4 3" xfId="36728"/>
    <cellStyle name="Total 2 5 2 2 4 4" xfId="36729"/>
    <cellStyle name="Total 2 5 2 2 4 5" xfId="36730"/>
    <cellStyle name="Total 2 5 2 2 4 6" xfId="36731"/>
    <cellStyle name="Total 2 5 2 2 5" xfId="36732"/>
    <cellStyle name="Total 2 5 2 2 5 2" xfId="36733"/>
    <cellStyle name="Total 2 5 2 2 5 3" xfId="36734"/>
    <cellStyle name="Total 2 5 2 2 5 4" xfId="36735"/>
    <cellStyle name="Total 2 5 2 2 5 5" xfId="36736"/>
    <cellStyle name="Total 2 5 2 2 5 6" xfId="36737"/>
    <cellStyle name="Total 2 5 2 2 6" xfId="36738"/>
    <cellStyle name="Total 2 5 2 2 7" xfId="36739"/>
    <cellStyle name="Total 2 5 2 2 8" xfId="36740"/>
    <cellStyle name="Total 2 5 2 2 9" xfId="36741"/>
    <cellStyle name="Total 2 5 2 3" xfId="36742"/>
    <cellStyle name="Total 2 5 2 3 2" xfId="36743"/>
    <cellStyle name="Total 2 5 2 3 2 2" xfId="36744"/>
    <cellStyle name="Total 2 5 2 3 2 2 2" xfId="36745"/>
    <cellStyle name="Total 2 5 2 3 2 2 3" xfId="36746"/>
    <cellStyle name="Total 2 5 2 3 2 2 4" xfId="36747"/>
    <cellStyle name="Total 2 5 2 3 2 2 5" xfId="36748"/>
    <cellStyle name="Total 2 5 2 3 2 2 6" xfId="36749"/>
    <cellStyle name="Total 2 5 2 3 2 3" xfId="36750"/>
    <cellStyle name="Total 2 5 2 3 2 3 2" xfId="36751"/>
    <cellStyle name="Total 2 5 2 3 2 3 3" xfId="36752"/>
    <cellStyle name="Total 2 5 2 3 2 3 4" xfId="36753"/>
    <cellStyle name="Total 2 5 2 3 2 3 5" xfId="36754"/>
    <cellStyle name="Total 2 5 2 3 2 3 6" xfId="36755"/>
    <cellStyle name="Total 2 5 2 3 2 4" xfId="36756"/>
    <cellStyle name="Total 2 5 2 3 2 5" xfId="36757"/>
    <cellStyle name="Total 2 5 2 3 2 6" xfId="36758"/>
    <cellStyle name="Total 2 5 2 3 2 7" xfId="36759"/>
    <cellStyle name="Total 2 5 2 3 2 8" xfId="36760"/>
    <cellStyle name="Total 2 5 2 3 3" xfId="36761"/>
    <cellStyle name="Total 2 5 2 3 3 2" xfId="36762"/>
    <cellStyle name="Total 2 5 2 3 3 3" xfId="36763"/>
    <cellStyle name="Total 2 5 2 3 3 4" xfId="36764"/>
    <cellStyle name="Total 2 5 2 3 3 5" xfId="36765"/>
    <cellStyle name="Total 2 5 2 3 3 6" xfId="36766"/>
    <cellStyle name="Total 2 5 2 3 4" xfId="36767"/>
    <cellStyle name="Total 2 5 2 3 4 2" xfId="36768"/>
    <cellStyle name="Total 2 5 2 3 4 3" xfId="36769"/>
    <cellStyle name="Total 2 5 2 3 4 4" xfId="36770"/>
    <cellStyle name="Total 2 5 2 3 4 5" xfId="36771"/>
    <cellStyle name="Total 2 5 2 3 4 6" xfId="36772"/>
    <cellStyle name="Total 2 5 2 3 5" xfId="36773"/>
    <cellStyle name="Total 2 5 2 3 6" xfId="36774"/>
    <cellStyle name="Total 2 5 2 3 7" xfId="36775"/>
    <cellStyle name="Total 2 5 2 3 8" xfId="36776"/>
    <cellStyle name="Total 2 5 2 3 9" xfId="36777"/>
    <cellStyle name="Total 2 5 2 4" xfId="36778"/>
    <cellStyle name="Total 2 5 2 4 2" xfId="36779"/>
    <cellStyle name="Total 2 5 2 4 2 2" xfId="36780"/>
    <cellStyle name="Total 2 5 2 4 2 3" xfId="36781"/>
    <cellStyle name="Total 2 5 2 4 2 4" xfId="36782"/>
    <cellStyle name="Total 2 5 2 4 2 5" xfId="36783"/>
    <cellStyle name="Total 2 5 2 4 2 6" xfId="36784"/>
    <cellStyle name="Total 2 5 2 4 3" xfId="36785"/>
    <cellStyle name="Total 2 5 2 4 3 2" xfId="36786"/>
    <cellStyle name="Total 2 5 2 4 3 3" xfId="36787"/>
    <cellStyle name="Total 2 5 2 4 3 4" xfId="36788"/>
    <cellStyle name="Total 2 5 2 4 3 5" xfId="36789"/>
    <cellStyle name="Total 2 5 2 4 3 6" xfId="36790"/>
    <cellStyle name="Total 2 5 2 4 4" xfId="36791"/>
    <cellStyle name="Total 2 5 2 4 5" xfId="36792"/>
    <cellStyle name="Total 2 5 2 4 6" xfId="36793"/>
    <cellStyle name="Total 2 5 2 4 7" xfId="36794"/>
    <cellStyle name="Total 2 5 2 4 8" xfId="36795"/>
    <cellStyle name="Total 2 5 2 5" xfId="36796"/>
    <cellStyle name="Total 2 5 2 5 2" xfId="36797"/>
    <cellStyle name="Total 2 5 2 5 3" xfId="36798"/>
    <cellStyle name="Total 2 5 2 5 4" xfId="36799"/>
    <cellStyle name="Total 2 5 2 5 5" xfId="36800"/>
    <cellStyle name="Total 2 5 2 5 6" xfId="36801"/>
    <cellStyle name="Total 2 5 2 6" xfId="36802"/>
    <cellStyle name="Total 2 5 2 6 2" xfId="36803"/>
    <cellStyle name="Total 2 5 2 6 3" xfId="36804"/>
    <cellStyle name="Total 2 5 2 6 4" xfId="36805"/>
    <cellStyle name="Total 2 5 2 6 5" xfId="36806"/>
    <cellStyle name="Total 2 5 2 6 6" xfId="36807"/>
    <cellStyle name="Total 2 5 2 7" xfId="36808"/>
    <cellStyle name="Total 2 5 2 8" xfId="36809"/>
    <cellStyle name="Total 2 5 2 9" xfId="36810"/>
    <cellStyle name="Total 2 5 3" xfId="36811"/>
    <cellStyle name="Total 2 5 3 10" xfId="36812"/>
    <cellStyle name="Total 2 5 3 2" xfId="36813"/>
    <cellStyle name="Total 2 5 3 2 2" xfId="36814"/>
    <cellStyle name="Total 2 5 3 2 2 2" xfId="36815"/>
    <cellStyle name="Total 2 5 3 2 2 2 2" xfId="36816"/>
    <cellStyle name="Total 2 5 3 2 2 2 3" xfId="36817"/>
    <cellStyle name="Total 2 5 3 2 2 2 4" xfId="36818"/>
    <cellStyle name="Total 2 5 3 2 2 2 5" xfId="36819"/>
    <cellStyle name="Total 2 5 3 2 2 2 6" xfId="36820"/>
    <cellStyle name="Total 2 5 3 2 2 3" xfId="36821"/>
    <cellStyle name="Total 2 5 3 2 2 3 2" xfId="36822"/>
    <cellStyle name="Total 2 5 3 2 2 3 3" xfId="36823"/>
    <cellStyle name="Total 2 5 3 2 2 3 4" xfId="36824"/>
    <cellStyle name="Total 2 5 3 2 2 3 5" xfId="36825"/>
    <cellStyle name="Total 2 5 3 2 2 3 6" xfId="36826"/>
    <cellStyle name="Total 2 5 3 2 2 4" xfId="36827"/>
    <cellStyle name="Total 2 5 3 2 2 5" xfId="36828"/>
    <cellStyle name="Total 2 5 3 2 2 6" xfId="36829"/>
    <cellStyle name="Total 2 5 3 2 2 7" xfId="36830"/>
    <cellStyle name="Total 2 5 3 2 2 8" xfId="36831"/>
    <cellStyle name="Total 2 5 3 2 3" xfId="36832"/>
    <cellStyle name="Total 2 5 3 2 3 2" xfId="36833"/>
    <cellStyle name="Total 2 5 3 2 3 3" xfId="36834"/>
    <cellStyle name="Total 2 5 3 2 3 4" xfId="36835"/>
    <cellStyle name="Total 2 5 3 2 3 5" xfId="36836"/>
    <cellStyle name="Total 2 5 3 2 3 6" xfId="36837"/>
    <cellStyle name="Total 2 5 3 2 4" xfId="36838"/>
    <cellStyle name="Total 2 5 3 2 4 2" xfId="36839"/>
    <cellStyle name="Total 2 5 3 2 4 3" xfId="36840"/>
    <cellStyle name="Total 2 5 3 2 4 4" xfId="36841"/>
    <cellStyle name="Total 2 5 3 2 4 5" xfId="36842"/>
    <cellStyle name="Total 2 5 3 2 4 6" xfId="36843"/>
    <cellStyle name="Total 2 5 3 2 5" xfId="36844"/>
    <cellStyle name="Total 2 5 3 2 6" xfId="36845"/>
    <cellStyle name="Total 2 5 3 2 7" xfId="36846"/>
    <cellStyle name="Total 2 5 3 2 8" xfId="36847"/>
    <cellStyle name="Total 2 5 3 2 9" xfId="36848"/>
    <cellStyle name="Total 2 5 3 3" xfId="36849"/>
    <cellStyle name="Total 2 5 3 3 2" xfId="36850"/>
    <cellStyle name="Total 2 5 3 3 2 2" xfId="36851"/>
    <cellStyle name="Total 2 5 3 3 2 3" xfId="36852"/>
    <cellStyle name="Total 2 5 3 3 2 4" xfId="36853"/>
    <cellStyle name="Total 2 5 3 3 2 5" xfId="36854"/>
    <cellStyle name="Total 2 5 3 3 2 6" xfId="36855"/>
    <cellStyle name="Total 2 5 3 3 3" xfId="36856"/>
    <cellStyle name="Total 2 5 3 3 3 2" xfId="36857"/>
    <cellStyle name="Total 2 5 3 3 3 3" xfId="36858"/>
    <cellStyle name="Total 2 5 3 3 3 4" xfId="36859"/>
    <cellStyle name="Total 2 5 3 3 3 5" xfId="36860"/>
    <cellStyle name="Total 2 5 3 3 3 6" xfId="36861"/>
    <cellStyle name="Total 2 5 3 3 4" xfId="36862"/>
    <cellStyle name="Total 2 5 3 3 5" xfId="36863"/>
    <cellStyle name="Total 2 5 3 3 6" xfId="36864"/>
    <cellStyle name="Total 2 5 3 3 7" xfId="36865"/>
    <cellStyle name="Total 2 5 3 3 8" xfId="36866"/>
    <cellStyle name="Total 2 5 3 4" xfId="36867"/>
    <cellStyle name="Total 2 5 3 4 2" xfId="36868"/>
    <cellStyle name="Total 2 5 3 4 3" xfId="36869"/>
    <cellStyle name="Total 2 5 3 4 4" xfId="36870"/>
    <cellStyle name="Total 2 5 3 4 5" xfId="36871"/>
    <cellStyle name="Total 2 5 3 4 6" xfId="36872"/>
    <cellStyle name="Total 2 5 3 5" xfId="36873"/>
    <cellStyle name="Total 2 5 3 5 2" xfId="36874"/>
    <cellStyle name="Total 2 5 3 5 3" xfId="36875"/>
    <cellStyle name="Total 2 5 3 5 4" xfId="36876"/>
    <cellStyle name="Total 2 5 3 5 5" xfId="36877"/>
    <cellStyle name="Total 2 5 3 5 6" xfId="36878"/>
    <cellStyle name="Total 2 5 3 6" xfId="36879"/>
    <cellStyle name="Total 2 5 3 7" xfId="36880"/>
    <cellStyle name="Total 2 5 3 8" xfId="36881"/>
    <cellStyle name="Total 2 5 3 9" xfId="36882"/>
    <cellStyle name="Total 2 5 4" xfId="36883"/>
    <cellStyle name="Total 2 5 4 2" xfId="36884"/>
    <cellStyle name="Total 2 5 4 2 2" xfId="36885"/>
    <cellStyle name="Total 2 5 4 2 2 2" xfId="36886"/>
    <cellStyle name="Total 2 5 4 2 2 3" xfId="36887"/>
    <cellStyle name="Total 2 5 4 2 2 4" xfId="36888"/>
    <cellStyle name="Total 2 5 4 2 2 5" xfId="36889"/>
    <cellStyle name="Total 2 5 4 2 2 6" xfId="36890"/>
    <cellStyle name="Total 2 5 4 2 3" xfId="36891"/>
    <cellStyle name="Total 2 5 4 2 3 2" xfId="36892"/>
    <cellStyle name="Total 2 5 4 2 3 3" xfId="36893"/>
    <cellStyle name="Total 2 5 4 2 3 4" xfId="36894"/>
    <cellStyle name="Total 2 5 4 2 3 5" xfId="36895"/>
    <cellStyle name="Total 2 5 4 2 3 6" xfId="36896"/>
    <cellStyle name="Total 2 5 4 2 4" xfId="36897"/>
    <cellStyle name="Total 2 5 4 2 5" xfId="36898"/>
    <cellStyle name="Total 2 5 4 2 6" xfId="36899"/>
    <cellStyle name="Total 2 5 4 2 7" xfId="36900"/>
    <cellStyle name="Total 2 5 4 2 8" xfId="36901"/>
    <cellStyle name="Total 2 5 4 3" xfId="36902"/>
    <cellStyle name="Total 2 5 4 3 2" xfId="36903"/>
    <cellStyle name="Total 2 5 4 3 3" xfId="36904"/>
    <cellStyle name="Total 2 5 4 3 4" xfId="36905"/>
    <cellStyle name="Total 2 5 4 3 5" xfId="36906"/>
    <cellStyle name="Total 2 5 4 3 6" xfId="36907"/>
    <cellStyle name="Total 2 5 4 4" xfId="36908"/>
    <cellStyle name="Total 2 5 4 4 2" xfId="36909"/>
    <cellStyle name="Total 2 5 4 4 3" xfId="36910"/>
    <cellStyle name="Total 2 5 4 4 4" xfId="36911"/>
    <cellStyle name="Total 2 5 4 4 5" xfId="36912"/>
    <cellStyle name="Total 2 5 4 4 6" xfId="36913"/>
    <cellStyle name="Total 2 5 4 5" xfId="36914"/>
    <cellStyle name="Total 2 5 4 6" xfId="36915"/>
    <cellStyle name="Total 2 5 4 7" xfId="36916"/>
    <cellStyle name="Total 2 5 4 8" xfId="36917"/>
    <cellStyle name="Total 2 5 4 9" xfId="36918"/>
    <cellStyle name="Total 2 5 5" xfId="36919"/>
    <cellStyle name="Total 2 5 5 2" xfId="36920"/>
    <cellStyle name="Total 2 5 5 2 2" xfId="36921"/>
    <cellStyle name="Total 2 5 5 2 3" xfId="36922"/>
    <cellStyle name="Total 2 5 5 2 4" xfId="36923"/>
    <cellStyle name="Total 2 5 5 2 5" xfId="36924"/>
    <cellStyle name="Total 2 5 5 2 6" xfId="36925"/>
    <cellStyle name="Total 2 5 5 3" xfId="36926"/>
    <cellStyle name="Total 2 5 5 3 2" xfId="36927"/>
    <cellStyle name="Total 2 5 5 3 3" xfId="36928"/>
    <cellStyle name="Total 2 5 5 3 4" xfId="36929"/>
    <cellStyle name="Total 2 5 5 3 5" xfId="36930"/>
    <cellStyle name="Total 2 5 5 3 6" xfId="36931"/>
    <cellStyle name="Total 2 5 5 4" xfId="36932"/>
    <cellStyle name="Total 2 5 5 5" xfId="36933"/>
    <cellStyle name="Total 2 5 5 6" xfId="36934"/>
    <cellStyle name="Total 2 5 5 7" xfId="36935"/>
    <cellStyle name="Total 2 5 5 8" xfId="36936"/>
    <cellStyle name="Total 2 5 6" xfId="36937"/>
    <cellStyle name="Total 2 5 6 2" xfId="36938"/>
    <cellStyle name="Total 2 5 6 3" xfId="36939"/>
    <cellStyle name="Total 2 5 6 4" xfId="36940"/>
    <cellStyle name="Total 2 5 6 5" xfId="36941"/>
    <cellStyle name="Total 2 5 6 6" xfId="36942"/>
    <cellStyle name="Total 2 5 7" xfId="36943"/>
    <cellStyle name="Total 2 5 7 2" xfId="36944"/>
    <cellStyle name="Total 2 5 7 3" xfId="36945"/>
    <cellStyle name="Total 2 5 7 4" xfId="36946"/>
    <cellStyle name="Total 2 5 7 5" xfId="36947"/>
    <cellStyle name="Total 2 5 7 6" xfId="36948"/>
    <cellStyle name="Total 2 5 8" xfId="36949"/>
    <cellStyle name="Total 2 5 9" xfId="36950"/>
    <cellStyle name="Total 2 6" xfId="36951"/>
    <cellStyle name="Total 2 6 10" xfId="36952"/>
    <cellStyle name="Total 2 6 11" xfId="36953"/>
    <cellStyle name="Total 2 6 2" xfId="36954"/>
    <cellStyle name="Total 2 6 2 10" xfId="36955"/>
    <cellStyle name="Total 2 6 2 2" xfId="36956"/>
    <cellStyle name="Total 2 6 2 2 2" xfId="36957"/>
    <cellStyle name="Total 2 6 2 2 2 2" xfId="36958"/>
    <cellStyle name="Total 2 6 2 2 2 2 2" xfId="36959"/>
    <cellStyle name="Total 2 6 2 2 2 2 3" xfId="36960"/>
    <cellStyle name="Total 2 6 2 2 2 2 4" xfId="36961"/>
    <cellStyle name="Total 2 6 2 2 2 2 5" xfId="36962"/>
    <cellStyle name="Total 2 6 2 2 2 2 6" xfId="36963"/>
    <cellStyle name="Total 2 6 2 2 2 3" xfId="36964"/>
    <cellStyle name="Total 2 6 2 2 2 3 2" xfId="36965"/>
    <cellStyle name="Total 2 6 2 2 2 3 3" xfId="36966"/>
    <cellStyle name="Total 2 6 2 2 2 3 4" xfId="36967"/>
    <cellStyle name="Total 2 6 2 2 2 3 5" xfId="36968"/>
    <cellStyle name="Total 2 6 2 2 2 3 6" xfId="36969"/>
    <cellStyle name="Total 2 6 2 2 2 4" xfId="36970"/>
    <cellStyle name="Total 2 6 2 2 2 5" xfId="36971"/>
    <cellStyle name="Total 2 6 2 2 2 6" xfId="36972"/>
    <cellStyle name="Total 2 6 2 2 2 7" xfId="36973"/>
    <cellStyle name="Total 2 6 2 2 2 8" xfId="36974"/>
    <cellStyle name="Total 2 6 2 2 3" xfId="36975"/>
    <cellStyle name="Total 2 6 2 2 3 2" xfId="36976"/>
    <cellStyle name="Total 2 6 2 2 3 3" xfId="36977"/>
    <cellStyle name="Total 2 6 2 2 3 4" xfId="36978"/>
    <cellStyle name="Total 2 6 2 2 3 5" xfId="36979"/>
    <cellStyle name="Total 2 6 2 2 3 6" xfId="36980"/>
    <cellStyle name="Total 2 6 2 2 4" xfId="36981"/>
    <cellStyle name="Total 2 6 2 2 4 2" xfId="36982"/>
    <cellStyle name="Total 2 6 2 2 4 3" xfId="36983"/>
    <cellStyle name="Total 2 6 2 2 4 4" xfId="36984"/>
    <cellStyle name="Total 2 6 2 2 4 5" xfId="36985"/>
    <cellStyle name="Total 2 6 2 2 4 6" xfId="36986"/>
    <cellStyle name="Total 2 6 2 2 5" xfId="36987"/>
    <cellStyle name="Total 2 6 2 2 6" xfId="36988"/>
    <cellStyle name="Total 2 6 2 2 7" xfId="36989"/>
    <cellStyle name="Total 2 6 2 2 8" xfId="36990"/>
    <cellStyle name="Total 2 6 2 2 9" xfId="36991"/>
    <cellStyle name="Total 2 6 2 3" xfId="36992"/>
    <cellStyle name="Total 2 6 2 3 2" xfId="36993"/>
    <cellStyle name="Total 2 6 2 3 2 2" xfId="36994"/>
    <cellStyle name="Total 2 6 2 3 2 3" xfId="36995"/>
    <cellStyle name="Total 2 6 2 3 2 4" xfId="36996"/>
    <cellStyle name="Total 2 6 2 3 2 5" xfId="36997"/>
    <cellStyle name="Total 2 6 2 3 2 6" xfId="36998"/>
    <cellStyle name="Total 2 6 2 3 3" xfId="36999"/>
    <cellStyle name="Total 2 6 2 3 3 2" xfId="37000"/>
    <cellStyle name="Total 2 6 2 3 3 3" xfId="37001"/>
    <cellStyle name="Total 2 6 2 3 3 4" xfId="37002"/>
    <cellStyle name="Total 2 6 2 3 3 5" xfId="37003"/>
    <cellStyle name="Total 2 6 2 3 3 6" xfId="37004"/>
    <cellStyle name="Total 2 6 2 3 4" xfId="37005"/>
    <cellStyle name="Total 2 6 2 3 5" xfId="37006"/>
    <cellStyle name="Total 2 6 2 3 6" xfId="37007"/>
    <cellStyle name="Total 2 6 2 3 7" xfId="37008"/>
    <cellStyle name="Total 2 6 2 3 8" xfId="37009"/>
    <cellStyle name="Total 2 6 2 4" xfId="37010"/>
    <cellStyle name="Total 2 6 2 4 2" xfId="37011"/>
    <cellStyle name="Total 2 6 2 4 3" xfId="37012"/>
    <cellStyle name="Total 2 6 2 4 4" xfId="37013"/>
    <cellStyle name="Total 2 6 2 4 5" xfId="37014"/>
    <cellStyle name="Total 2 6 2 4 6" xfId="37015"/>
    <cellStyle name="Total 2 6 2 5" xfId="37016"/>
    <cellStyle name="Total 2 6 2 5 2" xfId="37017"/>
    <cellStyle name="Total 2 6 2 5 3" xfId="37018"/>
    <cellStyle name="Total 2 6 2 5 4" xfId="37019"/>
    <cellStyle name="Total 2 6 2 5 5" xfId="37020"/>
    <cellStyle name="Total 2 6 2 5 6" xfId="37021"/>
    <cellStyle name="Total 2 6 2 6" xfId="37022"/>
    <cellStyle name="Total 2 6 2 7" xfId="37023"/>
    <cellStyle name="Total 2 6 2 8" xfId="37024"/>
    <cellStyle name="Total 2 6 2 9" xfId="37025"/>
    <cellStyle name="Total 2 6 3" xfId="37026"/>
    <cellStyle name="Total 2 6 3 2" xfId="37027"/>
    <cellStyle name="Total 2 6 3 2 2" xfId="37028"/>
    <cellStyle name="Total 2 6 3 2 2 2" xfId="37029"/>
    <cellStyle name="Total 2 6 3 2 2 3" xfId="37030"/>
    <cellStyle name="Total 2 6 3 2 2 4" xfId="37031"/>
    <cellStyle name="Total 2 6 3 2 2 5" xfId="37032"/>
    <cellStyle name="Total 2 6 3 2 2 6" xfId="37033"/>
    <cellStyle name="Total 2 6 3 2 3" xfId="37034"/>
    <cellStyle name="Total 2 6 3 2 3 2" xfId="37035"/>
    <cellStyle name="Total 2 6 3 2 3 3" xfId="37036"/>
    <cellStyle name="Total 2 6 3 2 3 4" xfId="37037"/>
    <cellStyle name="Total 2 6 3 2 3 5" xfId="37038"/>
    <cellStyle name="Total 2 6 3 2 3 6" xfId="37039"/>
    <cellStyle name="Total 2 6 3 2 4" xfId="37040"/>
    <cellStyle name="Total 2 6 3 2 5" xfId="37041"/>
    <cellStyle name="Total 2 6 3 2 6" xfId="37042"/>
    <cellStyle name="Total 2 6 3 2 7" xfId="37043"/>
    <cellStyle name="Total 2 6 3 2 8" xfId="37044"/>
    <cellStyle name="Total 2 6 3 3" xfId="37045"/>
    <cellStyle name="Total 2 6 3 3 2" xfId="37046"/>
    <cellStyle name="Total 2 6 3 3 3" xfId="37047"/>
    <cellStyle name="Total 2 6 3 3 4" xfId="37048"/>
    <cellStyle name="Total 2 6 3 3 5" xfId="37049"/>
    <cellStyle name="Total 2 6 3 3 6" xfId="37050"/>
    <cellStyle name="Total 2 6 3 4" xfId="37051"/>
    <cellStyle name="Total 2 6 3 4 2" xfId="37052"/>
    <cellStyle name="Total 2 6 3 4 3" xfId="37053"/>
    <cellStyle name="Total 2 6 3 4 4" xfId="37054"/>
    <cellStyle name="Total 2 6 3 4 5" xfId="37055"/>
    <cellStyle name="Total 2 6 3 4 6" xfId="37056"/>
    <cellStyle name="Total 2 6 3 5" xfId="37057"/>
    <cellStyle name="Total 2 6 3 6" xfId="37058"/>
    <cellStyle name="Total 2 6 3 7" xfId="37059"/>
    <cellStyle name="Total 2 6 3 8" xfId="37060"/>
    <cellStyle name="Total 2 6 3 9" xfId="37061"/>
    <cellStyle name="Total 2 6 4" xfId="37062"/>
    <cellStyle name="Total 2 6 4 2" xfId="37063"/>
    <cellStyle name="Total 2 6 4 2 2" xfId="37064"/>
    <cellStyle name="Total 2 6 4 2 3" xfId="37065"/>
    <cellStyle name="Total 2 6 4 2 4" xfId="37066"/>
    <cellStyle name="Total 2 6 4 2 5" xfId="37067"/>
    <cellStyle name="Total 2 6 4 2 6" xfId="37068"/>
    <cellStyle name="Total 2 6 4 3" xfId="37069"/>
    <cellStyle name="Total 2 6 4 3 2" xfId="37070"/>
    <cellStyle name="Total 2 6 4 3 3" xfId="37071"/>
    <cellStyle name="Total 2 6 4 3 4" xfId="37072"/>
    <cellStyle name="Total 2 6 4 3 5" xfId="37073"/>
    <cellStyle name="Total 2 6 4 3 6" xfId="37074"/>
    <cellStyle name="Total 2 6 4 4" xfId="37075"/>
    <cellStyle name="Total 2 6 4 5" xfId="37076"/>
    <cellStyle name="Total 2 6 4 6" xfId="37077"/>
    <cellStyle name="Total 2 6 4 7" xfId="37078"/>
    <cellStyle name="Total 2 6 4 8" xfId="37079"/>
    <cellStyle name="Total 2 6 5" xfId="37080"/>
    <cellStyle name="Total 2 6 5 2" xfId="37081"/>
    <cellStyle name="Total 2 6 5 3" xfId="37082"/>
    <cellStyle name="Total 2 6 5 4" xfId="37083"/>
    <cellStyle name="Total 2 6 5 5" xfId="37084"/>
    <cellStyle name="Total 2 6 5 6" xfId="37085"/>
    <cellStyle name="Total 2 6 6" xfId="37086"/>
    <cellStyle name="Total 2 6 6 2" xfId="37087"/>
    <cellStyle name="Total 2 6 6 3" xfId="37088"/>
    <cellStyle name="Total 2 6 6 4" xfId="37089"/>
    <cellStyle name="Total 2 6 6 5" xfId="37090"/>
    <cellStyle name="Total 2 6 6 6" xfId="37091"/>
    <cellStyle name="Total 2 6 7" xfId="37092"/>
    <cellStyle name="Total 2 6 8" xfId="37093"/>
    <cellStyle name="Total 2 6 9" xfId="37094"/>
    <cellStyle name="Total 2 7" xfId="37095"/>
    <cellStyle name="Total 2 7 10" xfId="37096"/>
    <cellStyle name="Total 2 7 2" xfId="37097"/>
    <cellStyle name="Total 2 7 2 2" xfId="37098"/>
    <cellStyle name="Total 2 7 2 2 2" xfId="37099"/>
    <cellStyle name="Total 2 7 2 2 2 2" xfId="37100"/>
    <cellStyle name="Total 2 7 2 2 2 3" xfId="37101"/>
    <cellStyle name="Total 2 7 2 2 2 4" xfId="37102"/>
    <cellStyle name="Total 2 7 2 2 2 5" xfId="37103"/>
    <cellStyle name="Total 2 7 2 2 2 6" xfId="37104"/>
    <cellStyle name="Total 2 7 2 2 3" xfId="37105"/>
    <cellStyle name="Total 2 7 2 2 3 2" xfId="37106"/>
    <cellStyle name="Total 2 7 2 2 3 3" xfId="37107"/>
    <cellStyle name="Total 2 7 2 2 3 4" xfId="37108"/>
    <cellStyle name="Total 2 7 2 2 3 5" xfId="37109"/>
    <cellStyle name="Total 2 7 2 2 3 6" xfId="37110"/>
    <cellStyle name="Total 2 7 2 2 4" xfId="37111"/>
    <cellStyle name="Total 2 7 2 2 5" xfId="37112"/>
    <cellStyle name="Total 2 7 2 2 6" xfId="37113"/>
    <cellStyle name="Total 2 7 2 2 7" xfId="37114"/>
    <cellStyle name="Total 2 7 2 2 8" xfId="37115"/>
    <cellStyle name="Total 2 7 2 3" xfId="37116"/>
    <cellStyle name="Total 2 7 2 3 2" xfId="37117"/>
    <cellStyle name="Total 2 7 2 3 3" xfId="37118"/>
    <cellStyle name="Total 2 7 2 3 4" xfId="37119"/>
    <cellStyle name="Total 2 7 2 3 5" xfId="37120"/>
    <cellStyle name="Total 2 7 2 3 6" xfId="37121"/>
    <cellStyle name="Total 2 7 2 4" xfId="37122"/>
    <cellStyle name="Total 2 7 2 4 2" xfId="37123"/>
    <cellStyle name="Total 2 7 2 4 3" xfId="37124"/>
    <cellStyle name="Total 2 7 2 4 4" xfId="37125"/>
    <cellStyle name="Total 2 7 2 4 5" xfId="37126"/>
    <cellStyle name="Total 2 7 2 4 6" xfId="37127"/>
    <cellStyle name="Total 2 7 2 5" xfId="37128"/>
    <cellStyle name="Total 2 7 2 6" xfId="37129"/>
    <cellStyle name="Total 2 7 2 7" xfId="37130"/>
    <cellStyle name="Total 2 7 2 8" xfId="37131"/>
    <cellStyle name="Total 2 7 2 9" xfId="37132"/>
    <cellStyle name="Total 2 7 3" xfId="37133"/>
    <cellStyle name="Total 2 7 3 2" xfId="37134"/>
    <cellStyle name="Total 2 7 3 2 2" xfId="37135"/>
    <cellStyle name="Total 2 7 3 2 3" xfId="37136"/>
    <cellStyle name="Total 2 7 3 2 4" xfId="37137"/>
    <cellStyle name="Total 2 7 3 2 5" xfId="37138"/>
    <cellStyle name="Total 2 7 3 2 6" xfId="37139"/>
    <cellStyle name="Total 2 7 3 3" xfId="37140"/>
    <cellStyle name="Total 2 7 3 3 2" xfId="37141"/>
    <cellStyle name="Total 2 7 3 3 3" xfId="37142"/>
    <cellStyle name="Total 2 7 3 3 4" xfId="37143"/>
    <cellStyle name="Total 2 7 3 3 5" xfId="37144"/>
    <cellStyle name="Total 2 7 3 3 6" xfId="37145"/>
    <cellStyle name="Total 2 7 3 4" xfId="37146"/>
    <cellStyle name="Total 2 7 3 5" xfId="37147"/>
    <cellStyle name="Total 2 7 3 6" xfId="37148"/>
    <cellStyle name="Total 2 7 3 7" xfId="37149"/>
    <cellStyle name="Total 2 7 3 8" xfId="37150"/>
    <cellStyle name="Total 2 7 4" xfId="37151"/>
    <cellStyle name="Total 2 7 4 2" xfId="37152"/>
    <cellStyle name="Total 2 7 4 3" xfId="37153"/>
    <cellStyle name="Total 2 7 4 4" xfId="37154"/>
    <cellStyle name="Total 2 7 4 5" xfId="37155"/>
    <cellStyle name="Total 2 7 4 6" xfId="37156"/>
    <cellStyle name="Total 2 7 5" xfId="37157"/>
    <cellStyle name="Total 2 7 5 2" xfId="37158"/>
    <cellStyle name="Total 2 7 5 3" xfId="37159"/>
    <cellStyle name="Total 2 7 5 4" xfId="37160"/>
    <cellStyle name="Total 2 7 5 5" xfId="37161"/>
    <cellStyle name="Total 2 7 5 6" xfId="37162"/>
    <cellStyle name="Total 2 7 6" xfId="37163"/>
    <cellStyle name="Total 2 7 7" xfId="37164"/>
    <cellStyle name="Total 2 7 8" xfId="37165"/>
    <cellStyle name="Total 2 7 9" xfId="37166"/>
    <cellStyle name="Total 2 8" xfId="37167"/>
    <cellStyle name="Total 2 8 2" xfId="37168"/>
    <cellStyle name="Total 2 8 2 2" xfId="37169"/>
    <cellStyle name="Total 2 8 2 2 2" xfId="37170"/>
    <cellStyle name="Total 2 8 2 2 3" xfId="37171"/>
    <cellStyle name="Total 2 8 2 2 4" xfId="37172"/>
    <cellStyle name="Total 2 8 2 2 5" xfId="37173"/>
    <cellStyle name="Total 2 8 2 2 6" xfId="37174"/>
    <cellStyle name="Total 2 8 2 3" xfId="37175"/>
    <cellStyle name="Total 2 8 2 3 2" xfId="37176"/>
    <cellStyle name="Total 2 8 2 3 3" xfId="37177"/>
    <cellStyle name="Total 2 8 2 3 4" xfId="37178"/>
    <cellStyle name="Total 2 8 2 3 5" xfId="37179"/>
    <cellStyle name="Total 2 8 2 3 6" xfId="37180"/>
    <cellStyle name="Total 2 8 2 4" xfId="37181"/>
    <cellStyle name="Total 2 8 2 5" xfId="37182"/>
    <cellStyle name="Total 2 8 2 6" xfId="37183"/>
    <cellStyle name="Total 2 8 2 7" xfId="37184"/>
    <cellStyle name="Total 2 8 2 8" xfId="37185"/>
    <cellStyle name="Total 2 8 3" xfId="37186"/>
    <cellStyle name="Total 2 8 3 2" xfId="37187"/>
    <cellStyle name="Total 2 8 3 3" xfId="37188"/>
    <cellStyle name="Total 2 8 3 4" xfId="37189"/>
    <cellStyle name="Total 2 8 3 5" xfId="37190"/>
    <cellStyle name="Total 2 8 3 6" xfId="37191"/>
    <cellStyle name="Total 2 8 4" xfId="37192"/>
    <cellStyle name="Total 2 8 4 2" xfId="37193"/>
    <cellStyle name="Total 2 8 4 3" xfId="37194"/>
    <cellStyle name="Total 2 8 4 4" xfId="37195"/>
    <cellStyle name="Total 2 8 4 5" xfId="37196"/>
    <cellStyle name="Total 2 8 4 6" xfId="37197"/>
    <cellStyle name="Total 2 8 5" xfId="37198"/>
    <cellStyle name="Total 2 8 6" xfId="37199"/>
    <cellStyle name="Total 2 8 7" xfId="37200"/>
    <cellStyle name="Total 2 8 8" xfId="37201"/>
    <cellStyle name="Total 2 8 9" xfId="37202"/>
    <cellStyle name="Total 2 9" xfId="37203"/>
    <cellStyle name="Total 2 9 2" xfId="37204"/>
    <cellStyle name="Total 2 9 2 2" xfId="37205"/>
    <cellStyle name="Total 2 9 2 3" xfId="37206"/>
    <cellStyle name="Total 2 9 2 4" xfId="37207"/>
    <cellStyle name="Total 2 9 2 5" xfId="37208"/>
    <cellStyle name="Total 2 9 2 6" xfId="37209"/>
    <cellStyle name="Total 2 9 3" xfId="37210"/>
    <cellStyle name="Total 2 9 3 2" xfId="37211"/>
    <cellStyle name="Total 2 9 3 3" xfId="37212"/>
    <cellStyle name="Total 2 9 3 4" xfId="37213"/>
    <cellStyle name="Total 2 9 3 5" xfId="37214"/>
    <cellStyle name="Total 2 9 3 6" xfId="37215"/>
    <cellStyle name="Total 2 9 4" xfId="37216"/>
    <cellStyle name="Total 2 9 5" xfId="37217"/>
    <cellStyle name="Total 2 9 6" xfId="37218"/>
    <cellStyle name="Total 2 9 7" xfId="37219"/>
    <cellStyle name="Total 2 9 8" xfId="37220"/>
    <cellStyle name="Total 3" xfId="37221"/>
    <cellStyle name="Total 3 2" xfId="37222"/>
    <cellStyle name="Total 3 2 10" xfId="37223"/>
    <cellStyle name="Total 3 2 11" xfId="37224"/>
    <cellStyle name="Total 3 2 12" xfId="37225"/>
    <cellStyle name="Total 3 2 13" xfId="37226"/>
    <cellStyle name="Total 3 2 14" xfId="37227"/>
    <cellStyle name="Total 3 2 2" xfId="37228"/>
    <cellStyle name="Total 3 2 2 10" xfId="37229"/>
    <cellStyle name="Total 3 2 2 11" xfId="37230"/>
    <cellStyle name="Total 3 2 2 12" xfId="37231"/>
    <cellStyle name="Total 3 2 2 13" xfId="37232"/>
    <cellStyle name="Total 3 2 2 2" xfId="37233"/>
    <cellStyle name="Total 3 2 2 2 10" xfId="37234"/>
    <cellStyle name="Total 3 2 2 2 11" xfId="37235"/>
    <cellStyle name="Total 3 2 2 2 12" xfId="37236"/>
    <cellStyle name="Total 3 2 2 2 2" xfId="37237"/>
    <cellStyle name="Total 3 2 2 2 2 10" xfId="37238"/>
    <cellStyle name="Total 3 2 2 2 2 11" xfId="37239"/>
    <cellStyle name="Total 3 2 2 2 2 2" xfId="37240"/>
    <cellStyle name="Total 3 2 2 2 2 2 10" xfId="37241"/>
    <cellStyle name="Total 3 2 2 2 2 2 2" xfId="37242"/>
    <cellStyle name="Total 3 2 2 2 2 2 2 2" xfId="37243"/>
    <cellStyle name="Total 3 2 2 2 2 2 2 2 2" xfId="37244"/>
    <cellStyle name="Total 3 2 2 2 2 2 2 2 2 2" xfId="37245"/>
    <cellStyle name="Total 3 2 2 2 2 2 2 2 2 3" xfId="37246"/>
    <cellStyle name="Total 3 2 2 2 2 2 2 2 2 4" xfId="37247"/>
    <cellStyle name="Total 3 2 2 2 2 2 2 2 2 5" xfId="37248"/>
    <cellStyle name="Total 3 2 2 2 2 2 2 2 2 6" xfId="37249"/>
    <cellStyle name="Total 3 2 2 2 2 2 2 2 3" xfId="37250"/>
    <cellStyle name="Total 3 2 2 2 2 2 2 2 3 2" xfId="37251"/>
    <cellStyle name="Total 3 2 2 2 2 2 2 2 3 3" xfId="37252"/>
    <cellStyle name="Total 3 2 2 2 2 2 2 2 3 4" xfId="37253"/>
    <cellStyle name="Total 3 2 2 2 2 2 2 2 3 5" xfId="37254"/>
    <cellStyle name="Total 3 2 2 2 2 2 2 2 3 6" xfId="37255"/>
    <cellStyle name="Total 3 2 2 2 2 2 2 2 4" xfId="37256"/>
    <cellStyle name="Total 3 2 2 2 2 2 2 2 5" xfId="37257"/>
    <cellStyle name="Total 3 2 2 2 2 2 2 2 6" xfId="37258"/>
    <cellStyle name="Total 3 2 2 2 2 2 2 2 7" xfId="37259"/>
    <cellStyle name="Total 3 2 2 2 2 2 2 2 8" xfId="37260"/>
    <cellStyle name="Total 3 2 2 2 2 2 2 3" xfId="37261"/>
    <cellStyle name="Total 3 2 2 2 2 2 2 3 2" xfId="37262"/>
    <cellStyle name="Total 3 2 2 2 2 2 2 3 3" xfId="37263"/>
    <cellStyle name="Total 3 2 2 2 2 2 2 3 4" xfId="37264"/>
    <cellStyle name="Total 3 2 2 2 2 2 2 3 5" xfId="37265"/>
    <cellStyle name="Total 3 2 2 2 2 2 2 3 6" xfId="37266"/>
    <cellStyle name="Total 3 2 2 2 2 2 2 4" xfId="37267"/>
    <cellStyle name="Total 3 2 2 2 2 2 2 4 2" xfId="37268"/>
    <cellStyle name="Total 3 2 2 2 2 2 2 4 3" xfId="37269"/>
    <cellStyle name="Total 3 2 2 2 2 2 2 4 4" xfId="37270"/>
    <cellStyle name="Total 3 2 2 2 2 2 2 4 5" xfId="37271"/>
    <cellStyle name="Total 3 2 2 2 2 2 2 4 6" xfId="37272"/>
    <cellStyle name="Total 3 2 2 2 2 2 2 5" xfId="37273"/>
    <cellStyle name="Total 3 2 2 2 2 2 2 6" xfId="37274"/>
    <cellStyle name="Total 3 2 2 2 2 2 2 7" xfId="37275"/>
    <cellStyle name="Total 3 2 2 2 2 2 2 8" xfId="37276"/>
    <cellStyle name="Total 3 2 2 2 2 2 2 9" xfId="37277"/>
    <cellStyle name="Total 3 2 2 2 2 2 3" xfId="37278"/>
    <cellStyle name="Total 3 2 2 2 2 2 3 2" xfId="37279"/>
    <cellStyle name="Total 3 2 2 2 2 2 3 2 2" xfId="37280"/>
    <cellStyle name="Total 3 2 2 2 2 2 3 2 3" xfId="37281"/>
    <cellStyle name="Total 3 2 2 2 2 2 3 2 4" xfId="37282"/>
    <cellStyle name="Total 3 2 2 2 2 2 3 2 5" xfId="37283"/>
    <cellStyle name="Total 3 2 2 2 2 2 3 2 6" xfId="37284"/>
    <cellStyle name="Total 3 2 2 2 2 2 3 3" xfId="37285"/>
    <cellStyle name="Total 3 2 2 2 2 2 3 3 2" xfId="37286"/>
    <cellStyle name="Total 3 2 2 2 2 2 3 3 3" xfId="37287"/>
    <cellStyle name="Total 3 2 2 2 2 2 3 3 4" xfId="37288"/>
    <cellStyle name="Total 3 2 2 2 2 2 3 3 5" xfId="37289"/>
    <cellStyle name="Total 3 2 2 2 2 2 3 3 6" xfId="37290"/>
    <cellStyle name="Total 3 2 2 2 2 2 3 4" xfId="37291"/>
    <cellStyle name="Total 3 2 2 2 2 2 3 5" xfId="37292"/>
    <cellStyle name="Total 3 2 2 2 2 2 3 6" xfId="37293"/>
    <cellStyle name="Total 3 2 2 2 2 2 3 7" xfId="37294"/>
    <cellStyle name="Total 3 2 2 2 2 2 3 8" xfId="37295"/>
    <cellStyle name="Total 3 2 2 2 2 2 4" xfId="37296"/>
    <cellStyle name="Total 3 2 2 2 2 2 4 2" xfId="37297"/>
    <cellStyle name="Total 3 2 2 2 2 2 4 3" xfId="37298"/>
    <cellStyle name="Total 3 2 2 2 2 2 4 4" xfId="37299"/>
    <cellStyle name="Total 3 2 2 2 2 2 4 5" xfId="37300"/>
    <cellStyle name="Total 3 2 2 2 2 2 4 6" xfId="37301"/>
    <cellStyle name="Total 3 2 2 2 2 2 5" xfId="37302"/>
    <cellStyle name="Total 3 2 2 2 2 2 5 2" xfId="37303"/>
    <cellStyle name="Total 3 2 2 2 2 2 5 3" xfId="37304"/>
    <cellStyle name="Total 3 2 2 2 2 2 5 4" xfId="37305"/>
    <cellStyle name="Total 3 2 2 2 2 2 5 5" xfId="37306"/>
    <cellStyle name="Total 3 2 2 2 2 2 5 6" xfId="37307"/>
    <cellStyle name="Total 3 2 2 2 2 2 6" xfId="37308"/>
    <cellStyle name="Total 3 2 2 2 2 2 7" xfId="37309"/>
    <cellStyle name="Total 3 2 2 2 2 2 8" xfId="37310"/>
    <cellStyle name="Total 3 2 2 2 2 2 9" xfId="37311"/>
    <cellStyle name="Total 3 2 2 2 2 3" xfId="37312"/>
    <cellStyle name="Total 3 2 2 2 2 3 2" xfId="37313"/>
    <cellStyle name="Total 3 2 2 2 2 3 2 2" xfId="37314"/>
    <cellStyle name="Total 3 2 2 2 2 3 2 2 2" xfId="37315"/>
    <cellStyle name="Total 3 2 2 2 2 3 2 2 3" xfId="37316"/>
    <cellStyle name="Total 3 2 2 2 2 3 2 2 4" xfId="37317"/>
    <cellStyle name="Total 3 2 2 2 2 3 2 2 5" xfId="37318"/>
    <cellStyle name="Total 3 2 2 2 2 3 2 2 6" xfId="37319"/>
    <cellStyle name="Total 3 2 2 2 2 3 2 3" xfId="37320"/>
    <cellStyle name="Total 3 2 2 2 2 3 2 3 2" xfId="37321"/>
    <cellStyle name="Total 3 2 2 2 2 3 2 3 3" xfId="37322"/>
    <cellStyle name="Total 3 2 2 2 2 3 2 3 4" xfId="37323"/>
    <cellStyle name="Total 3 2 2 2 2 3 2 3 5" xfId="37324"/>
    <cellStyle name="Total 3 2 2 2 2 3 2 3 6" xfId="37325"/>
    <cellStyle name="Total 3 2 2 2 2 3 2 4" xfId="37326"/>
    <cellStyle name="Total 3 2 2 2 2 3 2 5" xfId="37327"/>
    <cellStyle name="Total 3 2 2 2 2 3 2 6" xfId="37328"/>
    <cellStyle name="Total 3 2 2 2 2 3 2 7" xfId="37329"/>
    <cellStyle name="Total 3 2 2 2 2 3 2 8" xfId="37330"/>
    <cellStyle name="Total 3 2 2 2 2 3 3" xfId="37331"/>
    <cellStyle name="Total 3 2 2 2 2 3 3 2" xfId="37332"/>
    <cellStyle name="Total 3 2 2 2 2 3 3 3" xfId="37333"/>
    <cellStyle name="Total 3 2 2 2 2 3 3 4" xfId="37334"/>
    <cellStyle name="Total 3 2 2 2 2 3 3 5" xfId="37335"/>
    <cellStyle name="Total 3 2 2 2 2 3 3 6" xfId="37336"/>
    <cellStyle name="Total 3 2 2 2 2 3 4" xfId="37337"/>
    <cellStyle name="Total 3 2 2 2 2 3 4 2" xfId="37338"/>
    <cellStyle name="Total 3 2 2 2 2 3 4 3" xfId="37339"/>
    <cellStyle name="Total 3 2 2 2 2 3 4 4" xfId="37340"/>
    <cellStyle name="Total 3 2 2 2 2 3 4 5" xfId="37341"/>
    <cellStyle name="Total 3 2 2 2 2 3 4 6" xfId="37342"/>
    <cellStyle name="Total 3 2 2 2 2 3 5" xfId="37343"/>
    <cellStyle name="Total 3 2 2 2 2 3 6" xfId="37344"/>
    <cellStyle name="Total 3 2 2 2 2 3 7" xfId="37345"/>
    <cellStyle name="Total 3 2 2 2 2 3 8" xfId="37346"/>
    <cellStyle name="Total 3 2 2 2 2 3 9" xfId="37347"/>
    <cellStyle name="Total 3 2 2 2 2 4" xfId="37348"/>
    <cellStyle name="Total 3 2 2 2 2 4 2" xfId="37349"/>
    <cellStyle name="Total 3 2 2 2 2 4 2 2" xfId="37350"/>
    <cellStyle name="Total 3 2 2 2 2 4 2 3" xfId="37351"/>
    <cellStyle name="Total 3 2 2 2 2 4 2 4" xfId="37352"/>
    <cellStyle name="Total 3 2 2 2 2 4 2 5" xfId="37353"/>
    <cellStyle name="Total 3 2 2 2 2 4 2 6" xfId="37354"/>
    <cellStyle name="Total 3 2 2 2 2 4 3" xfId="37355"/>
    <cellStyle name="Total 3 2 2 2 2 4 3 2" xfId="37356"/>
    <cellStyle name="Total 3 2 2 2 2 4 3 3" xfId="37357"/>
    <cellStyle name="Total 3 2 2 2 2 4 3 4" xfId="37358"/>
    <cellStyle name="Total 3 2 2 2 2 4 3 5" xfId="37359"/>
    <cellStyle name="Total 3 2 2 2 2 4 3 6" xfId="37360"/>
    <cellStyle name="Total 3 2 2 2 2 4 4" xfId="37361"/>
    <cellStyle name="Total 3 2 2 2 2 4 5" xfId="37362"/>
    <cellStyle name="Total 3 2 2 2 2 4 6" xfId="37363"/>
    <cellStyle name="Total 3 2 2 2 2 4 7" xfId="37364"/>
    <cellStyle name="Total 3 2 2 2 2 4 8" xfId="37365"/>
    <cellStyle name="Total 3 2 2 2 2 5" xfId="37366"/>
    <cellStyle name="Total 3 2 2 2 2 5 2" xfId="37367"/>
    <cellStyle name="Total 3 2 2 2 2 5 3" xfId="37368"/>
    <cellStyle name="Total 3 2 2 2 2 5 4" xfId="37369"/>
    <cellStyle name="Total 3 2 2 2 2 5 5" xfId="37370"/>
    <cellStyle name="Total 3 2 2 2 2 5 6" xfId="37371"/>
    <cellStyle name="Total 3 2 2 2 2 6" xfId="37372"/>
    <cellStyle name="Total 3 2 2 2 2 6 2" xfId="37373"/>
    <cellStyle name="Total 3 2 2 2 2 6 3" xfId="37374"/>
    <cellStyle name="Total 3 2 2 2 2 6 4" xfId="37375"/>
    <cellStyle name="Total 3 2 2 2 2 6 5" xfId="37376"/>
    <cellStyle name="Total 3 2 2 2 2 6 6" xfId="37377"/>
    <cellStyle name="Total 3 2 2 2 2 7" xfId="37378"/>
    <cellStyle name="Total 3 2 2 2 2 8" xfId="37379"/>
    <cellStyle name="Total 3 2 2 2 2 9" xfId="37380"/>
    <cellStyle name="Total 3 2 2 2 3" xfId="37381"/>
    <cellStyle name="Total 3 2 2 2 3 10" xfId="37382"/>
    <cellStyle name="Total 3 2 2 2 3 2" xfId="37383"/>
    <cellStyle name="Total 3 2 2 2 3 2 2" xfId="37384"/>
    <cellStyle name="Total 3 2 2 2 3 2 2 2" xfId="37385"/>
    <cellStyle name="Total 3 2 2 2 3 2 2 2 2" xfId="37386"/>
    <cellStyle name="Total 3 2 2 2 3 2 2 2 3" xfId="37387"/>
    <cellStyle name="Total 3 2 2 2 3 2 2 2 4" xfId="37388"/>
    <cellStyle name="Total 3 2 2 2 3 2 2 2 5" xfId="37389"/>
    <cellStyle name="Total 3 2 2 2 3 2 2 2 6" xfId="37390"/>
    <cellStyle name="Total 3 2 2 2 3 2 2 3" xfId="37391"/>
    <cellStyle name="Total 3 2 2 2 3 2 2 3 2" xfId="37392"/>
    <cellStyle name="Total 3 2 2 2 3 2 2 3 3" xfId="37393"/>
    <cellStyle name="Total 3 2 2 2 3 2 2 3 4" xfId="37394"/>
    <cellStyle name="Total 3 2 2 2 3 2 2 3 5" xfId="37395"/>
    <cellStyle name="Total 3 2 2 2 3 2 2 3 6" xfId="37396"/>
    <cellStyle name="Total 3 2 2 2 3 2 2 4" xfId="37397"/>
    <cellStyle name="Total 3 2 2 2 3 2 2 5" xfId="37398"/>
    <cellStyle name="Total 3 2 2 2 3 2 2 6" xfId="37399"/>
    <cellStyle name="Total 3 2 2 2 3 2 2 7" xfId="37400"/>
    <cellStyle name="Total 3 2 2 2 3 2 2 8" xfId="37401"/>
    <cellStyle name="Total 3 2 2 2 3 2 3" xfId="37402"/>
    <cellStyle name="Total 3 2 2 2 3 2 3 2" xfId="37403"/>
    <cellStyle name="Total 3 2 2 2 3 2 3 3" xfId="37404"/>
    <cellStyle name="Total 3 2 2 2 3 2 3 4" xfId="37405"/>
    <cellStyle name="Total 3 2 2 2 3 2 3 5" xfId="37406"/>
    <cellStyle name="Total 3 2 2 2 3 2 3 6" xfId="37407"/>
    <cellStyle name="Total 3 2 2 2 3 2 4" xfId="37408"/>
    <cellStyle name="Total 3 2 2 2 3 2 4 2" xfId="37409"/>
    <cellStyle name="Total 3 2 2 2 3 2 4 3" xfId="37410"/>
    <cellStyle name="Total 3 2 2 2 3 2 4 4" xfId="37411"/>
    <cellStyle name="Total 3 2 2 2 3 2 4 5" xfId="37412"/>
    <cellStyle name="Total 3 2 2 2 3 2 4 6" xfId="37413"/>
    <cellStyle name="Total 3 2 2 2 3 2 5" xfId="37414"/>
    <cellStyle name="Total 3 2 2 2 3 2 6" xfId="37415"/>
    <cellStyle name="Total 3 2 2 2 3 2 7" xfId="37416"/>
    <cellStyle name="Total 3 2 2 2 3 2 8" xfId="37417"/>
    <cellStyle name="Total 3 2 2 2 3 2 9" xfId="37418"/>
    <cellStyle name="Total 3 2 2 2 3 3" xfId="37419"/>
    <cellStyle name="Total 3 2 2 2 3 3 2" xfId="37420"/>
    <cellStyle name="Total 3 2 2 2 3 3 2 2" xfId="37421"/>
    <cellStyle name="Total 3 2 2 2 3 3 2 3" xfId="37422"/>
    <cellStyle name="Total 3 2 2 2 3 3 2 4" xfId="37423"/>
    <cellStyle name="Total 3 2 2 2 3 3 2 5" xfId="37424"/>
    <cellStyle name="Total 3 2 2 2 3 3 2 6" xfId="37425"/>
    <cellStyle name="Total 3 2 2 2 3 3 3" xfId="37426"/>
    <cellStyle name="Total 3 2 2 2 3 3 3 2" xfId="37427"/>
    <cellStyle name="Total 3 2 2 2 3 3 3 3" xfId="37428"/>
    <cellStyle name="Total 3 2 2 2 3 3 3 4" xfId="37429"/>
    <cellStyle name="Total 3 2 2 2 3 3 3 5" xfId="37430"/>
    <cellStyle name="Total 3 2 2 2 3 3 3 6" xfId="37431"/>
    <cellStyle name="Total 3 2 2 2 3 3 4" xfId="37432"/>
    <cellStyle name="Total 3 2 2 2 3 3 5" xfId="37433"/>
    <cellStyle name="Total 3 2 2 2 3 3 6" xfId="37434"/>
    <cellStyle name="Total 3 2 2 2 3 3 7" xfId="37435"/>
    <cellStyle name="Total 3 2 2 2 3 3 8" xfId="37436"/>
    <cellStyle name="Total 3 2 2 2 3 4" xfId="37437"/>
    <cellStyle name="Total 3 2 2 2 3 4 2" xfId="37438"/>
    <cellStyle name="Total 3 2 2 2 3 4 3" xfId="37439"/>
    <cellStyle name="Total 3 2 2 2 3 4 4" xfId="37440"/>
    <cellStyle name="Total 3 2 2 2 3 4 5" xfId="37441"/>
    <cellStyle name="Total 3 2 2 2 3 4 6" xfId="37442"/>
    <cellStyle name="Total 3 2 2 2 3 5" xfId="37443"/>
    <cellStyle name="Total 3 2 2 2 3 5 2" xfId="37444"/>
    <cellStyle name="Total 3 2 2 2 3 5 3" xfId="37445"/>
    <cellStyle name="Total 3 2 2 2 3 5 4" xfId="37446"/>
    <cellStyle name="Total 3 2 2 2 3 5 5" xfId="37447"/>
    <cellStyle name="Total 3 2 2 2 3 5 6" xfId="37448"/>
    <cellStyle name="Total 3 2 2 2 3 6" xfId="37449"/>
    <cellStyle name="Total 3 2 2 2 3 7" xfId="37450"/>
    <cellStyle name="Total 3 2 2 2 3 8" xfId="37451"/>
    <cellStyle name="Total 3 2 2 2 3 9" xfId="37452"/>
    <cellStyle name="Total 3 2 2 2 4" xfId="37453"/>
    <cellStyle name="Total 3 2 2 2 4 2" xfId="37454"/>
    <cellStyle name="Total 3 2 2 2 4 2 2" xfId="37455"/>
    <cellStyle name="Total 3 2 2 2 4 2 2 2" xfId="37456"/>
    <cellStyle name="Total 3 2 2 2 4 2 2 3" xfId="37457"/>
    <cellStyle name="Total 3 2 2 2 4 2 2 4" xfId="37458"/>
    <cellStyle name="Total 3 2 2 2 4 2 2 5" xfId="37459"/>
    <cellStyle name="Total 3 2 2 2 4 2 2 6" xfId="37460"/>
    <cellStyle name="Total 3 2 2 2 4 2 3" xfId="37461"/>
    <cellStyle name="Total 3 2 2 2 4 2 3 2" xfId="37462"/>
    <cellStyle name="Total 3 2 2 2 4 2 3 3" xfId="37463"/>
    <cellStyle name="Total 3 2 2 2 4 2 3 4" xfId="37464"/>
    <cellStyle name="Total 3 2 2 2 4 2 3 5" xfId="37465"/>
    <cellStyle name="Total 3 2 2 2 4 2 3 6" xfId="37466"/>
    <cellStyle name="Total 3 2 2 2 4 2 4" xfId="37467"/>
    <cellStyle name="Total 3 2 2 2 4 2 5" xfId="37468"/>
    <cellStyle name="Total 3 2 2 2 4 2 6" xfId="37469"/>
    <cellStyle name="Total 3 2 2 2 4 2 7" xfId="37470"/>
    <cellStyle name="Total 3 2 2 2 4 2 8" xfId="37471"/>
    <cellStyle name="Total 3 2 2 2 4 3" xfId="37472"/>
    <cellStyle name="Total 3 2 2 2 4 3 2" xfId="37473"/>
    <cellStyle name="Total 3 2 2 2 4 3 3" xfId="37474"/>
    <cellStyle name="Total 3 2 2 2 4 3 4" xfId="37475"/>
    <cellStyle name="Total 3 2 2 2 4 3 5" xfId="37476"/>
    <cellStyle name="Total 3 2 2 2 4 3 6" xfId="37477"/>
    <cellStyle name="Total 3 2 2 2 4 4" xfId="37478"/>
    <cellStyle name="Total 3 2 2 2 4 4 2" xfId="37479"/>
    <cellStyle name="Total 3 2 2 2 4 4 3" xfId="37480"/>
    <cellStyle name="Total 3 2 2 2 4 4 4" xfId="37481"/>
    <cellStyle name="Total 3 2 2 2 4 4 5" xfId="37482"/>
    <cellStyle name="Total 3 2 2 2 4 4 6" xfId="37483"/>
    <cellStyle name="Total 3 2 2 2 4 5" xfId="37484"/>
    <cellStyle name="Total 3 2 2 2 4 6" xfId="37485"/>
    <cellStyle name="Total 3 2 2 2 4 7" xfId="37486"/>
    <cellStyle name="Total 3 2 2 2 4 8" xfId="37487"/>
    <cellStyle name="Total 3 2 2 2 4 9" xfId="37488"/>
    <cellStyle name="Total 3 2 2 2 5" xfId="37489"/>
    <cellStyle name="Total 3 2 2 2 5 2" xfId="37490"/>
    <cellStyle name="Total 3 2 2 2 5 2 2" xfId="37491"/>
    <cellStyle name="Total 3 2 2 2 5 2 3" xfId="37492"/>
    <cellStyle name="Total 3 2 2 2 5 2 4" xfId="37493"/>
    <cellStyle name="Total 3 2 2 2 5 2 5" xfId="37494"/>
    <cellStyle name="Total 3 2 2 2 5 2 6" xfId="37495"/>
    <cellStyle name="Total 3 2 2 2 5 3" xfId="37496"/>
    <cellStyle name="Total 3 2 2 2 5 3 2" xfId="37497"/>
    <cellStyle name="Total 3 2 2 2 5 3 3" xfId="37498"/>
    <cellStyle name="Total 3 2 2 2 5 3 4" xfId="37499"/>
    <cellStyle name="Total 3 2 2 2 5 3 5" xfId="37500"/>
    <cellStyle name="Total 3 2 2 2 5 3 6" xfId="37501"/>
    <cellStyle name="Total 3 2 2 2 5 4" xfId="37502"/>
    <cellStyle name="Total 3 2 2 2 5 5" xfId="37503"/>
    <cellStyle name="Total 3 2 2 2 5 6" xfId="37504"/>
    <cellStyle name="Total 3 2 2 2 5 7" xfId="37505"/>
    <cellStyle name="Total 3 2 2 2 5 8" xfId="37506"/>
    <cellStyle name="Total 3 2 2 2 6" xfId="37507"/>
    <cellStyle name="Total 3 2 2 2 6 2" xfId="37508"/>
    <cellStyle name="Total 3 2 2 2 6 3" xfId="37509"/>
    <cellStyle name="Total 3 2 2 2 6 4" xfId="37510"/>
    <cellStyle name="Total 3 2 2 2 6 5" xfId="37511"/>
    <cellStyle name="Total 3 2 2 2 6 6" xfId="37512"/>
    <cellStyle name="Total 3 2 2 2 7" xfId="37513"/>
    <cellStyle name="Total 3 2 2 2 7 2" xfId="37514"/>
    <cellStyle name="Total 3 2 2 2 7 3" xfId="37515"/>
    <cellStyle name="Total 3 2 2 2 7 4" xfId="37516"/>
    <cellStyle name="Total 3 2 2 2 7 5" xfId="37517"/>
    <cellStyle name="Total 3 2 2 2 7 6" xfId="37518"/>
    <cellStyle name="Total 3 2 2 2 8" xfId="37519"/>
    <cellStyle name="Total 3 2 2 2 9" xfId="37520"/>
    <cellStyle name="Total 3 2 2 3" xfId="37521"/>
    <cellStyle name="Total 3 2 2 3 10" xfId="37522"/>
    <cellStyle name="Total 3 2 2 3 11" xfId="37523"/>
    <cellStyle name="Total 3 2 2 3 2" xfId="37524"/>
    <cellStyle name="Total 3 2 2 3 2 10" xfId="37525"/>
    <cellStyle name="Total 3 2 2 3 2 2" xfId="37526"/>
    <cellStyle name="Total 3 2 2 3 2 2 2" xfId="37527"/>
    <cellStyle name="Total 3 2 2 3 2 2 2 2" xfId="37528"/>
    <cellStyle name="Total 3 2 2 3 2 2 2 2 2" xfId="37529"/>
    <cellStyle name="Total 3 2 2 3 2 2 2 2 3" xfId="37530"/>
    <cellStyle name="Total 3 2 2 3 2 2 2 2 4" xfId="37531"/>
    <cellStyle name="Total 3 2 2 3 2 2 2 2 5" xfId="37532"/>
    <cellStyle name="Total 3 2 2 3 2 2 2 2 6" xfId="37533"/>
    <cellStyle name="Total 3 2 2 3 2 2 2 3" xfId="37534"/>
    <cellStyle name="Total 3 2 2 3 2 2 2 3 2" xfId="37535"/>
    <cellStyle name="Total 3 2 2 3 2 2 2 3 3" xfId="37536"/>
    <cellStyle name="Total 3 2 2 3 2 2 2 3 4" xfId="37537"/>
    <cellStyle name="Total 3 2 2 3 2 2 2 3 5" xfId="37538"/>
    <cellStyle name="Total 3 2 2 3 2 2 2 3 6" xfId="37539"/>
    <cellStyle name="Total 3 2 2 3 2 2 2 4" xfId="37540"/>
    <cellStyle name="Total 3 2 2 3 2 2 2 5" xfId="37541"/>
    <cellStyle name="Total 3 2 2 3 2 2 2 6" xfId="37542"/>
    <cellStyle name="Total 3 2 2 3 2 2 2 7" xfId="37543"/>
    <cellStyle name="Total 3 2 2 3 2 2 2 8" xfId="37544"/>
    <cellStyle name="Total 3 2 2 3 2 2 3" xfId="37545"/>
    <cellStyle name="Total 3 2 2 3 2 2 3 2" xfId="37546"/>
    <cellStyle name="Total 3 2 2 3 2 2 3 3" xfId="37547"/>
    <cellStyle name="Total 3 2 2 3 2 2 3 4" xfId="37548"/>
    <cellStyle name="Total 3 2 2 3 2 2 3 5" xfId="37549"/>
    <cellStyle name="Total 3 2 2 3 2 2 3 6" xfId="37550"/>
    <cellStyle name="Total 3 2 2 3 2 2 4" xfId="37551"/>
    <cellStyle name="Total 3 2 2 3 2 2 4 2" xfId="37552"/>
    <cellStyle name="Total 3 2 2 3 2 2 4 3" xfId="37553"/>
    <cellStyle name="Total 3 2 2 3 2 2 4 4" xfId="37554"/>
    <cellStyle name="Total 3 2 2 3 2 2 4 5" xfId="37555"/>
    <cellStyle name="Total 3 2 2 3 2 2 4 6" xfId="37556"/>
    <cellStyle name="Total 3 2 2 3 2 2 5" xfId="37557"/>
    <cellStyle name="Total 3 2 2 3 2 2 6" xfId="37558"/>
    <cellStyle name="Total 3 2 2 3 2 2 7" xfId="37559"/>
    <cellStyle name="Total 3 2 2 3 2 2 8" xfId="37560"/>
    <cellStyle name="Total 3 2 2 3 2 2 9" xfId="37561"/>
    <cellStyle name="Total 3 2 2 3 2 3" xfId="37562"/>
    <cellStyle name="Total 3 2 2 3 2 3 2" xfId="37563"/>
    <cellStyle name="Total 3 2 2 3 2 3 2 2" xfId="37564"/>
    <cellStyle name="Total 3 2 2 3 2 3 2 3" xfId="37565"/>
    <cellStyle name="Total 3 2 2 3 2 3 2 4" xfId="37566"/>
    <cellStyle name="Total 3 2 2 3 2 3 2 5" xfId="37567"/>
    <cellStyle name="Total 3 2 2 3 2 3 2 6" xfId="37568"/>
    <cellStyle name="Total 3 2 2 3 2 3 3" xfId="37569"/>
    <cellStyle name="Total 3 2 2 3 2 3 3 2" xfId="37570"/>
    <cellStyle name="Total 3 2 2 3 2 3 3 3" xfId="37571"/>
    <cellStyle name="Total 3 2 2 3 2 3 3 4" xfId="37572"/>
    <cellStyle name="Total 3 2 2 3 2 3 3 5" xfId="37573"/>
    <cellStyle name="Total 3 2 2 3 2 3 3 6" xfId="37574"/>
    <cellStyle name="Total 3 2 2 3 2 3 4" xfId="37575"/>
    <cellStyle name="Total 3 2 2 3 2 3 5" xfId="37576"/>
    <cellStyle name="Total 3 2 2 3 2 3 6" xfId="37577"/>
    <cellStyle name="Total 3 2 2 3 2 3 7" xfId="37578"/>
    <cellStyle name="Total 3 2 2 3 2 3 8" xfId="37579"/>
    <cellStyle name="Total 3 2 2 3 2 4" xfId="37580"/>
    <cellStyle name="Total 3 2 2 3 2 4 2" xfId="37581"/>
    <cellStyle name="Total 3 2 2 3 2 4 3" xfId="37582"/>
    <cellStyle name="Total 3 2 2 3 2 4 4" xfId="37583"/>
    <cellStyle name="Total 3 2 2 3 2 4 5" xfId="37584"/>
    <cellStyle name="Total 3 2 2 3 2 4 6" xfId="37585"/>
    <cellStyle name="Total 3 2 2 3 2 5" xfId="37586"/>
    <cellStyle name="Total 3 2 2 3 2 5 2" xfId="37587"/>
    <cellStyle name="Total 3 2 2 3 2 5 3" xfId="37588"/>
    <cellStyle name="Total 3 2 2 3 2 5 4" xfId="37589"/>
    <cellStyle name="Total 3 2 2 3 2 5 5" xfId="37590"/>
    <cellStyle name="Total 3 2 2 3 2 5 6" xfId="37591"/>
    <cellStyle name="Total 3 2 2 3 2 6" xfId="37592"/>
    <cellStyle name="Total 3 2 2 3 2 7" xfId="37593"/>
    <cellStyle name="Total 3 2 2 3 2 8" xfId="37594"/>
    <cellStyle name="Total 3 2 2 3 2 9" xfId="37595"/>
    <cellStyle name="Total 3 2 2 3 3" xfId="37596"/>
    <cellStyle name="Total 3 2 2 3 3 2" xfId="37597"/>
    <cellStyle name="Total 3 2 2 3 3 2 2" xfId="37598"/>
    <cellStyle name="Total 3 2 2 3 3 2 2 2" xfId="37599"/>
    <cellStyle name="Total 3 2 2 3 3 2 2 3" xfId="37600"/>
    <cellStyle name="Total 3 2 2 3 3 2 2 4" xfId="37601"/>
    <cellStyle name="Total 3 2 2 3 3 2 2 5" xfId="37602"/>
    <cellStyle name="Total 3 2 2 3 3 2 2 6" xfId="37603"/>
    <cellStyle name="Total 3 2 2 3 3 2 3" xfId="37604"/>
    <cellStyle name="Total 3 2 2 3 3 2 3 2" xfId="37605"/>
    <cellStyle name="Total 3 2 2 3 3 2 3 3" xfId="37606"/>
    <cellStyle name="Total 3 2 2 3 3 2 3 4" xfId="37607"/>
    <cellStyle name="Total 3 2 2 3 3 2 3 5" xfId="37608"/>
    <cellStyle name="Total 3 2 2 3 3 2 3 6" xfId="37609"/>
    <cellStyle name="Total 3 2 2 3 3 2 4" xfId="37610"/>
    <cellStyle name="Total 3 2 2 3 3 2 5" xfId="37611"/>
    <cellStyle name="Total 3 2 2 3 3 2 6" xfId="37612"/>
    <cellStyle name="Total 3 2 2 3 3 2 7" xfId="37613"/>
    <cellStyle name="Total 3 2 2 3 3 2 8" xfId="37614"/>
    <cellStyle name="Total 3 2 2 3 3 3" xfId="37615"/>
    <cellStyle name="Total 3 2 2 3 3 3 2" xfId="37616"/>
    <cellStyle name="Total 3 2 2 3 3 3 3" xfId="37617"/>
    <cellStyle name="Total 3 2 2 3 3 3 4" xfId="37618"/>
    <cellStyle name="Total 3 2 2 3 3 3 5" xfId="37619"/>
    <cellStyle name="Total 3 2 2 3 3 3 6" xfId="37620"/>
    <cellStyle name="Total 3 2 2 3 3 4" xfId="37621"/>
    <cellStyle name="Total 3 2 2 3 3 4 2" xfId="37622"/>
    <cellStyle name="Total 3 2 2 3 3 4 3" xfId="37623"/>
    <cellStyle name="Total 3 2 2 3 3 4 4" xfId="37624"/>
    <cellStyle name="Total 3 2 2 3 3 4 5" xfId="37625"/>
    <cellStyle name="Total 3 2 2 3 3 4 6" xfId="37626"/>
    <cellStyle name="Total 3 2 2 3 3 5" xfId="37627"/>
    <cellStyle name="Total 3 2 2 3 3 6" xfId="37628"/>
    <cellStyle name="Total 3 2 2 3 3 7" xfId="37629"/>
    <cellStyle name="Total 3 2 2 3 3 8" xfId="37630"/>
    <cellStyle name="Total 3 2 2 3 3 9" xfId="37631"/>
    <cellStyle name="Total 3 2 2 3 4" xfId="37632"/>
    <cellStyle name="Total 3 2 2 3 4 2" xfId="37633"/>
    <cellStyle name="Total 3 2 2 3 4 2 2" xfId="37634"/>
    <cellStyle name="Total 3 2 2 3 4 2 3" xfId="37635"/>
    <cellStyle name="Total 3 2 2 3 4 2 4" xfId="37636"/>
    <cellStyle name="Total 3 2 2 3 4 2 5" xfId="37637"/>
    <cellStyle name="Total 3 2 2 3 4 2 6" xfId="37638"/>
    <cellStyle name="Total 3 2 2 3 4 3" xfId="37639"/>
    <cellStyle name="Total 3 2 2 3 4 3 2" xfId="37640"/>
    <cellStyle name="Total 3 2 2 3 4 3 3" xfId="37641"/>
    <cellStyle name="Total 3 2 2 3 4 3 4" xfId="37642"/>
    <cellStyle name="Total 3 2 2 3 4 3 5" xfId="37643"/>
    <cellStyle name="Total 3 2 2 3 4 3 6" xfId="37644"/>
    <cellStyle name="Total 3 2 2 3 4 4" xfId="37645"/>
    <cellStyle name="Total 3 2 2 3 4 5" xfId="37646"/>
    <cellStyle name="Total 3 2 2 3 4 6" xfId="37647"/>
    <cellStyle name="Total 3 2 2 3 4 7" xfId="37648"/>
    <cellStyle name="Total 3 2 2 3 4 8" xfId="37649"/>
    <cellStyle name="Total 3 2 2 3 5" xfId="37650"/>
    <cellStyle name="Total 3 2 2 3 5 2" xfId="37651"/>
    <cellStyle name="Total 3 2 2 3 5 3" xfId="37652"/>
    <cellStyle name="Total 3 2 2 3 5 4" xfId="37653"/>
    <cellStyle name="Total 3 2 2 3 5 5" xfId="37654"/>
    <cellStyle name="Total 3 2 2 3 5 6" xfId="37655"/>
    <cellStyle name="Total 3 2 2 3 6" xfId="37656"/>
    <cellStyle name="Total 3 2 2 3 6 2" xfId="37657"/>
    <cellStyle name="Total 3 2 2 3 6 3" xfId="37658"/>
    <cellStyle name="Total 3 2 2 3 6 4" xfId="37659"/>
    <cellStyle name="Total 3 2 2 3 6 5" xfId="37660"/>
    <cellStyle name="Total 3 2 2 3 6 6" xfId="37661"/>
    <cellStyle name="Total 3 2 2 3 7" xfId="37662"/>
    <cellStyle name="Total 3 2 2 3 8" xfId="37663"/>
    <cellStyle name="Total 3 2 2 3 9" xfId="37664"/>
    <cellStyle name="Total 3 2 2 4" xfId="37665"/>
    <cellStyle name="Total 3 2 2 4 10" xfId="37666"/>
    <cellStyle name="Total 3 2 2 4 2" xfId="37667"/>
    <cellStyle name="Total 3 2 2 4 2 2" xfId="37668"/>
    <cellStyle name="Total 3 2 2 4 2 2 2" xfId="37669"/>
    <cellStyle name="Total 3 2 2 4 2 2 2 2" xfId="37670"/>
    <cellStyle name="Total 3 2 2 4 2 2 2 3" xfId="37671"/>
    <cellStyle name="Total 3 2 2 4 2 2 2 4" xfId="37672"/>
    <cellStyle name="Total 3 2 2 4 2 2 2 5" xfId="37673"/>
    <cellStyle name="Total 3 2 2 4 2 2 2 6" xfId="37674"/>
    <cellStyle name="Total 3 2 2 4 2 2 3" xfId="37675"/>
    <cellStyle name="Total 3 2 2 4 2 2 3 2" xfId="37676"/>
    <cellStyle name="Total 3 2 2 4 2 2 3 3" xfId="37677"/>
    <cellStyle name="Total 3 2 2 4 2 2 3 4" xfId="37678"/>
    <cellStyle name="Total 3 2 2 4 2 2 3 5" xfId="37679"/>
    <cellStyle name="Total 3 2 2 4 2 2 3 6" xfId="37680"/>
    <cellStyle name="Total 3 2 2 4 2 2 4" xfId="37681"/>
    <cellStyle name="Total 3 2 2 4 2 2 5" xfId="37682"/>
    <cellStyle name="Total 3 2 2 4 2 2 6" xfId="37683"/>
    <cellStyle name="Total 3 2 2 4 2 2 7" xfId="37684"/>
    <cellStyle name="Total 3 2 2 4 2 2 8" xfId="37685"/>
    <cellStyle name="Total 3 2 2 4 2 3" xfId="37686"/>
    <cellStyle name="Total 3 2 2 4 2 3 2" xfId="37687"/>
    <cellStyle name="Total 3 2 2 4 2 3 3" xfId="37688"/>
    <cellStyle name="Total 3 2 2 4 2 3 4" xfId="37689"/>
    <cellStyle name="Total 3 2 2 4 2 3 5" xfId="37690"/>
    <cellStyle name="Total 3 2 2 4 2 3 6" xfId="37691"/>
    <cellStyle name="Total 3 2 2 4 2 4" xfId="37692"/>
    <cellStyle name="Total 3 2 2 4 2 4 2" xfId="37693"/>
    <cellStyle name="Total 3 2 2 4 2 4 3" xfId="37694"/>
    <cellStyle name="Total 3 2 2 4 2 4 4" xfId="37695"/>
    <cellStyle name="Total 3 2 2 4 2 4 5" xfId="37696"/>
    <cellStyle name="Total 3 2 2 4 2 4 6" xfId="37697"/>
    <cellStyle name="Total 3 2 2 4 2 5" xfId="37698"/>
    <cellStyle name="Total 3 2 2 4 2 6" xfId="37699"/>
    <cellStyle name="Total 3 2 2 4 2 7" xfId="37700"/>
    <cellStyle name="Total 3 2 2 4 2 8" xfId="37701"/>
    <cellStyle name="Total 3 2 2 4 2 9" xfId="37702"/>
    <cellStyle name="Total 3 2 2 4 3" xfId="37703"/>
    <cellStyle name="Total 3 2 2 4 3 2" xfId="37704"/>
    <cellStyle name="Total 3 2 2 4 3 2 2" xfId="37705"/>
    <cellStyle name="Total 3 2 2 4 3 2 3" xfId="37706"/>
    <cellStyle name="Total 3 2 2 4 3 2 4" xfId="37707"/>
    <cellStyle name="Total 3 2 2 4 3 2 5" xfId="37708"/>
    <cellStyle name="Total 3 2 2 4 3 2 6" xfId="37709"/>
    <cellStyle name="Total 3 2 2 4 3 3" xfId="37710"/>
    <cellStyle name="Total 3 2 2 4 3 3 2" xfId="37711"/>
    <cellStyle name="Total 3 2 2 4 3 3 3" xfId="37712"/>
    <cellStyle name="Total 3 2 2 4 3 3 4" xfId="37713"/>
    <cellStyle name="Total 3 2 2 4 3 3 5" xfId="37714"/>
    <cellStyle name="Total 3 2 2 4 3 3 6" xfId="37715"/>
    <cellStyle name="Total 3 2 2 4 3 4" xfId="37716"/>
    <cellStyle name="Total 3 2 2 4 3 5" xfId="37717"/>
    <cellStyle name="Total 3 2 2 4 3 6" xfId="37718"/>
    <cellStyle name="Total 3 2 2 4 3 7" xfId="37719"/>
    <cellStyle name="Total 3 2 2 4 3 8" xfId="37720"/>
    <cellStyle name="Total 3 2 2 4 4" xfId="37721"/>
    <cellStyle name="Total 3 2 2 4 4 2" xfId="37722"/>
    <cellStyle name="Total 3 2 2 4 4 3" xfId="37723"/>
    <cellStyle name="Total 3 2 2 4 4 4" xfId="37724"/>
    <cellStyle name="Total 3 2 2 4 4 5" xfId="37725"/>
    <cellStyle name="Total 3 2 2 4 4 6" xfId="37726"/>
    <cellStyle name="Total 3 2 2 4 5" xfId="37727"/>
    <cellStyle name="Total 3 2 2 4 5 2" xfId="37728"/>
    <cellStyle name="Total 3 2 2 4 5 3" xfId="37729"/>
    <cellStyle name="Total 3 2 2 4 5 4" xfId="37730"/>
    <cellStyle name="Total 3 2 2 4 5 5" xfId="37731"/>
    <cellStyle name="Total 3 2 2 4 5 6" xfId="37732"/>
    <cellStyle name="Total 3 2 2 4 6" xfId="37733"/>
    <cellStyle name="Total 3 2 2 4 7" xfId="37734"/>
    <cellStyle name="Total 3 2 2 4 8" xfId="37735"/>
    <cellStyle name="Total 3 2 2 4 9" xfId="37736"/>
    <cellStyle name="Total 3 2 2 5" xfId="37737"/>
    <cellStyle name="Total 3 2 2 5 2" xfId="37738"/>
    <cellStyle name="Total 3 2 2 5 2 2" xfId="37739"/>
    <cellStyle name="Total 3 2 2 5 2 2 2" xfId="37740"/>
    <cellStyle name="Total 3 2 2 5 2 2 3" xfId="37741"/>
    <cellStyle name="Total 3 2 2 5 2 2 4" xfId="37742"/>
    <cellStyle name="Total 3 2 2 5 2 2 5" xfId="37743"/>
    <cellStyle name="Total 3 2 2 5 2 2 6" xfId="37744"/>
    <cellStyle name="Total 3 2 2 5 2 3" xfId="37745"/>
    <cellStyle name="Total 3 2 2 5 2 3 2" xfId="37746"/>
    <cellStyle name="Total 3 2 2 5 2 3 3" xfId="37747"/>
    <cellStyle name="Total 3 2 2 5 2 3 4" xfId="37748"/>
    <cellStyle name="Total 3 2 2 5 2 3 5" xfId="37749"/>
    <cellStyle name="Total 3 2 2 5 2 3 6" xfId="37750"/>
    <cellStyle name="Total 3 2 2 5 2 4" xfId="37751"/>
    <cellStyle name="Total 3 2 2 5 2 5" xfId="37752"/>
    <cellStyle name="Total 3 2 2 5 2 6" xfId="37753"/>
    <cellStyle name="Total 3 2 2 5 2 7" xfId="37754"/>
    <cellStyle name="Total 3 2 2 5 2 8" xfId="37755"/>
    <cellStyle name="Total 3 2 2 5 3" xfId="37756"/>
    <cellStyle name="Total 3 2 2 5 3 2" xfId="37757"/>
    <cellStyle name="Total 3 2 2 5 3 3" xfId="37758"/>
    <cellStyle name="Total 3 2 2 5 3 4" xfId="37759"/>
    <cellStyle name="Total 3 2 2 5 3 5" xfId="37760"/>
    <cellStyle name="Total 3 2 2 5 3 6" xfId="37761"/>
    <cellStyle name="Total 3 2 2 5 4" xfId="37762"/>
    <cellStyle name="Total 3 2 2 5 4 2" xfId="37763"/>
    <cellStyle name="Total 3 2 2 5 4 3" xfId="37764"/>
    <cellStyle name="Total 3 2 2 5 4 4" xfId="37765"/>
    <cellStyle name="Total 3 2 2 5 4 5" xfId="37766"/>
    <cellStyle name="Total 3 2 2 5 4 6" xfId="37767"/>
    <cellStyle name="Total 3 2 2 5 5" xfId="37768"/>
    <cellStyle name="Total 3 2 2 5 6" xfId="37769"/>
    <cellStyle name="Total 3 2 2 5 7" xfId="37770"/>
    <cellStyle name="Total 3 2 2 5 8" xfId="37771"/>
    <cellStyle name="Total 3 2 2 5 9" xfId="37772"/>
    <cellStyle name="Total 3 2 2 6" xfId="37773"/>
    <cellStyle name="Total 3 2 2 6 2" xfId="37774"/>
    <cellStyle name="Total 3 2 2 6 2 2" xfId="37775"/>
    <cellStyle name="Total 3 2 2 6 2 3" xfId="37776"/>
    <cellStyle name="Total 3 2 2 6 2 4" xfId="37777"/>
    <cellStyle name="Total 3 2 2 6 2 5" xfId="37778"/>
    <cellStyle name="Total 3 2 2 6 2 6" xfId="37779"/>
    <cellStyle name="Total 3 2 2 6 3" xfId="37780"/>
    <cellStyle name="Total 3 2 2 6 3 2" xfId="37781"/>
    <cellStyle name="Total 3 2 2 6 3 3" xfId="37782"/>
    <cellStyle name="Total 3 2 2 6 3 4" xfId="37783"/>
    <cellStyle name="Total 3 2 2 6 3 5" xfId="37784"/>
    <cellStyle name="Total 3 2 2 6 3 6" xfId="37785"/>
    <cellStyle name="Total 3 2 2 6 4" xfId="37786"/>
    <cellStyle name="Total 3 2 2 6 5" xfId="37787"/>
    <cellStyle name="Total 3 2 2 6 6" xfId="37788"/>
    <cellStyle name="Total 3 2 2 6 7" xfId="37789"/>
    <cellStyle name="Total 3 2 2 6 8" xfId="37790"/>
    <cellStyle name="Total 3 2 2 7" xfId="37791"/>
    <cellStyle name="Total 3 2 2 7 2" xfId="37792"/>
    <cellStyle name="Total 3 2 2 7 3" xfId="37793"/>
    <cellStyle name="Total 3 2 2 7 4" xfId="37794"/>
    <cellStyle name="Total 3 2 2 7 5" xfId="37795"/>
    <cellStyle name="Total 3 2 2 7 6" xfId="37796"/>
    <cellStyle name="Total 3 2 2 8" xfId="37797"/>
    <cellStyle name="Total 3 2 2 8 2" xfId="37798"/>
    <cellStyle name="Total 3 2 2 8 3" xfId="37799"/>
    <cellStyle name="Total 3 2 2 8 4" xfId="37800"/>
    <cellStyle name="Total 3 2 2 8 5" xfId="37801"/>
    <cellStyle name="Total 3 2 2 8 6" xfId="37802"/>
    <cellStyle name="Total 3 2 2 9" xfId="37803"/>
    <cellStyle name="Total 3 2 3" xfId="37804"/>
    <cellStyle name="Total 3 2 3 10" xfId="37805"/>
    <cellStyle name="Total 3 2 3 11" xfId="37806"/>
    <cellStyle name="Total 3 2 3 12" xfId="37807"/>
    <cellStyle name="Total 3 2 3 2" xfId="37808"/>
    <cellStyle name="Total 3 2 3 2 10" xfId="37809"/>
    <cellStyle name="Total 3 2 3 2 11" xfId="37810"/>
    <cellStyle name="Total 3 2 3 2 2" xfId="37811"/>
    <cellStyle name="Total 3 2 3 2 2 10" xfId="37812"/>
    <cellStyle name="Total 3 2 3 2 2 2" xfId="37813"/>
    <cellStyle name="Total 3 2 3 2 2 2 2" xfId="37814"/>
    <cellStyle name="Total 3 2 3 2 2 2 2 2" xfId="37815"/>
    <cellStyle name="Total 3 2 3 2 2 2 2 2 2" xfId="37816"/>
    <cellStyle name="Total 3 2 3 2 2 2 2 2 3" xfId="37817"/>
    <cellStyle name="Total 3 2 3 2 2 2 2 2 4" xfId="37818"/>
    <cellStyle name="Total 3 2 3 2 2 2 2 2 5" xfId="37819"/>
    <cellStyle name="Total 3 2 3 2 2 2 2 2 6" xfId="37820"/>
    <cellStyle name="Total 3 2 3 2 2 2 2 3" xfId="37821"/>
    <cellStyle name="Total 3 2 3 2 2 2 2 3 2" xfId="37822"/>
    <cellStyle name="Total 3 2 3 2 2 2 2 3 3" xfId="37823"/>
    <cellStyle name="Total 3 2 3 2 2 2 2 3 4" xfId="37824"/>
    <cellStyle name="Total 3 2 3 2 2 2 2 3 5" xfId="37825"/>
    <cellStyle name="Total 3 2 3 2 2 2 2 3 6" xfId="37826"/>
    <cellStyle name="Total 3 2 3 2 2 2 2 4" xfId="37827"/>
    <cellStyle name="Total 3 2 3 2 2 2 2 5" xfId="37828"/>
    <cellStyle name="Total 3 2 3 2 2 2 2 6" xfId="37829"/>
    <cellStyle name="Total 3 2 3 2 2 2 2 7" xfId="37830"/>
    <cellStyle name="Total 3 2 3 2 2 2 2 8" xfId="37831"/>
    <cellStyle name="Total 3 2 3 2 2 2 3" xfId="37832"/>
    <cellStyle name="Total 3 2 3 2 2 2 3 2" xfId="37833"/>
    <cellStyle name="Total 3 2 3 2 2 2 3 3" xfId="37834"/>
    <cellStyle name="Total 3 2 3 2 2 2 3 4" xfId="37835"/>
    <cellStyle name="Total 3 2 3 2 2 2 3 5" xfId="37836"/>
    <cellStyle name="Total 3 2 3 2 2 2 3 6" xfId="37837"/>
    <cellStyle name="Total 3 2 3 2 2 2 4" xfId="37838"/>
    <cellStyle name="Total 3 2 3 2 2 2 4 2" xfId="37839"/>
    <cellStyle name="Total 3 2 3 2 2 2 4 3" xfId="37840"/>
    <cellStyle name="Total 3 2 3 2 2 2 4 4" xfId="37841"/>
    <cellStyle name="Total 3 2 3 2 2 2 4 5" xfId="37842"/>
    <cellStyle name="Total 3 2 3 2 2 2 4 6" xfId="37843"/>
    <cellStyle name="Total 3 2 3 2 2 2 5" xfId="37844"/>
    <cellStyle name="Total 3 2 3 2 2 2 6" xfId="37845"/>
    <cellStyle name="Total 3 2 3 2 2 2 7" xfId="37846"/>
    <cellStyle name="Total 3 2 3 2 2 2 8" xfId="37847"/>
    <cellStyle name="Total 3 2 3 2 2 2 9" xfId="37848"/>
    <cellStyle name="Total 3 2 3 2 2 3" xfId="37849"/>
    <cellStyle name="Total 3 2 3 2 2 3 2" xfId="37850"/>
    <cellStyle name="Total 3 2 3 2 2 3 2 2" xfId="37851"/>
    <cellStyle name="Total 3 2 3 2 2 3 2 3" xfId="37852"/>
    <cellStyle name="Total 3 2 3 2 2 3 2 4" xfId="37853"/>
    <cellStyle name="Total 3 2 3 2 2 3 2 5" xfId="37854"/>
    <cellStyle name="Total 3 2 3 2 2 3 2 6" xfId="37855"/>
    <cellStyle name="Total 3 2 3 2 2 3 3" xfId="37856"/>
    <cellStyle name="Total 3 2 3 2 2 3 3 2" xfId="37857"/>
    <cellStyle name="Total 3 2 3 2 2 3 3 3" xfId="37858"/>
    <cellStyle name="Total 3 2 3 2 2 3 3 4" xfId="37859"/>
    <cellStyle name="Total 3 2 3 2 2 3 3 5" xfId="37860"/>
    <cellStyle name="Total 3 2 3 2 2 3 3 6" xfId="37861"/>
    <cellStyle name="Total 3 2 3 2 2 3 4" xfId="37862"/>
    <cellStyle name="Total 3 2 3 2 2 3 5" xfId="37863"/>
    <cellStyle name="Total 3 2 3 2 2 3 6" xfId="37864"/>
    <cellStyle name="Total 3 2 3 2 2 3 7" xfId="37865"/>
    <cellStyle name="Total 3 2 3 2 2 3 8" xfId="37866"/>
    <cellStyle name="Total 3 2 3 2 2 4" xfId="37867"/>
    <cellStyle name="Total 3 2 3 2 2 4 2" xfId="37868"/>
    <cellStyle name="Total 3 2 3 2 2 4 3" xfId="37869"/>
    <cellStyle name="Total 3 2 3 2 2 4 4" xfId="37870"/>
    <cellStyle name="Total 3 2 3 2 2 4 5" xfId="37871"/>
    <cellStyle name="Total 3 2 3 2 2 4 6" xfId="37872"/>
    <cellStyle name="Total 3 2 3 2 2 5" xfId="37873"/>
    <cellStyle name="Total 3 2 3 2 2 5 2" xfId="37874"/>
    <cellStyle name="Total 3 2 3 2 2 5 3" xfId="37875"/>
    <cellStyle name="Total 3 2 3 2 2 5 4" xfId="37876"/>
    <cellStyle name="Total 3 2 3 2 2 5 5" xfId="37877"/>
    <cellStyle name="Total 3 2 3 2 2 5 6" xfId="37878"/>
    <cellStyle name="Total 3 2 3 2 2 6" xfId="37879"/>
    <cellStyle name="Total 3 2 3 2 2 7" xfId="37880"/>
    <cellStyle name="Total 3 2 3 2 2 8" xfId="37881"/>
    <cellStyle name="Total 3 2 3 2 2 9" xfId="37882"/>
    <cellStyle name="Total 3 2 3 2 3" xfId="37883"/>
    <cellStyle name="Total 3 2 3 2 3 2" xfId="37884"/>
    <cellStyle name="Total 3 2 3 2 3 2 2" xfId="37885"/>
    <cellStyle name="Total 3 2 3 2 3 2 2 2" xfId="37886"/>
    <cellStyle name="Total 3 2 3 2 3 2 2 3" xfId="37887"/>
    <cellStyle name="Total 3 2 3 2 3 2 2 4" xfId="37888"/>
    <cellStyle name="Total 3 2 3 2 3 2 2 5" xfId="37889"/>
    <cellStyle name="Total 3 2 3 2 3 2 2 6" xfId="37890"/>
    <cellStyle name="Total 3 2 3 2 3 2 3" xfId="37891"/>
    <cellStyle name="Total 3 2 3 2 3 2 3 2" xfId="37892"/>
    <cellStyle name="Total 3 2 3 2 3 2 3 3" xfId="37893"/>
    <cellStyle name="Total 3 2 3 2 3 2 3 4" xfId="37894"/>
    <cellStyle name="Total 3 2 3 2 3 2 3 5" xfId="37895"/>
    <cellStyle name="Total 3 2 3 2 3 2 3 6" xfId="37896"/>
    <cellStyle name="Total 3 2 3 2 3 2 4" xfId="37897"/>
    <cellStyle name="Total 3 2 3 2 3 2 5" xfId="37898"/>
    <cellStyle name="Total 3 2 3 2 3 2 6" xfId="37899"/>
    <cellStyle name="Total 3 2 3 2 3 2 7" xfId="37900"/>
    <cellStyle name="Total 3 2 3 2 3 2 8" xfId="37901"/>
    <cellStyle name="Total 3 2 3 2 3 3" xfId="37902"/>
    <cellStyle name="Total 3 2 3 2 3 3 2" xfId="37903"/>
    <cellStyle name="Total 3 2 3 2 3 3 3" xfId="37904"/>
    <cellStyle name="Total 3 2 3 2 3 3 4" xfId="37905"/>
    <cellStyle name="Total 3 2 3 2 3 3 5" xfId="37906"/>
    <cellStyle name="Total 3 2 3 2 3 3 6" xfId="37907"/>
    <cellStyle name="Total 3 2 3 2 3 4" xfId="37908"/>
    <cellStyle name="Total 3 2 3 2 3 4 2" xfId="37909"/>
    <cellStyle name="Total 3 2 3 2 3 4 3" xfId="37910"/>
    <cellStyle name="Total 3 2 3 2 3 4 4" xfId="37911"/>
    <cellStyle name="Total 3 2 3 2 3 4 5" xfId="37912"/>
    <cellStyle name="Total 3 2 3 2 3 4 6" xfId="37913"/>
    <cellStyle name="Total 3 2 3 2 3 5" xfId="37914"/>
    <cellStyle name="Total 3 2 3 2 3 6" xfId="37915"/>
    <cellStyle name="Total 3 2 3 2 3 7" xfId="37916"/>
    <cellStyle name="Total 3 2 3 2 3 8" xfId="37917"/>
    <cellStyle name="Total 3 2 3 2 3 9" xfId="37918"/>
    <cellStyle name="Total 3 2 3 2 4" xfId="37919"/>
    <cellStyle name="Total 3 2 3 2 4 2" xfId="37920"/>
    <cellStyle name="Total 3 2 3 2 4 2 2" xfId="37921"/>
    <cellStyle name="Total 3 2 3 2 4 2 3" xfId="37922"/>
    <cellStyle name="Total 3 2 3 2 4 2 4" xfId="37923"/>
    <cellStyle name="Total 3 2 3 2 4 2 5" xfId="37924"/>
    <cellStyle name="Total 3 2 3 2 4 2 6" xfId="37925"/>
    <cellStyle name="Total 3 2 3 2 4 3" xfId="37926"/>
    <cellStyle name="Total 3 2 3 2 4 3 2" xfId="37927"/>
    <cellStyle name="Total 3 2 3 2 4 3 3" xfId="37928"/>
    <cellStyle name="Total 3 2 3 2 4 3 4" xfId="37929"/>
    <cellStyle name="Total 3 2 3 2 4 3 5" xfId="37930"/>
    <cellStyle name="Total 3 2 3 2 4 3 6" xfId="37931"/>
    <cellStyle name="Total 3 2 3 2 4 4" xfId="37932"/>
    <cellStyle name="Total 3 2 3 2 4 5" xfId="37933"/>
    <cellStyle name="Total 3 2 3 2 4 6" xfId="37934"/>
    <cellStyle name="Total 3 2 3 2 4 7" xfId="37935"/>
    <cellStyle name="Total 3 2 3 2 4 8" xfId="37936"/>
    <cellStyle name="Total 3 2 3 2 5" xfId="37937"/>
    <cellStyle name="Total 3 2 3 2 5 2" xfId="37938"/>
    <cellStyle name="Total 3 2 3 2 5 3" xfId="37939"/>
    <cellStyle name="Total 3 2 3 2 5 4" xfId="37940"/>
    <cellStyle name="Total 3 2 3 2 5 5" xfId="37941"/>
    <cellStyle name="Total 3 2 3 2 5 6" xfId="37942"/>
    <cellStyle name="Total 3 2 3 2 6" xfId="37943"/>
    <cellStyle name="Total 3 2 3 2 6 2" xfId="37944"/>
    <cellStyle name="Total 3 2 3 2 6 3" xfId="37945"/>
    <cellStyle name="Total 3 2 3 2 6 4" xfId="37946"/>
    <cellStyle name="Total 3 2 3 2 6 5" xfId="37947"/>
    <cellStyle name="Total 3 2 3 2 6 6" xfId="37948"/>
    <cellStyle name="Total 3 2 3 2 7" xfId="37949"/>
    <cellStyle name="Total 3 2 3 2 8" xfId="37950"/>
    <cellStyle name="Total 3 2 3 2 9" xfId="37951"/>
    <cellStyle name="Total 3 2 3 3" xfId="37952"/>
    <cellStyle name="Total 3 2 3 3 10" xfId="37953"/>
    <cellStyle name="Total 3 2 3 3 2" xfId="37954"/>
    <cellStyle name="Total 3 2 3 3 2 2" xfId="37955"/>
    <cellStyle name="Total 3 2 3 3 2 2 2" xfId="37956"/>
    <cellStyle name="Total 3 2 3 3 2 2 2 2" xfId="37957"/>
    <cellStyle name="Total 3 2 3 3 2 2 2 3" xfId="37958"/>
    <cellStyle name="Total 3 2 3 3 2 2 2 4" xfId="37959"/>
    <cellStyle name="Total 3 2 3 3 2 2 2 5" xfId="37960"/>
    <cellStyle name="Total 3 2 3 3 2 2 2 6" xfId="37961"/>
    <cellStyle name="Total 3 2 3 3 2 2 3" xfId="37962"/>
    <cellStyle name="Total 3 2 3 3 2 2 3 2" xfId="37963"/>
    <cellStyle name="Total 3 2 3 3 2 2 3 3" xfId="37964"/>
    <cellStyle name="Total 3 2 3 3 2 2 3 4" xfId="37965"/>
    <cellStyle name="Total 3 2 3 3 2 2 3 5" xfId="37966"/>
    <cellStyle name="Total 3 2 3 3 2 2 3 6" xfId="37967"/>
    <cellStyle name="Total 3 2 3 3 2 2 4" xfId="37968"/>
    <cellStyle name="Total 3 2 3 3 2 2 5" xfId="37969"/>
    <cellStyle name="Total 3 2 3 3 2 2 6" xfId="37970"/>
    <cellStyle name="Total 3 2 3 3 2 2 7" xfId="37971"/>
    <cellStyle name="Total 3 2 3 3 2 2 8" xfId="37972"/>
    <cellStyle name="Total 3 2 3 3 2 3" xfId="37973"/>
    <cellStyle name="Total 3 2 3 3 2 3 2" xfId="37974"/>
    <cellStyle name="Total 3 2 3 3 2 3 3" xfId="37975"/>
    <cellStyle name="Total 3 2 3 3 2 3 4" xfId="37976"/>
    <cellStyle name="Total 3 2 3 3 2 3 5" xfId="37977"/>
    <cellStyle name="Total 3 2 3 3 2 3 6" xfId="37978"/>
    <cellStyle name="Total 3 2 3 3 2 4" xfId="37979"/>
    <cellStyle name="Total 3 2 3 3 2 4 2" xfId="37980"/>
    <cellStyle name="Total 3 2 3 3 2 4 3" xfId="37981"/>
    <cellStyle name="Total 3 2 3 3 2 4 4" xfId="37982"/>
    <cellStyle name="Total 3 2 3 3 2 4 5" xfId="37983"/>
    <cellStyle name="Total 3 2 3 3 2 4 6" xfId="37984"/>
    <cellStyle name="Total 3 2 3 3 2 5" xfId="37985"/>
    <cellStyle name="Total 3 2 3 3 2 6" xfId="37986"/>
    <cellStyle name="Total 3 2 3 3 2 7" xfId="37987"/>
    <cellStyle name="Total 3 2 3 3 2 8" xfId="37988"/>
    <cellStyle name="Total 3 2 3 3 2 9" xfId="37989"/>
    <cellStyle name="Total 3 2 3 3 3" xfId="37990"/>
    <cellStyle name="Total 3 2 3 3 3 2" xfId="37991"/>
    <cellStyle name="Total 3 2 3 3 3 2 2" xfId="37992"/>
    <cellStyle name="Total 3 2 3 3 3 2 3" xfId="37993"/>
    <cellStyle name="Total 3 2 3 3 3 2 4" xfId="37994"/>
    <cellStyle name="Total 3 2 3 3 3 2 5" xfId="37995"/>
    <cellStyle name="Total 3 2 3 3 3 2 6" xfId="37996"/>
    <cellStyle name="Total 3 2 3 3 3 3" xfId="37997"/>
    <cellStyle name="Total 3 2 3 3 3 3 2" xfId="37998"/>
    <cellStyle name="Total 3 2 3 3 3 3 3" xfId="37999"/>
    <cellStyle name="Total 3 2 3 3 3 3 4" xfId="38000"/>
    <cellStyle name="Total 3 2 3 3 3 3 5" xfId="38001"/>
    <cellStyle name="Total 3 2 3 3 3 3 6" xfId="38002"/>
    <cellStyle name="Total 3 2 3 3 3 4" xfId="38003"/>
    <cellStyle name="Total 3 2 3 3 3 5" xfId="38004"/>
    <cellStyle name="Total 3 2 3 3 3 6" xfId="38005"/>
    <cellStyle name="Total 3 2 3 3 3 7" xfId="38006"/>
    <cellStyle name="Total 3 2 3 3 3 8" xfId="38007"/>
    <cellStyle name="Total 3 2 3 3 4" xfId="38008"/>
    <cellStyle name="Total 3 2 3 3 4 2" xfId="38009"/>
    <cellStyle name="Total 3 2 3 3 4 3" xfId="38010"/>
    <cellStyle name="Total 3 2 3 3 4 4" xfId="38011"/>
    <cellStyle name="Total 3 2 3 3 4 5" xfId="38012"/>
    <cellStyle name="Total 3 2 3 3 4 6" xfId="38013"/>
    <cellStyle name="Total 3 2 3 3 5" xfId="38014"/>
    <cellStyle name="Total 3 2 3 3 5 2" xfId="38015"/>
    <cellStyle name="Total 3 2 3 3 5 3" xfId="38016"/>
    <cellStyle name="Total 3 2 3 3 5 4" xfId="38017"/>
    <cellStyle name="Total 3 2 3 3 5 5" xfId="38018"/>
    <cellStyle name="Total 3 2 3 3 5 6" xfId="38019"/>
    <cellStyle name="Total 3 2 3 3 6" xfId="38020"/>
    <cellStyle name="Total 3 2 3 3 7" xfId="38021"/>
    <cellStyle name="Total 3 2 3 3 8" xfId="38022"/>
    <cellStyle name="Total 3 2 3 3 9" xfId="38023"/>
    <cellStyle name="Total 3 2 3 4" xfId="38024"/>
    <cellStyle name="Total 3 2 3 4 2" xfId="38025"/>
    <cellStyle name="Total 3 2 3 4 2 2" xfId="38026"/>
    <cellStyle name="Total 3 2 3 4 2 2 2" xfId="38027"/>
    <cellStyle name="Total 3 2 3 4 2 2 3" xfId="38028"/>
    <cellStyle name="Total 3 2 3 4 2 2 4" xfId="38029"/>
    <cellStyle name="Total 3 2 3 4 2 2 5" xfId="38030"/>
    <cellStyle name="Total 3 2 3 4 2 2 6" xfId="38031"/>
    <cellStyle name="Total 3 2 3 4 2 3" xfId="38032"/>
    <cellStyle name="Total 3 2 3 4 2 3 2" xfId="38033"/>
    <cellStyle name="Total 3 2 3 4 2 3 3" xfId="38034"/>
    <cellStyle name="Total 3 2 3 4 2 3 4" xfId="38035"/>
    <cellStyle name="Total 3 2 3 4 2 3 5" xfId="38036"/>
    <cellStyle name="Total 3 2 3 4 2 3 6" xfId="38037"/>
    <cellStyle name="Total 3 2 3 4 2 4" xfId="38038"/>
    <cellStyle name="Total 3 2 3 4 2 5" xfId="38039"/>
    <cellStyle name="Total 3 2 3 4 2 6" xfId="38040"/>
    <cellStyle name="Total 3 2 3 4 2 7" xfId="38041"/>
    <cellStyle name="Total 3 2 3 4 2 8" xfId="38042"/>
    <cellStyle name="Total 3 2 3 4 3" xfId="38043"/>
    <cellStyle name="Total 3 2 3 4 3 2" xfId="38044"/>
    <cellStyle name="Total 3 2 3 4 3 3" xfId="38045"/>
    <cellStyle name="Total 3 2 3 4 3 4" xfId="38046"/>
    <cellStyle name="Total 3 2 3 4 3 5" xfId="38047"/>
    <cellStyle name="Total 3 2 3 4 3 6" xfId="38048"/>
    <cellStyle name="Total 3 2 3 4 4" xfId="38049"/>
    <cellStyle name="Total 3 2 3 4 4 2" xfId="38050"/>
    <cellStyle name="Total 3 2 3 4 4 3" xfId="38051"/>
    <cellStyle name="Total 3 2 3 4 4 4" xfId="38052"/>
    <cellStyle name="Total 3 2 3 4 4 5" xfId="38053"/>
    <cellStyle name="Total 3 2 3 4 4 6" xfId="38054"/>
    <cellStyle name="Total 3 2 3 4 5" xfId="38055"/>
    <cellStyle name="Total 3 2 3 4 6" xfId="38056"/>
    <cellStyle name="Total 3 2 3 4 7" xfId="38057"/>
    <cellStyle name="Total 3 2 3 4 8" xfId="38058"/>
    <cellStyle name="Total 3 2 3 4 9" xfId="38059"/>
    <cellStyle name="Total 3 2 3 5" xfId="38060"/>
    <cellStyle name="Total 3 2 3 5 2" xfId="38061"/>
    <cellStyle name="Total 3 2 3 5 2 2" xfId="38062"/>
    <cellStyle name="Total 3 2 3 5 2 3" xfId="38063"/>
    <cellStyle name="Total 3 2 3 5 2 4" xfId="38064"/>
    <cellStyle name="Total 3 2 3 5 2 5" xfId="38065"/>
    <cellStyle name="Total 3 2 3 5 2 6" xfId="38066"/>
    <cellStyle name="Total 3 2 3 5 3" xfId="38067"/>
    <cellStyle name="Total 3 2 3 5 3 2" xfId="38068"/>
    <cellStyle name="Total 3 2 3 5 3 3" xfId="38069"/>
    <cellStyle name="Total 3 2 3 5 3 4" xfId="38070"/>
    <cellStyle name="Total 3 2 3 5 3 5" xfId="38071"/>
    <cellStyle name="Total 3 2 3 5 3 6" xfId="38072"/>
    <cellStyle name="Total 3 2 3 5 4" xfId="38073"/>
    <cellStyle name="Total 3 2 3 5 5" xfId="38074"/>
    <cellStyle name="Total 3 2 3 5 6" xfId="38075"/>
    <cellStyle name="Total 3 2 3 5 7" xfId="38076"/>
    <cellStyle name="Total 3 2 3 5 8" xfId="38077"/>
    <cellStyle name="Total 3 2 3 6" xfId="38078"/>
    <cellStyle name="Total 3 2 3 6 2" xfId="38079"/>
    <cellStyle name="Total 3 2 3 6 3" xfId="38080"/>
    <cellStyle name="Total 3 2 3 6 4" xfId="38081"/>
    <cellStyle name="Total 3 2 3 6 5" xfId="38082"/>
    <cellStyle name="Total 3 2 3 6 6" xfId="38083"/>
    <cellStyle name="Total 3 2 3 7" xfId="38084"/>
    <cellStyle name="Total 3 2 3 7 2" xfId="38085"/>
    <cellStyle name="Total 3 2 3 7 3" xfId="38086"/>
    <cellStyle name="Total 3 2 3 7 4" xfId="38087"/>
    <cellStyle name="Total 3 2 3 7 5" xfId="38088"/>
    <cellStyle name="Total 3 2 3 7 6" xfId="38089"/>
    <cellStyle name="Total 3 2 3 8" xfId="38090"/>
    <cellStyle name="Total 3 2 3 9" xfId="38091"/>
    <cellStyle name="Total 3 2 4" xfId="38092"/>
    <cellStyle name="Total 3 2 4 10" xfId="38093"/>
    <cellStyle name="Total 3 2 4 11" xfId="38094"/>
    <cellStyle name="Total 3 2 4 2" xfId="38095"/>
    <cellStyle name="Total 3 2 4 2 10" xfId="38096"/>
    <cellStyle name="Total 3 2 4 2 2" xfId="38097"/>
    <cellStyle name="Total 3 2 4 2 2 2" xfId="38098"/>
    <cellStyle name="Total 3 2 4 2 2 2 2" xfId="38099"/>
    <cellStyle name="Total 3 2 4 2 2 2 2 2" xfId="38100"/>
    <cellStyle name="Total 3 2 4 2 2 2 2 3" xfId="38101"/>
    <cellStyle name="Total 3 2 4 2 2 2 2 4" xfId="38102"/>
    <cellStyle name="Total 3 2 4 2 2 2 2 5" xfId="38103"/>
    <cellStyle name="Total 3 2 4 2 2 2 2 6" xfId="38104"/>
    <cellStyle name="Total 3 2 4 2 2 2 3" xfId="38105"/>
    <cellStyle name="Total 3 2 4 2 2 2 3 2" xfId="38106"/>
    <cellStyle name="Total 3 2 4 2 2 2 3 3" xfId="38107"/>
    <cellStyle name="Total 3 2 4 2 2 2 3 4" xfId="38108"/>
    <cellStyle name="Total 3 2 4 2 2 2 3 5" xfId="38109"/>
    <cellStyle name="Total 3 2 4 2 2 2 3 6" xfId="38110"/>
    <cellStyle name="Total 3 2 4 2 2 2 4" xfId="38111"/>
    <cellStyle name="Total 3 2 4 2 2 2 5" xfId="38112"/>
    <cellStyle name="Total 3 2 4 2 2 2 6" xfId="38113"/>
    <cellStyle name="Total 3 2 4 2 2 2 7" xfId="38114"/>
    <cellStyle name="Total 3 2 4 2 2 2 8" xfId="38115"/>
    <cellStyle name="Total 3 2 4 2 2 3" xfId="38116"/>
    <cellStyle name="Total 3 2 4 2 2 3 2" xfId="38117"/>
    <cellStyle name="Total 3 2 4 2 2 3 3" xfId="38118"/>
    <cellStyle name="Total 3 2 4 2 2 3 4" xfId="38119"/>
    <cellStyle name="Total 3 2 4 2 2 3 5" xfId="38120"/>
    <cellStyle name="Total 3 2 4 2 2 3 6" xfId="38121"/>
    <cellStyle name="Total 3 2 4 2 2 4" xfId="38122"/>
    <cellStyle name="Total 3 2 4 2 2 4 2" xfId="38123"/>
    <cellStyle name="Total 3 2 4 2 2 4 3" xfId="38124"/>
    <cellStyle name="Total 3 2 4 2 2 4 4" xfId="38125"/>
    <cellStyle name="Total 3 2 4 2 2 4 5" xfId="38126"/>
    <cellStyle name="Total 3 2 4 2 2 4 6" xfId="38127"/>
    <cellStyle name="Total 3 2 4 2 2 5" xfId="38128"/>
    <cellStyle name="Total 3 2 4 2 2 6" xfId="38129"/>
    <cellStyle name="Total 3 2 4 2 2 7" xfId="38130"/>
    <cellStyle name="Total 3 2 4 2 2 8" xfId="38131"/>
    <cellStyle name="Total 3 2 4 2 2 9" xfId="38132"/>
    <cellStyle name="Total 3 2 4 2 3" xfId="38133"/>
    <cellStyle name="Total 3 2 4 2 3 2" xfId="38134"/>
    <cellStyle name="Total 3 2 4 2 3 2 2" xfId="38135"/>
    <cellStyle name="Total 3 2 4 2 3 2 3" xfId="38136"/>
    <cellStyle name="Total 3 2 4 2 3 2 4" xfId="38137"/>
    <cellStyle name="Total 3 2 4 2 3 2 5" xfId="38138"/>
    <cellStyle name="Total 3 2 4 2 3 2 6" xfId="38139"/>
    <cellStyle name="Total 3 2 4 2 3 3" xfId="38140"/>
    <cellStyle name="Total 3 2 4 2 3 3 2" xfId="38141"/>
    <cellStyle name="Total 3 2 4 2 3 3 3" xfId="38142"/>
    <cellStyle name="Total 3 2 4 2 3 3 4" xfId="38143"/>
    <cellStyle name="Total 3 2 4 2 3 3 5" xfId="38144"/>
    <cellStyle name="Total 3 2 4 2 3 3 6" xfId="38145"/>
    <cellStyle name="Total 3 2 4 2 3 4" xfId="38146"/>
    <cellStyle name="Total 3 2 4 2 3 5" xfId="38147"/>
    <cellStyle name="Total 3 2 4 2 3 6" xfId="38148"/>
    <cellStyle name="Total 3 2 4 2 3 7" xfId="38149"/>
    <cellStyle name="Total 3 2 4 2 3 8" xfId="38150"/>
    <cellStyle name="Total 3 2 4 2 4" xfId="38151"/>
    <cellStyle name="Total 3 2 4 2 4 2" xfId="38152"/>
    <cellStyle name="Total 3 2 4 2 4 3" xfId="38153"/>
    <cellStyle name="Total 3 2 4 2 4 4" xfId="38154"/>
    <cellStyle name="Total 3 2 4 2 4 5" xfId="38155"/>
    <cellStyle name="Total 3 2 4 2 4 6" xfId="38156"/>
    <cellStyle name="Total 3 2 4 2 5" xfId="38157"/>
    <cellStyle name="Total 3 2 4 2 5 2" xfId="38158"/>
    <cellStyle name="Total 3 2 4 2 5 3" xfId="38159"/>
    <cellStyle name="Total 3 2 4 2 5 4" xfId="38160"/>
    <cellStyle name="Total 3 2 4 2 5 5" xfId="38161"/>
    <cellStyle name="Total 3 2 4 2 5 6" xfId="38162"/>
    <cellStyle name="Total 3 2 4 2 6" xfId="38163"/>
    <cellStyle name="Total 3 2 4 2 7" xfId="38164"/>
    <cellStyle name="Total 3 2 4 2 8" xfId="38165"/>
    <cellStyle name="Total 3 2 4 2 9" xfId="38166"/>
    <cellStyle name="Total 3 2 4 3" xfId="38167"/>
    <cellStyle name="Total 3 2 4 3 2" xfId="38168"/>
    <cellStyle name="Total 3 2 4 3 2 2" xfId="38169"/>
    <cellStyle name="Total 3 2 4 3 2 2 2" xfId="38170"/>
    <cellStyle name="Total 3 2 4 3 2 2 3" xfId="38171"/>
    <cellStyle name="Total 3 2 4 3 2 2 4" xfId="38172"/>
    <cellStyle name="Total 3 2 4 3 2 2 5" xfId="38173"/>
    <cellStyle name="Total 3 2 4 3 2 2 6" xfId="38174"/>
    <cellStyle name="Total 3 2 4 3 2 3" xfId="38175"/>
    <cellStyle name="Total 3 2 4 3 2 3 2" xfId="38176"/>
    <cellStyle name="Total 3 2 4 3 2 3 3" xfId="38177"/>
    <cellStyle name="Total 3 2 4 3 2 3 4" xfId="38178"/>
    <cellStyle name="Total 3 2 4 3 2 3 5" xfId="38179"/>
    <cellStyle name="Total 3 2 4 3 2 3 6" xfId="38180"/>
    <cellStyle name="Total 3 2 4 3 2 4" xfId="38181"/>
    <cellStyle name="Total 3 2 4 3 2 5" xfId="38182"/>
    <cellStyle name="Total 3 2 4 3 2 6" xfId="38183"/>
    <cellStyle name="Total 3 2 4 3 2 7" xfId="38184"/>
    <cellStyle name="Total 3 2 4 3 2 8" xfId="38185"/>
    <cellStyle name="Total 3 2 4 3 3" xfId="38186"/>
    <cellStyle name="Total 3 2 4 3 3 2" xfId="38187"/>
    <cellStyle name="Total 3 2 4 3 3 3" xfId="38188"/>
    <cellStyle name="Total 3 2 4 3 3 4" xfId="38189"/>
    <cellStyle name="Total 3 2 4 3 3 5" xfId="38190"/>
    <cellStyle name="Total 3 2 4 3 3 6" xfId="38191"/>
    <cellStyle name="Total 3 2 4 3 4" xfId="38192"/>
    <cellStyle name="Total 3 2 4 3 4 2" xfId="38193"/>
    <cellStyle name="Total 3 2 4 3 4 3" xfId="38194"/>
    <cellStyle name="Total 3 2 4 3 4 4" xfId="38195"/>
    <cellStyle name="Total 3 2 4 3 4 5" xfId="38196"/>
    <cellStyle name="Total 3 2 4 3 4 6" xfId="38197"/>
    <cellStyle name="Total 3 2 4 3 5" xfId="38198"/>
    <cellStyle name="Total 3 2 4 3 6" xfId="38199"/>
    <cellStyle name="Total 3 2 4 3 7" xfId="38200"/>
    <cellStyle name="Total 3 2 4 3 8" xfId="38201"/>
    <cellStyle name="Total 3 2 4 3 9" xfId="38202"/>
    <cellStyle name="Total 3 2 4 4" xfId="38203"/>
    <cellStyle name="Total 3 2 4 4 2" xfId="38204"/>
    <cellStyle name="Total 3 2 4 4 2 2" xfId="38205"/>
    <cellStyle name="Total 3 2 4 4 2 3" xfId="38206"/>
    <cellStyle name="Total 3 2 4 4 2 4" xfId="38207"/>
    <cellStyle name="Total 3 2 4 4 2 5" xfId="38208"/>
    <cellStyle name="Total 3 2 4 4 2 6" xfId="38209"/>
    <cellStyle name="Total 3 2 4 4 3" xfId="38210"/>
    <cellStyle name="Total 3 2 4 4 3 2" xfId="38211"/>
    <cellStyle name="Total 3 2 4 4 3 3" xfId="38212"/>
    <cellStyle name="Total 3 2 4 4 3 4" xfId="38213"/>
    <cellStyle name="Total 3 2 4 4 3 5" xfId="38214"/>
    <cellStyle name="Total 3 2 4 4 3 6" xfId="38215"/>
    <cellStyle name="Total 3 2 4 4 4" xfId="38216"/>
    <cellStyle name="Total 3 2 4 4 5" xfId="38217"/>
    <cellStyle name="Total 3 2 4 4 6" xfId="38218"/>
    <cellStyle name="Total 3 2 4 4 7" xfId="38219"/>
    <cellStyle name="Total 3 2 4 4 8" xfId="38220"/>
    <cellStyle name="Total 3 2 4 5" xfId="38221"/>
    <cellStyle name="Total 3 2 4 5 2" xfId="38222"/>
    <cellStyle name="Total 3 2 4 5 3" xfId="38223"/>
    <cellStyle name="Total 3 2 4 5 4" xfId="38224"/>
    <cellStyle name="Total 3 2 4 5 5" xfId="38225"/>
    <cellStyle name="Total 3 2 4 5 6" xfId="38226"/>
    <cellStyle name="Total 3 2 4 6" xfId="38227"/>
    <cellStyle name="Total 3 2 4 6 2" xfId="38228"/>
    <cellStyle name="Total 3 2 4 6 3" xfId="38229"/>
    <cellStyle name="Total 3 2 4 6 4" xfId="38230"/>
    <cellStyle name="Total 3 2 4 6 5" xfId="38231"/>
    <cellStyle name="Total 3 2 4 6 6" xfId="38232"/>
    <cellStyle name="Total 3 2 4 7" xfId="38233"/>
    <cellStyle name="Total 3 2 4 8" xfId="38234"/>
    <cellStyle name="Total 3 2 4 9" xfId="38235"/>
    <cellStyle name="Total 3 2 5" xfId="38236"/>
    <cellStyle name="Total 3 2 5 10" xfId="38237"/>
    <cellStyle name="Total 3 2 5 2" xfId="38238"/>
    <cellStyle name="Total 3 2 5 2 2" xfId="38239"/>
    <cellStyle name="Total 3 2 5 2 2 2" xfId="38240"/>
    <cellStyle name="Total 3 2 5 2 2 2 2" xfId="38241"/>
    <cellStyle name="Total 3 2 5 2 2 2 3" xfId="38242"/>
    <cellStyle name="Total 3 2 5 2 2 2 4" xfId="38243"/>
    <cellStyle name="Total 3 2 5 2 2 2 5" xfId="38244"/>
    <cellStyle name="Total 3 2 5 2 2 2 6" xfId="38245"/>
    <cellStyle name="Total 3 2 5 2 2 3" xfId="38246"/>
    <cellStyle name="Total 3 2 5 2 2 3 2" xfId="38247"/>
    <cellStyle name="Total 3 2 5 2 2 3 3" xfId="38248"/>
    <cellStyle name="Total 3 2 5 2 2 3 4" xfId="38249"/>
    <cellStyle name="Total 3 2 5 2 2 3 5" xfId="38250"/>
    <cellStyle name="Total 3 2 5 2 2 3 6" xfId="38251"/>
    <cellStyle name="Total 3 2 5 2 2 4" xfId="38252"/>
    <cellStyle name="Total 3 2 5 2 2 5" xfId="38253"/>
    <cellStyle name="Total 3 2 5 2 2 6" xfId="38254"/>
    <cellStyle name="Total 3 2 5 2 2 7" xfId="38255"/>
    <cellStyle name="Total 3 2 5 2 2 8" xfId="38256"/>
    <cellStyle name="Total 3 2 5 2 3" xfId="38257"/>
    <cellStyle name="Total 3 2 5 2 3 2" xfId="38258"/>
    <cellStyle name="Total 3 2 5 2 3 3" xfId="38259"/>
    <cellStyle name="Total 3 2 5 2 3 4" xfId="38260"/>
    <cellStyle name="Total 3 2 5 2 3 5" xfId="38261"/>
    <cellStyle name="Total 3 2 5 2 3 6" xfId="38262"/>
    <cellStyle name="Total 3 2 5 2 4" xfId="38263"/>
    <cellStyle name="Total 3 2 5 2 4 2" xfId="38264"/>
    <cellStyle name="Total 3 2 5 2 4 3" xfId="38265"/>
    <cellStyle name="Total 3 2 5 2 4 4" xfId="38266"/>
    <cellStyle name="Total 3 2 5 2 4 5" xfId="38267"/>
    <cellStyle name="Total 3 2 5 2 4 6" xfId="38268"/>
    <cellStyle name="Total 3 2 5 2 5" xfId="38269"/>
    <cellStyle name="Total 3 2 5 2 6" xfId="38270"/>
    <cellStyle name="Total 3 2 5 2 7" xfId="38271"/>
    <cellStyle name="Total 3 2 5 2 8" xfId="38272"/>
    <cellStyle name="Total 3 2 5 2 9" xfId="38273"/>
    <cellStyle name="Total 3 2 5 3" xfId="38274"/>
    <cellStyle name="Total 3 2 5 3 2" xfId="38275"/>
    <cellStyle name="Total 3 2 5 3 2 2" xfId="38276"/>
    <cellStyle name="Total 3 2 5 3 2 3" xfId="38277"/>
    <cellStyle name="Total 3 2 5 3 2 4" xfId="38278"/>
    <cellStyle name="Total 3 2 5 3 2 5" xfId="38279"/>
    <cellStyle name="Total 3 2 5 3 2 6" xfId="38280"/>
    <cellStyle name="Total 3 2 5 3 3" xfId="38281"/>
    <cellStyle name="Total 3 2 5 3 3 2" xfId="38282"/>
    <cellStyle name="Total 3 2 5 3 3 3" xfId="38283"/>
    <cellStyle name="Total 3 2 5 3 3 4" xfId="38284"/>
    <cellStyle name="Total 3 2 5 3 3 5" xfId="38285"/>
    <cellStyle name="Total 3 2 5 3 3 6" xfId="38286"/>
    <cellStyle name="Total 3 2 5 3 4" xfId="38287"/>
    <cellStyle name="Total 3 2 5 3 5" xfId="38288"/>
    <cellStyle name="Total 3 2 5 3 6" xfId="38289"/>
    <cellStyle name="Total 3 2 5 3 7" xfId="38290"/>
    <cellStyle name="Total 3 2 5 3 8" xfId="38291"/>
    <cellStyle name="Total 3 2 5 4" xfId="38292"/>
    <cellStyle name="Total 3 2 5 4 2" xfId="38293"/>
    <cellStyle name="Total 3 2 5 4 3" xfId="38294"/>
    <cellStyle name="Total 3 2 5 4 4" xfId="38295"/>
    <cellStyle name="Total 3 2 5 4 5" xfId="38296"/>
    <cellStyle name="Total 3 2 5 4 6" xfId="38297"/>
    <cellStyle name="Total 3 2 5 5" xfId="38298"/>
    <cellStyle name="Total 3 2 5 5 2" xfId="38299"/>
    <cellStyle name="Total 3 2 5 5 3" xfId="38300"/>
    <cellStyle name="Total 3 2 5 5 4" xfId="38301"/>
    <cellStyle name="Total 3 2 5 5 5" xfId="38302"/>
    <cellStyle name="Total 3 2 5 5 6" xfId="38303"/>
    <cellStyle name="Total 3 2 5 6" xfId="38304"/>
    <cellStyle name="Total 3 2 5 7" xfId="38305"/>
    <cellStyle name="Total 3 2 5 8" xfId="38306"/>
    <cellStyle name="Total 3 2 5 9" xfId="38307"/>
    <cellStyle name="Total 3 2 6" xfId="38308"/>
    <cellStyle name="Total 3 2 6 2" xfId="38309"/>
    <cellStyle name="Total 3 2 6 2 2" xfId="38310"/>
    <cellStyle name="Total 3 2 6 2 2 2" xfId="38311"/>
    <cellStyle name="Total 3 2 6 2 2 3" xfId="38312"/>
    <cellStyle name="Total 3 2 6 2 2 4" xfId="38313"/>
    <cellStyle name="Total 3 2 6 2 2 5" xfId="38314"/>
    <cellStyle name="Total 3 2 6 2 2 6" xfId="38315"/>
    <cellStyle name="Total 3 2 6 2 3" xfId="38316"/>
    <cellStyle name="Total 3 2 6 2 3 2" xfId="38317"/>
    <cellStyle name="Total 3 2 6 2 3 3" xfId="38318"/>
    <cellStyle name="Total 3 2 6 2 3 4" xfId="38319"/>
    <cellStyle name="Total 3 2 6 2 3 5" xfId="38320"/>
    <cellStyle name="Total 3 2 6 2 3 6" xfId="38321"/>
    <cellStyle name="Total 3 2 6 2 4" xfId="38322"/>
    <cellStyle name="Total 3 2 6 2 5" xfId="38323"/>
    <cellStyle name="Total 3 2 6 2 6" xfId="38324"/>
    <cellStyle name="Total 3 2 6 2 7" xfId="38325"/>
    <cellStyle name="Total 3 2 6 2 8" xfId="38326"/>
    <cellStyle name="Total 3 2 6 3" xfId="38327"/>
    <cellStyle name="Total 3 2 6 3 2" xfId="38328"/>
    <cellStyle name="Total 3 2 6 3 3" xfId="38329"/>
    <cellStyle name="Total 3 2 6 3 4" xfId="38330"/>
    <cellStyle name="Total 3 2 6 3 5" xfId="38331"/>
    <cellStyle name="Total 3 2 6 3 6" xfId="38332"/>
    <cellStyle name="Total 3 2 6 4" xfId="38333"/>
    <cellStyle name="Total 3 2 6 4 2" xfId="38334"/>
    <cellStyle name="Total 3 2 6 4 3" xfId="38335"/>
    <cellStyle name="Total 3 2 6 4 4" xfId="38336"/>
    <cellStyle name="Total 3 2 6 4 5" xfId="38337"/>
    <cellStyle name="Total 3 2 6 4 6" xfId="38338"/>
    <cellStyle name="Total 3 2 6 5" xfId="38339"/>
    <cellStyle name="Total 3 2 6 6" xfId="38340"/>
    <cellStyle name="Total 3 2 6 7" xfId="38341"/>
    <cellStyle name="Total 3 2 6 8" xfId="38342"/>
    <cellStyle name="Total 3 2 6 9" xfId="38343"/>
    <cellStyle name="Total 3 2 7" xfId="38344"/>
    <cellStyle name="Total 3 2 7 2" xfId="38345"/>
    <cellStyle name="Total 3 2 7 2 2" xfId="38346"/>
    <cellStyle name="Total 3 2 7 2 3" xfId="38347"/>
    <cellStyle name="Total 3 2 7 2 4" xfId="38348"/>
    <cellStyle name="Total 3 2 7 2 5" xfId="38349"/>
    <cellStyle name="Total 3 2 7 2 6" xfId="38350"/>
    <cellStyle name="Total 3 2 7 3" xfId="38351"/>
    <cellStyle name="Total 3 2 7 3 2" xfId="38352"/>
    <cellStyle name="Total 3 2 7 3 3" xfId="38353"/>
    <cellStyle name="Total 3 2 7 3 4" xfId="38354"/>
    <cellStyle name="Total 3 2 7 3 5" xfId="38355"/>
    <cellStyle name="Total 3 2 7 3 6" xfId="38356"/>
    <cellStyle name="Total 3 2 7 4" xfId="38357"/>
    <cellStyle name="Total 3 2 7 5" xfId="38358"/>
    <cellStyle name="Total 3 2 7 6" xfId="38359"/>
    <cellStyle name="Total 3 2 7 7" xfId="38360"/>
    <cellStyle name="Total 3 2 7 8" xfId="38361"/>
    <cellStyle name="Total 3 2 8" xfId="38362"/>
    <cellStyle name="Total 3 2 8 2" xfId="38363"/>
    <cellStyle name="Total 3 2 8 3" xfId="38364"/>
    <cellStyle name="Total 3 2 8 4" xfId="38365"/>
    <cellStyle name="Total 3 2 8 5" xfId="38366"/>
    <cellStyle name="Total 3 2 8 6" xfId="38367"/>
    <cellStyle name="Total 3 2 9" xfId="38368"/>
    <cellStyle name="Total 3 2 9 2" xfId="38369"/>
    <cellStyle name="Total 3 2 9 3" xfId="38370"/>
    <cellStyle name="Total 3 2 9 4" xfId="38371"/>
    <cellStyle name="Total 3 2 9 5" xfId="38372"/>
    <cellStyle name="Total 3 2 9 6" xfId="38373"/>
    <cellStyle name="Total 3 3" xfId="38374"/>
    <cellStyle name="Total 3 3 10" xfId="38375"/>
    <cellStyle name="Total 3 3 11" xfId="38376"/>
    <cellStyle name="Total 3 3 12" xfId="38377"/>
    <cellStyle name="Total 3 3 13" xfId="38378"/>
    <cellStyle name="Total 3 3 14" xfId="38379"/>
    <cellStyle name="Total 3 3 2" xfId="38380"/>
    <cellStyle name="Total 3 3 2 10" xfId="38381"/>
    <cellStyle name="Total 3 3 2 11" xfId="38382"/>
    <cellStyle name="Total 3 3 2 12" xfId="38383"/>
    <cellStyle name="Total 3 3 2 13" xfId="38384"/>
    <cellStyle name="Total 3 3 2 2" xfId="38385"/>
    <cellStyle name="Total 3 3 2 2 10" xfId="38386"/>
    <cellStyle name="Total 3 3 2 2 11" xfId="38387"/>
    <cellStyle name="Total 3 3 2 2 12" xfId="38388"/>
    <cellStyle name="Total 3 3 2 2 2" xfId="38389"/>
    <cellStyle name="Total 3 3 2 2 2 10" xfId="38390"/>
    <cellStyle name="Total 3 3 2 2 2 11" xfId="38391"/>
    <cellStyle name="Total 3 3 2 2 2 2" xfId="38392"/>
    <cellStyle name="Total 3 3 2 2 2 2 10" xfId="38393"/>
    <cellStyle name="Total 3 3 2 2 2 2 2" xfId="38394"/>
    <cellStyle name="Total 3 3 2 2 2 2 2 2" xfId="38395"/>
    <cellStyle name="Total 3 3 2 2 2 2 2 2 2" xfId="38396"/>
    <cellStyle name="Total 3 3 2 2 2 2 2 2 2 2" xfId="38397"/>
    <cellStyle name="Total 3 3 2 2 2 2 2 2 2 3" xfId="38398"/>
    <cellStyle name="Total 3 3 2 2 2 2 2 2 2 4" xfId="38399"/>
    <cellStyle name="Total 3 3 2 2 2 2 2 2 2 5" xfId="38400"/>
    <cellStyle name="Total 3 3 2 2 2 2 2 2 2 6" xfId="38401"/>
    <cellStyle name="Total 3 3 2 2 2 2 2 2 3" xfId="38402"/>
    <cellStyle name="Total 3 3 2 2 2 2 2 2 3 2" xfId="38403"/>
    <cellStyle name="Total 3 3 2 2 2 2 2 2 3 3" xfId="38404"/>
    <cellStyle name="Total 3 3 2 2 2 2 2 2 3 4" xfId="38405"/>
    <cellStyle name="Total 3 3 2 2 2 2 2 2 3 5" xfId="38406"/>
    <cellStyle name="Total 3 3 2 2 2 2 2 2 3 6" xfId="38407"/>
    <cellStyle name="Total 3 3 2 2 2 2 2 2 4" xfId="38408"/>
    <cellStyle name="Total 3 3 2 2 2 2 2 2 5" xfId="38409"/>
    <cellStyle name="Total 3 3 2 2 2 2 2 2 6" xfId="38410"/>
    <cellStyle name="Total 3 3 2 2 2 2 2 2 7" xfId="38411"/>
    <cellStyle name="Total 3 3 2 2 2 2 2 2 8" xfId="38412"/>
    <cellStyle name="Total 3 3 2 2 2 2 2 3" xfId="38413"/>
    <cellStyle name="Total 3 3 2 2 2 2 2 3 2" xfId="38414"/>
    <cellStyle name="Total 3 3 2 2 2 2 2 3 3" xfId="38415"/>
    <cellStyle name="Total 3 3 2 2 2 2 2 3 4" xfId="38416"/>
    <cellStyle name="Total 3 3 2 2 2 2 2 3 5" xfId="38417"/>
    <cellStyle name="Total 3 3 2 2 2 2 2 3 6" xfId="38418"/>
    <cellStyle name="Total 3 3 2 2 2 2 2 4" xfId="38419"/>
    <cellStyle name="Total 3 3 2 2 2 2 2 4 2" xfId="38420"/>
    <cellStyle name="Total 3 3 2 2 2 2 2 4 3" xfId="38421"/>
    <cellStyle name="Total 3 3 2 2 2 2 2 4 4" xfId="38422"/>
    <cellStyle name="Total 3 3 2 2 2 2 2 4 5" xfId="38423"/>
    <cellStyle name="Total 3 3 2 2 2 2 2 4 6" xfId="38424"/>
    <cellStyle name="Total 3 3 2 2 2 2 2 5" xfId="38425"/>
    <cellStyle name="Total 3 3 2 2 2 2 2 6" xfId="38426"/>
    <cellStyle name="Total 3 3 2 2 2 2 2 7" xfId="38427"/>
    <cellStyle name="Total 3 3 2 2 2 2 2 8" xfId="38428"/>
    <cellStyle name="Total 3 3 2 2 2 2 2 9" xfId="38429"/>
    <cellStyle name="Total 3 3 2 2 2 2 3" xfId="38430"/>
    <cellStyle name="Total 3 3 2 2 2 2 3 2" xfId="38431"/>
    <cellStyle name="Total 3 3 2 2 2 2 3 2 2" xfId="38432"/>
    <cellStyle name="Total 3 3 2 2 2 2 3 2 3" xfId="38433"/>
    <cellStyle name="Total 3 3 2 2 2 2 3 2 4" xfId="38434"/>
    <cellStyle name="Total 3 3 2 2 2 2 3 2 5" xfId="38435"/>
    <cellStyle name="Total 3 3 2 2 2 2 3 2 6" xfId="38436"/>
    <cellStyle name="Total 3 3 2 2 2 2 3 3" xfId="38437"/>
    <cellStyle name="Total 3 3 2 2 2 2 3 3 2" xfId="38438"/>
    <cellStyle name="Total 3 3 2 2 2 2 3 3 3" xfId="38439"/>
    <cellStyle name="Total 3 3 2 2 2 2 3 3 4" xfId="38440"/>
    <cellStyle name="Total 3 3 2 2 2 2 3 3 5" xfId="38441"/>
    <cellStyle name="Total 3 3 2 2 2 2 3 3 6" xfId="38442"/>
    <cellStyle name="Total 3 3 2 2 2 2 3 4" xfId="38443"/>
    <cellStyle name="Total 3 3 2 2 2 2 3 5" xfId="38444"/>
    <cellStyle name="Total 3 3 2 2 2 2 3 6" xfId="38445"/>
    <cellStyle name="Total 3 3 2 2 2 2 3 7" xfId="38446"/>
    <cellStyle name="Total 3 3 2 2 2 2 3 8" xfId="38447"/>
    <cellStyle name="Total 3 3 2 2 2 2 4" xfId="38448"/>
    <cellStyle name="Total 3 3 2 2 2 2 4 2" xfId="38449"/>
    <cellStyle name="Total 3 3 2 2 2 2 4 3" xfId="38450"/>
    <cellStyle name="Total 3 3 2 2 2 2 4 4" xfId="38451"/>
    <cellStyle name="Total 3 3 2 2 2 2 4 5" xfId="38452"/>
    <cellStyle name="Total 3 3 2 2 2 2 4 6" xfId="38453"/>
    <cellStyle name="Total 3 3 2 2 2 2 5" xfId="38454"/>
    <cellStyle name="Total 3 3 2 2 2 2 5 2" xfId="38455"/>
    <cellStyle name="Total 3 3 2 2 2 2 5 3" xfId="38456"/>
    <cellStyle name="Total 3 3 2 2 2 2 5 4" xfId="38457"/>
    <cellStyle name="Total 3 3 2 2 2 2 5 5" xfId="38458"/>
    <cellStyle name="Total 3 3 2 2 2 2 5 6" xfId="38459"/>
    <cellStyle name="Total 3 3 2 2 2 2 6" xfId="38460"/>
    <cellStyle name="Total 3 3 2 2 2 2 7" xfId="38461"/>
    <cellStyle name="Total 3 3 2 2 2 2 8" xfId="38462"/>
    <cellStyle name="Total 3 3 2 2 2 2 9" xfId="38463"/>
    <cellStyle name="Total 3 3 2 2 2 3" xfId="38464"/>
    <cellStyle name="Total 3 3 2 2 2 3 2" xfId="38465"/>
    <cellStyle name="Total 3 3 2 2 2 3 2 2" xfId="38466"/>
    <cellStyle name="Total 3 3 2 2 2 3 2 2 2" xfId="38467"/>
    <cellStyle name="Total 3 3 2 2 2 3 2 2 3" xfId="38468"/>
    <cellStyle name="Total 3 3 2 2 2 3 2 2 4" xfId="38469"/>
    <cellStyle name="Total 3 3 2 2 2 3 2 2 5" xfId="38470"/>
    <cellStyle name="Total 3 3 2 2 2 3 2 2 6" xfId="38471"/>
    <cellStyle name="Total 3 3 2 2 2 3 2 3" xfId="38472"/>
    <cellStyle name="Total 3 3 2 2 2 3 2 3 2" xfId="38473"/>
    <cellStyle name="Total 3 3 2 2 2 3 2 3 3" xfId="38474"/>
    <cellStyle name="Total 3 3 2 2 2 3 2 3 4" xfId="38475"/>
    <cellStyle name="Total 3 3 2 2 2 3 2 3 5" xfId="38476"/>
    <cellStyle name="Total 3 3 2 2 2 3 2 3 6" xfId="38477"/>
    <cellStyle name="Total 3 3 2 2 2 3 2 4" xfId="38478"/>
    <cellStyle name="Total 3 3 2 2 2 3 2 5" xfId="38479"/>
    <cellStyle name="Total 3 3 2 2 2 3 2 6" xfId="38480"/>
    <cellStyle name="Total 3 3 2 2 2 3 2 7" xfId="38481"/>
    <cellStyle name="Total 3 3 2 2 2 3 2 8" xfId="38482"/>
    <cellStyle name="Total 3 3 2 2 2 3 3" xfId="38483"/>
    <cellStyle name="Total 3 3 2 2 2 3 3 2" xfId="38484"/>
    <cellStyle name="Total 3 3 2 2 2 3 3 3" xfId="38485"/>
    <cellStyle name="Total 3 3 2 2 2 3 3 4" xfId="38486"/>
    <cellStyle name="Total 3 3 2 2 2 3 3 5" xfId="38487"/>
    <cellStyle name="Total 3 3 2 2 2 3 3 6" xfId="38488"/>
    <cellStyle name="Total 3 3 2 2 2 3 4" xfId="38489"/>
    <cellStyle name="Total 3 3 2 2 2 3 4 2" xfId="38490"/>
    <cellStyle name="Total 3 3 2 2 2 3 4 3" xfId="38491"/>
    <cellStyle name="Total 3 3 2 2 2 3 4 4" xfId="38492"/>
    <cellStyle name="Total 3 3 2 2 2 3 4 5" xfId="38493"/>
    <cellStyle name="Total 3 3 2 2 2 3 4 6" xfId="38494"/>
    <cellStyle name="Total 3 3 2 2 2 3 5" xfId="38495"/>
    <cellStyle name="Total 3 3 2 2 2 3 6" xfId="38496"/>
    <cellStyle name="Total 3 3 2 2 2 3 7" xfId="38497"/>
    <cellStyle name="Total 3 3 2 2 2 3 8" xfId="38498"/>
    <cellStyle name="Total 3 3 2 2 2 3 9" xfId="38499"/>
    <cellStyle name="Total 3 3 2 2 2 4" xfId="38500"/>
    <cellStyle name="Total 3 3 2 2 2 4 2" xfId="38501"/>
    <cellStyle name="Total 3 3 2 2 2 4 2 2" xfId="38502"/>
    <cellStyle name="Total 3 3 2 2 2 4 2 3" xfId="38503"/>
    <cellStyle name="Total 3 3 2 2 2 4 2 4" xfId="38504"/>
    <cellStyle name="Total 3 3 2 2 2 4 2 5" xfId="38505"/>
    <cellStyle name="Total 3 3 2 2 2 4 2 6" xfId="38506"/>
    <cellStyle name="Total 3 3 2 2 2 4 3" xfId="38507"/>
    <cellStyle name="Total 3 3 2 2 2 4 3 2" xfId="38508"/>
    <cellStyle name="Total 3 3 2 2 2 4 3 3" xfId="38509"/>
    <cellStyle name="Total 3 3 2 2 2 4 3 4" xfId="38510"/>
    <cellStyle name="Total 3 3 2 2 2 4 3 5" xfId="38511"/>
    <cellStyle name="Total 3 3 2 2 2 4 3 6" xfId="38512"/>
    <cellStyle name="Total 3 3 2 2 2 4 4" xfId="38513"/>
    <cellStyle name="Total 3 3 2 2 2 4 5" xfId="38514"/>
    <cellStyle name="Total 3 3 2 2 2 4 6" xfId="38515"/>
    <cellStyle name="Total 3 3 2 2 2 4 7" xfId="38516"/>
    <cellStyle name="Total 3 3 2 2 2 4 8" xfId="38517"/>
    <cellStyle name="Total 3 3 2 2 2 5" xfId="38518"/>
    <cellStyle name="Total 3 3 2 2 2 5 2" xfId="38519"/>
    <cellStyle name="Total 3 3 2 2 2 5 3" xfId="38520"/>
    <cellStyle name="Total 3 3 2 2 2 5 4" xfId="38521"/>
    <cellStyle name="Total 3 3 2 2 2 5 5" xfId="38522"/>
    <cellStyle name="Total 3 3 2 2 2 5 6" xfId="38523"/>
    <cellStyle name="Total 3 3 2 2 2 6" xfId="38524"/>
    <cellStyle name="Total 3 3 2 2 2 6 2" xfId="38525"/>
    <cellStyle name="Total 3 3 2 2 2 6 3" xfId="38526"/>
    <cellStyle name="Total 3 3 2 2 2 6 4" xfId="38527"/>
    <cellStyle name="Total 3 3 2 2 2 6 5" xfId="38528"/>
    <cellStyle name="Total 3 3 2 2 2 6 6" xfId="38529"/>
    <cellStyle name="Total 3 3 2 2 2 7" xfId="38530"/>
    <cellStyle name="Total 3 3 2 2 2 8" xfId="38531"/>
    <cellStyle name="Total 3 3 2 2 2 9" xfId="38532"/>
    <cellStyle name="Total 3 3 2 2 3" xfId="38533"/>
    <cellStyle name="Total 3 3 2 2 3 10" xfId="38534"/>
    <cellStyle name="Total 3 3 2 2 3 2" xfId="38535"/>
    <cellStyle name="Total 3 3 2 2 3 2 2" xfId="38536"/>
    <cellStyle name="Total 3 3 2 2 3 2 2 2" xfId="38537"/>
    <cellStyle name="Total 3 3 2 2 3 2 2 2 2" xfId="38538"/>
    <cellStyle name="Total 3 3 2 2 3 2 2 2 3" xfId="38539"/>
    <cellStyle name="Total 3 3 2 2 3 2 2 2 4" xfId="38540"/>
    <cellStyle name="Total 3 3 2 2 3 2 2 2 5" xfId="38541"/>
    <cellStyle name="Total 3 3 2 2 3 2 2 2 6" xfId="38542"/>
    <cellStyle name="Total 3 3 2 2 3 2 2 3" xfId="38543"/>
    <cellStyle name="Total 3 3 2 2 3 2 2 3 2" xfId="38544"/>
    <cellStyle name="Total 3 3 2 2 3 2 2 3 3" xfId="38545"/>
    <cellStyle name="Total 3 3 2 2 3 2 2 3 4" xfId="38546"/>
    <cellStyle name="Total 3 3 2 2 3 2 2 3 5" xfId="38547"/>
    <cellStyle name="Total 3 3 2 2 3 2 2 3 6" xfId="38548"/>
    <cellStyle name="Total 3 3 2 2 3 2 2 4" xfId="38549"/>
    <cellStyle name="Total 3 3 2 2 3 2 2 5" xfId="38550"/>
    <cellStyle name="Total 3 3 2 2 3 2 2 6" xfId="38551"/>
    <cellStyle name="Total 3 3 2 2 3 2 2 7" xfId="38552"/>
    <cellStyle name="Total 3 3 2 2 3 2 2 8" xfId="38553"/>
    <cellStyle name="Total 3 3 2 2 3 2 3" xfId="38554"/>
    <cellStyle name="Total 3 3 2 2 3 2 3 2" xfId="38555"/>
    <cellStyle name="Total 3 3 2 2 3 2 3 3" xfId="38556"/>
    <cellStyle name="Total 3 3 2 2 3 2 3 4" xfId="38557"/>
    <cellStyle name="Total 3 3 2 2 3 2 3 5" xfId="38558"/>
    <cellStyle name="Total 3 3 2 2 3 2 3 6" xfId="38559"/>
    <cellStyle name="Total 3 3 2 2 3 2 4" xfId="38560"/>
    <cellStyle name="Total 3 3 2 2 3 2 4 2" xfId="38561"/>
    <cellStyle name="Total 3 3 2 2 3 2 4 3" xfId="38562"/>
    <cellStyle name="Total 3 3 2 2 3 2 4 4" xfId="38563"/>
    <cellStyle name="Total 3 3 2 2 3 2 4 5" xfId="38564"/>
    <cellStyle name="Total 3 3 2 2 3 2 4 6" xfId="38565"/>
    <cellStyle name="Total 3 3 2 2 3 2 5" xfId="38566"/>
    <cellStyle name="Total 3 3 2 2 3 2 6" xfId="38567"/>
    <cellStyle name="Total 3 3 2 2 3 2 7" xfId="38568"/>
    <cellStyle name="Total 3 3 2 2 3 2 8" xfId="38569"/>
    <cellStyle name="Total 3 3 2 2 3 2 9" xfId="38570"/>
    <cellStyle name="Total 3 3 2 2 3 3" xfId="38571"/>
    <cellStyle name="Total 3 3 2 2 3 3 2" xfId="38572"/>
    <cellStyle name="Total 3 3 2 2 3 3 2 2" xfId="38573"/>
    <cellStyle name="Total 3 3 2 2 3 3 2 3" xfId="38574"/>
    <cellStyle name="Total 3 3 2 2 3 3 2 4" xfId="38575"/>
    <cellStyle name="Total 3 3 2 2 3 3 2 5" xfId="38576"/>
    <cellStyle name="Total 3 3 2 2 3 3 2 6" xfId="38577"/>
    <cellStyle name="Total 3 3 2 2 3 3 3" xfId="38578"/>
    <cellStyle name="Total 3 3 2 2 3 3 3 2" xfId="38579"/>
    <cellStyle name="Total 3 3 2 2 3 3 3 3" xfId="38580"/>
    <cellStyle name="Total 3 3 2 2 3 3 3 4" xfId="38581"/>
    <cellStyle name="Total 3 3 2 2 3 3 3 5" xfId="38582"/>
    <cellStyle name="Total 3 3 2 2 3 3 3 6" xfId="38583"/>
    <cellStyle name="Total 3 3 2 2 3 3 4" xfId="38584"/>
    <cellStyle name="Total 3 3 2 2 3 3 5" xfId="38585"/>
    <cellStyle name="Total 3 3 2 2 3 3 6" xfId="38586"/>
    <cellStyle name="Total 3 3 2 2 3 3 7" xfId="38587"/>
    <cellStyle name="Total 3 3 2 2 3 3 8" xfId="38588"/>
    <cellStyle name="Total 3 3 2 2 3 4" xfId="38589"/>
    <cellStyle name="Total 3 3 2 2 3 4 2" xfId="38590"/>
    <cellStyle name="Total 3 3 2 2 3 4 3" xfId="38591"/>
    <cellStyle name="Total 3 3 2 2 3 4 4" xfId="38592"/>
    <cellStyle name="Total 3 3 2 2 3 4 5" xfId="38593"/>
    <cellStyle name="Total 3 3 2 2 3 4 6" xfId="38594"/>
    <cellStyle name="Total 3 3 2 2 3 5" xfId="38595"/>
    <cellStyle name="Total 3 3 2 2 3 5 2" xfId="38596"/>
    <cellStyle name="Total 3 3 2 2 3 5 3" xfId="38597"/>
    <cellStyle name="Total 3 3 2 2 3 5 4" xfId="38598"/>
    <cellStyle name="Total 3 3 2 2 3 5 5" xfId="38599"/>
    <cellStyle name="Total 3 3 2 2 3 5 6" xfId="38600"/>
    <cellStyle name="Total 3 3 2 2 3 6" xfId="38601"/>
    <cellStyle name="Total 3 3 2 2 3 7" xfId="38602"/>
    <cellStyle name="Total 3 3 2 2 3 8" xfId="38603"/>
    <cellStyle name="Total 3 3 2 2 3 9" xfId="38604"/>
    <cellStyle name="Total 3 3 2 2 4" xfId="38605"/>
    <cellStyle name="Total 3 3 2 2 4 2" xfId="38606"/>
    <cellStyle name="Total 3 3 2 2 4 2 2" xfId="38607"/>
    <cellStyle name="Total 3 3 2 2 4 2 2 2" xfId="38608"/>
    <cellStyle name="Total 3 3 2 2 4 2 2 3" xfId="38609"/>
    <cellStyle name="Total 3 3 2 2 4 2 2 4" xfId="38610"/>
    <cellStyle name="Total 3 3 2 2 4 2 2 5" xfId="38611"/>
    <cellStyle name="Total 3 3 2 2 4 2 2 6" xfId="38612"/>
    <cellStyle name="Total 3 3 2 2 4 2 3" xfId="38613"/>
    <cellStyle name="Total 3 3 2 2 4 2 3 2" xfId="38614"/>
    <cellStyle name="Total 3 3 2 2 4 2 3 3" xfId="38615"/>
    <cellStyle name="Total 3 3 2 2 4 2 3 4" xfId="38616"/>
    <cellStyle name="Total 3 3 2 2 4 2 3 5" xfId="38617"/>
    <cellStyle name="Total 3 3 2 2 4 2 3 6" xfId="38618"/>
    <cellStyle name="Total 3 3 2 2 4 2 4" xfId="38619"/>
    <cellStyle name="Total 3 3 2 2 4 2 5" xfId="38620"/>
    <cellStyle name="Total 3 3 2 2 4 2 6" xfId="38621"/>
    <cellStyle name="Total 3 3 2 2 4 2 7" xfId="38622"/>
    <cellStyle name="Total 3 3 2 2 4 2 8" xfId="38623"/>
    <cellStyle name="Total 3 3 2 2 4 3" xfId="38624"/>
    <cellStyle name="Total 3 3 2 2 4 3 2" xfId="38625"/>
    <cellStyle name="Total 3 3 2 2 4 3 3" xfId="38626"/>
    <cellStyle name="Total 3 3 2 2 4 3 4" xfId="38627"/>
    <cellStyle name="Total 3 3 2 2 4 3 5" xfId="38628"/>
    <cellStyle name="Total 3 3 2 2 4 3 6" xfId="38629"/>
    <cellStyle name="Total 3 3 2 2 4 4" xfId="38630"/>
    <cellStyle name="Total 3 3 2 2 4 4 2" xfId="38631"/>
    <cellStyle name="Total 3 3 2 2 4 4 3" xfId="38632"/>
    <cellStyle name="Total 3 3 2 2 4 4 4" xfId="38633"/>
    <cellStyle name="Total 3 3 2 2 4 4 5" xfId="38634"/>
    <cellStyle name="Total 3 3 2 2 4 4 6" xfId="38635"/>
    <cellStyle name="Total 3 3 2 2 4 5" xfId="38636"/>
    <cellStyle name="Total 3 3 2 2 4 6" xfId="38637"/>
    <cellStyle name="Total 3 3 2 2 4 7" xfId="38638"/>
    <cellStyle name="Total 3 3 2 2 4 8" xfId="38639"/>
    <cellStyle name="Total 3 3 2 2 4 9" xfId="38640"/>
    <cellStyle name="Total 3 3 2 2 5" xfId="38641"/>
    <cellStyle name="Total 3 3 2 2 5 2" xfId="38642"/>
    <cellStyle name="Total 3 3 2 2 5 2 2" xfId="38643"/>
    <cellStyle name="Total 3 3 2 2 5 2 3" xfId="38644"/>
    <cellStyle name="Total 3 3 2 2 5 2 4" xfId="38645"/>
    <cellStyle name="Total 3 3 2 2 5 2 5" xfId="38646"/>
    <cellStyle name="Total 3 3 2 2 5 2 6" xfId="38647"/>
    <cellStyle name="Total 3 3 2 2 5 3" xfId="38648"/>
    <cellStyle name="Total 3 3 2 2 5 3 2" xfId="38649"/>
    <cellStyle name="Total 3 3 2 2 5 3 3" xfId="38650"/>
    <cellStyle name="Total 3 3 2 2 5 3 4" xfId="38651"/>
    <cellStyle name="Total 3 3 2 2 5 3 5" xfId="38652"/>
    <cellStyle name="Total 3 3 2 2 5 3 6" xfId="38653"/>
    <cellStyle name="Total 3 3 2 2 5 4" xfId="38654"/>
    <cellStyle name="Total 3 3 2 2 5 5" xfId="38655"/>
    <cellStyle name="Total 3 3 2 2 5 6" xfId="38656"/>
    <cellStyle name="Total 3 3 2 2 5 7" xfId="38657"/>
    <cellStyle name="Total 3 3 2 2 5 8" xfId="38658"/>
    <cellStyle name="Total 3 3 2 2 6" xfId="38659"/>
    <cellStyle name="Total 3 3 2 2 6 2" xfId="38660"/>
    <cellStyle name="Total 3 3 2 2 6 3" xfId="38661"/>
    <cellStyle name="Total 3 3 2 2 6 4" xfId="38662"/>
    <cellStyle name="Total 3 3 2 2 6 5" xfId="38663"/>
    <cellStyle name="Total 3 3 2 2 6 6" xfId="38664"/>
    <cellStyle name="Total 3 3 2 2 7" xfId="38665"/>
    <cellStyle name="Total 3 3 2 2 7 2" xfId="38666"/>
    <cellStyle name="Total 3 3 2 2 7 3" xfId="38667"/>
    <cellStyle name="Total 3 3 2 2 7 4" xfId="38668"/>
    <cellStyle name="Total 3 3 2 2 7 5" xfId="38669"/>
    <cellStyle name="Total 3 3 2 2 7 6" xfId="38670"/>
    <cellStyle name="Total 3 3 2 2 8" xfId="38671"/>
    <cellStyle name="Total 3 3 2 2 9" xfId="38672"/>
    <cellStyle name="Total 3 3 2 3" xfId="38673"/>
    <cellStyle name="Total 3 3 2 3 10" xfId="38674"/>
    <cellStyle name="Total 3 3 2 3 11" xfId="38675"/>
    <cellStyle name="Total 3 3 2 3 2" xfId="38676"/>
    <cellStyle name="Total 3 3 2 3 2 10" xfId="38677"/>
    <cellStyle name="Total 3 3 2 3 2 2" xfId="38678"/>
    <cellStyle name="Total 3 3 2 3 2 2 2" xfId="38679"/>
    <cellStyle name="Total 3 3 2 3 2 2 2 2" xfId="38680"/>
    <cellStyle name="Total 3 3 2 3 2 2 2 2 2" xfId="38681"/>
    <cellStyle name="Total 3 3 2 3 2 2 2 2 3" xfId="38682"/>
    <cellStyle name="Total 3 3 2 3 2 2 2 2 4" xfId="38683"/>
    <cellStyle name="Total 3 3 2 3 2 2 2 2 5" xfId="38684"/>
    <cellStyle name="Total 3 3 2 3 2 2 2 2 6" xfId="38685"/>
    <cellStyle name="Total 3 3 2 3 2 2 2 3" xfId="38686"/>
    <cellStyle name="Total 3 3 2 3 2 2 2 3 2" xfId="38687"/>
    <cellStyle name="Total 3 3 2 3 2 2 2 3 3" xfId="38688"/>
    <cellStyle name="Total 3 3 2 3 2 2 2 3 4" xfId="38689"/>
    <cellStyle name="Total 3 3 2 3 2 2 2 3 5" xfId="38690"/>
    <cellStyle name="Total 3 3 2 3 2 2 2 3 6" xfId="38691"/>
    <cellStyle name="Total 3 3 2 3 2 2 2 4" xfId="38692"/>
    <cellStyle name="Total 3 3 2 3 2 2 2 5" xfId="38693"/>
    <cellStyle name="Total 3 3 2 3 2 2 2 6" xfId="38694"/>
    <cellStyle name="Total 3 3 2 3 2 2 2 7" xfId="38695"/>
    <cellStyle name="Total 3 3 2 3 2 2 2 8" xfId="38696"/>
    <cellStyle name="Total 3 3 2 3 2 2 3" xfId="38697"/>
    <cellStyle name="Total 3 3 2 3 2 2 3 2" xfId="38698"/>
    <cellStyle name="Total 3 3 2 3 2 2 3 3" xfId="38699"/>
    <cellStyle name="Total 3 3 2 3 2 2 3 4" xfId="38700"/>
    <cellStyle name="Total 3 3 2 3 2 2 3 5" xfId="38701"/>
    <cellStyle name="Total 3 3 2 3 2 2 3 6" xfId="38702"/>
    <cellStyle name="Total 3 3 2 3 2 2 4" xfId="38703"/>
    <cellStyle name="Total 3 3 2 3 2 2 4 2" xfId="38704"/>
    <cellStyle name="Total 3 3 2 3 2 2 4 3" xfId="38705"/>
    <cellStyle name="Total 3 3 2 3 2 2 4 4" xfId="38706"/>
    <cellStyle name="Total 3 3 2 3 2 2 4 5" xfId="38707"/>
    <cellStyle name="Total 3 3 2 3 2 2 4 6" xfId="38708"/>
    <cellStyle name="Total 3 3 2 3 2 2 5" xfId="38709"/>
    <cellStyle name="Total 3 3 2 3 2 2 6" xfId="38710"/>
    <cellStyle name="Total 3 3 2 3 2 2 7" xfId="38711"/>
    <cellStyle name="Total 3 3 2 3 2 2 8" xfId="38712"/>
    <cellStyle name="Total 3 3 2 3 2 2 9" xfId="38713"/>
    <cellStyle name="Total 3 3 2 3 2 3" xfId="38714"/>
    <cellStyle name="Total 3 3 2 3 2 3 2" xfId="38715"/>
    <cellStyle name="Total 3 3 2 3 2 3 2 2" xfId="38716"/>
    <cellStyle name="Total 3 3 2 3 2 3 2 3" xfId="38717"/>
    <cellStyle name="Total 3 3 2 3 2 3 2 4" xfId="38718"/>
    <cellStyle name="Total 3 3 2 3 2 3 2 5" xfId="38719"/>
    <cellStyle name="Total 3 3 2 3 2 3 2 6" xfId="38720"/>
    <cellStyle name="Total 3 3 2 3 2 3 3" xfId="38721"/>
    <cellStyle name="Total 3 3 2 3 2 3 3 2" xfId="38722"/>
    <cellStyle name="Total 3 3 2 3 2 3 3 3" xfId="38723"/>
    <cellStyle name="Total 3 3 2 3 2 3 3 4" xfId="38724"/>
    <cellStyle name="Total 3 3 2 3 2 3 3 5" xfId="38725"/>
    <cellStyle name="Total 3 3 2 3 2 3 3 6" xfId="38726"/>
    <cellStyle name="Total 3 3 2 3 2 3 4" xfId="38727"/>
    <cellStyle name="Total 3 3 2 3 2 3 5" xfId="38728"/>
    <cellStyle name="Total 3 3 2 3 2 3 6" xfId="38729"/>
    <cellStyle name="Total 3 3 2 3 2 3 7" xfId="38730"/>
    <cellStyle name="Total 3 3 2 3 2 3 8" xfId="38731"/>
    <cellStyle name="Total 3 3 2 3 2 4" xfId="38732"/>
    <cellStyle name="Total 3 3 2 3 2 4 2" xfId="38733"/>
    <cellStyle name="Total 3 3 2 3 2 4 3" xfId="38734"/>
    <cellStyle name="Total 3 3 2 3 2 4 4" xfId="38735"/>
    <cellStyle name="Total 3 3 2 3 2 4 5" xfId="38736"/>
    <cellStyle name="Total 3 3 2 3 2 4 6" xfId="38737"/>
    <cellStyle name="Total 3 3 2 3 2 5" xfId="38738"/>
    <cellStyle name="Total 3 3 2 3 2 5 2" xfId="38739"/>
    <cellStyle name="Total 3 3 2 3 2 5 3" xfId="38740"/>
    <cellStyle name="Total 3 3 2 3 2 5 4" xfId="38741"/>
    <cellStyle name="Total 3 3 2 3 2 5 5" xfId="38742"/>
    <cellStyle name="Total 3 3 2 3 2 5 6" xfId="38743"/>
    <cellStyle name="Total 3 3 2 3 2 6" xfId="38744"/>
    <cellStyle name="Total 3 3 2 3 2 7" xfId="38745"/>
    <cellStyle name="Total 3 3 2 3 2 8" xfId="38746"/>
    <cellStyle name="Total 3 3 2 3 2 9" xfId="38747"/>
    <cellStyle name="Total 3 3 2 3 3" xfId="38748"/>
    <cellStyle name="Total 3 3 2 3 3 2" xfId="38749"/>
    <cellStyle name="Total 3 3 2 3 3 2 2" xfId="38750"/>
    <cellStyle name="Total 3 3 2 3 3 2 2 2" xfId="38751"/>
    <cellStyle name="Total 3 3 2 3 3 2 2 3" xfId="38752"/>
    <cellStyle name="Total 3 3 2 3 3 2 2 4" xfId="38753"/>
    <cellStyle name="Total 3 3 2 3 3 2 2 5" xfId="38754"/>
    <cellStyle name="Total 3 3 2 3 3 2 2 6" xfId="38755"/>
    <cellStyle name="Total 3 3 2 3 3 2 3" xfId="38756"/>
    <cellStyle name="Total 3 3 2 3 3 2 3 2" xfId="38757"/>
    <cellStyle name="Total 3 3 2 3 3 2 3 3" xfId="38758"/>
    <cellStyle name="Total 3 3 2 3 3 2 3 4" xfId="38759"/>
    <cellStyle name="Total 3 3 2 3 3 2 3 5" xfId="38760"/>
    <cellStyle name="Total 3 3 2 3 3 2 3 6" xfId="38761"/>
    <cellStyle name="Total 3 3 2 3 3 2 4" xfId="38762"/>
    <cellStyle name="Total 3 3 2 3 3 2 5" xfId="38763"/>
    <cellStyle name="Total 3 3 2 3 3 2 6" xfId="38764"/>
    <cellStyle name="Total 3 3 2 3 3 2 7" xfId="38765"/>
    <cellStyle name="Total 3 3 2 3 3 2 8" xfId="38766"/>
    <cellStyle name="Total 3 3 2 3 3 3" xfId="38767"/>
    <cellStyle name="Total 3 3 2 3 3 3 2" xfId="38768"/>
    <cellStyle name="Total 3 3 2 3 3 3 3" xfId="38769"/>
    <cellStyle name="Total 3 3 2 3 3 3 4" xfId="38770"/>
    <cellStyle name="Total 3 3 2 3 3 3 5" xfId="38771"/>
    <cellStyle name="Total 3 3 2 3 3 3 6" xfId="38772"/>
    <cellStyle name="Total 3 3 2 3 3 4" xfId="38773"/>
    <cellStyle name="Total 3 3 2 3 3 4 2" xfId="38774"/>
    <cellStyle name="Total 3 3 2 3 3 4 3" xfId="38775"/>
    <cellStyle name="Total 3 3 2 3 3 4 4" xfId="38776"/>
    <cellStyle name="Total 3 3 2 3 3 4 5" xfId="38777"/>
    <cellStyle name="Total 3 3 2 3 3 4 6" xfId="38778"/>
    <cellStyle name="Total 3 3 2 3 3 5" xfId="38779"/>
    <cellStyle name="Total 3 3 2 3 3 6" xfId="38780"/>
    <cellStyle name="Total 3 3 2 3 3 7" xfId="38781"/>
    <cellStyle name="Total 3 3 2 3 3 8" xfId="38782"/>
    <cellStyle name="Total 3 3 2 3 3 9" xfId="38783"/>
    <cellStyle name="Total 3 3 2 3 4" xfId="38784"/>
    <cellStyle name="Total 3 3 2 3 4 2" xfId="38785"/>
    <cellStyle name="Total 3 3 2 3 4 2 2" xfId="38786"/>
    <cellStyle name="Total 3 3 2 3 4 2 3" xfId="38787"/>
    <cellStyle name="Total 3 3 2 3 4 2 4" xfId="38788"/>
    <cellStyle name="Total 3 3 2 3 4 2 5" xfId="38789"/>
    <cellStyle name="Total 3 3 2 3 4 2 6" xfId="38790"/>
    <cellStyle name="Total 3 3 2 3 4 3" xfId="38791"/>
    <cellStyle name="Total 3 3 2 3 4 3 2" xfId="38792"/>
    <cellStyle name="Total 3 3 2 3 4 3 3" xfId="38793"/>
    <cellStyle name="Total 3 3 2 3 4 3 4" xfId="38794"/>
    <cellStyle name="Total 3 3 2 3 4 3 5" xfId="38795"/>
    <cellStyle name="Total 3 3 2 3 4 3 6" xfId="38796"/>
    <cellStyle name="Total 3 3 2 3 4 4" xfId="38797"/>
    <cellStyle name="Total 3 3 2 3 4 5" xfId="38798"/>
    <cellStyle name="Total 3 3 2 3 4 6" xfId="38799"/>
    <cellStyle name="Total 3 3 2 3 4 7" xfId="38800"/>
    <cellStyle name="Total 3 3 2 3 4 8" xfId="38801"/>
    <cellStyle name="Total 3 3 2 3 5" xfId="38802"/>
    <cellStyle name="Total 3 3 2 3 5 2" xfId="38803"/>
    <cellStyle name="Total 3 3 2 3 5 3" xfId="38804"/>
    <cellStyle name="Total 3 3 2 3 5 4" xfId="38805"/>
    <cellStyle name="Total 3 3 2 3 5 5" xfId="38806"/>
    <cellStyle name="Total 3 3 2 3 5 6" xfId="38807"/>
    <cellStyle name="Total 3 3 2 3 6" xfId="38808"/>
    <cellStyle name="Total 3 3 2 3 6 2" xfId="38809"/>
    <cellStyle name="Total 3 3 2 3 6 3" xfId="38810"/>
    <cellStyle name="Total 3 3 2 3 6 4" xfId="38811"/>
    <cellStyle name="Total 3 3 2 3 6 5" xfId="38812"/>
    <cellStyle name="Total 3 3 2 3 6 6" xfId="38813"/>
    <cellStyle name="Total 3 3 2 3 7" xfId="38814"/>
    <cellStyle name="Total 3 3 2 3 8" xfId="38815"/>
    <cellStyle name="Total 3 3 2 3 9" xfId="38816"/>
    <cellStyle name="Total 3 3 2 4" xfId="38817"/>
    <cellStyle name="Total 3 3 2 4 10" xfId="38818"/>
    <cellStyle name="Total 3 3 2 4 2" xfId="38819"/>
    <cellStyle name="Total 3 3 2 4 2 2" xfId="38820"/>
    <cellStyle name="Total 3 3 2 4 2 2 2" xfId="38821"/>
    <cellStyle name="Total 3 3 2 4 2 2 2 2" xfId="38822"/>
    <cellStyle name="Total 3 3 2 4 2 2 2 3" xfId="38823"/>
    <cellStyle name="Total 3 3 2 4 2 2 2 4" xfId="38824"/>
    <cellStyle name="Total 3 3 2 4 2 2 2 5" xfId="38825"/>
    <cellStyle name="Total 3 3 2 4 2 2 2 6" xfId="38826"/>
    <cellStyle name="Total 3 3 2 4 2 2 3" xfId="38827"/>
    <cellStyle name="Total 3 3 2 4 2 2 3 2" xfId="38828"/>
    <cellStyle name="Total 3 3 2 4 2 2 3 3" xfId="38829"/>
    <cellStyle name="Total 3 3 2 4 2 2 3 4" xfId="38830"/>
    <cellStyle name="Total 3 3 2 4 2 2 3 5" xfId="38831"/>
    <cellStyle name="Total 3 3 2 4 2 2 3 6" xfId="38832"/>
    <cellStyle name="Total 3 3 2 4 2 2 4" xfId="38833"/>
    <cellStyle name="Total 3 3 2 4 2 2 5" xfId="38834"/>
    <cellStyle name="Total 3 3 2 4 2 2 6" xfId="38835"/>
    <cellStyle name="Total 3 3 2 4 2 2 7" xfId="38836"/>
    <cellStyle name="Total 3 3 2 4 2 2 8" xfId="38837"/>
    <cellStyle name="Total 3 3 2 4 2 3" xfId="38838"/>
    <cellStyle name="Total 3 3 2 4 2 3 2" xfId="38839"/>
    <cellStyle name="Total 3 3 2 4 2 3 3" xfId="38840"/>
    <cellStyle name="Total 3 3 2 4 2 3 4" xfId="38841"/>
    <cellStyle name="Total 3 3 2 4 2 3 5" xfId="38842"/>
    <cellStyle name="Total 3 3 2 4 2 3 6" xfId="38843"/>
    <cellStyle name="Total 3 3 2 4 2 4" xfId="38844"/>
    <cellStyle name="Total 3 3 2 4 2 4 2" xfId="38845"/>
    <cellStyle name="Total 3 3 2 4 2 4 3" xfId="38846"/>
    <cellStyle name="Total 3 3 2 4 2 4 4" xfId="38847"/>
    <cellStyle name="Total 3 3 2 4 2 4 5" xfId="38848"/>
    <cellStyle name="Total 3 3 2 4 2 4 6" xfId="38849"/>
    <cellStyle name="Total 3 3 2 4 2 5" xfId="38850"/>
    <cellStyle name="Total 3 3 2 4 2 6" xfId="38851"/>
    <cellStyle name="Total 3 3 2 4 2 7" xfId="38852"/>
    <cellStyle name="Total 3 3 2 4 2 8" xfId="38853"/>
    <cellStyle name="Total 3 3 2 4 2 9" xfId="38854"/>
    <cellStyle name="Total 3 3 2 4 3" xfId="38855"/>
    <cellStyle name="Total 3 3 2 4 3 2" xfId="38856"/>
    <cellStyle name="Total 3 3 2 4 3 2 2" xfId="38857"/>
    <cellStyle name="Total 3 3 2 4 3 2 3" xfId="38858"/>
    <cellStyle name="Total 3 3 2 4 3 2 4" xfId="38859"/>
    <cellStyle name="Total 3 3 2 4 3 2 5" xfId="38860"/>
    <cellStyle name="Total 3 3 2 4 3 2 6" xfId="38861"/>
    <cellStyle name="Total 3 3 2 4 3 3" xfId="38862"/>
    <cellStyle name="Total 3 3 2 4 3 3 2" xfId="38863"/>
    <cellStyle name="Total 3 3 2 4 3 3 3" xfId="38864"/>
    <cellStyle name="Total 3 3 2 4 3 3 4" xfId="38865"/>
    <cellStyle name="Total 3 3 2 4 3 3 5" xfId="38866"/>
    <cellStyle name="Total 3 3 2 4 3 3 6" xfId="38867"/>
    <cellStyle name="Total 3 3 2 4 3 4" xfId="38868"/>
    <cellStyle name="Total 3 3 2 4 3 5" xfId="38869"/>
    <cellStyle name="Total 3 3 2 4 3 6" xfId="38870"/>
    <cellStyle name="Total 3 3 2 4 3 7" xfId="38871"/>
    <cellStyle name="Total 3 3 2 4 3 8" xfId="38872"/>
    <cellStyle name="Total 3 3 2 4 4" xfId="38873"/>
    <cellStyle name="Total 3 3 2 4 4 2" xfId="38874"/>
    <cellStyle name="Total 3 3 2 4 4 3" xfId="38875"/>
    <cellStyle name="Total 3 3 2 4 4 4" xfId="38876"/>
    <cellStyle name="Total 3 3 2 4 4 5" xfId="38877"/>
    <cellStyle name="Total 3 3 2 4 4 6" xfId="38878"/>
    <cellStyle name="Total 3 3 2 4 5" xfId="38879"/>
    <cellStyle name="Total 3 3 2 4 5 2" xfId="38880"/>
    <cellStyle name="Total 3 3 2 4 5 3" xfId="38881"/>
    <cellStyle name="Total 3 3 2 4 5 4" xfId="38882"/>
    <cellStyle name="Total 3 3 2 4 5 5" xfId="38883"/>
    <cellStyle name="Total 3 3 2 4 5 6" xfId="38884"/>
    <cellStyle name="Total 3 3 2 4 6" xfId="38885"/>
    <cellStyle name="Total 3 3 2 4 7" xfId="38886"/>
    <cellStyle name="Total 3 3 2 4 8" xfId="38887"/>
    <cellStyle name="Total 3 3 2 4 9" xfId="38888"/>
    <cellStyle name="Total 3 3 2 5" xfId="38889"/>
    <cellStyle name="Total 3 3 2 5 2" xfId="38890"/>
    <cellStyle name="Total 3 3 2 5 2 2" xfId="38891"/>
    <cellStyle name="Total 3 3 2 5 2 2 2" xfId="38892"/>
    <cellStyle name="Total 3 3 2 5 2 2 3" xfId="38893"/>
    <cellStyle name="Total 3 3 2 5 2 2 4" xfId="38894"/>
    <cellStyle name="Total 3 3 2 5 2 2 5" xfId="38895"/>
    <cellStyle name="Total 3 3 2 5 2 2 6" xfId="38896"/>
    <cellStyle name="Total 3 3 2 5 2 3" xfId="38897"/>
    <cellStyle name="Total 3 3 2 5 2 3 2" xfId="38898"/>
    <cellStyle name="Total 3 3 2 5 2 3 3" xfId="38899"/>
    <cellStyle name="Total 3 3 2 5 2 3 4" xfId="38900"/>
    <cellStyle name="Total 3 3 2 5 2 3 5" xfId="38901"/>
    <cellStyle name="Total 3 3 2 5 2 3 6" xfId="38902"/>
    <cellStyle name="Total 3 3 2 5 2 4" xfId="38903"/>
    <cellStyle name="Total 3 3 2 5 2 5" xfId="38904"/>
    <cellStyle name="Total 3 3 2 5 2 6" xfId="38905"/>
    <cellStyle name="Total 3 3 2 5 2 7" xfId="38906"/>
    <cellStyle name="Total 3 3 2 5 2 8" xfId="38907"/>
    <cellStyle name="Total 3 3 2 5 3" xfId="38908"/>
    <cellStyle name="Total 3 3 2 5 3 2" xfId="38909"/>
    <cellStyle name="Total 3 3 2 5 3 3" xfId="38910"/>
    <cellStyle name="Total 3 3 2 5 3 4" xfId="38911"/>
    <cellStyle name="Total 3 3 2 5 3 5" xfId="38912"/>
    <cellStyle name="Total 3 3 2 5 3 6" xfId="38913"/>
    <cellStyle name="Total 3 3 2 5 4" xfId="38914"/>
    <cellStyle name="Total 3 3 2 5 4 2" xfId="38915"/>
    <cellStyle name="Total 3 3 2 5 4 3" xfId="38916"/>
    <cellStyle name="Total 3 3 2 5 4 4" xfId="38917"/>
    <cellStyle name="Total 3 3 2 5 4 5" xfId="38918"/>
    <cellStyle name="Total 3 3 2 5 4 6" xfId="38919"/>
    <cellStyle name="Total 3 3 2 5 5" xfId="38920"/>
    <cellStyle name="Total 3 3 2 5 6" xfId="38921"/>
    <cellStyle name="Total 3 3 2 5 7" xfId="38922"/>
    <cellStyle name="Total 3 3 2 5 8" xfId="38923"/>
    <cellStyle name="Total 3 3 2 5 9" xfId="38924"/>
    <cellStyle name="Total 3 3 2 6" xfId="38925"/>
    <cellStyle name="Total 3 3 2 6 2" xfId="38926"/>
    <cellStyle name="Total 3 3 2 6 2 2" xfId="38927"/>
    <cellStyle name="Total 3 3 2 6 2 3" xfId="38928"/>
    <cellStyle name="Total 3 3 2 6 2 4" xfId="38929"/>
    <cellStyle name="Total 3 3 2 6 2 5" xfId="38930"/>
    <cellStyle name="Total 3 3 2 6 2 6" xfId="38931"/>
    <cellStyle name="Total 3 3 2 6 3" xfId="38932"/>
    <cellStyle name="Total 3 3 2 6 3 2" xfId="38933"/>
    <cellStyle name="Total 3 3 2 6 3 3" xfId="38934"/>
    <cellStyle name="Total 3 3 2 6 3 4" xfId="38935"/>
    <cellStyle name="Total 3 3 2 6 3 5" xfId="38936"/>
    <cellStyle name="Total 3 3 2 6 3 6" xfId="38937"/>
    <cellStyle name="Total 3 3 2 6 4" xfId="38938"/>
    <cellStyle name="Total 3 3 2 6 5" xfId="38939"/>
    <cellStyle name="Total 3 3 2 6 6" xfId="38940"/>
    <cellStyle name="Total 3 3 2 6 7" xfId="38941"/>
    <cellStyle name="Total 3 3 2 6 8" xfId="38942"/>
    <cellStyle name="Total 3 3 2 7" xfId="38943"/>
    <cellStyle name="Total 3 3 2 7 2" xfId="38944"/>
    <cellStyle name="Total 3 3 2 7 3" xfId="38945"/>
    <cellStyle name="Total 3 3 2 7 4" xfId="38946"/>
    <cellStyle name="Total 3 3 2 7 5" xfId="38947"/>
    <cellStyle name="Total 3 3 2 7 6" xfId="38948"/>
    <cellStyle name="Total 3 3 2 8" xfId="38949"/>
    <cellStyle name="Total 3 3 2 8 2" xfId="38950"/>
    <cellStyle name="Total 3 3 2 8 3" xfId="38951"/>
    <cellStyle name="Total 3 3 2 8 4" xfId="38952"/>
    <cellStyle name="Total 3 3 2 8 5" xfId="38953"/>
    <cellStyle name="Total 3 3 2 8 6" xfId="38954"/>
    <cellStyle name="Total 3 3 2 9" xfId="38955"/>
    <cellStyle name="Total 3 3 3" xfId="38956"/>
    <cellStyle name="Total 3 3 3 10" xfId="38957"/>
    <cellStyle name="Total 3 3 3 11" xfId="38958"/>
    <cellStyle name="Total 3 3 3 12" xfId="38959"/>
    <cellStyle name="Total 3 3 3 2" xfId="38960"/>
    <cellStyle name="Total 3 3 3 2 10" xfId="38961"/>
    <cellStyle name="Total 3 3 3 2 11" xfId="38962"/>
    <cellStyle name="Total 3 3 3 2 2" xfId="38963"/>
    <cellStyle name="Total 3 3 3 2 2 10" xfId="38964"/>
    <cellStyle name="Total 3 3 3 2 2 2" xfId="38965"/>
    <cellStyle name="Total 3 3 3 2 2 2 2" xfId="38966"/>
    <cellStyle name="Total 3 3 3 2 2 2 2 2" xfId="38967"/>
    <cellStyle name="Total 3 3 3 2 2 2 2 2 2" xfId="38968"/>
    <cellStyle name="Total 3 3 3 2 2 2 2 2 3" xfId="38969"/>
    <cellStyle name="Total 3 3 3 2 2 2 2 2 4" xfId="38970"/>
    <cellStyle name="Total 3 3 3 2 2 2 2 2 5" xfId="38971"/>
    <cellStyle name="Total 3 3 3 2 2 2 2 2 6" xfId="38972"/>
    <cellStyle name="Total 3 3 3 2 2 2 2 3" xfId="38973"/>
    <cellStyle name="Total 3 3 3 2 2 2 2 3 2" xfId="38974"/>
    <cellStyle name="Total 3 3 3 2 2 2 2 3 3" xfId="38975"/>
    <cellStyle name="Total 3 3 3 2 2 2 2 3 4" xfId="38976"/>
    <cellStyle name="Total 3 3 3 2 2 2 2 3 5" xfId="38977"/>
    <cellStyle name="Total 3 3 3 2 2 2 2 3 6" xfId="38978"/>
    <cellStyle name="Total 3 3 3 2 2 2 2 4" xfId="38979"/>
    <cellStyle name="Total 3 3 3 2 2 2 2 5" xfId="38980"/>
    <cellStyle name="Total 3 3 3 2 2 2 2 6" xfId="38981"/>
    <cellStyle name="Total 3 3 3 2 2 2 2 7" xfId="38982"/>
    <cellStyle name="Total 3 3 3 2 2 2 2 8" xfId="38983"/>
    <cellStyle name="Total 3 3 3 2 2 2 3" xfId="38984"/>
    <cellStyle name="Total 3 3 3 2 2 2 3 2" xfId="38985"/>
    <cellStyle name="Total 3 3 3 2 2 2 3 3" xfId="38986"/>
    <cellStyle name="Total 3 3 3 2 2 2 3 4" xfId="38987"/>
    <cellStyle name="Total 3 3 3 2 2 2 3 5" xfId="38988"/>
    <cellStyle name="Total 3 3 3 2 2 2 3 6" xfId="38989"/>
    <cellStyle name="Total 3 3 3 2 2 2 4" xfId="38990"/>
    <cellStyle name="Total 3 3 3 2 2 2 4 2" xfId="38991"/>
    <cellStyle name="Total 3 3 3 2 2 2 4 3" xfId="38992"/>
    <cellStyle name="Total 3 3 3 2 2 2 4 4" xfId="38993"/>
    <cellStyle name="Total 3 3 3 2 2 2 4 5" xfId="38994"/>
    <cellStyle name="Total 3 3 3 2 2 2 4 6" xfId="38995"/>
    <cellStyle name="Total 3 3 3 2 2 2 5" xfId="38996"/>
    <cellStyle name="Total 3 3 3 2 2 2 6" xfId="38997"/>
    <cellStyle name="Total 3 3 3 2 2 2 7" xfId="38998"/>
    <cellStyle name="Total 3 3 3 2 2 2 8" xfId="38999"/>
    <cellStyle name="Total 3 3 3 2 2 2 9" xfId="39000"/>
    <cellStyle name="Total 3 3 3 2 2 3" xfId="39001"/>
    <cellStyle name="Total 3 3 3 2 2 3 2" xfId="39002"/>
    <cellStyle name="Total 3 3 3 2 2 3 2 2" xfId="39003"/>
    <cellStyle name="Total 3 3 3 2 2 3 2 3" xfId="39004"/>
    <cellStyle name="Total 3 3 3 2 2 3 2 4" xfId="39005"/>
    <cellStyle name="Total 3 3 3 2 2 3 2 5" xfId="39006"/>
    <cellStyle name="Total 3 3 3 2 2 3 2 6" xfId="39007"/>
    <cellStyle name="Total 3 3 3 2 2 3 3" xfId="39008"/>
    <cellStyle name="Total 3 3 3 2 2 3 3 2" xfId="39009"/>
    <cellStyle name="Total 3 3 3 2 2 3 3 3" xfId="39010"/>
    <cellStyle name="Total 3 3 3 2 2 3 3 4" xfId="39011"/>
    <cellStyle name="Total 3 3 3 2 2 3 3 5" xfId="39012"/>
    <cellStyle name="Total 3 3 3 2 2 3 3 6" xfId="39013"/>
    <cellStyle name="Total 3 3 3 2 2 3 4" xfId="39014"/>
    <cellStyle name="Total 3 3 3 2 2 3 5" xfId="39015"/>
    <cellStyle name="Total 3 3 3 2 2 3 6" xfId="39016"/>
    <cellStyle name="Total 3 3 3 2 2 3 7" xfId="39017"/>
    <cellStyle name="Total 3 3 3 2 2 3 8" xfId="39018"/>
    <cellStyle name="Total 3 3 3 2 2 4" xfId="39019"/>
    <cellStyle name="Total 3 3 3 2 2 4 2" xfId="39020"/>
    <cellStyle name="Total 3 3 3 2 2 4 3" xfId="39021"/>
    <cellStyle name="Total 3 3 3 2 2 4 4" xfId="39022"/>
    <cellStyle name="Total 3 3 3 2 2 4 5" xfId="39023"/>
    <cellStyle name="Total 3 3 3 2 2 4 6" xfId="39024"/>
    <cellStyle name="Total 3 3 3 2 2 5" xfId="39025"/>
    <cellStyle name="Total 3 3 3 2 2 5 2" xfId="39026"/>
    <cellStyle name="Total 3 3 3 2 2 5 3" xfId="39027"/>
    <cellStyle name="Total 3 3 3 2 2 5 4" xfId="39028"/>
    <cellStyle name="Total 3 3 3 2 2 5 5" xfId="39029"/>
    <cellStyle name="Total 3 3 3 2 2 5 6" xfId="39030"/>
    <cellStyle name="Total 3 3 3 2 2 6" xfId="39031"/>
    <cellStyle name="Total 3 3 3 2 2 7" xfId="39032"/>
    <cellStyle name="Total 3 3 3 2 2 8" xfId="39033"/>
    <cellStyle name="Total 3 3 3 2 2 9" xfId="39034"/>
    <cellStyle name="Total 3 3 3 2 3" xfId="39035"/>
    <cellStyle name="Total 3 3 3 2 3 2" xfId="39036"/>
    <cellStyle name="Total 3 3 3 2 3 2 2" xfId="39037"/>
    <cellStyle name="Total 3 3 3 2 3 2 2 2" xfId="39038"/>
    <cellStyle name="Total 3 3 3 2 3 2 2 3" xfId="39039"/>
    <cellStyle name="Total 3 3 3 2 3 2 2 4" xfId="39040"/>
    <cellStyle name="Total 3 3 3 2 3 2 2 5" xfId="39041"/>
    <cellStyle name="Total 3 3 3 2 3 2 2 6" xfId="39042"/>
    <cellStyle name="Total 3 3 3 2 3 2 3" xfId="39043"/>
    <cellStyle name="Total 3 3 3 2 3 2 3 2" xfId="39044"/>
    <cellStyle name="Total 3 3 3 2 3 2 3 3" xfId="39045"/>
    <cellStyle name="Total 3 3 3 2 3 2 3 4" xfId="39046"/>
    <cellStyle name="Total 3 3 3 2 3 2 3 5" xfId="39047"/>
    <cellStyle name="Total 3 3 3 2 3 2 3 6" xfId="39048"/>
    <cellStyle name="Total 3 3 3 2 3 2 4" xfId="39049"/>
    <cellStyle name="Total 3 3 3 2 3 2 5" xfId="39050"/>
    <cellStyle name="Total 3 3 3 2 3 2 6" xfId="39051"/>
    <cellStyle name="Total 3 3 3 2 3 2 7" xfId="39052"/>
    <cellStyle name="Total 3 3 3 2 3 2 8" xfId="39053"/>
    <cellStyle name="Total 3 3 3 2 3 3" xfId="39054"/>
    <cellStyle name="Total 3 3 3 2 3 3 2" xfId="39055"/>
    <cellStyle name="Total 3 3 3 2 3 3 3" xfId="39056"/>
    <cellStyle name="Total 3 3 3 2 3 3 4" xfId="39057"/>
    <cellStyle name="Total 3 3 3 2 3 3 5" xfId="39058"/>
    <cellStyle name="Total 3 3 3 2 3 3 6" xfId="39059"/>
    <cellStyle name="Total 3 3 3 2 3 4" xfId="39060"/>
    <cellStyle name="Total 3 3 3 2 3 4 2" xfId="39061"/>
    <cellStyle name="Total 3 3 3 2 3 4 3" xfId="39062"/>
    <cellStyle name="Total 3 3 3 2 3 4 4" xfId="39063"/>
    <cellStyle name="Total 3 3 3 2 3 4 5" xfId="39064"/>
    <cellStyle name="Total 3 3 3 2 3 4 6" xfId="39065"/>
    <cellStyle name="Total 3 3 3 2 3 5" xfId="39066"/>
    <cellStyle name="Total 3 3 3 2 3 6" xfId="39067"/>
    <cellStyle name="Total 3 3 3 2 3 7" xfId="39068"/>
    <cellStyle name="Total 3 3 3 2 3 8" xfId="39069"/>
    <cellStyle name="Total 3 3 3 2 3 9" xfId="39070"/>
    <cellStyle name="Total 3 3 3 2 4" xfId="39071"/>
    <cellStyle name="Total 3 3 3 2 4 2" xfId="39072"/>
    <cellStyle name="Total 3 3 3 2 4 2 2" xfId="39073"/>
    <cellStyle name="Total 3 3 3 2 4 2 3" xfId="39074"/>
    <cellStyle name="Total 3 3 3 2 4 2 4" xfId="39075"/>
    <cellStyle name="Total 3 3 3 2 4 2 5" xfId="39076"/>
    <cellStyle name="Total 3 3 3 2 4 2 6" xfId="39077"/>
    <cellStyle name="Total 3 3 3 2 4 3" xfId="39078"/>
    <cellStyle name="Total 3 3 3 2 4 3 2" xfId="39079"/>
    <cellStyle name="Total 3 3 3 2 4 3 3" xfId="39080"/>
    <cellStyle name="Total 3 3 3 2 4 3 4" xfId="39081"/>
    <cellStyle name="Total 3 3 3 2 4 3 5" xfId="39082"/>
    <cellStyle name="Total 3 3 3 2 4 3 6" xfId="39083"/>
    <cellStyle name="Total 3 3 3 2 4 4" xfId="39084"/>
    <cellStyle name="Total 3 3 3 2 4 5" xfId="39085"/>
    <cellStyle name="Total 3 3 3 2 4 6" xfId="39086"/>
    <cellStyle name="Total 3 3 3 2 4 7" xfId="39087"/>
    <cellStyle name="Total 3 3 3 2 4 8" xfId="39088"/>
    <cellStyle name="Total 3 3 3 2 5" xfId="39089"/>
    <cellStyle name="Total 3 3 3 2 5 2" xfId="39090"/>
    <cellStyle name="Total 3 3 3 2 5 3" xfId="39091"/>
    <cellStyle name="Total 3 3 3 2 5 4" xfId="39092"/>
    <cellStyle name="Total 3 3 3 2 5 5" xfId="39093"/>
    <cellStyle name="Total 3 3 3 2 5 6" xfId="39094"/>
    <cellStyle name="Total 3 3 3 2 6" xfId="39095"/>
    <cellStyle name="Total 3 3 3 2 6 2" xfId="39096"/>
    <cellStyle name="Total 3 3 3 2 6 3" xfId="39097"/>
    <cellStyle name="Total 3 3 3 2 6 4" xfId="39098"/>
    <cellStyle name="Total 3 3 3 2 6 5" xfId="39099"/>
    <cellStyle name="Total 3 3 3 2 6 6" xfId="39100"/>
    <cellStyle name="Total 3 3 3 2 7" xfId="39101"/>
    <cellStyle name="Total 3 3 3 2 8" xfId="39102"/>
    <cellStyle name="Total 3 3 3 2 9" xfId="39103"/>
    <cellStyle name="Total 3 3 3 3" xfId="39104"/>
    <cellStyle name="Total 3 3 3 3 10" xfId="39105"/>
    <cellStyle name="Total 3 3 3 3 2" xfId="39106"/>
    <cellStyle name="Total 3 3 3 3 2 2" xfId="39107"/>
    <cellStyle name="Total 3 3 3 3 2 2 2" xfId="39108"/>
    <cellStyle name="Total 3 3 3 3 2 2 2 2" xfId="39109"/>
    <cellStyle name="Total 3 3 3 3 2 2 2 3" xfId="39110"/>
    <cellStyle name="Total 3 3 3 3 2 2 2 4" xfId="39111"/>
    <cellStyle name="Total 3 3 3 3 2 2 2 5" xfId="39112"/>
    <cellStyle name="Total 3 3 3 3 2 2 2 6" xfId="39113"/>
    <cellStyle name="Total 3 3 3 3 2 2 3" xfId="39114"/>
    <cellStyle name="Total 3 3 3 3 2 2 3 2" xfId="39115"/>
    <cellStyle name="Total 3 3 3 3 2 2 3 3" xfId="39116"/>
    <cellStyle name="Total 3 3 3 3 2 2 3 4" xfId="39117"/>
    <cellStyle name="Total 3 3 3 3 2 2 3 5" xfId="39118"/>
    <cellStyle name="Total 3 3 3 3 2 2 3 6" xfId="39119"/>
    <cellStyle name="Total 3 3 3 3 2 2 4" xfId="39120"/>
    <cellStyle name="Total 3 3 3 3 2 2 5" xfId="39121"/>
    <cellStyle name="Total 3 3 3 3 2 2 6" xfId="39122"/>
    <cellStyle name="Total 3 3 3 3 2 2 7" xfId="39123"/>
    <cellStyle name="Total 3 3 3 3 2 2 8" xfId="39124"/>
    <cellStyle name="Total 3 3 3 3 2 3" xfId="39125"/>
    <cellStyle name="Total 3 3 3 3 2 3 2" xfId="39126"/>
    <cellStyle name="Total 3 3 3 3 2 3 3" xfId="39127"/>
    <cellStyle name="Total 3 3 3 3 2 3 4" xfId="39128"/>
    <cellStyle name="Total 3 3 3 3 2 3 5" xfId="39129"/>
    <cellStyle name="Total 3 3 3 3 2 3 6" xfId="39130"/>
    <cellStyle name="Total 3 3 3 3 2 4" xfId="39131"/>
    <cellStyle name="Total 3 3 3 3 2 4 2" xfId="39132"/>
    <cellStyle name="Total 3 3 3 3 2 4 3" xfId="39133"/>
    <cellStyle name="Total 3 3 3 3 2 4 4" xfId="39134"/>
    <cellStyle name="Total 3 3 3 3 2 4 5" xfId="39135"/>
    <cellStyle name="Total 3 3 3 3 2 4 6" xfId="39136"/>
    <cellStyle name="Total 3 3 3 3 2 5" xfId="39137"/>
    <cellStyle name="Total 3 3 3 3 2 6" xfId="39138"/>
    <cellStyle name="Total 3 3 3 3 2 7" xfId="39139"/>
    <cellStyle name="Total 3 3 3 3 2 8" xfId="39140"/>
    <cellStyle name="Total 3 3 3 3 2 9" xfId="39141"/>
    <cellStyle name="Total 3 3 3 3 3" xfId="39142"/>
    <cellStyle name="Total 3 3 3 3 3 2" xfId="39143"/>
    <cellStyle name="Total 3 3 3 3 3 2 2" xfId="39144"/>
    <cellStyle name="Total 3 3 3 3 3 2 3" xfId="39145"/>
    <cellStyle name="Total 3 3 3 3 3 2 4" xfId="39146"/>
    <cellStyle name="Total 3 3 3 3 3 2 5" xfId="39147"/>
    <cellStyle name="Total 3 3 3 3 3 2 6" xfId="39148"/>
    <cellStyle name="Total 3 3 3 3 3 3" xfId="39149"/>
    <cellStyle name="Total 3 3 3 3 3 3 2" xfId="39150"/>
    <cellStyle name="Total 3 3 3 3 3 3 3" xfId="39151"/>
    <cellStyle name="Total 3 3 3 3 3 3 4" xfId="39152"/>
    <cellStyle name="Total 3 3 3 3 3 3 5" xfId="39153"/>
    <cellStyle name="Total 3 3 3 3 3 3 6" xfId="39154"/>
    <cellStyle name="Total 3 3 3 3 3 4" xfId="39155"/>
    <cellStyle name="Total 3 3 3 3 3 5" xfId="39156"/>
    <cellStyle name="Total 3 3 3 3 3 6" xfId="39157"/>
    <cellStyle name="Total 3 3 3 3 3 7" xfId="39158"/>
    <cellStyle name="Total 3 3 3 3 3 8" xfId="39159"/>
    <cellStyle name="Total 3 3 3 3 4" xfId="39160"/>
    <cellStyle name="Total 3 3 3 3 4 2" xfId="39161"/>
    <cellStyle name="Total 3 3 3 3 4 3" xfId="39162"/>
    <cellStyle name="Total 3 3 3 3 4 4" xfId="39163"/>
    <cellStyle name="Total 3 3 3 3 4 5" xfId="39164"/>
    <cellStyle name="Total 3 3 3 3 4 6" xfId="39165"/>
    <cellStyle name="Total 3 3 3 3 5" xfId="39166"/>
    <cellStyle name="Total 3 3 3 3 5 2" xfId="39167"/>
    <cellStyle name="Total 3 3 3 3 5 3" xfId="39168"/>
    <cellStyle name="Total 3 3 3 3 5 4" xfId="39169"/>
    <cellStyle name="Total 3 3 3 3 5 5" xfId="39170"/>
    <cellStyle name="Total 3 3 3 3 5 6" xfId="39171"/>
    <cellStyle name="Total 3 3 3 3 6" xfId="39172"/>
    <cellStyle name="Total 3 3 3 3 7" xfId="39173"/>
    <cellStyle name="Total 3 3 3 3 8" xfId="39174"/>
    <cellStyle name="Total 3 3 3 3 9" xfId="39175"/>
    <cellStyle name="Total 3 3 3 4" xfId="39176"/>
    <cellStyle name="Total 3 3 3 4 2" xfId="39177"/>
    <cellStyle name="Total 3 3 3 4 2 2" xfId="39178"/>
    <cellStyle name="Total 3 3 3 4 2 2 2" xfId="39179"/>
    <cellStyle name="Total 3 3 3 4 2 2 3" xfId="39180"/>
    <cellStyle name="Total 3 3 3 4 2 2 4" xfId="39181"/>
    <cellStyle name="Total 3 3 3 4 2 2 5" xfId="39182"/>
    <cellStyle name="Total 3 3 3 4 2 2 6" xfId="39183"/>
    <cellStyle name="Total 3 3 3 4 2 3" xfId="39184"/>
    <cellStyle name="Total 3 3 3 4 2 3 2" xfId="39185"/>
    <cellStyle name="Total 3 3 3 4 2 3 3" xfId="39186"/>
    <cellStyle name="Total 3 3 3 4 2 3 4" xfId="39187"/>
    <cellStyle name="Total 3 3 3 4 2 3 5" xfId="39188"/>
    <cellStyle name="Total 3 3 3 4 2 3 6" xfId="39189"/>
    <cellStyle name="Total 3 3 3 4 2 4" xfId="39190"/>
    <cellStyle name="Total 3 3 3 4 2 5" xfId="39191"/>
    <cellStyle name="Total 3 3 3 4 2 6" xfId="39192"/>
    <cellStyle name="Total 3 3 3 4 2 7" xfId="39193"/>
    <cellStyle name="Total 3 3 3 4 2 8" xfId="39194"/>
    <cellStyle name="Total 3 3 3 4 3" xfId="39195"/>
    <cellStyle name="Total 3 3 3 4 3 2" xfId="39196"/>
    <cellStyle name="Total 3 3 3 4 3 3" xfId="39197"/>
    <cellStyle name="Total 3 3 3 4 3 4" xfId="39198"/>
    <cellStyle name="Total 3 3 3 4 3 5" xfId="39199"/>
    <cellStyle name="Total 3 3 3 4 3 6" xfId="39200"/>
    <cellStyle name="Total 3 3 3 4 4" xfId="39201"/>
    <cellStyle name="Total 3 3 3 4 4 2" xfId="39202"/>
    <cellStyle name="Total 3 3 3 4 4 3" xfId="39203"/>
    <cellStyle name="Total 3 3 3 4 4 4" xfId="39204"/>
    <cellStyle name="Total 3 3 3 4 4 5" xfId="39205"/>
    <cellStyle name="Total 3 3 3 4 4 6" xfId="39206"/>
    <cellStyle name="Total 3 3 3 4 5" xfId="39207"/>
    <cellStyle name="Total 3 3 3 4 6" xfId="39208"/>
    <cellStyle name="Total 3 3 3 4 7" xfId="39209"/>
    <cellStyle name="Total 3 3 3 4 8" xfId="39210"/>
    <cellStyle name="Total 3 3 3 4 9" xfId="39211"/>
    <cellStyle name="Total 3 3 3 5" xfId="39212"/>
    <cellStyle name="Total 3 3 3 5 2" xfId="39213"/>
    <cellStyle name="Total 3 3 3 5 2 2" xfId="39214"/>
    <cellStyle name="Total 3 3 3 5 2 3" xfId="39215"/>
    <cellStyle name="Total 3 3 3 5 2 4" xfId="39216"/>
    <cellStyle name="Total 3 3 3 5 2 5" xfId="39217"/>
    <cellStyle name="Total 3 3 3 5 2 6" xfId="39218"/>
    <cellStyle name="Total 3 3 3 5 3" xfId="39219"/>
    <cellStyle name="Total 3 3 3 5 3 2" xfId="39220"/>
    <cellStyle name="Total 3 3 3 5 3 3" xfId="39221"/>
    <cellStyle name="Total 3 3 3 5 3 4" xfId="39222"/>
    <cellStyle name="Total 3 3 3 5 3 5" xfId="39223"/>
    <cellStyle name="Total 3 3 3 5 3 6" xfId="39224"/>
    <cellStyle name="Total 3 3 3 5 4" xfId="39225"/>
    <cellStyle name="Total 3 3 3 5 5" xfId="39226"/>
    <cellStyle name="Total 3 3 3 5 6" xfId="39227"/>
    <cellStyle name="Total 3 3 3 5 7" xfId="39228"/>
    <cellStyle name="Total 3 3 3 5 8" xfId="39229"/>
    <cellStyle name="Total 3 3 3 6" xfId="39230"/>
    <cellStyle name="Total 3 3 3 6 2" xfId="39231"/>
    <cellStyle name="Total 3 3 3 6 3" xfId="39232"/>
    <cellStyle name="Total 3 3 3 6 4" xfId="39233"/>
    <cellStyle name="Total 3 3 3 6 5" xfId="39234"/>
    <cellStyle name="Total 3 3 3 6 6" xfId="39235"/>
    <cellStyle name="Total 3 3 3 7" xfId="39236"/>
    <cellStyle name="Total 3 3 3 7 2" xfId="39237"/>
    <cellStyle name="Total 3 3 3 7 3" xfId="39238"/>
    <cellStyle name="Total 3 3 3 7 4" xfId="39239"/>
    <cellStyle name="Total 3 3 3 7 5" xfId="39240"/>
    <cellStyle name="Total 3 3 3 7 6" xfId="39241"/>
    <cellStyle name="Total 3 3 3 8" xfId="39242"/>
    <cellStyle name="Total 3 3 3 9" xfId="39243"/>
    <cellStyle name="Total 3 3 4" xfId="39244"/>
    <cellStyle name="Total 3 3 4 10" xfId="39245"/>
    <cellStyle name="Total 3 3 4 11" xfId="39246"/>
    <cellStyle name="Total 3 3 4 2" xfId="39247"/>
    <cellStyle name="Total 3 3 4 2 10" xfId="39248"/>
    <cellStyle name="Total 3 3 4 2 2" xfId="39249"/>
    <cellStyle name="Total 3 3 4 2 2 2" xfId="39250"/>
    <cellStyle name="Total 3 3 4 2 2 2 2" xfId="39251"/>
    <cellStyle name="Total 3 3 4 2 2 2 2 2" xfId="39252"/>
    <cellStyle name="Total 3 3 4 2 2 2 2 3" xfId="39253"/>
    <cellStyle name="Total 3 3 4 2 2 2 2 4" xfId="39254"/>
    <cellStyle name="Total 3 3 4 2 2 2 2 5" xfId="39255"/>
    <cellStyle name="Total 3 3 4 2 2 2 2 6" xfId="39256"/>
    <cellStyle name="Total 3 3 4 2 2 2 3" xfId="39257"/>
    <cellStyle name="Total 3 3 4 2 2 2 3 2" xfId="39258"/>
    <cellStyle name="Total 3 3 4 2 2 2 3 3" xfId="39259"/>
    <cellStyle name="Total 3 3 4 2 2 2 3 4" xfId="39260"/>
    <cellStyle name="Total 3 3 4 2 2 2 3 5" xfId="39261"/>
    <cellStyle name="Total 3 3 4 2 2 2 3 6" xfId="39262"/>
    <cellStyle name="Total 3 3 4 2 2 2 4" xfId="39263"/>
    <cellStyle name="Total 3 3 4 2 2 2 5" xfId="39264"/>
    <cellStyle name="Total 3 3 4 2 2 2 6" xfId="39265"/>
    <cellStyle name="Total 3 3 4 2 2 2 7" xfId="39266"/>
    <cellStyle name="Total 3 3 4 2 2 2 8" xfId="39267"/>
    <cellStyle name="Total 3 3 4 2 2 3" xfId="39268"/>
    <cellStyle name="Total 3 3 4 2 2 3 2" xfId="39269"/>
    <cellStyle name="Total 3 3 4 2 2 3 3" xfId="39270"/>
    <cellStyle name="Total 3 3 4 2 2 3 4" xfId="39271"/>
    <cellStyle name="Total 3 3 4 2 2 3 5" xfId="39272"/>
    <cellStyle name="Total 3 3 4 2 2 3 6" xfId="39273"/>
    <cellStyle name="Total 3 3 4 2 2 4" xfId="39274"/>
    <cellStyle name="Total 3 3 4 2 2 4 2" xfId="39275"/>
    <cellStyle name="Total 3 3 4 2 2 4 3" xfId="39276"/>
    <cellStyle name="Total 3 3 4 2 2 4 4" xfId="39277"/>
    <cellStyle name="Total 3 3 4 2 2 4 5" xfId="39278"/>
    <cellStyle name="Total 3 3 4 2 2 4 6" xfId="39279"/>
    <cellStyle name="Total 3 3 4 2 2 5" xfId="39280"/>
    <cellStyle name="Total 3 3 4 2 2 6" xfId="39281"/>
    <cellStyle name="Total 3 3 4 2 2 7" xfId="39282"/>
    <cellStyle name="Total 3 3 4 2 2 8" xfId="39283"/>
    <cellStyle name="Total 3 3 4 2 2 9" xfId="39284"/>
    <cellStyle name="Total 3 3 4 2 3" xfId="39285"/>
    <cellStyle name="Total 3 3 4 2 3 2" xfId="39286"/>
    <cellStyle name="Total 3 3 4 2 3 2 2" xfId="39287"/>
    <cellStyle name="Total 3 3 4 2 3 2 3" xfId="39288"/>
    <cellStyle name="Total 3 3 4 2 3 2 4" xfId="39289"/>
    <cellStyle name="Total 3 3 4 2 3 2 5" xfId="39290"/>
    <cellStyle name="Total 3 3 4 2 3 2 6" xfId="39291"/>
    <cellStyle name="Total 3 3 4 2 3 3" xfId="39292"/>
    <cellStyle name="Total 3 3 4 2 3 3 2" xfId="39293"/>
    <cellStyle name="Total 3 3 4 2 3 3 3" xfId="39294"/>
    <cellStyle name="Total 3 3 4 2 3 3 4" xfId="39295"/>
    <cellStyle name="Total 3 3 4 2 3 3 5" xfId="39296"/>
    <cellStyle name="Total 3 3 4 2 3 3 6" xfId="39297"/>
    <cellStyle name="Total 3 3 4 2 3 4" xfId="39298"/>
    <cellStyle name="Total 3 3 4 2 3 5" xfId="39299"/>
    <cellStyle name="Total 3 3 4 2 3 6" xfId="39300"/>
    <cellStyle name="Total 3 3 4 2 3 7" xfId="39301"/>
    <cellStyle name="Total 3 3 4 2 3 8" xfId="39302"/>
    <cellStyle name="Total 3 3 4 2 4" xfId="39303"/>
    <cellStyle name="Total 3 3 4 2 4 2" xfId="39304"/>
    <cellStyle name="Total 3 3 4 2 4 3" xfId="39305"/>
    <cellStyle name="Total 3 3 4 2 4 4" xfId="39306"/>
    <cellStyle name="Total 3 3 4 2 4 5" xfId="39307"/>
    <cellStyle name="Total 3 3 4 2 4 6" xfId="39308"/>
    <cellStyle name="Total 3 3 4 2 5" xfId="39309"/>
    <cellStyle name="Total 3 3 4 2 5 2" xfId="39310"/>
    <cellStyle name="Total 3 3 4 2 5 3" xfId="39311"/>
    <cellStyle name="Total 3 3 4 2 5 4" xfId="39312"/>
    <cellStyle name="Total 3 3 4 2 5 5" xfId="39313"/>
    <cellStyle name="Total 3 3 4 2 5 6" xfId="39314"/>
    <cellStyle name="Total 3 3 4 2 6" xfId="39315"/>
    <cellStyle name="Total 3 3 4 2 7" xfId="39316"/>
    <cellStyle name="Total 3 3 4 2 8" xfId="39317"/>
    <cellStyle name="Total 3 3 4 2 9" xfId="39318"/>
    <cellStyle name="Total 3 3 4 3" xfId="39319"/>
    <cellStyle name="Total 3 3 4 3 2" xfId="39320"/>
    <cellStyle name="Total 3 3 4 3 2 2" xfId="39321"/>
    <cellStyle name="Total 3 3 4 3 2 2 2" xfId="39322"/>
    <cellStyle name="Total 3 3 4 3 2 2 3" xfId="39323"/>
    <cellStyle name="Total 3 3 4 3 2 2 4" xfId="39324"/>
    <cellStyle name="Total 3 3 4 3 2 2 5" xfId="39325"/>
    <cellStyle name="Total 3 3 4 3 2 2 6" xfId="39326"/>
    <cellStyle name="Total 3 3 4 3 2 3" xfId="39327"/>
    <cellStyle name="Total 3 3 4 3 2 3 2" xfId="39328"/>
    <cellStyle name="Total 3 3 4 3 2 3 3" xfId="39329"/>
    <cellStyle name="Total 3 3 4 3 2 3 4" xfId="39330"/>
    <cellStyle name="Total 3 3 4 3 2 3 5" xfId="39331"/>
    <cellStyle name="Total 3 3 4 3 2 3 6" xfId="39332"/>
    <cellStyle name="Total 3 3 4 3 2 4" xfId="39333"/>
    <cellStyle name="Total 3 3 4 3 2 5" xfId="39334"/>
    <cellStyle name="Total 3 3 4 3 2 6" xfId="39335"/>
    <cellStyle name="Total 3 3 4 3 2 7" xfId="39336"/>
    <cellStyle name="Total 3 3 4 3 2 8" xfId="39337"/>
    <cellStyle name="Total 3 3 4 3 3" xfId="39338"/>
    <cellStyle name="Total 3 3 4 3 3 2" xfId="39339"/>
    <cellStyle name="Total 3 3 4 3 3 3" xfId="39340"/>
    <cellStyle name="Total 3 3 4 3 3 4" xfId="39341"/>
    <cellStyle name="Total 3 3 4 3 3 5" xfId="39342"/>
    <cellStyle name="Total 3 3 4 3 3 6" xfId="39343"/>
    <cellStyle name="Total 3 3 4 3 4" xfId="39344"/>
    <cellStyle name="Total 3 3 4 3 4 2" xfId="39345"/>
    <cellStyle name="Total 3 3 4 3 4 3" xfId="39346"/>
    <cellStyle name="Total 3 3 4 3 4 4" xfId="39347"/>
    <cellStyle name="Total 3 3 4 3 4 5" xfId="39348"/>
    <cellStyle name="Total 3 3 4 3 4 6" xfId="39349"/>
    <cellStyle name="Total 3 3 4 3 5" xfId="39350"/>
    <cellStyle name="Total 3 3 4 3 6" xfId="39351"/>
    <cellStyle name="Total 3 3 4 3 7" xfId="39352"/>
    <cellStyle name="Total 3 3 4 3 8" xfId="39353"/>
    <cellStyle name="Total 3 3 4 3 9" xfId="39354"/>
    <cellStyle name="Total 3 3 4 4" xfId="39355"/>
    <cellStyle name="Total 3 3 4 4 2" xfId="39356"/>
    <cellStyle name="Total 3 3 4 4 2 2" xfId="39357"/>
    <cellStyle name="Total 3 3 4 4 2 3" xfId="39358"/>
    <cellStyle name="Total 3 3 4 4 2 4" xfId="39359"/>
    <cellStyle name="Total 3 3 4 4 2 5" xfId="39360"/>
    <cellStyle name="Total 3 3 4 4 2 6" xfId="39361"/>
    <cellStyle name="Total 3 3 4 4 3" xfId="39362"/>
    <cellStyle name="Total 3 3 4 4 3 2" xfId="39363"/>
    <cellStyle name="Total 3 3 4 4 3 3" xfId="39364"/>
    <cellStyle name="Total 3 3 4 4 3 4" xfId="39365"/>
    <cellStyle name="Total 3 3 4 4 3 5" xfId="39366"/>
    <cellStyle name="Total 3 3 4 4 3 6" xfId="39367"/>
    <cellStyle name="Total 3 3 4 4 4" xfId="39368"/>
    <cellStyle name="Total 3 3 4 4 5" xfId="39369"/>
    <cellStyle name="Total 3 3 4 4 6" xfId="39370"/>
    <cellStyle name="Total 3 3 4 4 7" xfId="39371"/>
    <cellStyle name="Total 3 3 4 4 8" xfId="39372"/>
    <cellStyle name="Total 3 3 4 5" xfId="39373"/>
    <cellStyle name="Total 3 3 4 5 2" xfId="39374"/>
    <cellStyle name="Total 3 3 4 5 3" xfId="39375"/>
    <cellStyle name="Total 3 3 4 5 4" xfId="39376"/>
    <cellStyle name="Total 3 3 4 5 5" xfId="39377"/>
    <cellStyle name="Total 3 3 4 5 6" xfId="39378"/>
    <cellStyle name="Total 3 3 4 6" xfId="39379"/>
    <cellStyle name="Total 3 3 4 6 2" xfId="39380"/>
    <cellStyle name="Total 3 3 4 6 3" xfId="39381"/>
    <cellStyle name="Total 3 3 4 6 4" xfId="39382"/>
    <cellStyle name="Total 3 3 4 6 5" xfId="39383"/>
    <cellStyle name="Total 3 3 4 6 6" xfId="39384"/>
    <cellStyle name="Total 3 3 4 7" xfId="39385"/>
    <cellStyle name="Total 3 3 4 8" xfId="39386"/>
    <cellStyle name="Total 3 3 4 9" xfId="39387"/>
    <cellStyle name="Total 3 3 5" xfId="39388"/>
    <cellStyle name="Total 3 3 5 10" xfId="39389"/>
    <cellStyle name="Total 3 3 5 2" xfId="39390"/>
    <cellStyle name="Total 3 3 5 2 2" xfId="39391"/>
    <cellStyle name="Total 3 3 5 2 2 2" xfId="39392"/>
    <cellStyle name="Total 3 3 5 2 2 2 2" xfId="39393"/>
    <cellStyle name="Total 3 3 5 2 2 2 3" xfId="39394"/>
    <cellStyle name="Total 3 3 5 2 2 2 4" xfId="39395"/>
    <cellStyle name="Total 3 3 5 2 2 2 5" xfId="39396"/>
    <cellStyle name="Total 3 3 5 2 2 2 6" xfId="39397"/>
    <cellStyle name="Total 3 3 5 2 2 3" xfId="39398"/>
    <cellStyle name="Total 3 3 5 2 2 3 2" xfId="39399"/>
    <cellStyle name="Total 3 3 5 2 2 3 3" xfId="39400"/>
    <cellStyle name="Total 3 3 5 2 2 3 4" xfId="39401"/>
    <cellStyle name="Total 3 3 5 2 2 3 5" xfId="39402"/>
    <cellStyle name="Total 3 3 5 2 2 3 6" xfId="39403"/>
    <cellStyle name="Total 3 3 5 2 2 4" xfId="39404"/>
    <cellStyle name="Total 3 3 5 2 2 5" xfId="39405"/>
    <cellStyle name="Total 3 3 5 2 2 6" xfId="39406"/>
    <cellStyle name="Total 3 3 5 2 2 7" xfId="39407"/>
    <cellStyle name="Total 3 3 5 2 2 8" xfId="39408"/>
    <cellStyle name="Total 3 3 5 2 3" xfId="39409"/>
    <cellStyle name="Total 3 3 5 2 3 2" xfId="39410"/>
    <cellStyle name="Total 3 3 5 2 3 3" xfId="39411"/>
    <cellStyle name="Total 3 3 5 2 3 4" xfId="39412"/>
    <cellStyle name="Total 3 3 5 2 3 5" xfId="39413"/>
    <cellStyle name="Total 3 3 5 2 3 6" xfId="39414"/>
    <cellStyle name="Total 3 3 5 2 4" xfId="39415"/>
    <cellStyle name="Total 3 3 5 2 4 2" xfId="39416"/>
    <cellStyle name="Total 3 3 5 2 4 3" xfId="39417"/>
    <cellStyle name="Total 3 3 5 2 4 4" xfId="39418"/>
    <cellStyle name="Total 3 3 5 2 4 5" xfId="39419"/>
    <cellStyle name="Total 3 3 5 2 4 6" xfId="39420"/>
    <cellStyle name="Total 3 3 5 2 5" xfId="39421"/>
    <cellStyle name="Total 3 3 5 2 6" xfId="39422"/>
    <cellStyle name="Total 3 3 5 2 7" xfId="39423"/>
    <cellStyle name="Total 3 3 5 2 8" xfId="39424"/>
    <cellStyle name="Total 3 3 5 2 9" xfId="39425"/>
    <cellStyle name="Total 3 3 5 3" xfId="39426"/>
    <cellStyle name="Total 3 3 5 3 2" xfId="39427"/>
    <cellStyle name="Total 3 3 5 3 2 2" xfId="39428"/>
    <cellStyle name="Total 3 3 5 3 2 3" xfId="39429"/>
    <cellStyle name="Total 3 3 5 3 2 4" xfId="39430"/>
    <cellStyle name="Total 3 3 5 3 2 5" xfId="39431"/>
    <cellStyle name="Total 3 3 5 3 2 6" xfId="39432"/>
    <cellStyle name="Total 3 3 5 3 3" xfId="39433"/>
    <cellStyle name="Total 3 3 5 3 3 2" xfId="39434"/>
    <cellStyle name="Total 3 3 5 3 3 3" xfId="39435"/>
    <cellStyle name="Total 3 3 5 3 3 4" xfId="39436"/>
    <cellStyle name="Total 3 3 5 3 3 5" xfId="39437"/>
    <cellStyle name="Total 3 3 5 3 3 6" xfId="39438"/>
    <cellStyle name="Total 3 3 5 3 4" xfId="39439"/>
    <cellStyle name="Total 3 3 5 3 5" xfId="39440"/>
    <cellStyle name="Total 3 3 5 3 6" xfId="39441"/>
    <cellStyle name="Total 3 3 5 3 7" xfId="39442"/>
    <cellStyle name="Total 3 3 5 3 8" xfId="39443"/>
    <cellStyle name="Total 3 3 5 4" xfId="39444"/>
    <cellStyle name="Total 3 3 5 4 2" xfId="39445"/>
    <cellStyle name="Total 3 3 5 4 3" xfId="39446"/>
    <cellStyle name="Total 3 3 5 4 4" xfId="39447"/>
    <cellStyle name="Total 3 3 5 4 5" xfId="39448"/>
    <cellStyle name="Total 3 3 5 4 6" xfId="39449"/>
    <cellStyle name="Total 3 3 5 5" xfId="39450"/>
    <cellStyle name="Total 3 3 5 5 2" xfId="39451"/>
    <cellStyle name="Total 3 3 5 5 3" xfId="39452"/>
    <cellStyle name="Total 3 3 5 5 4" xfId="39453"/>
    <cellStyle name="Total 3 3 5 5 5" xfId="39454"/>
    <cellStyle name="Total 3 3 5 5 6" xfId="39455"/>
    <cellStyle name="Total 3 3 5 6" xfId="39456"/>
    <cellStyle name="Total 3 3 5 7" xfId="39457"/>
    <cellStyle name="Total 3 3 5 8" xfId="39458"/>
    <cellStyle name="Total 3 3 5 9" xfId="39459"/>
    <cellStyle name="Total 3 3 6" xfId="39460"/>
    <cellStyle name="Total 3 3 6 2" xfId="39461"/>
    <cellStyle name="Total 3 3 6 2 2" xfId="39462"/>
    <cellStyle name="Total 3 3 6 2 2 2" xfId="39463"/>
    <cellStyle name="Total 3 3 6 2 2 3" xfId="39464"/>
    <cellStyle name="Total 3 3 6 2 2 4" xfId="39465"/>
    <cellStyle name="Total 3 3 6 2 2 5" xfId="39466"/>
    <cellStyle name="Total 3 3 6 2 2 6" xfId="39467"/>
    <cellStyle name="Total 3 3 6 2 3" xfId="39468"/>
    <cellStyle name="Total 3 3 6 2 3 2" xfId="39469"/>
    <cellStyle name="Total 3 3 6 2 3 3" xfId="39470"/>
    <cellStyle name="Total 3 3 6 2 3 4" xfId="39471"/>
    <cellStyle name="Total 3 3 6 2 3 5" xfId="39472"/>
    <cellStyle name="Total 3 3 6 2 3 6" xfId="39473"/>
    <cellStyle name="Total 3 3 6 2 4" xfId="39474"/>
    <cellStyle name="Total 3 3 6 2 5" xfId="39475"/>
    <cellStyle name="Total 3 3 6 2 6" xfId="39476"/>
    <cellStyle name="Total 3 3 6 2 7" xfId="39477"/>
    <cellStyle name="Total 3 3 6 2 8" xfId="39478"/>
    <cellStyle name="Total 3 3 6 3" xfId="39479"/>
    <cellStyle name="Total 3 3 6 3 2" xfId="39480"/>
    <cellStyle name="Total 3 3 6 3 3" xfId="39481"/>
    <cellStyle name="Total 3 3 6 3 4" xfId="39482"/>
    <cellStyle name="Total 3 3 6 3 5" xfId="39483"/>
    <cellStyle name="Total 3 3 6 3 6" xfId="39484"/>
    <cellStyle name="Total 3 3 6 4" xfId="39485"/>
    <cellStyle name="Total 3 3 6 4 2" xfId="39486"/>
    <cellStyle name="Total 3 3 6 4 3" xfId="39487"/>
    <cellStyle name="Total 3 3 6 4 4" xfId="39488"/>
    <cellStyle name="Total 3 3 6 4 5" xfId="39489"/>
    <cellStyle name="Total 3 3 6 4 6" xfId="39490"/>
    <cellStyle name="Total 3 3 6 5" xfId="39491"/>
    <cellStyle name="Total 3 3 6 6" xfId="39492"/>
    <cellStyle name="Total 3 3 6 7" xfId="39493"/>
    <cellStyle name="Total 3 3 6 8" xfId="39494"/>
    <cellStyle name="Total 3 3 6 9" xfId="39495"/>
    <cellStyle name="Total 3 3 7" xfId="39496"/>
    <cellStyle name="Total 3 3 7 2" xfId="39497"/>
    <cellStyle name="Total 3 3 7 2 2" xfId="39498"/>
    <cellStyle name="Total 3 3 7 2 3" xfId="39499"/>
    <cellStyle name="Total 3 3 7 2 4" xfId="39500"/>
    <cellStyle name="Total 3 3 7 2 5" xfId="39501"/>
    <cellStyle name="Total 3 3 7 2 6" xfId="39502"/>
    <cellStyle name="Total 3 3 7 3" xfId="39503"/>
    <cellStyle name="Total 3 3 7 3 2" xfId="39504"/>
    <cellStyle name="Total 3 3 7 3 3" xfId="39505"/>
    <cellStyle name="Total 3 3 7 3 4" xfId="39506"/>
    <cellStyle name="Total 3 3 7 3 5" xfId="39507"/>
    <cellStyle name="Total 3 3 7 3 6" xfId="39508"/>
    <cellStyle name="Total 3 3 7 4" xfId="39509"/>
    <cellStyle name="Total 3 3 7 5" xfId="39510"/>
    <cellStyle name="Total 3 3 7 6" xfId="39511"/>
    <cellStyle name="Total 3 3 7 7" xfId="39512"/>
    <cellStyle name="Total 3 3 7 8" xfId="39513"/>
    <cellStyle name="Total 3 3 8" xfId="39514"/>
    <cellStyle name="Total 3 3 8 2" xfId="39515"/>
    <cellStyle name="Total 3 3 8 3" xfId="39516"/>
    <cellStyle name="Total 3 3 8 4" xfId="39517"/>
    <cellStyle name="Total 3 3 8 5" xfId="39518"/>
    <cellStyle name="Total 3 3 8 6" xfId="39519"/>
    <cellStyle name="Total 3 3 9" xfId="39520"/>
    <cellStyle name="Total 3 3 9 2" xfId="39521"/>
    <cellStyle name="Total 3 3 9 3" xfId="39522"/>
    <cellStyle name="Total 3 3 9 4" xfId="39523"/>
    <cellStyle name="Total 3 3 9 5" xfId="39524"/>
    <cellStyle name="Total 3 3 9 6" xfId="39525"/>
    <cellStyle name="Total 3 4" xfId="39526"/>
    <cellStyle name="Total 3 4 10" xfId="39527"/>
    <cellStyle name="Total 3 4 2" xfId="39528"/>
    <cellStyle name="Total 3 4 2 2" xfId="39529"/>
    <cellStyle name="Total 3 4 2 2 2" xfId="39530"/>
    <cellStyle name="Total 3 4 2 2 2 2" xfId="39531"/>
    <cellStyle name="Total 3 4 2 2 2 3" xfId="39532"/>
    <cellStyle name="Total 3 4 2 2 2 4" xfId="39533"/>
    <cellStyle name="Total 3 4 2 2 2 5" xfId="39534"/>
    <cellStyle name="Total 3 4 2 2 2 6" xfId="39535"/>
    <cellStyle name="Total 3 4 2 2 3" xfId="39536"/>
    <cellStyle name="Total 3 4 2 2 3 2" xfId="39537"/>
    <cellStyle name="Total 3 4 2 2 3 3" xfId="39538"/>
    <cellStyle name="Total 3 4 2 2 3 4" xfId="39539"/>
    <cellStyle name="Total 3 4 2 2 3 5" xfId="39540"/>
    <cellStyle name="Total 3 4 2 2 3 6" xfId="39541"/>
    <cellStyle name="Total 3 4 2 2 4" xfId="39542"/>
    <cellStyle name="Total 3 4 2 2 5" xfId="39543"/>
    <cellStyle name="Total 3 4 2 2 6" xfId="39544"/>
    <cellStyle name="Total 3 4 2 2 7" xfId="39545"/>
    <cellStyle name="Total 3 4 2 2 8" xfId="39546"/>
    <cellStyle name="Total 3 4 2 3" xfId="39547"/>
    <cellStyle name="Total 3 4 2 3 2" xfId="39548"/>
    <cellStyle name="Total 3 4 2 3 3" xfId="39549"/>
    <cellStyle name="Total 3 4 2 3 4" xfId="39550"/>
    <cellStyle name="Total 3 4 2 3 5" xfId="39551"/>
    <cellStyle name="Total 3 4 2 3 6" xfId="39552"/>
    <cellStyle name="Total 3 4 2 4" xfId="39553"/>
    <cellStyle name="Total 3 4 2 4 2" xfId="39554"/>
    <cellStyle name="Total 3 4 2 4 3" xfId="39555"/>
    <cellStyle name="Total 3 4 2 4 4" xfId="39556"/>
    <cellStyle name="Total 3 4 2 4 5" xfId="39557"/>
    <cellStyle name="Total 3 4 2 4 6" xfId="39558"/>
    <cellStyle name="Total 3 4 2 5" xfId="39559"/>
    <cellStyle name="Total 3 4 2 6" xfId="39560"/>
    <cellStyle name="Total 3 4 2 7" xfId="39561"/>
    <cellStyle name="Total 3 4 2 8" xfId="39562"/>
    <cellStyle name="Total 3 4 2 9" xfId="39563"/>
    <cellStyle name="Total 3 4 3" xfId="39564"/>
    <cellStyle name="Total 3 4 3 2" xfId="39565"/>
    <cellStyle name="Total 3 4 3 2 2" xfId="39566"/>
    <cellStyle name="Total 3 4 3 2 3" xfId="39567"/>
    <cellStyle name="Total 3 4 3 2 4" xfId="39568"/>
    <cellStyle name="Total 3 4 3 2 5" xfId="39569"/>
    <cellStyle name="Total 3 4 3 2 6" xfId="39570"/>
    <cellStyle name="Total 3 4 3 3" xfId="39571"/>
    <cellStyle name="Total 3 4 3 3 2" xfId="39572"/>
    <cellStyle name="Total 3 4 3 3 3" xfId="39573"/>
    <cellStyle name="Total 3 4 3 3 4" xfId="39574"/>
    <cellStyle name="Total 3 4 3 3 5" xfId="39575"/>
    <cellStyle name="Total 3 4 3 3 6" xfId="39576"/>
    <cellStyle name="Total 3 4 3 4" xfId="39577"/>
    <cellStyle name="Total 3 4 3 5" xfId="39578"/>
    <cellStyle name="Total 3 4 3 6" xfId="39579"/>
    <cellStyle name="Total 3 4 3 7" xfId="39580"/>
    <cellStyle name="Total 3 4 3 8" xfId="39581"/>
    <cellStyle name="Total 3 4 4" xfId="39582"/>
    <cellStyle name="Total 3 4 4 2" xfId="39583"/>
    <cellStyle name="Total 3 4 4 3" xfId="39584"/>
    <cellStyle name="Total 3 4 4 4" xfId="39585"/>
    <cellStyle name="Total 3 4 4 5" xfId="39586"/>
    <cellStyle name="Total 3 4 4 6" xfId="39587"/>
    <cellStyle name="Total 3 4 5" xfId="39588"/>
    <cellStyle name="Total 3 4 5 2" xfId="39589"/>
    <cellStyle name="Total 3 4 5 3" xfId="39590"/>
    <cellStyle name="Total 3 4 5 4" xfId="39591"/>
    <cellStyle name="Total 3 4 5 5" xfId="39592"/>
    <cellStyle name="Total 3 4 5 6" xfId="39593"/>
    <cellStyle name="Total 3 4 6" xfId="39594"/>
    <cellStyle name="Total 3 4 7" xfId="39595"/>
    <cellStyle name="Total 3 4 8" xfId="39596"/>
    <cellStyle name="Total 3 4 9" xfId="39597"/>
    <cellStyle name="Total 3 5" xfId="39598"/>
    <cellStyle name="Total 3 5 2" xfId="39599"/>
    <cellStyle name="Total 3 5 2 2" xfId="39600"/>
    <cellStyle name="Total 3 5 2 2 2" xfId="39601"/>
    <cellStyle name="Total 3 5 2 2 3" xfId="39602"/>
    <cellStyle name="Total 3 5 2 2 4" xfId="39603"/>
    <cellStyle name="Total 3 5 2 2 5" xfId="39604"/>
    <cellStyle name="Total 3 5 2 2 6" xfId="39605"/>
    <cellStyle name="Total 3 5 2 3" xfId="39606"/>
    <cellStyle name="Total 3 5 2 3 2" xfId="39607"/>
    <cellStyle name="Total 3 5 2 3 3" xfId="39608"/>
    <cellStyle name="Total 3 5 2 3 4" xfId="39609"/>
    <cellStyle name="Total 3 5 2 3 5" xfId="39610"/>
    <cellStyle name="Total 3 5 2 3 6" xfId="39611"/>
    <cellStyle name="Total 3 5 2 4" xfId="39612"/>
    <cellStyle name="Total 3 5 2 5" xfId="39613"/>
    <cellStyle name="Total 3 5 2 6" xfId="39614"/>
    <cellStyle name="Total 3 5 2 7" xfId="39615"/>
    <cellStyle name="Total 3 5 2 8" xfId="39616"/>
    <cellStyle name="Total 3 5 3" xfId="39617"/>
    <cellStyle name="Total 3 5 3 2" xfId="39618"/>
    <cellStyle name="Total 3 5 3 3" xfId="39619"/>
    <cellStyle name="Total 3 5 3 4" xfId="39620"/>
    <cellStyle name="Total 3 5 3 5" xfId="39621"/>
    <cellStyle name="Total 3 5 3 6" xfId="39622"/>
    <cellStyle name="Total 3 5 4" xfId="39623"/>
    <cellStyle name="Total 3 5 4 2" xfId="39624"/>
    <cellStyle name="Total 3 5 4 3" xfId="39625"/>
    <cellStyle name="Total 3 5 4 4" xfId="39626"/>
    <cellStyle name="Total 3 5 4 5" xfId="39627"/>
    <cellStyle name="Total 3 5 4 6" xfId="39628"/>
    <cellStyle name="Total 3 5 5" xfId="39629"/>
    <cellStyle name="Total 3 5 6" xfId="39630"/>
    <cellStyle name="Total 3 5 7" xfId="39631"/>
    <cellStyle name="Total 3 5 8" xfId="39632"/>
    <cellStyle name="Total 3 5 9" xfId="39633"/>
    <cellStyle name="Total 3 6" xfId="39634"/>
    <cellStyle name="Total 3 6 2" xfId="39635"/>
    <cellStyle name="Total 3 6 3" xfId="39636"/>
    <cellStyle name="Total 3 6 4" xfId="39637"/>
    <cellStyle name="Total 3 6 5" xfId="39638"/>
    <cellStyle name="Total 3 6 6" xfId="39639"/>
    <cellStyle name="Total 4" xfId="39640"/>
    <cellStyle name="Total 4 10" xfId="39641"/>
    <cellStyle name="Total 4 11" xfId="39642"/>
    <cellStyle name="Total 4 12" xfId="39643"/>
    <cellStyle name="Total 4 13" xfId="39644"/>
    <cellStyle name="Total 4 14" xfId="39645"/>
    <cellStyle name="Total 4 2" xfId="39646"/>
    <cellStyle name="Total 4 2 10" xfId="39647"/>
    <cellStyle name="Total 4 2 11" xfId="39648"/>
    <cellStyle name="Total 4 2 12" xfId="39649"/>
    <cellStyle name="Total 4 2 13" xfId="39650"/>
    <cellStyle name="Total 4 2 2" xfId="39651"/>
    <cellStyle name="Total 4 2 2 10" xfId="39652"/>
    <cellStyle name="Total 4 2 2 11" xfId="39653"/>
    <cellStyle name="Total 4 2 2 12" xfId="39654"/>
    <cellStyle name="Total 4 2 2 2" xfId="39655"/>
    <cellStyle name="Total 4 2 2 2 10" xfId="39656"/>
    <cellStyle name="Total 4 2 2 2 11" xfId="39657"/>
    <cellStyle name="Total 4 2 2 2 2" xfId="39658"/>
    <cellStyle name="Total 4 2 2 2 2 10" xfId="39659"/>
    <cellStyle name="Total 4 2 2 2 2 2" xfId="39660"/>
    <cellStyle name="Total 4 2 2 2 2 2 2" xfId="39661"/>
    <cellStyle name="Total 4 2 2 2 2 2 2 2" xfId="39662"/>
    <cellStyle name="Total 4 2 2 2 2 2 2 2 2" xfId="39663"/>
    <cellStyle name="Total 4 2 2 2 2 2 2 2 3" xfId="39664"/>
    <cellStyle name="Total 4 2 2 2 2 2 2 2 4" xfId="39665"/>
    <cellStyle name="Total 4 2 2 2 2 2 2 2 5" xfId="39666"/>
    <cellStyle name="Total 4 2 2 2 2 2 2 2 6" xfId="39667"/>
    <cellStyle name="Total 4 2 2 2 2 2 2 3" xfId="39668"/>
    <cellStyle name="Total 4 2 2 2 2 2 2 3 2" xfId="39669"/>
    <cellStyle name="Total 4 2 2 2 2 2 2 3 3" xfId="39670"/>
    <cellStyle name="Total 4 2 2 2 2 2 2 3 4" xfId="39671"/>
    <cellStyle name="Total 4 2 2 2 2 2 2 3 5" xfId="39672"/>
    <cellStyle name="Total 4 2 2 2 2 2 2 3 6" xfId="39673"/>
    <cellStyle name="Total 4 2 2 2 2 2 2 4" xfId="39674"/>
    <cellStyle name="Total 4 2 2 2 2 2 2 5" xfId="39675"/>
    <cellStyle name="Total 4 2 2 2 2 2 2 6" xfId="39676"/>
    <cellStyle name="Total 4 2 2 2 2 2 2 7" xfId="39677"/>
    <cellStyle name="Total 4 2 2 2 2 2 2 8" xfId="39678"/>
    <cellStyle name="Total 4 2 2 2 2 2 3" xfId="39679"/>
    <cellStyle name="Total 4 2 2 2 2 2 3 2" xfId="39680"/>
    <cellStyle name="Total 4 2 2 2 2 2 3 3" xfId="39681"/>
    <cellStyle name="Total 4 2 2 2 2 2 3 4" xfId="39682"/>
    <cellStyle name="Total 4 2 2 2 2 2 3 5" xfId="39683"/>
    <cellStyle name="Total 4 2 2 2 2 2 3 6" xfId="39684"/>
    <cellStyle name="Total 4 2 2 2 2 2 4" xfId="39685"/>
    <cellStyle name="Total 4 2 2 2 2 2 4 2" xfId="39686"/>
    <cellStyle name="Total 4 2 2 2 2 2 4 3" xfId="39687"/>
    <cellStyle name="Total 4 2 2 2 2 2 4 4" xfId="39688"/>
    <cellStyle name="Total 4 2 2 2 2 2 4 5" xfId="39689"/>
    <cellStyle name="Total 4 2 2 2 2 2 4 6" xfId="39690"/>
    <cellStyle name="Total 4 2 2 2 2 2 5" xfId="39691"/>
    <cellStyle name="Total 4 2 2 2 2 2 6" xfId="39692"/>
    <cellStyle name="Total 4 2 2 2 2 2 7" xfId="39693"/>
    <cellStyle name="Total 4 2 2 2 2 2 8" xfId="39694"/>
    <cellStyle name="Total 4 2 2 2 2 2 9" xfId="39695"/>
    <cellStyle name="Total 4 2 2 2 2 3" xfId="39696"/>
    <cellStyle name="Total 4 2 2 2 2 3 2" xfId="39697"/>
    <cellStyle name="Total 4 2 2 2 2 3 2 2" xfId="39698"/>
    <cellStyle name="Total 4 2 2 2 2 3 2 3" xfId="39699"/>
    <cellStyle name="Total 4 2 2 2 2 3 2 4" xfId="39700"/>
    <cellStyle name="Total 4 2 2 2 2 3 2 5" xfId="39701"/>
    <cellStyle name="Total 4 2 2 2 2 3 2 6" xfId="39702"/>
    <cellStyle name="Total 4 2 2 2 2 3 3" xfId="39703"/>
    <cellStyle name="Total 4 2 2 2 2 3 3 2" xfId="39704"/>
    <cellStyle name="Total 4 2 2 2 2 3 3 3" xfId="39705"/>
    <cellStyle name="Total 4 2 2 2 2 3 3 4" xfId="39706"/>
    <cellStyle name="Total 4 2 2 2 2 3 3 5" xfId="39707"/>
    <cellStyle name="Total 4 2 2 2 2 3 3 6" xfId="39708"/>
    <cellStyle name="Total 4 2 2 2 2 3 4" xfId="39709"/>
    <cellStyle name="Total 4 2 2 2 2 3 5" xfId="39710"/>
    <cellStyle name="Total 4 2 2 2 2 3 6" xfId="39711"/>
    <cellStyle name="Total 4 2 2 2 2 3 7" xfId="39712"/>
    <cellStyle name="Total 4 2 2 2 2 3 8" xfId="39713"/>
    <cellStyle name="Total 4 2 2 2 2 4" xfId="39714"/>
    <cellStyle name="Total 4 2 2 2 2 4 2" xfId="39715"/>
    <cellStyle name="Total 4 2 2 2 2 4 3" xfId="39716"/>
    <cellStyle name="Total 4 2 2 2 2 4 4" xfId="39717"/>
    <cellStyle name="Total 4 2 2 2 2 4 5" xfId="39718"/>
    <cellStyle name="Total 4 2 2 2 2 4 6" xfId="39719"/>
    <cellStyle name="Total 4 2 2 2 2 5" xfId="39720"/>
    <cellStyle name="Total 4 2 2 2 2 5 2" xfId="39721"/>
    <cellStyle name="Total 4 2 2 2 2 5 3" xfId="39722"/>
    <cellStyle name="Total 4 2 2 2 2 5 4" xfId="39723"/>
    <cellStyle name="Total 4 2 2 2 2 5 5" xfId="39724"/>
    <cellStyle name="Total 4 2 2 2 2 5 6" xfId="39725"/>
    <cellStyle name="Total 4 2 2 2 2 6" xfId="39726"/>
    <cellStyle name="Total 4 2 2 2 2 7" xfId="39727"/>
    <cellStyle name="Total 4 2 2 2 2 8" xfId="39728"/>
    <cellStyle name="Total 4 2 2 2 2 9" xfId="39729"/>
    <cellStyle name="Total 4 2 2 2 3" xfId="39730"/>
    <cellStyle name="Total 4 2 2 2 3 2" xfId="39731"/>
    <cellStyle name="Total 4 2 2 2 3 2 2" xfId="39732"/>
    <cellStyle name="Total 4 2 2 2 3 2 2 2" xfId="39733"/>
    <cellStyle name="Total 4 2 2 2 3 2 2 3" xfId="39734"/>
    <cellStyle name="Total 4 2 2 2 3 2 2 4" xfId="39735"/>
    <cellStyle name="Total 4 2 2 2 3 2 2 5" xfId="39736"/>
    <cellStyle name="Total 4 2 2 2 3 2 2 6" xfId="39737"/>
    <cellStyle name="Total 4 2 2 2 3 2 3" xfId="39738"/>
    <cellStyle name="Total 4 2 2 2 3 2 3 2" xfId="39739"/>
    <cellStyle name="Total 4 2 2 2 3 2 3 3" xfId="39740"/>
    <cellStyle name="Total 4 2 2 2 3 2 3 4" xfId="39741"/>
    <cellStyle name="Total 4 2 2 2 3 2 3 5" xfId="39742"/>
    <cellStyle name="Total 4 2 2 2 3 2 3 6" xfId="39743"/>
    <cellStyle name="Total 4 2 2 2 3 2 4" xfId="39744"/>
    <cellStyle name="Total 4 2 2 2 3 2 5" xfId="39745"/>
    <cellStyle name="Total 4 2 2 2 3 2 6" xfId="39746"/>
    <cellStyle name="Total 4 2 2 2 3 2 7" xfId="39747"/>
    <cellStyle name="Total 4 2 2 2 3 2 8" xfId="39748"/>
    <cellStyle name="Total 4 2 2 2 3 3" xfId="39749"/>
    <cellStyle name="Total 4 2 2 2 3 3 2" xfId="39750"/>
    <cellStyle name="Total 4 2 2 2 3 3 3" xfId="39751"/>
    <cellStyle name="Total 4 2 2 2 3 3 4" xfId="39752"/>
    <cellStyle name="Total 4 2 2 2 3 3 5" xfId="39753"/>
    <cellStyle name="Total 4 2 2 2 3 3 6" xfId="39754"/>
    <cellStyle name="Total 4 2 2 2 3 4" xfId="39755"/>
    <cellStyle name="Total 4 2 2 2 3 4 2" xfId="39756"/>
    <cellStyle name="Total 4 2 2 2 3 4 3" xfId="39757"/>
    <cellStyle name="Total 4 2 2 2 3 4 4" xfId="39758"/>
    <cellStyle name="Total 4 2 2 2 3 4 5" xfId="39759"/>
    <cellStyle name="Total 4 2 2 2 3 4 6" xfId="39760"/>
    <cellStyle name="Total 4 2 2 2 3 5" xfId="39761"/>
    <cellStyle name="Total 4 2 2 2 3 6" xfId="39762"/>
    <cellStyle name="Total 4 2 2 2 3 7" xfId="39763"/>
    <cellStyle name="Total 4 2 2 2 3 8" xfId="39764"/>
    <cellStyle name="Total 4 2 2 2 3 9" xfId="39765"/>
    <cellStyle name="Total 4 2 2 2 4" xfId="39766"/>
    <cellStyle name="Total 4 2 2 2 4 2" xfId="39767"/>
    <cellStyle name="Total 4 2 2 2 4 2 2" xfId="39768"/>
    <cellStyle name="Total 4 2 2 2 4 2 3" xfId="39769"/>
    <cellStyle name="Total 4 2 2 2 4 2 4" xfId="39770"/>
    <cellStyle name="Total 4 2 2 2 4 2 5" xfId="39771"/>
    <cellStyle name="Total 4 2 2 2 4 2 6" xfId="39772"/>
    <cellStyle name="Total 4 2 2 2 4 3" xfId="39773"/>
    <cellStyle name="Total 4 2 2 2 4 3 2" xfId="39774"/>
    <cellStyle name="Total 4 2 2 2 4 3 3" xfId="39775"/>
    <cellStyle name="Total 4 2 2 2 4 3 4" xfId="39776"/>
    <cellStyle name="Total 4 2 2 2 4 3 5" xfId="39777"/>
    <cellStyle name="Total 4 2 2 2 4 3 6" xfId="39778"/>
    <cellStyle name="Total 4 2 2 2 4 4" xfId="39779"/>
    <cellStyle name="Total 4 2 2 2 4 5" xfId="39780"/>
    <cellStyle name="Total 4 2 2 2 4 6" xfId="39781"/>
    <cellStyle name="Total 4 2 2 2 4 7" xfId="39782"/>
    <cellStyle name="Total 4 2 2 2 4 8" xfId="39783"/>
    <cellStyle name="Total 4 2 2 2 5" xfId="39784"/>
    <cellStyle name="Total 4 2 2 2 5 2" xfId="39785"/>
    <cellStyle name="Total 4 2 2 2 5 3" xfId="39786"/>
    <cellStyle name="Total 4 2 2 2 5 4" xfId="39787"/>
    <cellStyle name="Total 4 2 2 2 5 5" xfId="39788"/>
    <cellStyle name="Total 4 2 2 2 5 6" xfId="39789"/>
    <cellStyle name="Total 4 2 2 2 6" xfId="39790"/>
    <cellStyle name="Total 4 2 2 2 6 2" xfId="39791"/>
    <cellStyle name="Total 4 2 2 2 6 3" xfId="39792"/>
    <cellStyle name="Total 4 2 2 2 6 4" xfId="39793"/>
    <cellStyle name="Total 4 2 2 2 6 5" xfId="39794"/>
    <cellStyle name="Total 4 2 2 2 6 6" xfId="39795"/>
    <cellStyle name="Total 4 2 2 2 7" xfId="39796"/>
    <cellStyle name="Total 4 2 2 2 8" xfId="39797"/>
    <cellStyle name="Total 4 2 2 2 9" xfId="39798"/>
    <cellStyle name="Total 4 2 2 3" xfId="39799"/>
    <cellStyle name="Total 4 2 2 3 10" xfId="39800"/>
    <cellStyle name="Total 4 2 2 3 2" xfId="39801"/>
    <cellStyle name="Total 4 2 2 3 2 2" xfId="39802"/>
    <cellStyle name="Total 4 2 2 3 2 2 2" xfId="39803"/>
    <cellStyle name="Total 4 2 2 3 2 2 2 2" xfId="39804"/>
    <cellStyle name="Total 4 2 2 3 2 2 2 3" xfId="39805"/>
    <cellStyle name="Total 4 2 2 3 2 2 2 4" xfId="39806"/>
    <cellStyle name="Total 4 2 2 3 2 2 2 5" xfId="39807"/>
    <cellStyle name="Total 4 2 2 3 2 2 2 6" xfId="39808"/>
    <cellStyle name="Total 4 2 2 3 2 2 3" xfId="39809"/>
    <cellStyle name="Total 4 2 2 3 2 2 3 2" xfId="39810"/>
    <cellStyle name="Total 4 2 2 3 2 2 3 3" xfId="39811"/>
    <cellStyle name="Total 4 2 2 3 2 2 3 4" xfId="39812"/>
    <cellStyle name="Total 4 2 2 3 2 2 3 5" xfId="39813"/>
    <cellStyle name="Total 4 2 2 3 2 2 3 6" xfId="39814"/>
    <cellStyle name="Total 4 2 2 3 2 2 4" xfId="39815"/>
    <cellStyle name="Total 4 2 2 3 2 2 5" xfId="39816"/>
    <cellStyle name="Total 4 2 2 3 2 2 6" xfId="39817"/>
    <cellStyle name="Total 4 2 2 3 2 2 7" xfId="39818"/>
    <cellStyle name="Total 4 2 2 3 2 2 8" xfId="39819"/>
    <cellStyle name="Total 4 2 2 3 2 3" xfId="39820"/>
    <cellStyle name="Total 4 2 2 3 2 3 2" xfId="39821"/>
    <cellStyle name="Total 4 2 2 3 2 3 3" xfId="39822"/>
    <cellStyle name="Total 4 2 2 3 2 3 4" xfId="39823"/>
    <cellStyle name="Total 4 2 2 3 2 3 5" xfId="39824"/>
    <cellStyle name="Total 4 2 2 3 2 3 6" xfId="39825"/>
    <cellStyle name="Total 4 2 2 3 2 4" xfId="39826"/>
    <cellStyle name="Total 4 2 2 3 2 4 2" xfId="39827"/>
    <cellStyle name="Total 4 2 2 3 2 4 3" xfId="39828"/>
    <cellStyle name="Total 4 2 2 3 2 4 4" xfId="39829"/>
    <cellStyle name="Total 4 2 2 3 2 4 5" xfId="39830"/>
    <cellStyle name="Total 4 2 2 3 2 4 6" xfId="39831"/>
    <cellStyle name="Total 4 2 2 3 2 5" xfId="39832"/>
    <cellStyle name="Total 4 2 2 3 2 6" xfId="39833"/>
    <cellStyle name="Total 4 2 2 3 2 7" xfId="39834"/>
    <cellStyle name="Total 4 2 2 3 2 8" xfId="39835"/>
    <cellStyle name="Total 4 2 2 3 2 9" xfId="39836"/>
    <cellStyle name="Total 4 2 2 3 3" xfId="39837"/>
    <cellStyle name="Total 4 2 2 3 3 2" xfId="39838"/>
    <cellStyle name="Total 4 2 2 3 3 2 2" xfId="39839"/>
    <cellStyle name="Total 4 2 2 3 3 2 3" xfId="39840"/>
    <cellStyle name="Total 4 2 2 3 3 2 4" xfId="39841"/>
    <cellStyle name="Total 4 2 2 3 3 2 5" xfId="39842"/>
    <cellStyle name="Total 4 2 2 3 3 2 6" xfId="39843"/>
    <cellStyle name="Total 4 2 2 3 3 3" xfId="39844"/>
    <cellStyle name="Total 4 2 2 3 3 3 2" xfId="39845"/>
    <cellStyle name="Total 4 2 2 3 3 3 3" xfId="39846"/>
    <cellStyle name="Total 4 2 2 3 3 3 4" xfId="39847"/>
    <cellStyle name="Total 4 2 2 3 3 3 5" xfId="39848"/>
    <cellStyle name="Total 4 2 2 3 3 3 6" xfId="39849"/>
    <cellStyle name="Total 4 2 2 3 3 4" xfId="39850"/>
    <cellStyle name="Total 4 2 2 3 3 5" xfId="39851"/>
    <cellStyle name="Total 4 2 2 3 3 6" xfId="39852"/>
    <cellStyle name="Total 4 2 2 3 3 7" xfId="39853"/>
    <cellStyle name="Total 4 2 2 3 3 8" xfId="39854"/>
    <cellStyle name="Total 4 2 2 3 4" xfId="39855"/>
    <cellStyle name="Total 4 2 2 3 4 2" xfId="39856"/>
    <cellStyle name="Total 4 2 2 3 4 3" xfId="39857"/>
    <cellStyle name="Total 4 2 2 3 4 4" xfId="39858"/>
    <cellStyle name="Total 4 2 2 3 4 5" xfId="39859"/>
    <cellStyle name="Total 4 2 2 3 4 6" xfId="39860"/>
    <cellStyle name="Total 4 2 2 3 5" xfId="39861"/>
    <cellStyle name="Total 4 2 2 3 5 2" xfId="39862"/>
    <cellStyle name="Total 4 2 2 3 5 3" xfId="39863"/>
    <cellStyle name="Total 4 2 2 3 5 4" xfId="39864"/>
    <cellStyle name="Total 4 2 2 3 5 5" xfId="39865"/>
    <cellStyle name="Total 4 2 2 3 5 6" xfId="39866"/>
    <cellStyle name="Total 4 2 2 3 6" xfId="39867"/>
    <cellStyle name="Total 4 2 2 3 7" xfId="39868"/>
    <cellStyle name="Total 4 2 2 3 8" xfId="39869"/>
    <cellStyle name="Total 4 2 2 3 9" xfId="39870"/>
    <cellStyle name="Total 4 2 2 4" xfId="39871"/>
    <cellStyle name="Total 4 2 2 4 2" xfId="39872"/>
    <cellStyle name="Total 4 2 2 4 2 2" xfId="39873"/>
    <cellStyle name="Total 4 2 2 4 2 2 2" xfId="39874"/>
    <cellStyle name="Total 4 2 2 4 2 2 3" xfId="39875"/>
    <cellStyle name="Total 4 2 2 4 2 2 4" xfId="39876"/>
    <cellStyle name="Total 4 2 2 4 2 2 5" xfId="39877"/>
    <cellStyle name="Total 4 2 2 4 2 2 6" xfId="39878"/>
    <cellStyle name="Total 4 2 2 4 2 3" xfId="39879"/>
    <cellStyle name="Total 4 2 2 4 2 3 2" xfId="39880"/>
    <cellStyle name="Total 4 2 2 4 2 3 3" xfId="39881"/>
    <cellStyle name="Total 4 2 2 4 2 3 4" xfId="39882"/>
    <cellStyle name="Total 4 2 2 4 2 3 5" xfId="39883"/>
    <cellStyle name="Total 4 2 2 4 2 3 6" xfId="39884"/>
    <cellStyle name="Total 4 2 2 4 2 4" xfId="39885"/>
    <cellStyle name="Total 4 2 2 4 2 5" xfId="39886"/>
    <cellStyle name="Total 4 2 2 4 2 6" xfId="39887"/>
    <cellStyle name="Total 4 2 2 4 2 7" xfId="39888"/>
    <cellStyle name="Total 4 2 2 4 2 8" xfId="39889"/>
    <cellStyle name="Total 4 2 2 4 3" xfId="39890"/>
    <cellStyle name="Total 4 2 2 4 3 2" xfId="39891"/>
    <cellStyle name="Total 4 2 2 4 3 3" xfId="39892"/>
    <cellStyle name="Total 4 2 2 4 3 4" xfId="39893"/>
    <cellStyle name="Total 4 2 2 4 3 5" xfId="39894"/>
    <cellStyle name="Total 4 2 2 4 3 6" xfId="39895"/>
    <cellStyle name="Total 4 2 2 4 4" xfId="39896"/>
    <cellStyle name="Total 4 2 2 4 4 2" xfId="39897"/>
    <cellStyle name="Total 4 2 2 4 4 3" xfId="39898"/>
    <cellStyle name="Total 4 2 2 4 4 4" xfId="39899"/>
    <cellStyle name="Total 4 2 2 4 4 5" xfId="39900"/>
    <cellStyle name="Total 4 2 2 4 4 6" xfId="39901"/>
    <cellStyle name="Total 4 2 2 4 5" xfId="39902"/>
    <cellStyle name="Total 4 2 2 4 6" xfId="39903"/>
    <cellStyle name="Total 4 2 2 4 7" xfId="39904"/>
    <cellStyle name="Total 4 2 2 4 8" xfId="39905"/>
    <cellStyle name="Total 4 2 2 4 9" xfId="39906"/>
    <cellStyle name="Total 4 2 2 5" xfId="39907"/>
    <cellStyle name="Total 4 2 2 5 2" xfId="39908"/>
    <cellStyle name="Total 4 2 2 5 2 2" xfId="39909"/>
    <cellStyle name="Total 4 2 2 5 2 3" xfId="39910"/>
    <cellStyle name="Total 4 2 2 5 2 4" xfId="39911"/>
    <cellStyle name="Total 4 2 2 5 2 5" xfId="39912"/>
    <cellStyle name="Total 4 2 2 5 2 6" xfId="39913"/>
    <cellStyle name="Total 4 2 2 5 3" xfId="39914"/>
    <cellStyle name="Total 4 2 2 5 3 2" xfId="39915"/>
    <cellStyle name="Total 4 2 2 5 3 3" xfId="39916"/>
    <cellStyle name="Total 4 2 2 5 3 4" xfId="39917"/>
    <cellStyle name="Total 4 2 2 5 3 5" xfId="39918"/>
    <cellStyle name="Total 4 2 2 5 3 6" xfId="39919"/>
    <cellStyle name="Total 4 2 2 5 4" xfId="39920"/>
    <cellStyle name="Total 4 2 2 5 5" xfId="39921"/>
    <cellStyle name="Total 4 2 2 5 6" xfId="39922"/>
    <cellStyle name="Total 4 2 2 5 7" xfId="39923"/>
    <cellStyle name="Total 4 2 2 5 8" xfId="39924"/>
    <cellStyle name="Total 4 2 2 6" xfId="39925"/>
    <cellStyle name="Total 4 2 2 6 2" xfId="39926"/>
    <cellStyle name="Total 4 2 2 6 3" xfId="39927"/>
    <cellStyle name="Total 4 2 2 6 4" xfId="39928"/>
    <cellStyle name="Total 4 2 2 6 5" xfId="39929"/>
    <cellStyle name="Total 4 2 2 6 6" xfId="39930"/>
    <cellStyle name="Total 4 2 2 7" xfId="39931"/>
    <cellStyle name="Total 4 2 2 7 2" xfId="39932"/>
    <cellStyle name="Total 4 2 2 7 3" xfId="39933"/>
    <cellStyle name="Total 4 2 2 7 4" xfId="39934"/>
    <cellStyle name="Total 4 2 2 7 5" xfId="39935"/>
    <cellStyle name="Total 4 2 2 7 6" xfId="39936"/>
    <cellStyle name="Total 4 2 2 8" xfId="39937"/>
    <cellStyle name="Total 4 2 2 9" xfId="39938"/>
    <cellStyle name="Total 4 2 3" xfId="39939"/>
    <cellStyle name="Total 4 2 3 10" xfId="39940"/>
    <cellStyle name="Total 4 2 3 11" xfId="39941"/>
    <cellStyle name="Total 4 2 3 2" xfId="39942"/>
    <cellStyle name="Total 4 2 3 2 10" xfId="39943"/>
    <cellStyle name="Total 4 2 3 2 2" xfId="39944"/>
    <cellStyle name="Total 4 2 3 2 2 2" xfId="39945"/>
    <cellStyle name="Total 4 2 3 2 2 2 2" xfId="39946"/>
    <cellStyle name="Total 4 2 3 2 2 2 2 2" xfId="39947"/>
    <cellStyle name="Total 4 2 3 2 2 2 2 3" xfId="39948"/>
    <cellStyle name="Total 4 2 3 2 2 2 2 4" xfId="39949"/>
    <cellStyle name="Total 4 2 3 2 2 2 2 5" xfId="39950"/>
    <cellStyle name="Total 4 2 3 2 2 2 2 6" xfId="39951"/>
    <cellStyle name="Total 4 2 3 2 2 2 3" xfId="39952"/>
    <cellStyle name="Total 4 2 3 2 2 2 3 2" xfId="39953"/>
    <cellStyle name="Total 4 2 3 2 2 2 3 3" xfId="39954"/>
    <cellStyle name="Total 4 2 3 2 2 2 3 4" xfId="39955"/>
    <cellStyle name="Total 4 2 3 2 2 2 3 5" xfId="39956"/>
    <cellStyle name="Total 4 2 3 2 2 2 3 6" xfId="39957"/>
    <cellStyle name="Total 4 2 3 2 2 2 4" xfId="39958"/>
    <cellStyle name="Total 4 2 3 2 2 2 5" xfId="39959"/>
    <cellStyle name="Total 4 2 3 2 2 2 6" xfId="39960"/>
    <cellStyle name="Total 4 2 3 2 2 2 7" xfId="39961"/>
    <cellStyle name="Total 4 2 3 2 2 2 8" xfId="39962"/>
    <cellStyle name="Total 4 2 3 2 2 3" xfId="39963"/>
    <cellStyle name="Total 4 2 3 2 2 3 2" xfId="39964"/>
    <cellStyle name="Total 4 2 3 2 2 3 3" xfId="39965"/>
    <cellStyle name="Total 4 2 3 2 2 3 4" xfId="39966"/>
    <cellStyle name="Total 4 2 3 2 2 3 5" xfId="39967"/>
    <cellStyle name="Total 4 2 3 2 2 3 6" xfId="39968"/>
    <cellStyle name="Total 4 2 3 2 2 4" xfId="39969"/>
    <cellStyle name="Total 4 2 3 2 2 4 2" xfId="39970"/>
    <cellStyle name="Total 4 2 3 2 2 4 3" xfId="39971"/>
    <cellStyle name="Total 4 2 3 2 2 4 4" xfId="39972"/>
    <cellStyle name="Total 4 2 3 2 2 4 5" xfId="39973"/>
    <cellStyle name="Total 4 2 3 2 2 4 6" xfId="39974"/>
    <cellStyle name="Total 4 2 3 2 2 5" xfId="39975"/>
    <cellStyle name="Total 4 2 3 2 2 6" xfId="39976"/>
    <cellStyle name="Total 4 2 3 2 2 7" xfId="39977"/>
    <cellStyle name="Total 4 2 3 2 2 8" xfId="39978"/>
    <cellStyle name="Total 4 2 3 2 2 9" xfId="39979"/>
    <cellStyle name="Total 4 2 3 2 3" xfId="39980"/>
    <cellStyle name="Total 4 2 3 2 3 2" xfId="39981"/>
    <cellStyle name="Total 4 2 3 2 3 2 2" xfId="39982"/>
    <cellStyle name="Total 4 2 3 2 3 2 3" xfId="39983"/>
    <cellStyle name="Total 4 2 3 2 3 2 4" xfId="39984"/>
    <cellStyle name="Total 4 2 3 2 3 2 5" xfId="39985"/>
    <cellStyle name="Total 4 2 3 2 3 2 6" xfId="39986"/>
    <cellStyle name="Total 4 2 3 2 3 3" xfId="39987"/>
    <cellStyle name="Total 4 2 3 2 3 3 2" xfId="39988"/>
    <cellStyle name="Total 4 2 3 2 3 3 3" xfId="39989"/>
    <cellStyle name="Total 4 2 3 2 3 3 4" xfId="39990"/>
    <cellStyle name="Total 4 2 3 2 3 3 5" xfId="39991"/>
    <cellStyle name="Total 4 2 3 2 3 3 6" xfId="39992"/>
    <cellStyle name="Total 4 2 3 2 3 4" xfId="39993"/>
    <cellStyle name="Total 4 2 3 2 3 5" xfId="39994"/>
    <cellStyle name="Total 4 2 3 2 3 6" xfId="39995"/>
    <cellStyle name="Total 4 2 3 2 3 7" xfId="39996"/>
    <cellStyle name="Total 4 2 3 2 3 8" xfId="39997"/>
    <cellStyle name="Total 4 2 3 2 4" xfId="39998"/>
    <cellStyle name="Total 4 2 3 2 4 2" xfId="39999"/>
    <cellStyle name="Total 4 2 3 2 4 3" xfId="40000"/>
    <cellStyle name="Total 4 2 3 2 4 4" xfId="40001"/>
    <cellStyle name="Total 4 2 3 2 4 5" xfId="40002"/>
    <cellStyle name="Total 4 2 3 2 4 6" xfId="40003"/>
    <cellStyle name="Total 4 2 3 2 5" xfId="40004"/>
    <cellStyle name="Total 4 2 3 2 5 2" xfId="40005"/>
    <cellStyle name="Total 4 2 3 2 5 3" xfId="40006"/>
    <cellStyle name="Total 4 2 3 2 5 4" xfId="40007"/>
    <cellStyle name="Total 4 2 3 2 5 5" xfId="40008"/>
    <cellStyle name="Total 4 2 3 2 5 6" xfId="40009"/>
    <cellStyle name="Total 4 2 3 2 6" xfId="40010"/>
    <cellStyle name="Total 4 2 3 2 7" xfId="40011"/>
    <cellStyle name="Total 4 2 3 2 8" xfId="40012"/>
    <cellStyle name="Total 4 2 3 2 9" xfId="40013"/>
    <cellStyle name="Total 4 2 3 3" xfId="40014"/>
    <cellStyle name="Total 4 2 3 3 2" xfId="40015"/>
    <cellStyle name="Total 4 2 3 3 2 2" xfId="40016"/>
    <cellStyle name="Total 4 2 3 3 2 2 2" xfId="40017"/>
    <cellStyle name="Total 4 2 3 3 2 2 3" xfId="40018"/>
    <cellStyle name="Total 4 2 3 3 2 2 4" xfId="40019"/>
    <cellStyle name="Total 4 2 3 3 2 2 5" xfId="40020"/>
    <cellStyle name="Total 4 2 3 3 2 2 6" xfId="40021"/>
    <cellStyle name="Total 4 2 3 3 2 3" xfId="40022"/>
    <cellStyle name="Total 4 2 3 3 2 3 2" xfId="40023"/>
    <cellStyle name="Total 4 2 3 3 2 3 3" xfId="40024"/>
    <cellStyle name="Total 4 2 3 3 2 3 4" xfId="40025"/>
    <cellStyle name="Total 4 2 3 3 2 3 5" xfId="40026"/>
    <cellStyle name="Total 4 2 3 3 2 3 6" xfId="40027"/>
    <cellStyle name="Total 4 2 3 3 2 4" xfId="40028"/>
    <cellStyle name="Total 4 2 3 3 2 5" xfId="40029"/>
    <cellStyle name="Total 4 2 3 3 2 6" xfId="40030"/>
    <cellStyle name="Total 4 2 3 3 2 7" xfId="40031"/>
    <cellStyle name="Total 4 2 3 3 2 8" xfId="40032"/>
    <cellStyle name="Total 4 2 3 3 3" xfId="40033"/>
    <cellStyle name="Total 4 2 3 3 3 2" xfId="40034"/>
    <cellStyle name="Total 4 2 3 3 3 3" xfId="40035"/>
    <cellStyle name="Total 4 2 3 3 3 4" xfId="40036"/>
    <cellStyle name="Total 4 2 3 3 3 5" xfId="40037"/>
    <cellStyle name="Total 4 2 3 3 3 6" xfId="40038"/>
    <cellStyle name="Total 4 2 3 3 4" xfId="40039"/>
    <cellStyle name="Total 4 2 3 3 4 2" xfId="40040"/>
    <cellStyle name="Total 4 2 3 3 4 3" xfId="40041"/>
    <cellStyle name="Total 4 2 3 3 4 4" xfId="40042"/>
    <cellStyle name="Total 4 2 3 3 4 5" xfId="40043"/>
    <cellStyle name="Total 4 2 3 3 4 6" xfId="40044"/>
    <cellStyle name="Total 4 2 3 3 5" xfId="40045"/>
    <cellStyle name="Total 4 2 3 3 6" xfId="40046"/>
    <cellStyle name="Total 4 2 3 3 7" xfId="40047"/>
    <cellStyle name="Total 4 2 3 3 8" xfId="40048"/>
    <cellStyle name="Total 4 2 3 3 9" xfId="40049"/>
    <cellStyle name="Total 4 2 3 4" xfId="40050"/>
    <cellStyle name="Total 4 2 3 4 2" xfId="40051"/>
    <cellStyle name="Total 4 2 3 4 2 2" xfId="40052"/>
    <cellStyle name="Total 4 2 3 4 2 3" xfId="40053"/>
    <cellStyle name="Total 4 2 3 4 2 4" xfId="40054"/>
    <cellStyle name="Total 4 2 3 4 2 5" xfId="40055"/>
    <cellStyle name="Total 4 2 3 4 2 6" xfId="40056"/>
    <cellStyle name="Total 4 2 3 4 3" xfId="40057"/>
    <cellStyle name="Total 4 2 3 4 3 2" xfId="40058"/>
    <cellStyle name="Total 4 2 3 4 3 3" xfId="40059"/>
    <cellStyle name="Total 4 2 3 4 3 4" xfId="40060"/>
    <cellStyle name="Total 4 2 3 4 3 5" xfId="40061"/>
    <cellStyle name="Total 4 2 3 4 3 6" xfId="40062"/>
    <cellStyle name="Total 4 2 3 4 4" xfId="40063"/>
    <cellStyle name="Total 4 2 3 4 5" xfId="40064"/>
    <cellStyle name="Total 4 2 3 4 6" xfId="40065"/>
    <cellStyle name="Total 4 2 3 4 7" xfId="40066"/>
    <cellStyle name="Total 4 2 3 4 8" xfId="40067"/>
    <cellStyle name="Total 4 2 3 5" xfId="40068"/>
    <cellStyle name="Total 4 2 3 5 2" xfId="40069"/>
    <cellStyle name="Total 4 2 3 5 3" xfId="40070"/>
    <cellStyle name="Total 4 2 3 5 4" xfId="40071"/>
    <cellStyle name="Total 4 2 3 5 5" xfId="40072"/>
    <cellStyle name="Total 4 2 3 5 6" xfId="40073"/>
    <cellStyle name="Total 4 2 3 6" xfId="40074"/>
    <cellStyle name="Total 4 2 3 6 2" xfId="40075"/>
    <cellStyle name="Total 4 2 3 6 3" xfId="40076"/>
    <cellStyle name="Total 4 2 3 6 4" xfId="40077"/>
    <cellStyle name="Total 4 2 3 6 5" xfId="40078"/>
    <cellStyle name="Total 4 2 3 6 6" xfId="40079"/>
    <cellStyle name="Total 4 2 3 7" xfId="40080"/>
    <cellStyle name="Total 4 2 3 8" xfId="40081"/>
    <cellStyle name="Total 4 2 3 9" xfId="40082"/>
    <cellStyle name="Total 4 2 4" xfId="40083"/>
    <cellStyle name="Total 4 2 4 10" xfId="40084"/>
    <cellStyle name="Total 4 2 4 2" xfId="40085"/>
    <cellStyle name="Total 4 2 4 2 2" xfId="40086"/>
    <cellStyle name="Total 4 2 4 2 2 2" xfId="40087"/>
    <cellStyle name="Total 4 2 4 2 2 2 2" xfId="40088"/>
    <cellStyle name="Total 4 2 4 2 2 2 3" xfId="40089"/>
    <cellStyle name="Total 4 2 4 2 2 2 4" xfId="40090"/>
    <cellStyle name="Total 4 2 4 2 2 2 5" xfId="40091"/>
    <cellStyle name="Total 4 2 4 2 2 2 6" xfId="40092"/>
    <cellStyle name="Total 4 2 4 2 2 3" xfId="40093"/>
    <cellStyle name="Total 4 2 4 2 2 3 2" xfId="40094"/>
    <cellStyle name="Total 4 2 4 2 2 3 3" xfId="40095"/>
    <cellStyle name="Total 4 2 4 2 2 3 4" xfId="40096"/>
    <cellStyle name="Total 4 2 4 2 2 3 5" xfId="40097"/>
    <cellStyle name="Total 4 2 4 2 2 3 6" xfId="40098"/>
    <cellStyle name="Total 4 2 4 2 2 4" xfId="40099"/>
    <cellStyle name="Total 4 2 4 2 2 5" xfId="40100"/>
    <cellStyle name="Total 4 2 4 2 2 6" xfId="40101"/>
    <cellStyle name="Total 4 2 4 2 2 7" xfId="40102"/>
    <cellStyle name="Total 4 2 4 2 2 8" xfId="40103"/>
    <cellStyle name="Total 4 2 4 2 3" xfId="40104"/>
    <cellStyle name="Total 4 2 4 2 3 2" xfId="40105"/>
    <cellStyle name="Total 4 2 4 2 3 3" xfId="40106"/>
    <cellStyle name="Total 4 2 4 2 3 4" xfId="40107"/>
    <cellStyle name="Total 4 2 4 2 3 5" xfId="40108"/>
    <cellStyle name="Total 4 2 4 2 3 6" xfId="40109"/>
    <cellStyle name="Total 4 2 4 2 4" xfId="40110"/>
    <cellStyle name="Total 4 2 4 2 4 2" xfId="40111"/>
    <cellStyle name="Total 4 2 4 2 4 3" xfId="40112"/>
    <cellStyle name="Total 4 2 4 2 4 4" xfId="40113"/>
    <cellStyle name="Total 4 2 4 2 4 5" xfId="40114"/>
    <cellStyle name="Total 4 2 4 2 4 6" xfId="40115"/>
    <cellStyle name="Total 4 2 4 2 5" xfId="40116"/>
    <cellStyle name="Total 4 2 4 2 6" xfId="40117"/>
    <cellStyle name="Total 4 2 4 2 7" xfId="40118"/>
    <cellStyle name="Total 4 2 4 2 8" xfId="40119"/>
    <cellStyle name="Total 4 2 4 2 9" xfId="40120"/>
    <cellStyle name="Total 4 2 4 3" xfId="40121"/>
    <cellStyle name="Total 4 2 4 3 2" xfId="40122"/>
    <cellStyle name="Total 4 2 4 3 2 2" xfId="40123"/>
    <cellStyle name="Total 4 2 4 3 2 3" xfId="40124"/>
    <cellStyle name="Total 4 2 4 3 2 4" xfId="40125"/>
    <cellStyle name="Total 4 2 4 3 2 5" xfId="40126"/>
    <cellStyle name="Total 4 2 4 3 2 6" xfId="40127"/>
    <cellStyle name="Total 4 2 4 3 3" xfId="40128"/>
    <cellStyle name="Total 4 2 4 3 3 2" xfId="40129"/>
    <cellStyle name="Total 4 2 4 3 3 3" xfId="40130"/>
    <cellStyle name="Total 4 2 4 3 3 4" xfId="40131"/>
    <cellStyle name="Total 4 2 4 3 3 5" xfId="40132"/>
    <cellStyle name="Total 4 2 4 3 3 6" xfId="40133"/>
    <cellStyle name="Total 4 2 4 3 4" xfId="40134"/>
    <cellStyle name="Total 4 2 4 3 5" xfId="40135"/>
    <cellStyle name="Total 4 2 4 3 6" xfId="40136"/>
    <cellStyle name="Total 4 2 4 3 7" xfId="40137"/>
    <cellStyle name="Total 4 2 4 3 8" xfId="40138"/>
    <cellStyle name="Total 4 2 4 4" xfId="40139"/>
    <cellStyle name="Total 4 2 4 4 2" xfId="40140"/>
    <cellStyle name="Total 4 2 4 4 3" xfId="40141"/>
    <cellStyle name="Total 4 2 4 4 4" xfId="40142"/>
    <cellStyle name="Total 4 2 4 4 5" xfId="40143"/>
    <cellStyle name="Total 4 2 4 4 6" xfId="40144"/>
    <cellStyle name="Total 4 2 4 5" xfId="40145"/>
    <cellStyle name="Total 4 2 4 5 2" xfId="40146"/>
    <cellStyle name="Total 4 2 4 5 3" xfId="40147"/>
    <cellStyle name="Total 4 2 4 5 4" xfId="40148"/>
    <cellStyle name="Total 4 2 4 5 5" xfId="40149"/>
    <cellStyle name="Total 4 2 4 5 6" xfId="40150"/>
    <cellStyle name="Total 4 2 4 6" xfId="40151"/>
    <cellStyle name="Total 4 2 4 7" xfId="40152"/>
    <cellStyle name="Total 4 2 4 8" xfId="40153"/>
    <cellStyle name="Total 4 2 4 9" xfId="40154"/>
    <cellStyle name="Total 4 2 5" xfId="40155"/>
    <cellStyle name="Total 4 2 5 2" xfId="40156"/>
    <cellStyle name="Total 4 2 5 2 2" xfId="40157"/>
    <cellStyle name="Total 4 2 5 2 2 2" xfId="40158"/>
    <cellStyle name="Total 4 2 5 2 2 3" xfId="40159"/>
    <cellStyle name="Total 4 2 5 2 2 4" xfId="40160"/>
    <cellStyle name="Total 4 2 5 2 2 5" xfId="40161"/>
    <cellStyle name="Total 4 2 5 2 2 6" xfId="40162"/>
    <cellStyle name="Total 4 2 5 2 3" xfId="40163"/>
    <cellStyle name="Total 4 2 5 2 3 2" xfId="40164"/>
    <cellStyle name="Total 4 2 5 2 3 3" xfId="40165"/>
    <cellStyle name="Total 4 2 5 2 3 4" xfId="40166"/>
    <cellStyle name="Total 4 2 5 2 3 5" xfId="40167"/>
    <cellStyle name="Total 4 2 5 2 3 6" xfId="40168"/>
    <cellStyle name="Total 4 2 5 2 4" xfId="40169"/>
    <cellStyle name="Total 4 2 5 2 5" xfId="40170"/>
    <cellStyle name="Total 4 2 5 2 6" xfId="40171"/>
    <cellStyle name="Total 4 2 5 2 7" xfId="40172"/>
    <cellStyle name="Total 4 2 5 2 8" xfId="40173"/>
    <cellStyle name="Total 4 2 5 3" xfId="40174"/>
    <cellStyle name="Total 4 2 5 3 2" xfId="40175"/>
    <cellStyle name="Total 4 2 5 3 3" xfId="40176"/>
    <cellStyle name="Total 4 2 5 3 4" xfId="40177"/>
    <cellStyle name="Total 4 2 5 3 5" xfId="40178"/>
    <cellStyle name="Total 4 2 5 3 6" xfId="40179"/>
    <cellStyle name="Total 4 2 5 4" xfId="40180"/>
    <cellStyle name="Total 4 2 5 4 2" xfId="40181"/>
    <cellStyle name="Total 4 2 5 4 3" xfId="40182"/>
    <cellStyle name="Total 4 2 5 4 4" xfId="40183"/>
    <cellStyle name="Total 4 2 5 4 5" xfId="40184"/>
    <cellStyle name="Total 4 2 5 4 6" xfId="40185"/>
    <cellStyle name="Total 4 2 5 5" xfId="40186"/>
    <cellStyle name="Total 4 2 5 6" xfId="40187"/>
    <cellStyle name="Total 4 2 5 7" xfId="40188"/>
    <cellStyle name="Total 4 2 5 8" xfId="40189"/>
    <cellStyle name="Total 4 2 5 9" xfId="40190"/>
    <cellStyle name="Total 4 2 6" xfId="40191"/>
    <cellStyle name="Total 4 2 6 2" xfId="40192"/>
    <cellStyle name="Total 4 2 6 2 2" xfId="40193"/>
    <cellStyle name="Total 4 2 6 2 3" xfId="40194"/>
    <cellStyle name="Total 4 2 6 2 4" xfId="40195"/>
    <cellStyle name="Total 4 2 6 2 5" xfId="40196"/>
    <cellStyle name="Total 4 2 6 2 6" xfId="40197"/>
    <cellStyle name="Total 4 2 6 3" xfId="40198"/>
    <cellStyle name="Total 4 2 6 3 2" xfId="40199"/>
    <cellStyle name="Total 4 2 6 3 3" xfId="40200"/>
    <cellStyle name="Total 4 2 6 3 4" xfId="40201"/>
    <cellStyle name="Total 4 2 6 3 5" xfId="40202"/>
    <cellStyle name="Total 4 2 6 3 6" xfId="40203"/>
    <cellStyle name="Total 4 2 6 4" xfId="40204"/>
    <cellStyle name="Total 4 2 6 5" xfId="40205"/>
    <cellStyle name="Total 4 2 6 6" xfId="40206"/>
    <cellStyle name="Total 4 2 6 7" xfId="40207"/>
    <cellStyle name="Total 4 2 6 8" xfId="40208"/>
    <cellStyle name="Total 4 2 7" xfId="40209"/>
    <cellStyle name="Total 4 2 7 2" xfId="40210"/>
    <cellStyle name="Total 4 2 7 3" xfId="40211"/>
    <cellStyle name="Total 4 2 7 4" xfId="40212"/>
    <cellStyle name="Total 4 2 7 5" xfId="40213"/>
    <cellStyle name="Total 4 2 7 6" xfId="40214"/>
    <cellStyle name="Total 4 2 8" xfId="40215"/>
    <cellStyle name="Total 4 2 8 2" xfId="40216"/>
    <cellStyle name="Total 4 2 8 3" xfId="40217"/>
    <cellStyle name="Total 4 2 8 4" xfId="40218"/>
    <cellStyle name="Total 4 2 8 5" xfId="40219"/>
    <cellStyle name="Total 4 2 8 6" xfId="40220"/>
    <cellStyle name="Total 4 2 9" xfId="40221"/>
    <cellStyle name="Total 4 3" xfId="40222"/>
    <cellStyle name="Total 4 3 10" xfId="40223"/>
    <cellStyle name="Total 4 3 11" xfId="40224"/>
    <cellStyle name="Total 4 3 12" xfId="40225"/>
    <cellStyle name="Total 4 3 2" xfId="40226"/>
    <cellStyle name="Total 4 3 2 10" xfId="40227"/>
    <cellStyle name="Total 4 3 2 11" xfId="40228"/>
    <cellStyle name="Total 4 3 2 2" xfId="40229"/>
    <cellStyle name="Total 4 3 2 2 10" xfId="40230"/>
    <cellStyle name="Total 4 3 2 2 2" xfId="40231"/>
    <cellStyle name="Total 4 3 2 2 2 2" xfId="40232"/>
    <cellStyle name="Total 4 3 2 2 2 2 2" xfId="40233"/>
    <cellStyle name="Total 4 3 2 2 2 2 2 2" xfId="40234"/>
    <cellStyle name="Total 4 3 2 2 2 2 2 3" xfId="40235"/>
    <cellStyle name="Total 4 3 2 2 2 2 2 4" xfId="40236"/>
    <cellStyle name="Total 4 3 2 2 2 2 2 5" xfId="40237"/>
    <cellStyle name="Total 4 3 2 2 2 2 2 6" xfId="40238"/>
    <cellStyle name="Total 4 3 2 2 2 2 3" xfId="40239"/>
    <cellStyle name="Total 4 3 2 2 2 2 3 2" xfId="40240"/>
    <cellStyle name="Total 4 3 2 2 2 2 3 3" xfId="40241"/>
    <cellStyle name="Total 4 3 2 2 2 2 3 4" xfId="40242"/>
    <cellStyle name="Total 4 3 2 2 2 2 3 5" xfId="40243"/>
    <cellStyle name="Total 4 3 2 2 2 2 3 6" xfId="40244"/>
    <cellStyle name="Total 4 3 2 2 2 2 4" xfId="40245"/>
    <cellStyle name="Total 4 3 2 2 2 2 5" xfId="40246"/>
    <cellStyle name="Total 4 3 2 2 2 2 6" xfId="40247"/>
    <cellStyle name="Total 4 3 2 2 2 2 7" xfId="40248"/>
    <cellStyle name="Total 4 3 2 2 2 2 8" xfId="40249"/>
    <cellStyle name="Total 4 3 2 2 2 3" xfId="40250"/>
    <cellStyle name="Total 4 3 2 2 2 3 2" xfId="40251"/>
    <cellStyle name="Total 4 3 2 2 2 3 3" xfId="40252"/>
    <cellStyle name="Total 4 3 2 2 2 3 4" xfId="40253"/>
    <cellStyle name="Total 4 3 2 2 2 3 5" xfId="40254"/>
    <cellStyle name="Total 4 3 2 2 2 3 6" xfId="40255"/>
    <cellStyle name="Total 4 3 2 2 2 4" xfId="40256"/>
    <cellStyle name="Total 4 3 2 2 2 4 2" xfId="40257"/>
    <cellStyle name="Total 4 3 2 2 2 4 3" xfId="40258"/>
    <cellStyle name="Total 4 3 2 2 2 4 4" xfId="40259"/>
    <cellStyle name="Total 4 3 2 2 2 4 5" xfId="40260"/>
    <cellStyle name="Total 4 3 2 2 2 4 6" xfId="40261"/>
    <cellStyle name="Total 4 3 2 2 2 5" xfId="40262"/>
    <cellStyle name="Total 4 3 2 2 2 6" xfId="40263"/>
    <cellStyle name="Total 4 3 2 2 2 7" xfId="40264"/>
    <cellStyle name="Total 4 3 2 2 2 8" xfId="40265"/>
    <cellStyle name="Total 4 3 2 2 2 9" xfId="40266"/>
    <cellStyle name="Total 4 3 2 2 3" xfId="40267"/>
    <cellStyle name="Total 4 3 2 2 3 2" xfId="40268"/>
    <cellStyle name="Total 4 3 2 2 3 2 2" xfId="40269"/>
    <cellStyle name="Total 4 3 2 2 3 2 3" xfId="40270"/>
    <cellStyle name="Total 4 3 2 2 3 2 4" xfId="40271"/>
    <cellStyle name="Total 4 3 2 2 3 2 5" xfId="40272"/>
    <cellStyle name="Total 4 3 2 2 3 2 6" xfId="40273"/>
    <cellStyle name="Total 4 3 2 2 3 3" xfId="40274"/>
    <cellStyle name="Total 4 3 2 2 3 3 2" xfId="40275"/>
    <cellStyle name="Total 4 3 2 2 3 3 3" xfId="40276"/>
    <cellStyle name="Total 4 3 2 2 3 3 4" xfId="40277"/>
    <cellStyle name="Total 4 3 2 2 3 3 5" xfId="40278"/>
    <cellStyle name="Total 4 3 2 2 3 3 6" xfId="40279"/>
    <cellStyle name="Total 4 3 2 2 3 4" xfId="40280"/>
    <cellStyle name="Total 4 3 2 2 3 5" xfId="40281"/>
    <cellStyle name="Total 4 3 2 2 3 6" xfId="40282"/>
    <cellStyle name="Total 4 3 2 2 3 7" xfId="40283"/>
    <cellStyle name="Total 4 3 2 2 3 8" xfId="40284"/>
    <cellStyle name="Total 4 3 2 2 4" xfId="40285"/>
    <cellStyle name="Total 4 3 2 2 4 2" xfId="40286"/>
    <cellStyle name="Total 4 3 2 2 4 3" xfId="40287"/>
    <cellStyle name="Total 4 3 2 2 4 4" xfId="40288"/>
    <cellStyle name="Total 4 3 2 2 4 5" xfId="40289"/>
    <cellStyle name="Total 4 3 2 2 4 6" xfId="40290"/>
    <cellStyle name="Total 4 3 2 2 5" xfId="40291"/>
    <cellStyle name="Total 4 3 2 2 5 2" xfId="40292"/>
    <cellStyle name="Total 4 3 2 2 5 3" xfId="40293"/>
    <cellStyle name="Total 4 3 2 2 5 4" xfId="40294"/>
    <cellStyle name="Total 4 3 2 2 5 5" xfId="40295"/>
    <cellStyle name="Total 4 3 2 2 5 6" xfId="40296"/>
    <cellStyle name="Total 4 3 2 2 6" xfId="40297"/>
    <cellStyle name="Total 4 3 2 2 7" xfId="40298"/>
    <cellStyle name="Total 4 3 2 2 8" xfId="40299"/>
    <cellStyle name="Total 4 3 2 2 9" xfId="40300"/>
    <cellStyle name="Total 4 3 2 3" xfId="40301"/>
    <cellStyle name="Total 4 3 2 3 2" xfId="40302"/>
    <cellStyle name="Total 4 3 2 3 2 2" xfId="40303"/>
    <cellStyle name="Total 4 3 2 3 2 2 2" xfId="40304"/>
    <cellStyle name="Total 4 3 2 3 2 2 3" xfId="40305"/>
    <cellStyle name="Total 4 3 2 3 2 2 4" xfId="40306"/>
    <cellStyle name="Total 4 3 2 3 2 2 5" xfId="40307"/>
    <cellStyle name="Total 4 3 2 3 2 2 6" xfId="40308"/>
    <cellStyle name="Total 4 3 2 3 2 3" xfId="40309"/>
    <cellStyle name="Total 4 3 2 3 2 3 2" xfId="40310"/>
    <cellStyle name="Total 4 3 2 3 2 3 3" xfId="40311"/>
    <cellStyle name="Total 4 3 2 3 2 3 4" xfId="40312"/>
    <cellStyle name="Total 4 3 2 3 2 3 5" xfId="40313"/>
    <cellStyle name="Total 4 3 2 3 2 3 6" xfId="40314"/>
    <cellStyle name="Total 4 3 2 3 2 4" xfId="40315"/>
    <cellStyle name="Total 4 3 2 3 2 5" xfId="40316"/>
    <cellStyle name="Total 4 3 2 3 2 6" xfId="40317"/>
    <cellStyle name="Total 4 3 2 3 2 7" xfId="40318"/>
    <cellStyle name="Total 4 3 2 3 2 8" xfId="40319"/>
    <cellStyle name="Total 4 3 2 3 3" xfId="40320"/>
    <cellStyle name="Total 4 3 2 3 3 2" xfId="40321"/>
    <cellStyle name="Total 4 3 2 3 3 3" xfId="40322"/>
    <cellStyle name="Total 4 3 2 3 3 4" xfId="40323"/>
    <cellStyle name="Total 4 3 2 3 3 5" xfId="40324"/>
    <cellStyle name="Total 4 3 2 3 3 6" xfId="40325"/>
    <cellStyle name="Total 4 3 2 3 4" xfId="40326"/>
    <cellStyle name="Total 4 3 2 3 4 2" xfId="40327"/>
    <cellStyle name="Total 4 3 2 3 4 3" xfId="40328"/>
    <cellStyle name="Total 4 3 2 3 4 4" xfId="40329"/>
    <cellStyle name="Total 4 3 2 3 4 5" xfId="40330"/>
    <cellStyle name="Total 4 3 2 3 4 6" xfId="40331"/>
    <cellStyle name="Total 4 3 2 3 5" xfId="40332"/>
    <cellStyle name="Total 4 3 2 3 6" xfId="40333"/>
    <cellStyle name="Total 4 3 2 3 7" xfId="40334"/>
    <cellStyle name="Total 4 3 2 3 8" xfId="40335"/>
    <cellStyle name="Total 4 3 2 3 9" xfId="40336"/>
    <cellStyle name="Total 4 3 2 4" xfId="40337"/>
    <cellStyle name="Total 4 3 2 4 2" xfId="40338"/>
    <cellStyle name="Total 4 3 2 4 2 2" xfId="40339"/>
    <cellStyle name="Total 4 3 2 4 2 3" xfId="40340"/>
    <cellStyle name="Total 4 3 2 4 2 4" xfId="40341"/>
    <cellStyle name="Total 4 3 2 4 2 5" xfId="40342"/>
    <cellStyle name="Total 4 3 2 4 2 6" xfId="40343"/>
    <cellStyle name="Total 4 3 2 4 3" xfId="40344"/>
    <cellStyle name="Total 4 3 2 4 3 2" xfId="40345"/>
    <cellStyle name="Total 4 3 2 4 3 3" xfId="40346"/>
    <cellStyle name="Total 4 3 2 4 3 4" xfId="40347"/>
    <cellStyle name="Total 4 3 2 4 3 5" xfId="40348"/>
    <cellStyle name="Total 4 3 2 4 3 6" xfId="40349"/>
    <cellStyle name="Total 4 3 2 4 4" xfId="40350"/>
    <cellStyle name="Total 4 3 2 4 5" xfId="40351"/>
    <cellStyle name="Total 4 3 2 4 6" xfId="40352"/>
    <cellStyle name="Total 4 3 2 4 7" xfId="40353"/>
    <cellStyle name="Total 4 3 2 4 8" xfId="40354"/>
    <cellStyle name="Total 4 3 2 5" xfId="40355"/>
    <cellStyle name="Total 4 3 2 5 2" xfId="40356"/>
    <cellStyle name="Total 4 3 2 5 3" xfId="40357"/>
    <cellStyle name="Total 4 3 2 5 4" xfId="40358"/>
    <cellStyle name="Total 4 3 2 5 5" xfId="40359"/>
    <cellStyle name="Total 4 3 2 5 6" xfId="40360"/>
    <cellStyle name="Total 4 3 2 6" xfId="40361"/>
    <cellStyle name="Total 4 3 2 6 2" xfId="40362"/>
    <cellStyle name="Total 4 3 2 6 3" xfId="40363"/>
    <cellStyle name="Total 4 3 2 6 4" xfId="40364"/>
    <cellStyle name="Total 4 3 2 6 5" xfId="40365"/>
    <cellStyle name="Total 4 3 2 6 6" xfId="40366"/>
    <cellStyle name="Total 4 3 2 7" xfId="40367"/>
    <cellStyle name="Total 4 3 2 8" xfId="40368"/>
    <cellStyle name="Total 4 3 2 9" xfId="40369"/>
    <cellStyle name="Total 4 3 3" xfId="40370"/>
    <cellStyle name="Total 4 3 3 10" xfId="40371"/>
    <cellStyle name="Total 4 3 3 2" xfId="40372"/>
    <cellStyle name="Total 4 3 3 2 2" xfId="40373"/>
    <cellStyle name="Total 4 3 3 2 2 2" xfId="40374"/>
    <cellStyle name="Total 4 3 3 2 2 2 2" xfId="40375"/>
    <cellStyle name="Total 4 3 3 2 2 2 3" xfId="40376"/>
    <cellStyle name="Total 4 3 3 2 2 2 4" xfId="40377"/>
    <cellStyle name="Total 4 3 3 2 2 2 5" xfId="40378"/>
    <cellStyle name="Total 4 3 3 2 2 2 6" xfId="40379"/>
    <cellStyle name="Total 4 3 3 2 2 3" xfId="40380"/>
    <cellStyle name="Total 4 3 3 2 2 3 2" xfId="40381"/>
    <cellStyle name="Total 4 3 3 2 2 3 3" xfId="40382"/>
    <cellStyle name="Total 4 3 3 2 2 3 4" xfId="40383"/>
    <cellStyle name="Total 4 3 3 2 2 3 5" xfId="40384"/>
    <cellStyle name="Total 4 3 3 2 2 3 6" xfId="40385"/>
    <cellStyle name="Total 4 3 3 2 2 4" xfId="40386"/>
    <cellStyle name="Total 4 3 3 2 2 5" xfId="40387"/>
    <cellStyle name="Total 4 3 3 2 2 6" xfId="40388"/>
    <cellStyle name="Total 4 3 3 2 2 7" xfId="40389"/>
    <cellStyle name="Total 4 3 3 2 2 8" xfId="40390"/>
    <cellStyle name="Total 4 3 3 2 3" xfId="40391"/>
    <cellStyle name="Total 4 3 3 2 3 2" xfId="40392"/>
    <cellStyle name="Total 4 3 3 2 3 3" xfId="40393"/>
    <cellStyle name="Total 4 3 3 2 3 4" xfId="40394"/>
    <cellStyle name="Total 4 3 3 2 3 5" xfId="40395"/>
    <cellStyle name="Total 4 3 3 2 3 6" xfId="40396"/>
    <cellStyle name="Total 4 3 3 2 4" xfId="40397"/>
    <cellStyle name="Total 4 3 3 2 4 2" xfId="40398"/>
    <cellStyle name="Total 4 3 3 2 4 3" xfId="40399"/>
    <cellStyle name="Total 4 3 3 2 4 4" xfId="40400"/>
    <cellStyle name="Total 4 3 3 2 4 5" xfId="40401"/>
    <cellStyle name="Total 4 3 3 2 4 6" xfId="40402"/>
    <cellStyle name="Total 4 3 3 2 5" xfId="40403"/>
    <cellStyle name="Total 4 3 3 2 6" xfId="40404"/>
    <cellStyle name="Total 4 3 3 2 7" xfId="40405"/>
    <cellStyle name="Total 4 3 3 2 8" xfId="40406"/>
    <cellStyle name="Total 4 3 3 2 9" xfId="40407"/>
    <cellStyle name="Total 4 3 3 3" xfId="40408"/>
    <cellStyle name="Total 4 3 3 3 2" xfId="40409"/>
    <cellStyle name="Total 4 3 3 3 2 2" xfId="40410"/>
    <cellStyle name="Total 4 3 3 3 2 3" xfId="40411"/>
    <cellStyle name="Total 4 3 3 3 2 4" xfId="40412"/>
    <cellStyle name="Total 4 3 3 3 2 5" xfId="40413"/>
    <cellStyle name="Total 4 3 3 3 2 6" xfId="40414"/>
    <cellStyle name="Total 4 3 3 3 3" xfId="40415"/>
    <cellStyle name="Total 4 3 3 3 3 2" xfId="40416"/>
    <cellStyle name="Total 4 3 3 3 3 3" xfId="40417"/>
    <cellStyle name="Total 4 3 3 3 3 4" xfId="40418"/>
    <cellStyle name="Total 4 3 3 3 3 5" xfId="40419"/>
    <cellStyle name="Total 4 3 3 3 3 6" xfId="40420"/>
    <cellStyle name="Total 4 3 3 3 4" xfId="40421"/>
    <cellStyle name="Total 4 3 3 3 5" xfId="40422"/>
    <cellStyle name="Total 4 3 3 3 6" xfId="40423"/>
    <cellStyle name="Total 4 3 3 3 7" xfId="40424"/>
    <cellStyle name="Total 4 3 3 3 8" xfId="40425"/>
    <cellStyle name="Total 4 3 3 4" xfId="40426"/>
    <cellStyle name="Total 4 3 3 4 2" xfId="40427"/>
    <cellStyle name="Total 4 3 3 4 3" xfId="40428"/>
    <cellStyle name="Total 4 3 3 4 4" xfId="40429"/>
    <cellStyle name="Total 4 3 3 4 5" xfId="40430"/>
    <cellStyle name="Total 4 3 3 4 6" xfId="40431"/>
    <cellStyle name="Total 4 3 3 5" xfId="40432"/>
    <cellStyle name="Total 4 3 3 5 2" xfId="40433"/>
    <cellStyle name="Total 4 3 3 5 3" xfId="40434"/>
    <cellStyle name="Total 4 3 3 5 4" xfId="40435"/>
    <cellStyle name="Total 4 3 3 5 5" xfId="40436"/>
    <cellStyle name="Total 4 3 3 5 6" xfId="40437"/>
    <cellStyle name="Total 4 3 3 6" xfId="40438"/>
    <cellStyle name="Total 4 3 3 7" xfId="40439"/>
    <cellStyle name="Total 4 3 3 8" xfId="40440"/>
    <cellStyle name="Total 4 3 3 9" xfId="40441"/>
    <cellStyle name="Total 4 3 4" xfId="40442"/>
    <cellStyle name="Total 4 3 4 2" xfId="40443"/>
    <cellStyle name="Total 4 3 4 2 2" xfId="40444"/>
    <cellStyle name="Total 4 3 4 2 2 2" xfId="40445"/>
    <cellStyle name="Total 4 3 4 2 2 3" xfId="40446"/>
    <cellStyle name="Total 4 3 4 2 2 4" xfId="40447"/>
    <cellStyle name="Total 4 3 4 2 2 5" xfId="40448"/>
    <cellStyle name="Total 4 3 4 2 2 6" xfId="40449"/>
    <cellStyle name="Total 4 3 4 2 3" xfId="40450"/>
    <cellStyle name="Total 4 3 4 2 3 2" xfId="40451"/>
    <cellStyle name="Total 4 3 4 2 3 3" xfId="40452"/>
    <cellStyle name="Total 4 3 4 2 3 4" xfId="40453"/>
    <cellStyle name="Total 4 3 4 2 3 5" xfId="40454"/>
    <cellStyle name="Total 4 3 4 2 3 6" xfId="40455"/>
    <cellStyle name="Total 4 3 4 2 4" xfId="40456"/>
    <cellStyle name="Total 4 3 4 2 5" xfId="40457"/>
    <cellStyle name="Total 4 3 4 2 6" xfId="40458"/>
    <cellStyle name="Total 4 3 4 2 7" xfId="40459"/>
    <cellStyle name="Total 4 3 4 2 8" xfId="40460"/>
    <cellStyle name="Total 4 3 4 3" xfId="40461"/>
    <cellStyle name="Total 4 3 4 3 2" xfId="40462"/>
    <cellStyle name="Total 4 3 4 3 3" xfId="40463"/>
    <cellStyle name="Total 4 3 4 3 4" xfId="40464"/>
    <cellStyle name="Total 4 3 4 3 5" xfId="40465"/>
    <cellStyle name="Total 4 3 4 3 6" xfId="40466"/>
    <cellStyle name="Total 4 3 4 4" xfId="40467"/>
    <cellStyle name="Total 4 3 4 4 2" xfId="40468"/>
    <cellStyle name="Total 4 3 4 4 3" xfId="40469"/>
    <cellStyle name="Total 4 3 4 4 4" xfId="40470"/>
    <cellStyle name="Total 4 3 4 4 5" xfId="40471"/>
    <cellStyle name="Total 4 3 4 4 6" xfId="40472"/>
    <cellStyle name="Total 4 3 4 5" xfId="40473"/>
    <cellStyle name="Total 4 3 4 6" xfId="40474"/>
    <cellStyle name="Total 4 3 4 7" xfId="40475"/>
    <cellStyle name="Total 4 3 4 8" xfId="40476"/>
    <cellStyle name="Total 4 3 4 9" xfId="40477"/>
    <cellStyle name="Total 4 3 5" xfId="40478"/>
    <cellStyle name="Total 4 3 5 2" xfId="40479"/>
    <cellStyle name="Total 4 3 5 2 2" xfId="40480"/>
    <cellStyle name="Total 4 3 5 2 3" xfId="40481"/>
    <cellStyle name="Total 4 3 5 2 4" xfId="40482"/>
    <cellStyle name="Total 4 3 5 2 5" xfId="40483"/>
    <cellStyle name="Total 4 3 5 2 6" xfId="40484"/>
    <cellStyle name="Total 4 3 5 3" xfId="40485"/>
    <cellStyle name="Total 4 3 5 3 2" xfId="40486"/>
    <cellStyle name="Total 4 3 5 3 3" xfId="40487"/>
    <cellStyle name="Total 4 3 5 3 4" xfId="40488"/>
    <cellStyle name="Total 4 3 5 3 5" xfId="40489"/>
    <cellStyle name="Total 4 3 5 3 6" xfId="40490"/>
    <cellStyle name="Total 4 3 5 4" xfId="40491"/>
    <cellStyle name="Total 4 3 5 5" xfId="40492"/>
    <cellStyle name="Total 4 3 5 6" xfId="40493"/>
    <cellStyle name="Total 4 3 5 7" xfId="40494"/>
    <cellStyle name="Total 4 3 5 8" xfId="40495"/>
    <cellStyle name="Total 4 3 6" xfId="40496"/>
    <cellStyle name="Total 4 3 6 2" xfId="40497"/>
    <cellStyle name="Total 4 3 6 3" xfId="40498"/>
    <cellStyle name="Total 4 3 6 4" xfId="40499"/>
    <cellStyle name="Total 4 3 6 5" xfId="40500"/>
    <cellStyle name="Total 4 3 6 6" xfId="40501"/>
    <cellStyle name="Total 4 3 7" xfId="40502"/>
    <cellStyle name="Total 4 3 7 2" xfId="40503"/>
    <cellStyle name="Total 4 3 7 3" xfId="40504"/>
    <cellStyle name="Total 4 3 7 4" xfId="40505"/>
    <cellStyle name="Total 4 3 7 5" xfId="40506"/>
    <cellStyle name="Total 4 3 7 6" xfId="40507"/>
    <cellStyle name="Total 4 3 8" xfId="40508"/>
    <cellStyle name="Total 4 3 9" xfId="40509"/>
    <cellStyle name="Total 4 4" xfId="40510"/>
    <cellStyle name="Total 4 4 10" xfId="40511"/>
    <cellStyle name="Total 4 4 11" xfId="40512"/>
    <cellStyle name="Total 4 4 2" xfId="40513"/>
    <cellStyle name="Total 4 4 2 10" xfId="40514"/>
    <cellStyle name="Total 4 4 2 2" xfId="40515"/>
    <cellStyle name="Total 4 4 2 2 2" xfId="40516"/>
    <cellStyle name="Total 4 4 2 2 2 2" xfId="40517"/>
    <cellStyle name="Total 4 4 2 2 2 2 2" xfId="40518"/>
    <cellStyle name="Total 4 4 2 2 2 2 3" xfId="40519"/>
    <cellStyle name="Total 4 4 2 2 2 2 4" xfId="40520"/>
    <cellStyle name="Total 4 4 2 2 2 2 5" xfId="40521"/>
    <cellStyle name="Total 4 4 2 2 2 2 6" xfId="40522"/>
    <cellStyle name="Total 4 4 2 2 2 3" xfId="40523"/>
    <cellStyle name="Total 4 4 2 2 2 3 2" xfId="40524"/>
    <cellStyle name="Total 4 4 2 2 2 3 3" xfId="40525"/>
    <cellStyle name="Total 4 4 2 2 2 3 4" xfId="40526"/>
    <cellStyle name="Total 4 4 2 2 2 3 5" xfId="40527"/>
    <cellStyle name="Total 4 4 2 2 2 3 6" xfId="40528"/>
    <cellStyle name="Total 4 4 2 2 2 4" xfId="40529"/>
    <cellStyle name="Total 4 4 2 2 2 5" xfId="40530"/>
    <cellStyle name="Total 4 4 2 2 2 6" xfId="40531"/>
    <cellStyle name="Total 4 4 2 2 2 7" xfId="40532"/>
    <cellStyle name="Total 4 4 2 2 2 8" xfId="40533"/>
    <cellStyle name="Total 4 4 2 2 3" xfId="40534"/>
    <cellStyle name="Total 4 4 2 2 3 2" xfId="40535"/>
    <cellStyle name="Total 4 4 2 2 3 3" xfId="40536"/>
    <cellStyle name="Total 4 4 2 2 3 4" xfId="40537"/>
    <cellStyle name="Total 4 4 2 2 3 5" xfId="40538"/>
    <cellStyle name="Total 4 4 2 2 3 6" xfId="40539"/>
    <cellStyle name="Total 4 4 2 2 4" xfId="40540"/>
    <cellStyle name="Total 4 4 2 2 4 2" xfId="40541"/>
    <cellStyle name="Total 4 4 2 2 4 3" xfId="40542"/>
    <cellStyle name="Total 4 4 2 2 4 4" xfId="40543"/>
    <cellStyle name="Total 4 4 2 2 4 5" xfId="40544"/>
    <cellStyle name="Total 4 4 2 2 4 6" xfId="40545"/>
    <cellStyle name="Total 4 4 2 2 5" xfId="40546"/>
    <cellStyle name="Total 4 4 2 2 6" xfId="40547"/>
    <cellStyle name="Total 4 4 2 2 7" xfId="40548"/>
    <cellStyle name="Total 4 4 2 2 8" xfId="40549"/>
    <cellStyle name="Total 4 4 2 2 9" xfId="40550"/>
    <cellStyle name="Total 4 4 2 3" xfId="40551"/>
    <cellStyle name="Total 4 4 2 3 2" xfId="40552"/>
    <cellStyle name="Total 4 4 2 3 2 2" xfId="40553"/>
    <cellStyle name="Total 4 4 2 3 2 3" xfId="40554"/>
    <cellStyle name="Total 4 4 2 3 2 4" xfId="40555"/>
    <cellStyle name="Total 4 4 2 3 2 5" xfId="40556"/>
    <cellStyle name="Total 4 4 2 3 2 6" xfId="40557"/>
    <cellStyle name="Total 4 4 2 3 3" xfId="40558"/>
    <cellStyle name="Total 4 4 2 3 3 2" xfId="40559"/>
    <cellStyle name="Total 4 4 2 3 3 3" xfId="40560"/>
    <cellStyle name="Total 4 4 2 3 3 4" xfId="40561"/>
    <cellStyle name="Total 4 4 2 3 3 5" xfId="40562"/>
    <cellStyle name="Total 4 4 2 3 3 6" xfId="40563"/>
    <cellStyle name="Total 4 4 2 3 4" xfId="40564"/>
    <cellStyle name="Total 4 4 2 3 5" xfId="40565"/>
    <cellStyle name="Total 4 4 2 3 6" xfId="40566"/>
    <cellStyle name="Total 4 4 2 3 7" xfId="40567"/>
    <cellStyle name="Total 4 4 2 3 8" xfId="40568"/>
    <cellStyle name="Total 4 4 2 4" xfId="40569"/>
    <cellStyle name="Total 4 4 2 4 2" xfId="40570"/>
    <cellStyle name="Total 4 4 2 4 3" xfId="40571"/>
    <cellStyle name="Total 4 4 2 4 4" xfId="40572"/>
    <cellStyle name="Total 4 4 2 4 5" xfId="40573"/>
    <cellStyle name="Total 4 4 2 4 6" xfId="40574"/>
    <cellStyle name="Total 4 4 2 5" xfId="40575"/>
    <cellStyle name="Total 4 4 2 5 2" xfId="40576"/>
    <cellStyle name="Total 4 4 2 5 3" xfId="40577"/>
    <cellStyle name="Total 4 4 2 5 4" xfId="40578"/>
    <cellStyle name="Total 4 4 2 5 5" xfId="40579"/>
    <cellStyle name="Total 4 4 2 5 6" xfId="40580"/>
    <cellStyle name="Total 4 4 2 6" xfId="40581"/>
    <cellStyle name="Total 4 4 2 7" xfId="40582"/>
    <cellStyle name="Total 4 4 2 8" xfId="40583"/>
    <cellStyle name="Total 4 4 2 9" xfId="40584"/>
    <cellStyle name="Total 4 4 3" xfId="40585"/>
    <cellStyle name="Total 4 4 3 2" xfId="40586"/>
    <cellStyle name="Total 4 4 3 2 2" xfId="40587"/>
    <cellStyle name="Total 4 4 3 2 2 2" xfId="40588"/>
    <cellStyle name="Total 4 4 3 2 2 3" xfId="40589"/>
    <cellStyle name="Total 4 4 3 2 2 4" xfId="40590"/>
    <cellStyle name="Total 4 4 3 2 2 5" xfId="40591"/>
    <cellStyle name="Total 4 4 3 2 2 6" xfId="40592"/>
    <cellStyle name="Total 4 4 3 2 3" xfId="40593"/>
    <cellStyle name="Total 4 4 3 2 3 2" xfId="40594"/>
    <cellStyle name="Total 4 4 3 2 3 3" xfId="40595"/>
    <cellStyle name="Total 4 4 3 2 3 4" xfId="40596"/>
    <cellStyle name="Total 4 4 3 2 3 5" xfId="40597"/>
    <cellStyle name="Total 4 4 3 2 3 6" xfId="40598"/>
    <cellStyle name="Total 4 4 3 2 4" xfId="40599"/>
    <cellStyle name="Total 4 4 3 2 5" xfId="40600"/>
    <cellStyle name="Total 4 4 3 2 6" xfId="40601"/>
    <cellStyle name="Total 4 4 3 2 7" xfId="40602"/>
    <cellStyle name="Total 4 4 3 2 8" xfId="40603"/>
    <cellStyle name="Total 4 4 3 3" xfId="40604"/>
    <cellStyle name="Total 4 4 3 3 2" xfId="40605"/>
    <cellStyle name="Total 4 4 3 3 3" xfId="40606"/>
    <cellStyle name="Total 4 4 3 3 4" xfId="40607"/>
    <cellStyle name="Total 4 4 3 3 5" xfId="40608"/>
    <cellStyle name="Total 4 4 3 3 6" xfId="40609"/>
    <cellStyle name="Total 4 4 3 4" xfId="40610"/>
    <cellStyle name="Total 4 4 3 4 2" xfId="40611"/>
    <cellStyle name="Total 4 4 3 4 3" xfId="40612"/>
    <cellStyle name="Total 4 4 3 4 4" xfId="40613"/>
    <cellStyle name="Total 4 4 3 4 5" xfId="40614"/>
    <cellStyle name="Total 4 4 3 4 6" xfId="40615"/>
    <cellStyle name="Total 4 4 3 5" xfId="40616"/>
    <cellStyle name="Total 4 4 3 6" xfId="40617"/>
    <cellStyle name="Total 4 4 3 7" xfId="40618"/>
    <cellStyle name="Total 4 4 3 8" xfId="40619"/>
    <cellStyle name="Total 4 4 3 9" xfId="40620"/>
    <cellStyle name="Total 4 4 4" xfId="40621"/>
    <cellStyle name="Total 4 4 4 2" xfId="40622"/>
    <cellStyle name="Total 4 4 4 2 2" xfId="40623"/>
    <cellStyle name="Total 4 4 4 2 3" xfId="40624"/>
    <cellStyle name="Total 4 4 4 2 4" xfId="40625"/>
    <cellStyle name="Total 4 4 4 2 5" xfId="40626"/>
    <cellStyle name="Total 4 4 4 2 6" xfId="40627"/>
    <cellStyle name="Total 4 4 4 3" xfId="40628"/>
    <cellStyle name="Total 4 4 4 3 2" xfId="40629"/>
    <cellStyle name="Total 4 4 4 3 3" xfId="40630"/>
    <cellStyle name="Total 4 4 4 3 4" xfId="40631"/>
    <cellStyle name="Total 4 4 4 3 5" xfId="40632"/>
    <cellStyle name="Total 4 4 4 3 6" xfId="40633"/>
    <cellStyle name="Total 4 4 4 4" xfId="40634"/>
    <cellStyle name="Total 4 4 4 5" xfId="40635"/>
    <cellStyle name="Total 4 4 4 6" xfId="40636"/>
    <cellStyle name="Total 4 4 4 7" xfId="40637"/>
    <cellStyle name="Total 4 4 4 8" xfId="40638"/>
    <cellStyle name="Total 4 4 5" xfId="40639"/>
    <cellStyle name="Total 4 4 5 2" xfId="40640"/>
    <cellStyle name="Total 4 4 5 3" xfId="40641"/>
    <cellStyle name="Total 4 4 5 4" xfId="40642"/>
    <cellStyle name="Total 4 4 5 5" xfId="40643"/>
    <cellStyle name="Total 4 4 5 6" xfId="40644"/>
    <cellStyle name="Total 4 4 6" xfId="40645"/>
    <cellStyle name="Total 4 4 6 2" xfId="40646"/>
    <cellStyle name="Total 4 4 6 3" xfId="40647"/>
    <cellStyle name="Total 4 4 6 4" xfId="40648"/>
    <cellStyle name="Total 4 4 6 5" xfId="40649"/>
    <cellStyle name="Total 4 4 6 6" xfId="40650"/>
    <cellStyle name="Total 4 4 7" xfId="40651"/>
    <cellStyle name="Total 4 4 8" xfId="40652"/>
    <cellStyle name="Total 4 4 9" xfId="40653"/>
    <cellStyle name="Total 4 5" xfId="40654"/>
    <cellStyle name="Total 4 5 10" xfId="40655"/>
    <cellStyle name="Total 4 5 2" xfId="40656"/>
    <cellStyle name="Total 4 5 2 2" xfId="40657"/>
    <cellStyle name="Total 4 5 2 2 2" xfId="40658"/>
    <cellStyle name="Total 4 5 2 2 2 2" xfId="40659"/>
    <cellStyle name="Total 4 5 2 2 2 3" xfId="40660"/>
    <cellStyle name="Total 4 5 2 2 2 4" xfId="40661"/>
    <cellStyle name="Total 4 5 2 2 2 5" xfId="40662"/>
    <cellStyle name="Total 4 5 2 2 2 6" xfId="40663"/>
    <cellStyle name="Total 4 5 2 2 3" xfId="40664"/>
    <cellStyle name="Total 4 5 2 2 3 2" xfId="40665"/>
    <cellStyle name="Total 4 5 2 2 3 3" xfId="40666"/>
    <cellStyle name="Total 4 5 2 2 3 4" xfId="40667"/>
    <cellStyle name="Total 4 5 2 2 3 5" xfId="40668"/>
    <cellStyle name="Total 4 5 2 2 3 6" xfId="40669"/>
    <cellStyle name="Total 4 5 2 2 4" xfId="40670"/>
    <cellStyle name="Total 4 5 2 2 5" xfId="40671"/>
    <cellStyle name="Total 4 5 2 2 6" xfId="40672"/>
    <cellStyle name="Total 4 5 2 2 7" xfId="40673"/>
    <cellStyle name="Total 4 5 2 2 8" xfId="40674"/>
    <cellStyle name="Total 4 5 2 3" xfId="40675"/>
    <cellStyle name="Total 4 5 2 3 2" xfId="40676"/>
    <cellStyle name="Total 4 5 2 3 3" xfId="40677"/>
    <cellStyle name="Total 4 5 2 3 4" xfId="40678"/>
    <cellStyle name="Total 4 5 2 3 5" xfId="40679"/>
    <cellStyle name="Total 4 5 2 3 6" xfId="40680"/>
    <cellStyle name="Total 4 5 2 4" xfId="40681"/>
    <cellStyle name="Total 4 5 2 4 2" xfId="40682"/>
    <cellStyle name="Total 4 5 2 4 3" xfId="40683"/>
    <cellStyle name="Total 4 5 2 4 4" xfId="40684"/>
    <cellStyle name="Total 4 5 2 4 5" xfId="40685"/>
    <cellStyle name="Total 4 5 2 4 6" xfId="40686"/>
    <cellStyle name="Total 4 5 2 5" xfId="40687"/>
    <cellStyle name="Total 4 5 2 6" xfId="40688"/>
    <cellStyle name="Total 4 5 2 7" xfId="40689"/>
    <cellStyle name="Total 4 5 2 8" xfId="40690"/>
    <cellStyle name="Total 4 5 2 9" xfId="40691"/>
    <cellStyle name="Total 4 5 3" xfId="40692"/>
    <cellStyle name="Total 4 5 3 2" xfId="40693"/>
    <cellStyle name="Total 4 5 3 2 2" xfId="40694"/>
    <cellStyle name="Total 4 5 3 2 3" xfId="40695"/>
    <cellStyle name="Total 4 5 3 2 4" xfId="40696"/>
    <cellStyle name="Total 4 5 3 2 5" xfId="40697"/>
    <cellStyle name="Total 4 5 3 2 6" xfId="40698"/>
    <cellStyle name="Total 4 5 3 3" xfId="40699"/>
    <cellStyle name="Total 4 5 3 3 2" xfId="40700"/>
    <cellStyle name="Total 4 5 3 3 3" xfId="40701"/>
    <cellStyle name="Total 4 5 3 3 4" xfId="40702"/>
    <cellStyle name="Total 4 5 3 3 5" xfId="40703"/>
    <cellStyle name="Total 4 5 3 3 6" xfId="40704"/>
    <cellStyle name="Total 4 5 3 4" xfId="40705"/>
    <cellStyle name="Total 4 5 3 5" xfId="40706"/>
    <cellStyle name="Total 4 5 3 6" xfId="40707"/>
    <cellStyle name="Total 4 5 3 7" xfId="40708"/>
    <cellStyle name="Total 4 5 3 8" xfId="40709"/>
    <cellStyle name="Total 4 5 4" xfId="40710"/>
    <cellStyle name="Total 4 5 4 2" xfId="40711"/>
    <cellStyle name="Total 4 5 4 3" xfId="40712"/>
    <cellStyle name="Total 4 5 4 4" xfId="40713"/>
    <cellStyle name="Total 4 5 4 5" xfId="40714"/>
    <cellStyle name="Total 4 5 4 6" xfId="40715"/>
    <cellStyle name="Total 4 5 5" xfId="40716"/>
    <cellStyle name="Total 4 5 5 2" xfId="40717"/>
    <cellStyle name="Total 4 5 5 3" xfId="40718"/>
    <cellStyle name="Total 4 5 5 4" xfId="40719"/>
    <cellStyle name="Total 4 5 5 5" xfId="40720"/>
    <cellStyle name="Total 4 5 5 6" xfId="40721"/>
    <cellStyle name="Total 4 5 6" xfId="40722"/>
    <cellStyle name="Total 4 5 7" xfId="40723"/>
    <cellStyle name="Total 4 5 8" xfId="40724"/>
    <cellStyle name="Total 4 5 9" xfId="40725"/>
    <cellStyle name="Total 4 6" xfId="40726"/>
    <cellStyle name="Total 4 6 2" xfId="40727"/>
    <cellStyle name="Total 4 6 2 2" xfId="40728"/>
    <cellStyle name="Total 4 6 2 2 2" xfId="40729"/>
    <cellStyle name="Total 4 6 2 2 3" xfId="40730"/>
    <cellStyle name="Total 4 6 2 2 4" xfId="40731"/>
    <cellStyle name="Total 4 6 2 2 5" xfId="40732"/>
    <cellStyle name="Total 4 6 2 2 6" xfId="40733"/>
    <cellStyle name="Total 4 6 2 3" xfId="40734"/>
    <cellStyle name="Total 4 6 2 3 2" xfId="40735"/>
    <cellStyle name="Total 4 6 2 3 3" xfId="40736"/>
    <cellStyle name="Total 4 6 2 3 4" xfId="40737"/>
    <cellStyle name="Total 4 6 2 3 5" xfId="40738"/>
    <cellStyle name="Total 4 6 2 3 6" xfId="40739"/>
    <cellStyle name="Total 4 6 2 4" xfId="40740"/>
    <cellStyle name="Total 4 6 2 5" xfId="40741"/>
    <cellStyle name="Total 4 6 2 6" xfId="40742"/>
    <cellStyle name="Total 4 6 2 7" xfId="40743"/>
    <cellStyle name="Total 4 6 2 8" xfId="40744"/>
    <cellStyle name="Total 4 6 3" xfId="40745"/>
    <cellStyle name="Total 4 6 3 2" xfId="40746"/>
    <cellStyle name="Total 4 6 3 3" xfId="40747"/>
    <cellStyle name="Total 4 6 3 4" xfId="40748"/>
    <cellStyle name="Total 4 6 3 5" xfId="40749"/>
    <cellStyle name="Total 4 6 3 6" xfId="40750"/>
    <cellStyle name="Total 4 6 4" xfId="40751"/>
    <cellStyle name="Total 4 6 4 2" xfId="40752"/>
    <cellStyle name="Total 4 6 4 3" xfId="40753"/>
    <cellStyle name="Total 4 6 4 4" xfId="40754"/>
    <cellStyle name="Total 4 6 4 5" xfId="40755"/>
    <cellStyle name="Total 4 6 4 6" xfId="40756"/>
    <cellStyle name="Total 4 6 5" xfId="40757"/>
    <cellStyle name="Total 4 6 6" xfId="40758"/>
    <cellStyle name="Total 4 6 7" xfId="40759"/>
    <cellStyle name="Total 4 6 8" xfId="40760"/>
    <cellStyle name="Total 4 6 9" xfId="40761"/>
    <cellStyle name="Total 4 7" xfId="40762"/>
    <cellStyle name="Total 4 7 2" xfId="40763"/>
    <cellStyle name="Total 4 7 2 2" xfId="40764"/>
    <cellStyle name="Total 4 7 2 3" xfId="40765"/>
    <cellStyle name="Total 4 7 2 4" xfId="40766"/>
    <cellStyle name="Total 4 7 2 5" xfId="40767"/>
    <cellStyle name="Total 4 7 2 6" xfId="40768"/>
    <cellStyle name="Total 4 7 3" xfId="40769"/>
    <cellStyle name="Total 4 7 3 2" xfId="40770"/>
    <cellStyle name="Total 4 7 3 3" xfId="40771"/>
    <cellStyle name="Total 4 7 3 4" xfId="40772"/>
    <cellStyle name="Total 4 7 3 5" xfId="40773"/>
    <cellStyle name="Total 4 7 3 6" xfId="40774"/>
    <cellStyle name="Total 4 7 4" xfId="40775"/>
    <cellStyle name="Total 4 7 5" xfId="40776"/>
    <cellStyle name="Total 4 7 6" xfId="40777"/>
    <cellStyle name="Total 4 7 7" xfId="40778"/>
    <cellStyle name="Total 4 7 8" xfId="40779"/>
    <cellStyle name="Total 4 8" xfId="40780"/>
    <cellStyle name="Total 4 8 2" xfId="40781"/>
    <cellStyle name="Total 4 8 3" xfId="40782"/>
    <cellStyle name="Total 4 8 4" xfId="40783"/>
    <cellStyle name="Total 4 8 5" xfId="40784"/>
    <cellStyle name="Total 4 8 6" xfId="40785"/>
    <cellStyle name="Total 4 9" xfId="40786"/>
    <cellStyle name="Total 4 9 2" xfId="40787"/>
    <cellStyle name="Total 4 9 3" xfId="40788"/>
    <cellStyle name="Total 4 9 4" xfId="40789"/>
    <cellStyle name="Total 4 9 5" xfId="40790"/>
    <cellStyle name="Total 4 9 6" xfId="40791"/>
    <cellStyle name="Total 5" xfId="40792"/>
    <cellStyle name="Total 5 10" xfId="40793"/>
    <cellStyle name="Total 5 11" xfId="40794"/>
    <cellStyle name="Total 5 12" xfId="40795"/>
    <cellStyle name="Total 5 13" xfId="40796"/>
    <cellStyle name="Total 5 2" xfId="40797"/>
    <cellStyle name="Total 5 2 10" xfId="40798"/>
    <cellStyle name="Total 5 2 11" xfId="40799"/>
    <cellStyle name="Total 5 2 12" xfId="40800"/>
    <cellStyle name="Total 5 2 2" xfId="40801"/>
    <cellStyle name="Total 5 2 2 10" xfId="40802"/>
    <cellStyle name="Total 5 2 2 11" xfId="40803"/>
    <cellStyle name="Total 5 2 2 2" xfId="40804"/>
    <cellStyle name="Total 5 2 2 2 10" xfId="40805"/>
    <cellStyle name="Total 5 2 2 2 2" xfId="40806"/>
    <cellStyle name="Total 5 2 2 2 2 2" xfId="40807"/>
    <cellStyle name="Total 5 2 2 2 2 2 2" xfId="40808"/>
    <cellStyle name="Total 5 2 2 2 2 2 2 2" xfId="40809"/>
    <cellStyle name="Total 5 2 2 2 2 2 2 3" xfId="40810"/>
    <cellStyle name="Total 5 2 2 2 2 2 2 4" xfId="40811"/>
    <cellStyle name="Total 5 2 2 2 2 2 2 5" xfId="40812"/>
    <cellStyle name="Total 5 2 2 2 2 2 2 6" xfId="40813"/>
    <cellStyle name="Total 5 2 2 2 2 2 3" xfId="40814"/>
    <cellStyle name="Total 5 2 2 2 2 2 3 2" xfId="40815"/>
    <cellStyle name="Total 5 2 2 2 2 2 3 3" xfId="40816"/>
    <cellStyle name="Total 5 2 2 2 2 2 3 4" xfId="40817"/>
    <cellStyle name="Total 5 2 2 2 2 2 3 5" xfId="40818"/>
    <cellStyle name="Total 5 2 2 2 2 2 3 6" xfId="40819"/>
    <cellStyle name="Total 5 2 2 2 2 2 4" xfId="40820"/>
    <cellStyle name="Total 5 2 2 2 2 2 5" xfId="40821"/>
    <cellStyle name="Total 5 2 2 2 2 2 6" xfId="40822"/>
    <cellStyle name="Total 5 2 2 2 2 2 7" xfId="40823"/>
    <cellStyle name="Total 5 2 2 2 2 2 8" xfId="40824"/>
    <cellStyle name="Total 5 2 2 2 2 3" xfId="40825"/>
    <cellStyle name="Total 5 2 2 2 2 3 2" xfId="40826"/>
    <cellStyle name="Total 5 2 2 2 2 3 3" xfId="40827"/>
    <cellStyle name="Total 5 2 2 2 2 3 4" xfId="40828"/>
    <cellStyle name="Total 5 2 2 2 2 3 5" xfId="40829"/>
    <cellStyle name="Total 5 2 2 2 2 3 6" xfId="40830"/>
    <cellStyle name="Total 5 2 2 2 2 4" xfId="40831"/>
    <cellStyle name="Total 5 2 2 2 2 4 2" xfId="40832"/>
    <cellStyle name="Total 5 2 2 2 2 4 3" xfId="40833"/>
    <cellStyle name="Total 5 2 2 2 2 4 4" xfId="40834"/>
    <cellStyle name="Total 5 2 2 2 2 4 5" xfId="40835"/>
    <cellStyle name="Total 5 2 2 2 2 4 6" xfId="40836"/>
    <cellStyle name="Total 5 2 2 2 2 5" xfId="40837"/>
    <cellStyle name="Total 5 2 2 2 2 6" xfId="40838"/>
    <cellStyle name="Total 5 2 2 2 2 7" xfId="40839"/>
    <cellStyle name="Total 5 2 2 2 2 8" xfId="40840"/>
    <cellStyle name="Total 5 2 2 2 2 9" xfId="40841"/>
    <cellStyle name="Total 5 2 2 2 3" xfId="40842"/>
    <cellStyle name="Total 5 2 2 2 3 2" xfId="40843"/>
    <cellStyle name="Total 5 2 2 2 3 2 2" xfId="40844"/>
    <cellStyle name="Total 5 2 2 2 3 2 3" xfId="40845"/>
    <cellStyle name="Total 5 2 2 2 3 2 4" xfId="40846"/>
    <cellStyle name="Total 5 2 2 2 3 2 5" xfId="40847"/>
    <cellStyle name="Total 5 2 2 2 3 2 6" xfId="40848"/>
    <cellStyle name="Total 5 2 2 2 3 3" xfId="40849"/>
    <cellStyle name="Total 5 2 2 2 3 3 2" xfId="40850"/>
    <cellStyle name="Total 5 2 2 2 3 3 3" xfId="40851"/>
    <cellStyle name="Total 5 2 2 2 3 3 4" xfId="40852"/>
    <cellStyle name="Total 5 2 2 2 3 3 5" xfId="40853"/>
    <cellStyle name="Total 5 2 2 2 3 3 6" xfId="40854"/>
    <cellStyle name="Total 5 2 2 2 3 4" xfId="40855"/>
    <cellStyle name="Total 5 2 2 2 3 5" xfId="40856"/>
    <cellStyle name="Total 5 2 2 2 3 6" xfId="40857"/>
    <cellStyle name="Total 5 2 2 2 3 7" xfId="40858"/>
    <cellStyle name="Total 5 2 2 2 3 8" xfId="40859"/>
    <cellStyle name="Total 5 2 2 2 4" xfId="40860"/>
    <cellStyle name="Total 5 2 2 2 4 2" xfId="40861"/>
    <cellStyle name="Total 5 2 2 2 4 3" xfId="40862"/>
    <cellStyle name="Total 5 2 2 2 4 4" xfId="40863"/>
    <cellStyle name="Total 5 2 2 2 4 5" xfId="40864"/>
    <cellStyle name="Total 5 2 2 2 4 6" xfId="40865"/>
    <cellStyle name="Total 5 2 2 2 5" xfId="40866"/>
    <cellStyle name="Total 5 2 2 2 5 2" xfId="40867"/>
    <cellStyle name="Total 5 2 2 2 5 3" xfId="40868"/>
    <cellStyle name="Total 5 2 2 2 5 4" xfId="40869"/>
    <cellStyle name="Total 5 2 2 2 5 5" xfId="40870"/>
    <cellStyle name="Total 5 2 2 2 5 6" xfId="40871"/>
    <cellStyle name="Total 5 2 2 2 6" xfId="40872"/>
    <cellStyle name="Total 5 2 2 2 7" xfId="40873"/>
    <cellStyle name="Total 5 2 2 2 8" xfId="40874"/>
    <cellStyle name="Total 5 2 2 2 9" xfId="40875"/>
    <cellStyle name="Total 5 2 2 3" xfId="40876"/>
    <cellStyle name="Total 5 2 2 3 2" xfId="40877"/>
    <cellStyle name="Total 5 2 2 3 2 2" xfId="40878"/>
    <cellStyle name="Total 5 2 2 3 2 2 2" xfId="40879"/>
    <cellStyle name="Total 5 2 2 3 2 2 3" xfId="40880"/>
    <cellStyle name="Total 5 2 2 3 2 2 4" xfId="40881"/>
    <cellStyle name="Total 5 2 2 3 2 2 5" xfId="40882"/>
    <cellStyle name="Total 5 2 2 3 2 2 6" xfId="40883"/>
    <cellStyle name="Total 5 2 2 3 2 3" xfId="40884"/>
    <cellStyle name="Total 5 2 2 3 2 3 2" xfId="40885"/>
    <cellStyle name="Total 5 2 2 3 2 3 3" xfId="40886"/>
    <cellStyle name="Total 5 2 2 3 2 3 4" xfId="40887"/>
    <cellStyle name="Total 5 2 2 3 2 3 5" xfId="40888"/>
    <cellStyle name="Total 5 2 2 3 2 3 6" xfId="40889"/>
    <cellStyle name="Total 5 2 2 3 2 4" xfId="40890"/>
    <cellStyle name="Total 5 2 2 3 2 5" xfId="40891"/>
    <cellStyle name="Total 5 2 2 3 2 6" xfId="40892"/>
    <cellStyle name="Total 5 2 2 3 2 7" xfId="40893"/>
    <cellStyle name="Total 5 2 2 3 2 8" xfId="40894"/>
    <cellStyle name="Total 5 2 2 3 3" xfId="40895"/>
    <cellStyle name="Total 5 2 2 3 3 2" xfId="40896"/>
    <cellStyle name="Total 5 2 2 3 3 3" xfId="40897"/>
    <cellStyle name="Total 5 2 2 3 3 4" xfId="40898"/>
    <cellStyle name="Total 5 2 2 3 3 5" xfId="40899"/>
    <cellStyle name="Total 5 2 2 3 3 6" xfId="40900"/>
    <cellStyle name="Total 5 2 2 3 4" xfId="40901"/>
    <cellStyle name="Total 5 2 2 3 4 2" xfId="40902"/>
    <cellStyle name="Total 5 2 2 3 4 3" xfId="40903"/>
    <cellStyle name="Total 5 2 2 3 4 4" xfId="40904"/>
    <cellStyle name="Total 5 2 2 3 4 5" xfId="40905"/>
    <cellStyle name="Total 5 2 2 3 4 6" xfId="40906"/>
    <cellStyle name="Total 5 2 2 3 5" xfId="40907"/>
    <cellStyle name="Total 5 2 2 3 6" xfId="40908"/>
    <cellStyle name="Total 5 2 2 3 7" xfId="40909"/>
    <cellStyle name="Total 5 2 2 3 8" xfId="40910"/>
    <cellStyle name="Total 5 2 2 3 9" xfId="40911"/>
    <cellStyle name="Total 5 2 2 4" xfId="40912"/>
    <cellStyle name="Total 5 2 2 4 2" xfId="40913"/>
    <cellStyle name="Total 5 2 2 4 2 2" xfId="40914"/>
    <cellStyle name="Total 5 2 2 4 2 3" xfId="40915"/>
    <cellStyle name="Total 5 2 2 4 2 4" xfId="40916"/>
    <cellStyle name="Total 5 2 2 4 2 5" xfId="40917"/>
    <cellStyle name="Total 5 2 2 4 2 6" xfId="40918"/>
    <cellStyle name="Total 5 2 2 4 3" xfId="40919"/>
    <cellStyle name="Total 5 2 2 4 3 2" xfId="40920"/>
    <cellStyle name="Total 5 2 2 4 3 3" xfId="40921"/>
    <cellStyle name="Total 5 2 2 4 3 4" xfId="40922"/>
    <cellStyle name="Total 5 2 2 4 3 5" xfId="40923"/>
    <cellStyle name="Total 5 2 2 4 3 6" xfId="40924"/>
    <cellStyle name="Total 5 2 2 4 4" xfId="40925"/>
    <cellStyle name="Total 5 2 2 4 5" xfId="40926"/>
    <cellStyle name="Total 5 2 2 4 6" xfId="40927"/>
    <cellStyle name="Total 5 2 2 4 7" xfId="40928"/>
    <cellStyle name="Total 5 2 2 4 8" xfId="40929"/>
    <cellStyle name="Total 5 2 2 5" xfId="40930"/>
    <cellStyle name="Total 5 2 2 5 2" xfId="40931"/>
    <cellStyle name="Total 5 2 2 5 3" xfId="40932"/>
    <cellStyle name="Total 5 2 2 5 4" xfId="40933"/>
    <cellStyle name="Total 5 2 2 5 5" xfId="40934"/>
    <cellStyle name="Total 5 2 2 5 6" xfId="40935"/>
    <cellStyle name="Total 5 2 2 6" xfId="40936"/>
    <cellStyle name="Total 5 2 2 6 2" xfId="40937"/>
    <cellStyle name="Total 5 2 2 6 3" xfId="40938"/>
    <cellStyle name="Total 5 2 2 6 4" xfId="40939"/>
    <cellStyle name="Total 5 2 2 6 5" xfId="40940"/>
    <cellStyle name="Total 5 2 2 6 6" xfId="40941"/>
    <cellStyle name="Total 5 2 2 7" xfId="40942"/>
    <cellStyle name="Total 5 2 2 8" xfId="40943"/>
    <cellStyle name="Total 5 2 2 9" xfId="40944"/>
    <cellStyle name="Total 5 2 3" xfId="40945"/>
    <cellStyle name="Total 5 2 3 10" xfId="40946"/>
    <cellStyle name="Total 5 2 3 2" xfId="40947"/>
    <cellStyle name="Total 5 2 3 2 2" xfId="40948"/>
    <cellStyle name="Total 5 2 3 2 2 2" xfId="40949"/>
    <cellStyle name="Total 5 2 3 2 2 2 2" xfId="40950"/>
    <cellStyle name="Total 5 2 3 2 2 2 3" xfId="40951"/>
    <cellStyle name="Total 5 2 3 2 2 2 4" xfId="40952"/>
    <cellStyle name="Total 5 2 3 2 2 2 5" xfId="40953"/>
    <cellStyle name="Total 5 2 3 2 2 2 6" xfId="40954"/>
    <cellStyle name="Total 5 2 3 2 2 3" xfId="40955"/>
    <cellStyle name="Total 5 2 3 2 2 3 2" xfId="40956"/>
    <cellStyle name="Total 5 2 3 2 2 3 3" xfId="40957"/>
    <cellStyle name="Total 5 2 3 2 2 3 4" xfId="40958"/>
    <cellStyle name="Total 5 2 3 2 2 3 5" xfId="40959"/>
    <cellStyle name="Total 5 2 3 2 2 3 6" xfId="40960"/>
    <cellStyle name="Total 5 2 3 2 2 4" xfId="40961"/>
    <cellStyle name="Total 5 2 3 2 2 5" xfId="40962"/>
    <cellStyle name="Total 5 2 3 2 2 6" xfId="40963"/>
    <cellStyle name="Total 5 2 3 2 2 7" xfId="40964"/>
    <cellStyle name="Total 5 2 3 2 2 8" xfId="40965"/>
    <cellStyle name="Total 5 2 3 2 3" xfId="40966"/>
    <cellStyle name="Total 5 2 3 2 3 2" xfId="40967"/>
    <cellStyle name="Total 5 2 3 2 3 3" xfId="40968"/>
    <cellStyle name="Total 5 2 3 2 3 4" xfId="40969"/>
    <cellStyle name="Total 5 2 3 2 3 5" xfId="40970"/>
    <cellStyle name="Total 5 2 3 2 3 6" xfId="40971"/>
    <cellStyle name="Total 5 2 3 2 4" xfId="40972"/>
    <cellStyle name="Total 5 2 3 2 4 2" xfId="40973"/>
    <cellStyle name="Total 5 2 3 2 4 3" xfId="40974"/>
    <cellStyle name="Total 5 2 3 2 4 4" xfId="40975"/>
    <cellStyle name="Total 5 2 3 2 4 5" xfId="40976"/>
    <cellStyle name="Total 5 2 3 2 4 6" xfId="40977"/>
    <cellStyle name="Total 5 2 3 2 5" xfId="40978"/>
    <cellStyle name="Total 5 2 3 2 6" xfId="40979"/>
    <cellStyle name="Total 5 2 3 2 7" xfId="40980"/>
    <cellStyle name="Total 5 2 3 2 8" xfId="40981"/>
    <cellStyle name="Total 5 2 3 2 9" xfId="40982"/>
    <cellStyle name="Total 5 2 3 3" xfId="40983"/>
    <cellStyle name="Total 5 2 3 3 2" xfId="40984"/>
    <cellStyle name="Total 5 2 3 3 2 2" xfId="40985"/>
    <cellStyle name="Total 5 2 3 3 2 3" xfId="40986"/>
    <cellStyle name="Total 5 2 3 3 2 4" xfId="40987"/>
    <cellStyle name="Total 5 2 3 3 2 5" xfId="40988"/>
    <cellStyle name="Total 5 2 3 3 2 6" xfId="40989"/>
    <cellStyle name="Total 5 2 3 3 3" xfId="40990"/>
    <cellStyle name="Total 5 2 3 3 3 2" xfId="40991"/>
    <cellStyle name="Total 5 2 3 3 3 3" xfId="40992"/>
    <cellStyle name="Total 5 2 3 3 3 4" xfId="40993"/>
    <cellStyle name="Total 5 2 3 3 3 5" xfId="40994"/>
    <cellStyle name="Total 5 2 3 3 3 6" xfId="40995"/>
    <cellStyle name="Total 5 2 3 3 4" xfId="40996"/>
    <cellStyle name="Total 5 2 3 3 5" xfId="40997"/>
    <cellStyle name="Total 5 2 3 3 6" xfId="40998"/>
    <cellStyle name="Total 5 2 3 3 7" xfId="40999"/>
    <cellStyle name="Total 5 2 3 3 8" xfId="41000"/>
    <cellStyle name="Total 5 2 3 4" xfId="41001"/>
    <cellStyle name="Total 5 2 3 4 2" xfId="41002"/>
    <cellStyle name="Total 5 2 3 4 3" xfId="41003"/>
    <cellStyle name="Total 5 2 3 4 4" xfId="41004"/>
    <cellStyle name="Total 5 2 3 4 5" xfId="41005"/>
    <cellStyle name="Total 5 2 3 4 6" xfId="41006"/>
    <cellStyle name="Total 5 2 3 5" xfId="41007"/>
    <cellStyle name="Total 5 2 3 5 2" xfId="41008"/>
    <cellStyle name="Total 5 2 3 5 3" xfId="41009"/>
    <cellStyle name="Total 5 2 3 5 4" xfId="41010"/>
    <cellStyle name="Total 5 2 3 5 5" xfId="41011"/>
    <cellStyle name="Total 5 2 3 5 6" xfId="41012"/>
    <cellStyle name="Total 5 2 3 6" xfId="41013"/>
    <cellStyle name="Total 5 2 3 7" xfId="41014"/>
    <cellStyle name="Total 5 2 3 8" xfId="41015"/>
    <cellStyle name="Total 5 2 3 9" xfId="41016"/>
    <cellStyle name="Total 5 2 4" xfId="41017"/>
    <cellStyle name="Total 5 2 4 2" xfId="41018"/>
    <cellStyle name="Total 5 2 4 2 2" xfId="41019"/>
    <cellStyle name="Total 5 2 4 2 2 2" xfId="41020"/>
    <cellStyle name="Total 5 2 4 2 2 3" xfId="41021"/>
    <cellStyle name="Total 5 2 4 2 2 4" xfId="41022"/>
    <cellStyle name="Total 5 2 4 2 2 5" xfId="41023"/>
    <cellStyle name="Total 5 2 4 2 2 6" xfId="41024"/>
    <cellStyle name="Total 5 2 4 2 3" xfId="41025"/>
    <cellStyle name="Total 5 2 4 2 3 2" xfId="41026"/>
    <cellStyle name="Total 5 2 4 2 3 3" xfId="41027"/>
    <cellStyle name="Total 5 2 4 2 3 4" xfId="41028"/>
    <cellStyle name="Total 5 2 4 2 3 5" xfId="41029"/>
    <cellStyle name="Total 5 2 4 2 3 6" xfId="41030"/>
    <cellStyle name="Total 5 2 4 2 4" xfId="41031"/>
    <cellStyle name="Total 5 2 4 2 5" xfId="41032"/>
    <cellStyle name="Total 5 2 4 2 6" xfId="41033"/>
    <cellStyle name="Total 5 2 4 2 7" xfId="41034"/>
    <cellStyle name="Total 5 2 4 2 8" xfId="41035"/>
    <cellStyle name="Total 5 2 4 3" xfId="41036"/>
    <cellStyle name="Total 5 2 4 3 2" xfId="41037"/>
    <cellStyle name="Total 5 2 4 3 3" xfId="41038"/>
    <cellStyle name="Total 5 2 4 3 4" xfId="41039"/>
    <cellStyle name="Total 5 2 4 3 5" xfId="41040"/>
    <cellStyle name="Total 5 2 4 3 6" xfId="41041"/>
    <cellStyle name="Total 5 2 4 4" xfId="41042"/>
    <cellStyle name="Total 5 2 4 4 2" xfId="41043"/>
    <cellStyle name="Total 5 2 4 4 3" xfId="41044"/>
    <cellStyle name="Total 5 2 4 4 4" xfId="41045"/>
    <cellStyle name="Total 5 2 4 4 5" xfId="41046"/>
    <cellStyle name="Total 5 2 4 4 6" xfId="41047"/>
    <cellStyle name="Total 5 2 4 5" xfId="41048"/>
    <cellStyle name="Total 5 2 4 6" xfId="41049"/>
    <cellStyle name="Total 5 2 4 7" xfId="41050"/>
    <cellStyle name="Total 5 2 4 8" xfId="41051"/>
    <cellStyle name="Total 5 2 4 9" xfId="41052"/>
    <cellStyle name="Total 5 2 5" xfId="41053"/>
    <cellStyle name="Total 5 2 5 2" xfId="41054"/>
    <cellStyle name="Total 5 2 5 2 2" xfId="41055"/>
    <cellStyle name="Total 5 2 5 2 3" xfId="41056"/>
    <cellStyle name="Total 5 2 5 2 4" xfId="41057"/>
    <cellStyle name="Total 5 2 5 2 5" xfId="41058"/>
    <cellStyle name="Total 5 2 5 2 6" xfId="41059"/>
    <cellStyle name="Total 5 2 5 3" xfId="41060"/>
    <cellStyle name="Total 5 2 5 3 2" xfId="41061"/>
    <cellStyle name="Total 5 2 5 3 3" xfId="41062"/>
    <cellStyle name="Total 5 2 5 3 4" xfId="41063"/>
    <cellStyle name="Total 5 2 5 3 5" xfId="41064"/>
    <cellStyle name="Total 5 2 5 3 6" xfId="41065"/>
    <cellStyle name="Total 5 2 5 4" xfId="41066"/>
    <cellStyle name="Total 5 2 5 5" xfId="41067"/>
    <cellStyle name="Total 5 2 5 6" xfId="41068"/>
    <cellStyle name="Total 5 2 5 7" xfId="41069"/>
    <cellStyle name="Total 5 2 5 8" xfId="41070"/>
    <cellStyle name="Total 5 2 6" xfId="41071"/>
    <cellStyle name="Total 5 2 6 2" xfId="41072"/>
    <cellStyle name="Total 5 2 6 3" xfId="41073"/>
    <cellStyle name="Total 5 2 6 4" xfId="41074"/>
    <cellStyle name="Total 5 2 6 5" xfId="41075"/>
    <cellStyle name="Total 5 2 6 6" xfId="41076"/>
    <cellStyle name="Total 5 2 7" xfId="41077"/>
    <cellStyle name="Total 5 2 7 2" xfId="41078"/>
    <cellStyle name="Total 5 2 7 3" xfId="41079"/>
    <cellStyle name="Total 5 2 7 4" xfId="41080"/>
    <cellStyle name="Total 5 2 7 5" xfId="41081"/>
    <cellStyle name="Total 5 2 7 6" xfId="41082"/>
    <cellStyle name="Total 5 2 8" xfId="41083"/>
    <cellStyle name="Total 5 2 9" xfId="41084"/>
    <cellStyle name="Total 5 3" xfId="41085"/>
    <cellStyle name="Total 5 3 10" xfId="41086"/>
    <cellStyle name="Total 5 3 11" xfId="41087"/>
    <cellStyle name="Total 5 3 2" xfId="41088"/>
    <cellStyle name="Total 5 3 2 10" xfId="41089"/>
    <cellStyle name="Total 5 3 2 2" xfId="41090"/>
    <cellStyle name="Total 5 3 2 2 2" xfId="41091"/>
    <cellStyle name="Total 5 3 2 2 2 2" xfId="41092"/>
    <cellStyle name="Total 5 3 2 2 2 2 2" xfId="41093"/>
    <cellStyle name="Total 5 3 2 2 2 2 3" xfId="41094"/>
    <cellStyle name="Total 5 3 2 2 2 2 4" xfId="41095"/>
    <cellStyle name="Total 5 3 2 2 2 2 5" xfId="41096"/>
    <cellStyle name="Total 5 3 2 2 2 2 6" xfId="41097"/>
    <cellStyle name="Total 5 3 2 2 2 3" xfId="41098"/>
    <cellStyle name="Total 5 3 2 2 2 3 2" xfId="41099"/>
    <cellStyle name="Total 5 3 2 2 2 3 3" xfId="41100"/>
    <cellStyle name="Total 5 3 2 2 2 3 4" xfId="41101"/>
    <cellStyle name="Total 5 3 2 2 2 3 5" xfId="41102"/>
    <cellStyle name="Total 5 3 2 2 2 3 6" xfId="41103"/>
    <cellStyle name="Total 5 3 2 2 2 4" xfId="41104"/>
    <cellStyle name="Total 5 3 2 2 2 5" xfId="41105"/>
    <cellStyle name="Total 5 3 2 2 2 6" xfId="41106"/>
    <cellStyle name="Total 5 3 2 2 2 7" xfId="41107"/>
    <cellStyle name="Total 5 3 2 2 2 8" xfId="41108"/>
    <cellStyle name="Total 5 3 2 2 3" xfId="41109"/>
    <cellStyle name="Total 5 3 2 2 3 2" xfId="41110"/>
    <cellStyle name="Total 5 3 2 2 3 3" xfId="41111"/>
    <cellStyle name="Total 5 3 2 2 3 4" xfId="41112"/>
    <cellStyle name="Total 5 3 2 2 3 5" xfId="41113"/>
    <cellStyle name="Total 5 3 2 2 3 6" xfId="41114"/>
    <cellStyle name="Total 5 3 2 2 4" xfId="41115"/>
    <cellStyle name="Total 5 3 2 2 4 2" xfId="41116"/>
    <cellStyle name="Total 5 3 2 2 4 3" xfId="41117"/>
    <cellStyle name="Total 5 3 2 2 4 4" xfId="41118"/>
    <cellStyle name="Total 5 3 2 2 4 5" xfId="41119"/>
    <cellStyle name="Total 5 3 2 2 4 6" xfId="41120"/>
    <cellStyle name="Total 5 3 2 2 5" xfId="41121"/>
    <cellStyle name="Total 5 3 2 2 6" xfId="41122"/>
    <cellStyle name="Total 5 3 2 2 7" xfId="41123"/>
    <cellStyle name="Total 5 3 2 2 8" xfId="41124"/>
    <cellStyle name="Total 5 3 2 2 9" xfId="41125"/>
    <cellStyle name="Total 5 3 2 3" xfId="41126"/>
    <cellStyle name="Total 5 3 2 3 2" xfId="41127"/>
    <cellStyle name="Total 5 3 2 3 2 2" xfId="41128"/>
    <cellStyle name="Total 5 3 2 3 2 3" xfId="41129"/>
    <cellStyle name="Total 5 3 2 3 2 4" xfId="41130"/>
    <cellStyle name="Total 5 3 2 3 2 5" xfId="41131"/>
    <cellStyle name="Total 5 3 2 3 2 6" xfId="41132"/>
    <cellStyle name="Total 5 3 2 3 3" xfId="41133"/>
    <cellStyle name="Total 5 3 2 3 3 2" xfId="41134"/>
    <cellStyle name="Total 5 3 2 3 3 3" xfId="41135"/>
    <cellStyle name="Total 5 3 2 3 3 4" xfId="41136"/>
    <cellStyle name="Total 5 3 2 3 3 5" xfId="41137"/>
    <cellStyle name="Total 5 3 2 3 3 6" xfId="41138"/>
    <cellStyle name="Total 5 3 2 3 4" xfId="41139"/>
    <cellStyle name="Total 5 3 2 3 5" xfId="41140"/>
    <cellStyle name="Total 5 3 2 3 6" xfId="41141"/>
    <cellStyle name="Total 5 3 2 3 7" xfId="41142"/>
    <cellStyle name="Total 5 3 2 3 8" xfId="41143"/>
    <cellStyle name="Total 5 3 2 4" xfId="41144"/>
    <cellStyle name="Total 5 3 2 4 2" xfId="41145"/>
    <cellStyle name="Total 5 3 2 4 3" xfId="41146"/>
    <cellStyle name="Total 5 3 2 4 4" xfId="41147"/>
    <cellStyle name="Total 5 3 2 4 5" xfId="41148"/>
    <cellStyle name="Total 5 3 2 4 6" xfId="41149"/>
    <cellStyle name="Total 5 3 2 5" xfId="41150"/>
    <cellStyle name="Total 5 3 2 5 2" xfId="41151"/>
    <cellStyle name="Total 5 3 2 5 3" xfId="41152"/>
    <cellStyle name="Total 5 3 2 5 4" xfId="41153"/>
    <cellStyle name="Total 5 3 2 5 5" xfId="41154"/>
    <cellStyle name="Total 5 3 2 5 6" xfId="41155"/>
    <cellStyle name="Total 5 3 2 6" xfId="41156"/>
    <cellStyle name="Total 5 3 2 7" xfId="41157"/>
    <cellStyle name="Total 5 3 2 8" xfId="41158"/>
    <cellStyle name="Total 5 3 2 9" xfId="41159"/>
    <cellStyle name="Total 5 3 3" xfId="41160"/>
    <cellStyle name="Total 5 3 3 2" xfId="41161"/>
    <cellStyle name="Total 5 3 3 2 2" xfId="41162"/>
    <cellStyle name="Total 5 3 3 2 2 2" xfId="41163"/>
    <cellStyle name="Total 5 3 3 2 2 3" xfId="41164"/>
    <cellStyle name="Total 5 3 3 2 2 4" xfId="41165"/>
    <cellStyle name="Total 5 3 3 2 2 5" xfId="41166"/>
    <cellStyle name="Total 5 3 3 2 2 6" xfId="41167"/>
    <cellStyle name="Total 5 3 3 2 3" xfId="41168"/>
    <cellStyle name="Total 5 3 3 2 3 2" xfId="41169"/>
    <cellStyle name="Total 5 3 3 2 3 3" xfId="41170"/>
    <cellStyle name="Total 5 3 3 2 3 4" xfId="41171"/>
    <cellStyle name="Total 5 3 3 2 3 5" xfId="41172"/>
    <cellStyle name="Total 5 3 3 2 3 6" xfId="41173"/>
    <cellStyle name="Total 5 3 3 2 4" xfId="41174"/>
    <cellStyle name="Total 5 3 3 2 5" xfId="41175"/>
    <cellStyle name="Total 5 3 3 2 6" xfId="41176"/>
    <cellStyle name="Total 5 3 3 2 7" xfId="41177"/>
    <cellStyle name="Total 5 3 3 2 8" xfId="41178"/>
    <cellStyle name="Total 5 3 3 3" xfId="41179"/>
    <cellStyle name="Total 5 3 3 3 2" xfId="41180"/>
    <cellStyle name="Total 5 3 3 3 3" xfId="41181"/>
    <cellStyle name="Total 5 3 3 3 4" xfId="41182"/>
    <cellStyle name="Total 5 3 3 3 5" xfId="41183"/>
    <cellStyle name="Total 5 3 3 3 6" xfId="41184"/>
    <cellStyle name="Total 5 3 3 4" xfId="41185"/>
    <cellStyle name="Total 5 3 3 4 2" xfId="41186"/>
    <cellStyle name="Total 5 3 3 4 3" xfId="41187"/>
    <cellStyle name="Total 5 3 3 4 4" xfId="41188"/>
    <cellStyle name="Total 5 3 3 4 5" xfId="41189"/>
    <cellStyle name="Total 5 3 3 4 6" xfId="41190"/>
    <cellStyle name="Total 5 3 3 5" xfId="41191"/>
    <cellStyle name="Total 5 3 3 6" xfId="41192"/>
    <cellStyle name="Total 5 3 3 7" xfId="41193"/>
    <cellStyle name="Total 5 3 3 8" xfId="41194"/>
    <cellStyle name="Total 5 3 3 9" xfId="41195"/>
    <cellStyle name="Total 5 3 4" xfId="41196"/>
    <cellStyle name="Total 5 3 4 2" xfId="41197"/>
    <cellStyle name="Total 5 3 4 2 2" xfId="41198"/>
    <cellStyle name="Total 5 3 4 2 3" xfId="41199"/>
    <cellStyle name="Total 5 3 4 2 4" xfId="41200"/>
    <cellStyle name="Total 5 3 4 2 5" xfId="41201"/>
    <cellStyle name="Total 5 3 4 2 6" xfId="41202"/>
    <cellStyle name="Total 5 3 4 3" xfId="41203"/>
    <cellStyle name="Total 5 3 4 3 2" xfId="41204"/>
    <cellStyle name="Total 5 3 4 3 3" xfId="41205"/>
    <cellStyle name="Total 5 3 4 3 4" xfId="41206"/>
    <cellStyle name="Total 5 3 4 3 5" xfId="41207"/>
    <cellStyle name="Total 5 3 4 3 6" xfId="41208"/>
    <cellStyle name="Total 5 3 4 4" xfId="41209"/>
    <cellStyle name="Total 5 3 4 5" xfId="41210"/>
    <cellStyle name="Total 5 3 4 6" xfId="41211"/>
    <cellStyle name="Total 5 3 4 7" xfId="41212"/>
    <cellStyle name="Total 5 3 4 8" xfId="41213"/>
    <cellStyle name="Total 5 3 5" xfId="41214"/>
    <cellStyle name="Total 5 3 5 2" xfId="41215"/>
    <cellStyle name="Total 5 3 5 3" xfId="41216"/>
    <cellStyle name="Total 5 3 5 4" xfId="41217"/>
    <cellStyle name="Total 5 3 5 5" xfId="41218"/>
    <cellStyle name="Total 5 3 5 6" xfId="41219"/>
    <cellStyle name="Total 5 3 6" xfId="41220"/>
    <cellStyle name="Total 5 3 6 2" xfId="41221"/>
    <cellStyle name="Total 5 3 6 3" xfId="41222"/>
    <cellStyle name="Total 5 3 6 4" xfId="41223"/>
    <cellStyle name="Total 5 3 6 5" xfId="41224"/>
    <cellStyle name="Total 5 3 6 6" xfId="41225"/>
    <cellStyle name="Total 5 3 7" xfId="41226"/>
    <cellStyle name="Total 5 3 8" xfId="41227"/>
    <cellStyle name="Total 5 3 9" xfId="41228"/>
    <cellStyle name="Total 5 4" xfId="41229"/>
    <cellStyle name="Total 5 4 10" xfId="41230"/>
    <cellStyle name="Total 5 4 2" xfId="41231"/>
    <cellStyle name="Total 5 4 2 2" xfId="41232"/>
    <cellStyle name="Total 5 4 2 2 2" xfId="41233"/>
    <cellStyle name="Total 5 4 2 2 2 2" xfId="41234"/>
    <cellStyle name="Total 5 4 2 2 2 3" xfId="41235"/>
    <cellStyle name="Total 5 4 2 2 2 4" xfId="41236"/>
    <cellStyle name="Total 5 4 2 2 2 5" xfId="41237"/>
    <cellStyle name="Total 5 4 2 2 2 6" xfId="41238"/>
    <cellStyle name="Total 5 4 2 2 3" xfId="41239"/>
    <cellStyle name="Total 5 4 2 2 3 2" xfId="41240"/>
    <cellStyle name="Total 5 4 2 2 3 3" xfId="41241"/>
    <cellStyle name="Total 5 4 2 2 3 4" xfId="41242"/>
    <cellStyle name="Total 5 4 2 2 3 5" xfId="41243"/>
    <cellStyle name="Total 5 4 2 2 3 6" xfId="41244"/>
    <cellStyle name="Total 5 4 2 2 4" xfId="41245"/>
    <cellStyle name="Total 5 4 2 2 5" xfId="41246"/>
    <cellStyle name="Total 5 4 2 2 6" xfId="41247"/>
    <cellStyle name="Total 5 4 2 2 7" xfId="41248"/>
    <cellStyle name="Total 5 4 2 2 8" xfId="41249"/>
    <cellStyle name="Total 5 4 2 3" xfId="41250"/>
    <cellStyle name="Total 5 4 2 3 2" xfId="41251"/>
    <cellStyle name="Total 5 4 2 3 3" xfId="41252"/>
    <cellStyle name="Total 5 4 2 3 4" xfId="41253"/>
    <cellStyle name="Total 5 4 2 3 5" xfId="41254"/>
    <cellStyle name="Total 5 4 2 3 6" xfId="41255"/>
    <cellStyle name="Total 5 4 2 4" xfId="41256"/>
    <cellStyle name="Total 5 4 2 4 2" xfId="41257"/>
    <cellStyle name="Total 5 4 2 4 3" xfId="41258"/>
    <cellStyle name="Total 5 4 2 4 4" xfId="41259"/>
    <cellStyle name="Total 5 4 2 4 5" xfId="41260"/>
    <cellStyle name="Total 5 4 2 4 6" xfId="41261"/>
    <cellStyle name="Total 5 4 2 5" xfId="41262"/>
    <cellStyle name="Total 5 4 2 6" xfId="41263"/>
    <cellStyle name="Total 5 4 2 7" xfId="41264"/>
    <cellStyle name="Total 5 4 2 8" xfId="41265"/>
    <cellStyle name="Total 5 4 2 9" xfId="41266"/>
    <cellStyle name="Total 5 4 3" xfId="41267"/>
    <cellStyle name="Total 5 4 3 2" xfId="41268"/>
    <cellStyle name="Total 5 4 3 2 2" xfId="41269"/>
    <cellStyle name="Total 5 4 3 2 3" xfId="41270"/>
    <cellStyle name="Total 5 4 3 2 4" xfId="41271"/>
    <cellStyle name="Total 5 4 3 2 5" xfId="41272"/>
    <cellStyle name="Total 5 4 3 2 6" xfId="41273"/>
    <cellStyle name="Total 5 4 3 3" xfId="41274"/>
    <cellStyle name="Total 5 4 3 3 2" xfId="41275"/>
    <cellStyle name="Total 5 4 3 3 3" xfId="41276"/>
    <cellStyle name="Total 5 4 3 3 4" xfId="41277"/>
    <cellStyle name="Total 5 4 3 3 5" xfId="41278"/>
    <cellStyle name="Total 5 4 3 3 6" xfId="41279"/>
    <cellStyle name="Total 5 4 3 4" xfId="41280"/>
    <cellStyle name="Total 5 4 3 5" xfId="41281"/>
    <cellStyle name="Total 5 4 3 6" xfId="41282"/>
    <cellStyle name="Total 5 4 3 7" xfId="41283"/>
    <cellStyle name="Total 5 4 3 8" xfId="41284"/>
    <cellStyle name="Total 5 4 4" xfId="41285"/>
    <cellStyle name="Total 5 4 4 2" xfId="41286"/>
    <cellStyle name="Total 5 4 4 3" xfId="41287"/>
    <cellStyle name="Total 5 4 4 4" xfId="41288"/>
    <cellStyle name="Total 5 4 4 5" xfId="41289"/>
    <cellStyle name="Total 5 4 4 6" xfId="41290"/>
    <cellStyle name="Total 5 4 5" xfId="41291"/>
    <cellStyle name="Total 5 4 5 2" xfId="41292"/>
    <cellStyle name="Total 5 4 5 3" xfId="41293"/>
    <cellStyle name="Total 5 4 5 4" xfId="41294"/>
    <cellStyle name="Total 5 4 5 5" xfId="41295"/>
    <cellStyle name="Total 5 4 5 6" xfId="41296"/>
    <cellStyle name="Total 5 4 6" xfId="41297"/>
    <cellStyle name="Total 5 4 7" xfId="41298"/>
    <cellStyle name="Total 5 4 8" xfId="41299"/>
    <cellStyle name="Total 5 4 9" xfId="41300"/>
    <cellStyle name="Total 5 5" xfId="41301"/>
    <cellStyle name="Total 5 5 2" xfId="41302"/>
    <cellStyle name="Total 5 5 2 2" xfId="41303"/>
    <cellStyle name="Total 5 5 2 2 2" xfId="41304"/>
    <cellStyle name="Total 5 5 2 2 3" xfId="41305"/>
    <cellStyle name="Total 5 5 2 2 4" xfId="41306"/>
    <cellStyle name="Total 5 5 2 2 5" xfId="41307"/>
    <cellStyle name="Total 5 5 2 2 6" xfId="41308"/>
    <cellStyle name="Total 5 5 2 3" xfId="41309"/>
    <cellStyle name="Total 5 5 2 3 2" xfId="41310"/>
    <cellStyle name="Total 5 5 2 3 3" xfId="41311"/>
    <cellStyle name="Total 5 5 2 3 4" xfId="41312"/>
    <cellStyle name="Total 5 5 2 3 5" xfId="41313"/>
    <cellStyle name="Total 5 5 2 3 6" xfId="41314"/>
    <cellStyle name="Total 5 5 2 4" xfId="41315"/>
    <cellStyle name="Total 5 5 2 5" xfId="41316"/>
    <cellStyle name="Total 5 5 2 6" xfId="41317"/>
    <cellStyle name="Total 5 5 2 7" xfId="41318"/>
    <cellStyle name="Total 5 5 2 8" xfId="41319"/>
    <cellStyle name="Total 5 5 3" xfId="41320"/>
    <cellStyle name="Total 5 5 3 2" xfId="41321"/>
    <cellStyle name="Total 5 5 3 3" xfId="41322"/>
    <cellStyle name="Total 5 5 3 4" xfId="41323"/>
    <cellStyle name="Total 5 5 3 5" xfId="41324"/>
    <cellStyle name="Total 5 5 3 6" xfId="41325"/>
    <cellStyle name="Total 5 5 4" xfId="41326"/>
    <cellStyle name="Total 5 5 4 2" xfId="41327"/>
    <cellStyle name="Total 5 5 4 3" xfId="41328"/>
    <cellStyle name="Total 5 5 4 4" xfId="41329"/>
    <cellStyle name="Total 5 5 4 5" xfId="41330"/>
    <cellStyle name="Total 5 5 4 6" xfId="41331"/>
    <cellStyle name="Total 5 5 5" xfId="41332"/>
    <cellStyle name="Total 5 5 6" xfId="41333"/>
    <cellStyle name="Total 5 5 7" xfId="41334"/>
    <cellStyle name="Total 5 5 8" xfId="41335"/>
    <cellStyle name="Total 5 5 9" xfId="41336"/>
    <cellStyle name="Total 5 6" xfId="41337"/>
    <cellStyle name="Total 5 6 2" xfId="41338"/>
    <cellStyle name="Total 5 6 2 2" xfId="41339"/>
    <cellStyle name="Total 5 6 2 3" xfId="41340"/>
    <cellStyle name="Total 5 6 2 4" xfId="41341"/>
    <cellStyle name="Total 5 6 2 5" xfId="41342"/>
    <cellStyle name="Total 5 6 2 6" xfId="41343"/>
    <cellStyle name="Total 5 6 3" xfId="41344"/>
    <cellStyle name="Total 5 6 3 2" xfId="41345"/>
    <cellStyle name="Total 5 6 3 3" xfId="41346"/>
    <cellStyle name="Total 5 6 3 4" xfId="41347"/>
    <cellStyle name="Total 5 6 3 5" xfId="41348"/>
    <cellStyle name="Total 5 6 3 6" xfId="41349"/>
    <cellStyle name="Total 5 6 4" xfId="41350"/>
    <cellStyle name="Total 5 6 5" xfId="41351"/>
    <cellStyle name="Total 5 6 6" xfId="41352"/>
    <cellStyle name="Total 5 6 7" xfId="41353"/>
    <cellStyle name="Total 5 6 8" xfId="41354"/>
    <cellStyle name="Total 5 7" xfId="41355"/>
    <cellStyle name="Total 5 7 2" xfId="41356"/>
    <cellStyle name="Total 5 7 3" xfId="41357"/>
    <cellStyle name="Total 5 7 4" xfId="41358"/>
    <cellStyle name="Total 5 7 5" xfId="41359"/>
    <cellStyle name="Total 5 7 6" xfId="41360"/>
    <cellStyle name="Total 5 8" xfId="41361"/>
    <cellStyle name="Total 5 8 2" xfId="41362"/>
    <cellStyle name="Total 5 8 3" xfId="41363"/>
    <cellStyle name="Total 5 8 4" xfId="41364"/>
    <cellStyle name="Total 5 8 5" xfId="41365"/>
    <cellStyle name="Total 5 8 6" xfId="41366"/>
    <cellStyle name="Total 5 9" xfId="41367"/>
    <cellStyle name="Total 6" xfId="41368"/>
    <cellStyle name="Total 6 2" xfId="41369"/>
    <cellStyle name="Total 6 2 2" xfId="41370"/>
    <cellStyle name="Total 6 2 3" xfId="41371"/>
    <cellStyle name="Total 6 2 4" xfId="41372"/>
    <cellStyle name="Total 6 2 5" xfId="41373"/>
    <cellStyle name="Total 6 2 6" xfId="41374"/>
    <cellStyle name="Total 6 3" xfId="41375"/>
    <cellStyle name="Total 6 4" xfId="41376"/>
    <cellStyle name="Total 6 5" xfId="41377"/>
    <cellStyle name="Total 6 6" xfId="41378"/>
    <cellStyle name="Total 6 7" xfId="41379"/>
    <cellStyle name="Total 7" xfId="41380"/>
    <cellStyle name="Total 7 2" xfId="41381"/>
    <cellStyle name="Total 7 2 2" xfId="41382"/>
    <cellStyle name="Total 7 2 3" xfId="41383"/>
    <cellStyle name="Total 7 2 4" xfId="41384"/>
    <cellStyle name="Total 7 2 5" xfId="41385"/>
    <cellStyle name="Total 7 2 6" xfId="41386"/>
    <cellStyle name="Total 7 3" xfId="41387"/>
    <cellStyle name="Total 7 4" xfId="41388"/>
    <cellStyle name="Total 7 5" xfId="41389"/>
    <cellStyle name="Total 7 6" xfId="41390"/>
    <cellStyle name="Total 7 7" xfId="41391"/>
    <cellStyle name="Total 8" xfId="41392"/>
    <cellStyle name="Total 8 2" xfId="41393"/>
    <cellStyle name="Total 8 2 2" xfId="41394"/>
    <cellStyle name="Total 8 2 3" xfId="41395"/>
    <cellStyle name="Total 8 2 4" xfId="41396"/>
    <cellStyle name="Total 8 2 5" xfId="41397"/>
    <cellStyle name="Total 8 2 6" xfId="41398"/>
    <cellStyle name="Total 8 3" xfId="41399"/>
    <cellStyle name="Total 8 4" xfId="41400"/>
    <cellStyle name="Total 8 5" xfId="41401"/>
    <cellStyle name="Total 8 6" xfId="41402"/>
    <cellStyle name="Total 8 7" xfId="41403"/>
    <cellStyle name="Total 9" xfId="41404"/>
    <cellStyle name="Total 9 2" xfId="41405"/>
    <cellStyle name="Total 9 2 2" xfId="41406"/>
    <cellStyle name="Total 9 2 3" xfId="41407"/>
    <cellStyle name="Total 9 2 4" xfId="41408"/>
    <cellStyle name="Total 9 2 5" xfId="41409"/>
    <cellStyle name="Total 9 2 6" xfId="41410"/>
    <cellStyle name="Total 9 3" xfId="41411"/>
    <cellStyle name="Total 9 4" xfId="41412"/>
    <cellStyle name="Total 9 5" xfId="41413"/>
    <cellStyle name="Total 9 6" xfId="41414"/>
    <cellStyle name="Total 9 7" xfId="41415"/>
    <cellStyle name="Warning Text 2" xfId="41416"/>
    <cellStyle name="Warning Text 2 2" xfId="41417"/>
    <cellStyle name="Warning Text 2 3" xfId="41418"/>
    <cellStyle name="Warning Text 3" xfId="41419"/>
    <cellStyle name="Warning Text 4" xfId="41420"/>
    <cellStyle name="Warning Text 5" xfId="41421"/>
    <cellStyle name="Warning Text 6" xfId="41422"/>
    <cellStyle name="Обычный_2++_CRFReport-template" xfId="41423"/>
  </cellStyles>
  <dxfs count="32">
    <dxf>
      <font>
        <b/>
        <i val="0"/>
      </font>
    </dxf>
    <dxf>
      <font>
        <b/>
        <i val="0"/>
      </font>
    </dxf>
    <dxf>
      <font>
        <b/>
        <i val="0"/>
      </font>
    </dxf>
    <dxf>
      <font>
        <b/>
        <i val="0"/>
      </font>
    </dxf>
    <dxf>
      <font>
        <b/>
        <i val="0"/>
      </font>
    </dxf>
    <dxf>
      <font>
        <b/>
        <i val="0"/>
      </font>
    </dxf>
    <dxf>
      <font>
        <b/>
        <i val="0"/>
      </font>
    </dxf>
    <dxf>
      <font>
        <b/>
        <i val="0"/>
      </font>
    </dxf>
    <dxf>
      <font>
        <b/>
        <i val="0"/>
      </font>
    </dxf>
    <dxf>
      <font>
        <b/>
        <i val="0"/>
        <color theme="0"/>
      </font>
      <fill>
        <patternFill>
          <bgColor rgb="FFFF33CC"/>
        </patternFill>
      </fill>
    </dxf>
    <dxf>
      <font>
        <b/>
        <i val="0"/>
      </font>
    </dxf>
    <dxf>
      <font>
        <b/>
        <i val="0"/>
      </font>
    </dxf>
    <dxf>
      <font>
        <b/>
        <i val="0"/>
        <color theme="0"/>
      </font>
      <fill>
        <patternFill>
          <bgColor rgb="FFFF33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0"/>
      </font>
      <fill>
        <patternFill>
          <bgColor rgb="FFFF33CC"/>
        </patternFill>
      </fill>
    </dxf>
    <dxf>
      <font>
        <b/>
        <i val="0"/>
      </font>
    </dxf>
    <dxf>
      <font>
        <b/>
        <i val="0"/>
      </font>
    </dxf>
    <dxf>
      <font>
        <b/>
        <i val="0"/>
      </font>
    </dxf>
    <dxf>
      <font>
        <b/>
        <i val="0"/>
      </font>
    </dxf>
    <dxf>
      <font>
        <b/>
        <i val="0"/>
      </font>
    </dxf>
    <dxf>
      <font>
        <b/>
        <i val="0"/>
        <color theme="0"/>
      </font>
      <fill>
        <patternFill>
          <bgColor rgb="FFFF33CC"/>
        </patternFill>
      </fill>
    </dxf>
    <dxf>
      <fill>
        <patternFill>
          <bgColor rgb="FFFFC000"/>
        </patternFill>
      </fill>
    </dxf>
  </dxfs>
  <tableStyles count="0" defaultTableStyle="TableStyleMedium2" defaultPivotStyle="PivotStyleLight16"/>
  <colors>
    <mruColors>
      <color rgb="FFFF0000"/>
      <color rgb="FF69FFF8"/>
      <color rgb="FF00B1F0"/>
      <color rgb="FF008FC8"/>
      <color rgb="FF003978"/>
      <color rgb="FF19D9FF"/>
      <color rgb="FF005FA0"/>
      <color rgb="FF001D50"/>
      <color rgb="FF41F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1</xdr:row>
          <xdr:rowOff>190500</xdr:rowOff>
        </xdr:from>
        <xdr:to>
          <xdr:col>1</xdr:col>
          <xdr:colOff>9936480</xdr:colOff>
          <xdr:row>21</xdr:row>
          <xdr:rowOff>99060</xdr:rowOff>
        </xdr:to>
        <xdr:sp macro="" textlink="">
          <xdr:nvSpPr>
            <xdr:cNvPr id="69633" name="Object 1" hidden="1">
              <a:extLst>
                <a:ext uri="{63B3BB69-23CF-44E3-9099-C40C66FF867C}">
                  <a14:compatExt spid="_x0000_s69633"/>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9</xdr:col>
      <xdr:colOff>13607</xdr:colOff>
      <xdr:row>0</xdr:row>
      <xdr:rowOff>61992</xdr:rowOff>
    </xdr:from>
    <xdr:to>
      <xdr:col>12</xdr:col>
      <xdr:colOff>13606</xdr:colOff>
      <xdr:row>1</xdr:row>
      <xdr:rowOff>204107</xdr:rowOff>
    </xdr:to>
    <xdr:sp macro="" textlink="">
      <xdr:nvSpPr>
        <xdr:cNvPr id="2" name="Rounded Rectangle 1">
          <a:hlinkClick xmlns:r="http://schemas.openxmlformats.org/officeDocument/2006/relationships" r:id="rId1"/>
        </xdr:cNvPr>
        <xdr:cNvSpPr/>
      </xdr:nvSpPr>
      <xdr:spPr>
        <a:xfrm>
          <a:off x="14948807" y="61992"/>
          <a:ext cx="1348739" cy="378335"/>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1202552</xdr:colOff>
      <xdr:row>0</xdr:row>
      <xdr:rowOff>43222</xdr:rowOff>
    </xdr:from>
    <xdr:to>
      <xdr:col>11</xdr:col>
      <xdr:colOff>1488649</xdr:colOff>
      <xdr:row>1</xdr:row>
      <xdr:rowOff>148664</xdr:rowOff>
    </xdr:to>
    <xdr:sp macro="" textlink="">
      <xdr:nvSpPr>
        <xdr:cNvPr id="2" name="Rounded Rectangle 1">
          <a:hlinkClick xmlns:r="http://schemas.openxmlformats.org/officeDocument/2006/relationships" r:id="rId1"/>
        </xdr:cNvPr>
        <xdr:cNvSpPr/>
      </xdr:nvSpPr>
      <xdr:spPr>
        <a:xfrm>
          <a:off x="14918552" y="43222"/>
          <a:ext cx="1596737" cy="356902"/>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476250</xdr:colOff>
      <xdr:row>0</xdr:row>
      <xdr:rowOff>0</xdr:rowOff>
    </xdr:from>
    <xdr:to>
      <xdr:col>9</xdr:col>
      <xdr:colOff>932188</xdr:colOff>
      <xdr:row>1</xdr:row>
      <xdr:rowOff>147501</xdr:rowOff>
    </xdr:to>
    <xdr:sp macro="" textlink="">
      <xdr:nvSpPr>
        <xdr:cNvPr id="2" name="Rounded Rectangle 1">
          <a:hlinkClick xmlns:r="http://schemas.openxmlformats.org/officeDocument/2006/relationships" r:id="rId1"/>
        </xdr:cNvPr>
        <xdr:cNvSpPr/>
      </xdr:nvSpPr>
      <xdr:spPr>
        <a:xfrm>
          <a:off x="13437870" y="0"/>
          <a:ext cx="1591318" cy="398961"/>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4939393</xdr:colOff>
      <xdr:row>0</xdr:row>
      <xdr:rowOff>27214</xdr:rowOff>
    </xdr:from>
    <xdr:to>
      <xdr:col>4</xdr:col>
      <xdr:colOff>20510</xdr:colOff>
      <xdr:row>1</xdr:row>
      <xdr:rowOff>161108</xdr:rowOff>
    </xdr:to>
    <xdr:sp macro="" textlink="">
      <xdr:nvSpPr>
        <xdr:cNvPr id="2" name="Rounded Rectangle 1">
          <a:hlinkClick xmlns:r="http://schemas.openxmlformats.org/officeDocument/2006/relationships" r:id="rId1"/>
        </xdr:cNvPr>
        <xdr:cNvSpPr/>
      </xdr:nvSpPr>
      <xdr:spPr>
        <a:xfrm>
          <a:off x="11934553" y="27214"/>
          <a:ext cx="2716357" cy="354874"/>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3442608</xdr:colOff>
      <xdr:row>0</xdr:row>
      <xdr:rowOff>40821</xdr:rowOff>
    </xdr:from>
    <xdr:to>
      <xdr:col>13</xdr:col>
      <xdr:colOff>5000725</xdr:colOff>
      <xdr:row>1</xdr:row>
      <xdr:rowOff>174715</xdr:rowOff>
    </xdr:to>
    <xdr:sp macro="" textlink="">
      <xdr:nvSpPr>
        <xdr:cNvPr id="2" name="Rounded Rectangle 1">
          <a:hlinkClick xmlns:r="http://schemas.openxmlformats.org/officeDocument/2006/relationships" r:id="rId1"/>
        </xdr:cNvPr>
        <xdr:cNvSpPr/>
      </xdr:nvSpPr>
      <xdr:spPr>
        <a:xfrm>
          <a:off x="17326248" y="40821"/>
          <a:ext cx="1558117" cy="354874"/>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242455</xdr:colOff>
      <xdr:row>0</xdr:row>
      <xdr:rowOff>54428</xdr:rowOff>
    </xdr:from>
    <xdr:to>
      <xdr:col>27</xdr:col>
      <xdr:colOff>578403</xdr:colOff>
      <xdr:row>2</xdr:row>
      <xdr:rowOff>34637</xdr:rowOff>
    </xdr:to>
    <xdr:sp macro="" textlink="">
      <xdr:nvSpPr>
        <xdr:cNvPr id="2" name="Rounded Rectangle 1">
          <a:hlinkClick xmlns:r="http://schemas.openxmlformats.org/officeDocument/2006/relationships" r:id="rId1"/>
        </xdr:cNvPr>
        <xdr:cNvSpPr/>
      </xdr:nvSpPr>
      <xdr:spPr>
        <a:xfrm>
          <a:off x="21738475" y="54428"/>
          <a:ext cx="1509428" cy="399309"/>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54429</xdr:colOff>
      <xdr:row>0</xdr:row>
      <xdr:rowOff>0</xdr:rowOff>
    </xdr:from>
    <xdr:to>
      <xdr:col>25</xdr:col>
      <xdr:colOff>557596</xdr:colOff>
      <xdr:row>1</xdr:row>
      <xdr:rowOff>169011</xdr:rowOff>
    </xdr:to>
    <xdr:sp macro="" textlink="">
      <xdr:nvSpPr>
        <xdr:cNvPr id="2" name="Rounded Rectangle 1">
          <a:hlinkClick xmlns:r="http://schemas.openxmlformats.org/officeDocument/2006/relationships" r:id="rId1"/>
        </xdr:cNvPr>
        <xdr:cNvSpPr/>
      </xdr:nvSpPr>
      <xdr:spPr>
        <a:xfrm>
          <a:off x="16361229" y="0"/>
          <a:ext cx="1676647" cy="389991"/>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34637</xdr:colOff>
      <xdr:row>0</xdr:row>
      <xdr:rowOff>0</xdr:rowOff>
    </xdr:from>
    <xdr:to>
      <xdr:col>29</xdr:col>
      <xdr:colOff>4652</xdr:colOff>
      <xdr:row>1</xdr:row>
      <xdr:rowOff>190500</xdr:rowOff>
    </xdr:to>
    <xdr:sp macro="" textlink="">
      <xdr:nvSpPr>
        <xdr:cNvPr id="2" name="Rounded Rectangle 1">
          <a:hlinkClick xmlns:r="http://schemas.openxmlformats.org/officeDocument/2006/relationships" r:id="rId1"/>
        </xdr:cNvPr>
        <xdr:cNvSpPr/>
      </xdr:nvSpPr>
      <xdr:spPr>
        <a:xfrm>
          <a:off x="22627937" y="0"/>
          <a:ext cx="1730235" cy="411480"/>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435430</xdr:colOff>
      <xdr:row>0</xdr:row>
      <xdr:rowOff>40822</xdr:rowOff>
    </xdr:from>
    <xdr:to>
      <xdr:col>27</xdr:col>
      <xdr:colOff>598715</xdr:colOff>
      <xdr:row>1</xdr:row>
      <xdr:rowOff>149679</xdr:rowOff>
    </xdr:to>
    <xdr:sp macro="" textlink="">
      <xdr:nvSpPr>
        <xdr:cNvPr id="2" name="Rounded Rectangle 1">
          <a:hlinkClick xmlns:r="http://schemas.openxmlformats.org/officeDocument/2006/relationships" r:id="rId1"/>
        </xdr:cNvPr>
        <xdr:cNvSpPr/>
      </xdr:nvSpPr>
      <xdr:spPr>
        <a:xfrm>
          <a:off x="21199930" y="40822"/>
          <a:ext cx="1321525" cy="329837"/>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190499</xdr:colOff>
      <xdr:row>0</xdr:row>
      <xdr:rowOff>34636</xdr:rowOff>
    </xdr:from>
    <xdr:to>
      <xdr:col>47</xdr:col>
      <xdr:colOff>612024</xdr:colOff>
      <xdr:row>1</xdr:row>
      <xdr:rowOff>203647</xdr:rowOff>
    </xdr:to>
    <xdr:sp macro="" textlink="">
      <xdr:nvSpPr>
        <xdr:cNvPr id="2" name="Rounded Rectangle 1">
          <a:hlinkClick xmlns:r="http://schemas.openxmlformats.org/officeDocument/2006/relationships" r:id="rId1"/>
        </xdr:cNvPr>
        <xdr:cNvSpPr/>
      </xdr:nvSpPr>
      <xdr:spPr>
        <a:xfrm>
          <a:off x="32758379" y="34636"/>
          <a:ext cx="985405" cy="389991"/>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40821</xdr:colOff>
      <xdr:row>0</xdr:row>
      <xdr:rowOff>68036</xdr:rowOff>
    </xdr:from>
    <xdr:to>
      <xdr:col>27</xdr:col>
      <xdr:colOff>584810</xdr:colOff>
      <xdr:row>1</xdr:row>
      <xdr:rowOff>182618</xdr:rowOff>
    </xdr:to>
    <xdr:sp macro="" textlink="">
      <xdr:nvSpPr>
        <xdr:cNvPr id="2" name="Rounded Rectangle 1">
          <a:hlinkClick xmlns:r="http://schemas.openxmlformats.org/officeDocument/2006/relationships" r:id="rId1"/>
        </xdr:cNvPr>
        <xdr:cNvSpPr/>
      </xdr:nvSpPr>
      <xdr:spPr>
        <a:xfrm>
          <a:off x="20607201" y="68036"/>
          <a:ext cx="1130729" cy="381282"/>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346363</xdr:colOff>
      <xdr:row>0</xdr:row>
      <xdr:rowOff>51954</xdr:rowOff>
    </xdr:from>
    <xdr:to>
      <xdr:col>27</xdr:col>
      <xdr:colOff>604602</xdr:colOff>
      <xdr:row>1</xdr:row>
      <xdr:rowOff>166536</xdr:rowOff>
    </xdr:to>
    <xdr:sp macro="" textlink="">
      <xdr:nvSpPr>
        <xdr:cNvPr id="2" name="Rounded Rectangle 1">
          <a:hlinkClick xmlns:r="http://schemas.openxmlformats.org/officeDocument/2006/relationships" r:id="rId1"/>
        </xdr:cNvPr>
        <xdr:cNvSpPr/>
      </xdr:nvSpPr>
      <xdr:spPr>
        <a:xfrm>
          <a:off x="20897503" y="51954"/>
          <a:ext cx="1416479" cy="381282"/>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467591</xdr:colOff>
      <xdr:row>0</xdr:row>
      <xdr:rowOff>34637</xdr:rowOff>
    </xdr:from>
    <xdr:to>
      <xdr:col>27</xdr:col>
      <xdr:colOff>589759</xdr:colOff>
      <xdr:row>1</xdr:row>
      <xdr:rowOff>203648</xdr:rowOff>
    </xdr:to>
    <xdr:sp macro="" textlink="">
      <xdr:nvSpPr>
        <xdr:cNvPr id="2" name="Rounded Rectangle 1">
          <a:hlinkClick xmlns:r="http://schemas.openxmlformats.org/officeDocument/2006/relationships" r:id="rId1"/>
        </xdr:cNvPr>
        <xdr:cNvSpPr/>
      </xdr:nvSpPr>
      <xdr:spPr>
        <a:xfrm>
          <a:off x="20744411" y="34637"/>
          <a:ext cx="1295648" cy="389991"/>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353786</xdr:colOff>
      <xdr:row>0</xdr:row>
      <xdr:rowOff>0</xdr:rowOff>
    </xdr:from>
    <xdr:to>
      <xdr:col>27</xdr:col>
      <xdr:colOff>612024</xdr:colOff>
      <xdr:row>1</xdr:row>
      <xdr:rowOff>169011</xdr:rowOff>
    </xdr:to>
    <xdr:sp macro="" textlink="">
      <xdr:nvSpPr>
        <xdr:cNvPr id="2" name="Rounded Rectangle 1">
          <a:hlinkClick xmlns:r="http://schemas.openxmlformats.org/officeDocument/2006/relationships" r:id="rId1"/>
        </xdr:cNvPr>
        <xdr:cNvSpPr/>
      </xdr:nvSpPr>
      <xdr:spPr>
        <a:xfrm>
          <a:off x="17483546" y="0"/>
          <a:ext cx="1408858" cy="389991"/>
        </a:xfrm>
        <a:prstGeom prst="roundRect">
          <a:avLst/>
        </a:prstGeom>
        <a:solidFill>
          <a:schemeClr val="bg2"/>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100">
              <a:solidFill>
                <a:sysClr val="windowText" lastClr="000000"/>
              </a:solidFill>
              <a:latin typeface="Arial" pitchFamily="34" charset="0"/>
              <a:cs typeface="Arial" pitchFamily="34" charset="0"/>
            </a:rPr>
            <a:t>Back to index page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ates\AppData\Local\Microsoft\Windows\Temporary%20Internet%20Files\Content.Outlook\KAQGUQXA\AEA%20data%20tables_2013+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len%20Thistlewaite\My%20Documents\3_Work%20in%20progress_NAEI\3g_NAEI%202013\2_data%20processing\EUETS\EU%20ETS_2013_v8_forEUMM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Sheet"/>
      <sheetName val="Revisions"/>
      <sheetName val="CheckOfChecks"/>
      <sheetName val="IndexOfTabl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GWPs"/>
      <sheetName val="NewTables2013--&gt;"/>
      <sheetName val="Table 22"/>
      <sheetName val="Table 23"/>
      <sheetName val="Table 24"/>
      <sheetName val="Table 25"/>
      <sheetName val="Table 26"/>
    </sheetNames>
    <sheetDataSet>
      <sheetData sheetId="0"/>
      <sheetData sheetId="1"/>
      <sheetData sheetId="2"/>
      <sheetData sheetId="3"/>
      <sheetData sheetId="4"/>
      <sheetData sheetId="5"/>
      <sheetData sheetId="6">
        <row r="61">
          <cell r="E61">
            <v>772.94012286084626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v>21</v>
          </cell>
        </row>
        <row r="6">
          <cell r="C6">
            <v>310</v>
          </cell>
        </row>
      </sheetData>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pivot"/>
      <sheetName val="Consolidated"/>
      <sheetName val="E"/>
      <sheetName val="W"/>
      <sheetName val="S"/>
      <sheetName val="NI"/>
      <sheetName val="U"/>
      <sheetName val="CITL"/>
      <sheetName val="Permit numbers"/>
      <sheetName val="SourceNo"/>
      <sheetName val="SourceNo countif"/>
      <sheetName val="SourceNo 1to1"/>
      <sheetName val="Activity No EIF 2012"/>
      <sheetName val="ActivityCodes"/>
      <sheetName val="SourceCodes"/>
      <sheetName val="Conversion factors"/>
      <sheetName val="OtherData"/>
      <sheetName val="ReportFormats_OLD"/>
      <sheetName val="Permit_info"/>
      <sheetName val="ReportFormats_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A5" t="str">
            <v>2_13</v>
          </cell>
          <cell r="B5">
            <v>2</v>
          </cell>
          <cell r="C5">
            <v>13</v>
          </cell>
          <cell r="D5" t="str">
            <v>non-IPCC</v>
          </cell>
          <cell r="E5" t="str">
            <v>non-IPCC</v>
          </cell>
          <cell r="F5" t="str">
            <v>non-IPCC</v>
          </cell>
        </row>
        <row r="6">
          <cell r="A6" t="str">
            <v>2_14</v>
          </cell>
          <cell r="B6">
            <v>2</v>
          </cell>
          <cell r="C6">
            <v>14</v>
          </cell>
          <cell r="D6" t="str">
            <v>1A4c</v>
          </cell>
          <cell r="E6" t="str">
            <v>1A4ci</v>
          </cell>
          <cell r="F6" t="str">
            <v>1A4ci_Agriculture/Forestry/Fishing:Stationary</v>
          </cell>
        </row>
        <row r="7">
          <cell r="A7" t="str">
            <v>2_15</v>
          </cell>
          <cell r="B7">
            <v>2</v>
          </cell>
          <cell r="C7">
            <v>15</v>
          </cell>
          <cell r="D7" t="str">
            <v>1A4c</v>
          </cell>
          <cell r="E7" t="str">
            <v>1A4ci</v>
          </cell>
          <cell r="F7" t="str">
            <v>1A4ci_Agriculture/Forestry/Fishing:Stationary</v>
          </cell>
        </row>
        <row r="8">
          <cell r="A8" t="str">
            <v>2_34</v>
          </cell>
          <cell r="B8">
            <v>2</v>
          </cell>
          <cell r="C8">
            <v>34</v>
          </cell>
          <cell r="D8" t="str">
            <v>1A4c</v>
          </cell>
          <cell r="E8" t="str">
            <v>1A4ci</v>
          </cell>
          <cell r="F8" t="str">
            <v>1A4ci_Agriculture/Forestry/Fishing:Stationary</v>
          </cell>
        </row>
        <row r="9">
          <cell r="A9" t="str">
            <v>2_19</v>
          </cell>
          <cell r="B9">
            <v>2</v>
          </cell>
          <cell r="C9">
            <v>19</v>
          </cell>
          <cell r="D9" t="str">
            <v>1A4c</v>
          </cell>
          <cell r="E9" t="str">
            <v>1A4ci</v>
          </cell>
          <cell r="F9" t="str">
            <v>1A4ci_Agriculture/Forestry/Fishing:Stationary</v>
          </cell>
        </row>
        <row r="10">
          <cell r="A10" t="str">
            <v>2_37</v>
          </cell>
          <cell r="B10">
            <v>2</v>
          </cell>
          <cell r="C10">
            <v>37</v>
          </cell>
          <cell r="D10" t="str">
            <v>1A4c</v>
          </cell>
          <cell r="E10" t="str">
            <v>1A4ci</v>
          </cell>
          <cell r="F10" t="str">
            <v>1A4ci_Agriculture/Forestry/Fishing:Stationary</v>
          </cell>
        </row>
        <row r="11">
          <cell r="A11" t="str">
            <v>2_7</v>
          </cell>
          <cell r="B11">
            <v>2</v>
          </cell>
          <cell r="C11">
            <v>7</v>
          </cell>
          <cell r="D11" t="str">
            <v>1A4c</v>
          </cell>
          <cell r="E11" t="str">
            <v>1A4ci</v>
          </cell>
          <cell r="F11" t="str">
            <v>1A4ci_Agriculture/Forestry/Fishing:Stationary</v>
          </cell>
        </row>
        <row r="12">
          <cell r="A12" t="str">
            <v>2_8</v>
          </cell>
          <cell r="B12">
            <v>2</v>
          </cell>
          <cell r="C12">
            <v>8</v>
          </cell>
          <cell r="D12" t="str">
            <v>1A4c</v>
          </cell>
          <cell r="E12" t="str">
            <v>1A4ci</v>
          </cell>
          <cell r="F12" t="str">
            <v>1A4ci_Agriculture/Forestry/Fishing:Stationary</v>
          </cell>
        </row>
        <row r="13">
          <cell r="A13" t="str">
            <v>2_200</v>
          </cell>
          <cell r="B13">
            <v>2</v>
          </cell>
          <cell r="C13">
            <v>200</v>
          </cell>
          <cell r="D13" t="str">
            <v>non-IPCC</v>
          </cell>
          <cell r="E13" t="str">
            <v>non-IPCC</v>
          </cell>
          <cell r="F13" t="str">
            <v>non-IPCC</v>
          </cell>
        </row>
        <row r="14">
          <cell r="A14" t="str">
            <v>3_2</v>
          </cell>
          <cell r="B14">
            <v>3</v>
          </cell>
          <cell r="C14">
            <v>2</v>
          </cell>
          <cell r="D14" t="str">
            <v>Aviation_Bunkers</v>
          </cell>
          <cell r="E14" t="str">
            <v>Aviation_Bunkers</v>
          </cell>
          <cell r="F14" t="str">
            <v>Aviation_Bunkers</v>
          </cell>
        </row>
        <row r="15">
          <cell r="A15" t="str">
            <v>3_3</v>
          </cell>
          <cell r="B15">
            <v>3</v>
          </cell>
          <cell r="C15">
            <v>3</v>
          </cell>
          <cell r="D15" t="str">
            <v>Aviation_Bunkers</v>
          </cell>
          <cell r="E15" t="str">
            <v>Aviation_Bunkers</v>
          </cell>
          <cell r="F15" t="str">
            <v>Aviation_Bunkers</v>
          </cell>
        </row>
        <row r="16">
          <cell r="A16" t="str">
            <v>4_21</v>
          </cell>
          <cell r="B16">
            <v>4</v>
          </cell>
          <cell r="C16">
            <v>21</v>
          </cell>
          <cell r="D16" t="str">
            <v>4A1</v>
          </cell>
          <cell r="E16" t="str">
            <v>3A1</v>
          </cell>
          <cell r="F16" t="str">
            <v>3A1_Enteric_Fermentation_dairy_cattle</v>
          </cell>
        </row>
        <row r="17">
          <cell r="A17" t="str">
            <v>5_167</v>
          </cell>
          <cell r="B17">
            <v>5</v>
          </cell>
          <cell r="C17">
            <v>167</v>
          </cell>
          <cell r="D17" t="str">
            <v>2A1</v>
          </cell>
          <cell r="E17" t="str">
            <v>2A1</v>
          </cell>
          <cell r="F17" t="str">
            <v>2A1_Cement_Production</v>
          </cell>
        </row>
        <row r="18">
          <cell r="A18" t="str">
            <v>6_14</v>
          </cell>
          <cell r="B18">
            <v>6</v>
          </cell>
          <cell r="C18">
            <v>14</v>
          </cell>
          <cell r="D18" t="str">
            <v>1A3d</v>
          </cell>
          <cell r="E18" t="str">
            <v>1A3dii</v>
          </cell>
          <cell r="F18" t="str">
            <v>1A3dii_Domestic_Water-bourne_Navigation</v>
          </cell>
        </row>
        <row r="19">
          <cell r="A19" t="str">
            <v>6_15</v>
          </cell>
          <cell r="B19">
            <v>6</v>
          </cell>
          <cell r="C19">
            <v>15</v>
          </cell>
          <cell r="D19" t="str">
            <v>1A3d</v>
          </cell>
          <cell r="E19" t="str">
            <v>1A3dii</v>
          </cell>
          <cell r="F19" t="str">
            <v>1A3dii_Domestic_Water-bourne_Navigation</v>
          </cell>
        </row>
        <row r="20">
          <cell r="A20" t="str">
            <v>7_10</v>
          </cell>
          <cell r="B20">
            <v>7</v>
          </cell>
          <cell r="C20">
            <v>10</v>
          </cell>
          <cell r="D20" t="str">
            <v>1B1b</v>
          </cell>
          <cell r="E20" t="str">
            <v>1B1b</v>
          </cell>
          <cell r="F20" t="str">
            <v>1B1b_Solid_Fuel_Transformation</v>
          </cell>
        </row>
        <row r="21">
          <cell r="A21" t="str">
            <v>7_19</v>
          </cell>
          <cell r="B21">
            <v>7</v>
          </cell>
          <cell r="C21">
            <v>19</v>
          </cell>
          <cell r="D21" t="str">
            <v>1A1c</v>
          </cell>
          <cell r="E21" t="str">
            <v>1A1ci</v>
          </cell>
          <cell r="F21" t="str">
            <v>1A1ci_Manufacture_of_solid_fuels</v>
          </cell>
        </row>
        <row r="22">
          <cell r="A22" t="str">
            <v>7_8</v>
          </cell>
          <cell r="B22">
            <v>7</v>
          </cell>
          <cell r="C22">
            <v>8</v>
          </cell>
          <cell r="D22" t="str">
            <v>1B1b</v>
          </cell>
          <cell r="E22" t="str">
            <v>1B1b</v>
          </cell>
          <cell r="F22" t="str">
            <v>1B1b_Solid_Fuel_Transformation</v>
          </cell>
        </row>
        <row r="23">
          <cell r="A23" t="str">
            <v>7_4</v>
          </cell>
          <cell r="B23">
            <v>7</v>
          </cell>
          <cell r="C23">
            <v>4</v>
          </cell>
          <cell r="D23" t="str">
            <v>1A1c</v>
          </cell>
          <cell r="E23" t="str">
            <v>1A1ci</v>
          </cell>
          <cell r="F23" t="str">
            <v>1A1ci_Manufacture_of_solid_fuels</v>
          </cell>
        </row>
        <row r="24">
          <cell r="A24" t="str">
            <v>7_7</v>
          </cell>
          <cell r="B24">
            <v>7</v>
          </cell>
          <cell r="C24">
            <v>7</v>
          </cell>
          <cell r="D24" t="str">
            <v>1B1b</v>
          </cell>
          <cell r="E24" t="str">
            <v>1B1b</v>
          </cell>
          <cell r="F24" t="str">
            <v>1B1b_Solid_Fuel_Transformation</v>
          </cell>
        </row>
        <row r="25">
          <cell r="A25" t="str">
            <v>7_9</v>
          </cell>
          <cell r="B25">
            <v>7</v>
          </cell>
          <cell r="C25">
            <v>9</v>
          </cell>
          <cell r="D25" t="str">
            <v>1A1c</v>
          </cell>
          <cell r="E25" t="str">
            <v>1A1ci</v>
          </cell>
          <cell r="F25" t="str">
            <v>1A1ci_Manufacture_of_solid_fuels</v>
          </cell>
        </row>
        <row r="26">
          <cell r="A26" t="str">
            <v>7_11</v>
          </cell>
          <cell r="B26">
            <v>7</v>
          </cell>
          <cell r="C26">
            <v>11</v>
          </cell>
          <cell r="D26" t="str">
            <v>1A1c</v>
          </cell>
          <cell r="E26" t="str">
            <v>1A1ci</v>
          </cell>
          <cell r="F26" t="str">
            <v>1A1ci_Manufacture_of_solid_fuels</v>
          </cell>
        </row>
        <row r="27">
          <cell r="A27" t="str">
            <v>8_7</v>
          </cell>
          <cell r="B27">
            <v>8</v>
          </cell>
          <cell r="C27">
            <v>7</v>
          </cell>
          <cell r="D27" t="str">
            <v>1A1c</v>
          </cell>
          <cell r="E27" t="str">
            <v>1A1ciii</v>
          </cell>
          <cell r="F27" t="str">
            <v>1A1ciii_Other_energy_industries</v>
          </cell>
        </row>
        <row r="28">
          <cell r="A28" t="str">
            <v>8_11</v>
          </cell>
          <cell r="B28">
            <v>8</v>
          </cell>
          <cell r="C28">
            <v>11</v>
          </cell>
          <cell r="D28" t="str">
            <v>1A1c</v>
          </cell>
          <cell r="E28" t="str">
            <v>1A1ciii</v>
          </cell>
          <cell r="F28" t="str">
            <v>1A1ciii_Other_energy_industries</v>
          </cell>
        </row>
        <row r="29">
          <cell r="A29" t="str">
            <v>8_19</v>
          </cell>
          <cell r="B29">
            <v>8</v>
          </cell>
          <cell r="C29">
            <v>19</v>
          </cell>
          <cell r="D29" t="str">
            <v>1A1c</v>
          </cell>
          <cell r="E29" t="str">
            <v>1A1ciii</v>
          </cell>
          <cell r="F29" t="str">
            <v>1A1ciii_Other_energy_industries</v>
          </cell>
        </row>
        <row r="30">
          <cell r="A30" t="str">
            <v>8_13</v>
          </cell>
          <cell r="B30">
            <v>8</v>
          </cell>
          <cell r="C30">
            <v>13</v>
          </cell>
          <cell r="D30" t="str">
            <v>non-IPCC</v>
          </cell>
          <cell r="E30" t="str">
            <v>non-IPCC</v>
          </cell>
          <cell r="F30" t="str">
            <v>non-IPCC</v>
          </cell>
        </row>
        <row r="31">
          <cell r="A31" t="str">
            <v>8_9</v>
          </cell>
          <cell r="B31">
            <v>8</v>
          </cell>
          <cell r="C31">
            <v>9</v>
          </cell>
          <cell r="D31" t="str">
            <v>1A1c</v>
          </cell>
          <cell r="E31" t="str">
            <v>1A1ciii</v>
          </cell>
          <cell r="F31" t="str">
            <v>1A1ciii_Other_energy_industries</v>
          </cell>
        </row>
        <row r="32">
          <cell r="A32" t="str">
            <v>9_171</v>
          </cell>
          <cell r="B32">
            <v>9</v>
          </cell>
          <cell r="C32">
            <v>171</v>
          </cell>
          <cell r="D32" t="str">
            <v>1B1a</v>
          </cell>
          <cell r="E32" t="str">
            <v>1B1ai</v>
          </cell>
          <cell r="F32" t="str">
            <v>1B1ai_Underground_mines:Mining_activities</v>
          </cell>
        </row>
        <row r="33">
          <cell r="A33" t="str">
            <v>10_255</v>
          </cell>
          <cell r="B33">
            <v>10</v>
          </cell>
          <cell r="C33">
            <v>255</v>
          </cell>
          <cell r="D33" t="str">
            <v>1A4b</v>
          </cell>
          <cell r="E33" t="str">
            <v>1A4bi</v>
          </cell>
          <cell r="F33" t="str">
            <v>1A4bi_Residential_stationary</v>
          </cell>
        </row>
        <row r="34">
          <cell r="A34" t="str">
            <v>10_39</v>
          </cell>
          <cell r="B34">
            <v>10</v>
          </cell>
          <cell r="C34">
            <v>39</v>
          </cell>
          <cell r="D34" t="str">
            <v>1A4b</v>
          </cell>
          <cell r="E34" t="str">
            <v>1A4bi</v>
          </cell>
          <cell r="F34" t="str">
            <v>1A4bi_Residential_stationary</v>
          </cell>
        </row>
        <row r="35">
          <cell r="A35" t="str">
            <v>10_316</v>
          </cell>
          <cell r="B35">
            <v>10</v>
          </cell>
          <cell r="C35">
            <v>316</v>
          </cell>
          <cell r="D35" t="str">
            <v>1A4b</v>
          </cell>
          <cell r="E35" t="str">
            <v>1A4bi</v>
          </cell>
          <cell r="F35" t="str">
            <v>1A4bi_Residential_stationary</v>
          </cell>
        </row>
        <row r="36">
          <cell r="A36" t="str">
            <v>10_16</v>
          </cell>
          <cell r="B36">
            <v>10</v>
          </cell>
          <cell r="C36">
            <v>16</v>
          </cell>
          <cell r="D36" t="str">
            <v>1A4b</v>
          </cell>
          <cell r="E36" t="str">
            <v>1A4bi</v>
          </cell>
          <cell r="F36" t="str">
            <v>1A4bi_Residential_stationary</v>
          </cell>
        </row>
        <row r="37">
          <cell r="A37" t="str">
            <v>10_8</v>
          </cell>
          <cell r="B37">
            <v>10</v>
          </cell>
          <cell r="C37">
            <v>8</v>
          </cell>
          <cell r="D37" t="str">
            <v>1A4b</v>
          </cell>
          <cell r="E37" t="str">
            <v>1A4bi</v>
          </cell>
          <cell r="F37" t="str">
            <v>1A4bi_Residential_stationary</v>
          </cell>
        </row>
        <row r="38">
          <cell r="A38" t="str">
            <v>10_31</v>
          </cell>
          <cell r="B38">
            <v>10</v>
          </cell>
          <cell r="C38">
            <v>31</v>
          </cell>
          <cell r="D38" t="str">
            <v>1A4b</v>
          </cell>
          <cell r="E38" t="str">
            <v>1A4bi</v>
          </cell>
          <cell r="F38" t="str">
            <v>1A4bi_Residential_stationary</v>
          </cell>
        </row>
        <row r="39">
          <cell r="A39" t="str">
            <v>10_32</v>
          </cell>
          <cell r="B39">
            <v>10</v>
          </cell>
          <cell r="C39">
            <v>32</v>
          </cell>
          <cell r="D39" t="str">
            <v>1A4b</v>
          </cell>
          <cell r="E39" t="str">
            <v>1A4bi</v>
          </cell>
          <cell r="F39" t="str">
            <v>1A4bi_Residential_stationary</v>
          </cell>
        </row>
        <row r="40">
          <cell r="A40" t="str">
            <v>10_1</v>
          </cell>
          <cell r="B40">
            <v>10</v>
          </cell>
          <cell r="C40">
            <v>1</v>
          </cell>
          <cell r="D40" t="str">
            <v>1A4b</v>
          </cell>
          <cell r="E40" t="str">
            <v>1A4bi</v>
          </cell>
          <cell r="F40" t="str">
            <v>1A4bi_Residential_stationary</v>
          </cell>
        </row>
        <row r="41">
          <cell r="A41" t="str">
            <v>10_7</v>
          </cell>
          <cell r="B41">
            <v>10</v>
          </cell>
          <cell r="C41">
            <v>7</v>
          </cell>
          <cell r="D41" t="str">
            <v>1A4b</v>
          </cell>
          <cell r="E41" t="str">
            <v>1A4bi</v>
          </cell>
          <cell r="F41" t="str">
            <v>1A4bi_Residential_stationary</v>
          </cell>
        </row>
        <row r="42">
          <cell r="A42" t="str">
            <v>10_19</v>
          </cell>
          <cell r="B42">
            <v>10</v>
          </cell>
          <cell r="C42">
            <v>19</v>
          </cell>
          <cell r="D42" t="str">
            <v>1A4b</v>
          </cell>
          <cell r="E42" t="str">
            <v>1A4bi</v>
          </cell>
          <cell r="F42" t="str">
            <v>1A4bi_Residential_stationary</v>
          </cell>
        </row>
        <row r="43">
          <cell r="A43" t="str">
            <v>10_5</v>
          </cell>
          <cell r="B43">
            <v>10</v>
          </cell>
          <cell r="C43">
            <v>5</v>
          </cell>
          <cell r="D43" t="str">
            <v>1A4b</v>
          </cell>
          <cell r="E43" t="str">
            <v>1A4bi</v>
          </cell>
          <cell r="F43" t="str">
            <v>1A4bi_Residential_stationary</v>
          </cell>
        </row>
        <row r="44">
          <cell r="A44" t="str">
            <v>10_15</v>
          </cell>
          <cell r="B44">
            <v>10</v>
          </cell>
          <cell r="C44">
            <v>15</v>
          </cell>
          <cell r="D44" t="str">
            <v>1A4b</v>
          </cell>
          <cell r="E44" t="str">
            <v>1A4bi</v>
          </cell>
          <cell r="F44" t="str">
            <v>1A4bi_Residential_stationary</v>
          </cell>
        </row>
        <row r="45">
          <cell r="A45" t="str">
            <v>10_13</v>
          </cell>
          <cell r="B45">
            <v>10</v>
          </cell>
          <cell r="C45">
            <v>13</v>
          </cell>
          <cell r="D45" t="str">
            <v>non-IPCC</v>
          </cell>
          <cell r="E45" t="str">
            <v>non-IPCC</v>
          </cell>
          <cell r="F45" t="str">
            <v>non-IPCC</v>
          </cell>
        </row>
        <row r="46">
          <cell r="A46" t="str">
            <v>10_14</v>
          </cell>
          <cell r="B46">
            <v>10</v>
          </cell>
          <cell r="C46">
            <v>14</v>
          </cell>
          <cell r="D46" t="str">
            <v>1A4b</v>
          </cell>
          <cell r="E46" t="str">
            <v>1A4bi</v>
          </cell>
          <cell r="F46" t="str">
            <v>1A4bi_Residential_stationary</v>
          </cell>
        </row>
        <row r="47">
          <cell r="A47" t="str">
            <v>10_35</v>
          </cell>
          <cell r="B47">
            <v>10</v>
          </cell>
          <cell r="C47">
            <v>35</v>
          </cell>
          <cell r="D47" t="str">
            <v>1A4b</v>
          </cell>
          <cell r="E47" t="str">
            <v>1A4bi</v>
          </cell>
          <cell r="F47" t="str">
            <v>1A4bi_Residential_stationary</v>
          </cell>
        </row>
        <row r="48">
          <cell r="A48" t="str">
            <v>11_32</v>
          </cell>
          <cell r="B48">
            <v>11</v>
          </cell>
          <cell r="C48">
            <v>32</v>
          </cell>
          <cell r="D48" t="str">
            <v>non-IPCC</v>
          </cell>
          <cell r="E48" t="str">
            <v>non-IPCC</v>
          </cell>
          <cell r="F48" t="str">
            <v>non-IPCC</v>
          </cell>
        </row>
        <row r="49">
          <cell r="A49" t="str">
            <v>11_8</v>
          </cell>
          <cell r="B49">
            <v>11</v>
          </cell>
          <cell r="C49">
            <v>8</v>
          </cell>
          <cell r="D49" t="str">
            <v>non-IPCC</v>
          </cell>
          <cell r="E49" t="str">
            <v>non-IPCC</v>
          </cell>
          <cell r="F49" t="str">
            <v>non-IPCC</v>
          </cell>
        </row>
        <row r="50">
          <cell r="A50" t="str">
            <v>11_14</v>
          </cell>
          <cell r="B50">
            <v>11</v>
          </cell>
          <cell r="C50">
            <v>14</v>
          </cell>
          <cell r="D50" t="str">
            <v>non-IPCC</v>
          </cell>
          <cell r="E50" t="str">
            <v>non-IPCC</v>
          </cell>
          <cell r="F50" t="str">
            <v>non-IPCC</v>
          </cell>
        </row>
        <row r="51">
          <cell r="A51" t="str">
            <v>11_3</v>
          </cell>
          <cell r="B51">
            <v>11</v>
          </cell>
          <cell r="C51">
            <v>3</v>
          </cell>
          <cell r="D51" t="str">
            <v>non-IPCC</v>
          </cell>
          <cell r="E51" t="str">
            <v>non-IPCC</v>
          </cell>
          <cell r="F51" t="str">
            <v>non-IPCC</v>
          </cell>
        </row>
        <row r="52">
          <cell r="A52" t="str">
            <v>11_5</v>
          </cell>
          <cell r="B52">
            <v>11</v>
          </cell>
          <cell r="C52">
            <v>5</v>
          </cell>
          <cell r="D52" t="str">
            <v>non-IPCC</v>
          </cell>
          <cell r="E52" t="str">
            <v>non-IPCC</v>
          </cell>
          <cell r="F52" t="str">
            <v>non-IPCC</v>
          </cell>
        </row>
        <row r="53">
          <cell r="A53" t="str">
            <v>11_12</v>
          </cell>
          <cell r="B53">
            <v>11</v>
          </cell>
          <cell r="C53">
            <v>12</v>
          </cell>
          <cell r="D53" t="str">
            <v>non-IPCC</v>
          </cell>
          <cell r="E53" t="str">
            <v>non-IPCC</v>
          </cell>
          <cell r="F53" t="str">
            <v>non-IPCC</v>
          </cell>
        </row>
        <row r="54">
          <cell r="A54" t="str">
            <v>11_15</v>
          </cell>
          <cell r="B54">
            <v>11</v>
          </cell>
          <cell r="C54">
            <v>15</v>
          </cell>
          <cell r="D54" t="str">
            <v>non-IPCC</v>
          </cell>
          <cell r="E54" t="str">
            <v>non-IPCC</v>
          </cell>
          <cell r="F54" t="str">
            <v>non-IPCC</v>
          </cell>
        </row>
        <row r="55">
          <cell r="A55" t="str">
            <v>11_28</v>
          </cell>
          <cell r="B55">
            <v>11</v>
          </cell>
          <cell r="C55">
            <v>28</v>
          </cell>
          <cell r="D55" t="str">
            <v>non-IPCC</v>
          </cell>
          <cell r="E55" t="str">
            <v>non-IPCC</v>
          </cell>
          <cell r="F55" t="str">
            <v>non-IPCC</v>
          </cell>
        </row>
        <row r="56">
          <cell r="A56" t="str">
            <v>11_13</v>
          </cell>
          <cell r="B56">
            <v>11</v>
          </cell>
          <cell r="C56">
            <v>13</v>
          </cell>
          <cell r="D56" t="str">
            <v>non-IPCC</v>
          </cell>
          <cell r="E56" t="str">
            <v>non-IPCC</v>
          </cell>
          <cell r="F56" t="str">
            <v>non-IPCC</v>
          </cell>
        </row>
        <row r="57">
          <cell r="A57" t="str">
            <v>11_7</v>
          </cell>
          <cell r="B57">
            <v>11</v>
          </cell>
          <cell r="C57">
            <v>7</v>
          </cell>
          <cell r="D57" t="str">
            <v>non-IPCC</v>
          </cell>
          <cell r="E57" t="str">
            <v>non-IPCC</v>
          </cell>
          <cell r="F57" t="str">
            <v>non-IPCC</v>
          </cell>
        </row>
        <row r="58">
          <cell r="A58" t="str">
            <v>11_66</v>
          </cell>
          <cell r="B58">
            <v>11</v>
          </cell>
          <cell r="C58">
            <v>66</v>
          </cell>
          <cell r="D58" t="str">
            <v>non-IPCC</v>
          </cell>
          <cell r="E58" t="str">
            <v>non-IPCC</v>
          </cell>
          <cell r="F58" t="str">
            <v>non-IPCC</v>
          </cell>
        </row>
        <row r="59">
          <cell r="A59" t="str">
            <v>12_14</v>
          </cell>
          <cell r="B59">
            <v>12</v>
          </cell>
          <cell r="C59">
            <v>14</v>
          </cell>
          <cell r="D59" t="str">
            <v>1A4c</v>
          </cell>
          <cell r="E59" t="str">
            <v>1A4ciii</v>
          </cell>
          <cell r="F59" t="str">
            <v>1A4ciii_Fishing</v>
          </cell>
        </row>
        <row r="60">
          <cell r="A60" t="str">
            <v>12_15</v>
          </cell>
          <cell r="B60">
            <v>12</v>
          </cell>
          <cell r="C60">
            <v>15</v>
          </cell>
          <cell r="D60" t="str">
            <v>1A4c</v>
          </cell>
          <cell r="E60" t="str">
            <v>1A4ciii</v>
          </cell>
          <cell r="F60" t="str">
            <v>1A4ciii_Fishing</v>
          </cell>
        </row>
        <row r="61">
          <cell r="A61" t="str">
            <v>13_21</v>
          </cell>
          <cell r="B61">
            <v>13</v>
          </cell>
          <cell r="C61">
            <v>21</v>
          </cell>
          <cell r="D61" t="str">
            <v>non-IPCC</v>
          </cell>
          <cell r="E61" t="str">
            <v>non-IPCC</v>
          </cell>
          <cell r="F61" t="str">
            <v>non-IPCC</v>
          </cell>
        </row>
        <row r="62">
          <cell r="A62" t="str">
            <v>14_170</v>
          </cell>
          <cell r="B62">
            <v>14</v>
          </cell>
          <cell r="C62">
            <v>170</v>
          </cell>
          <cell r="D62" t="str">
            <v>1B2b</v>
          </cell>
          <cell r="E62" t="str">
            <v>1B2b5</v>
          </cell>
          <cell r="F62" t="str">
            <v>1B2b5_Gas_distribution</v>
          </cell>
        </row>
        <row r="63">
          <cell r="A63" t="str">
            <v>14_315</v>
          </cell>
          <cell r="B63">
            <v>14</v>
          </cell>
          <cell r="C63">
            <v>315</v>
          </cell>
          <cell r="D63" t="str">
            <v>1B2b</v>
          </cell>
          <cell r="E63" t="str">
            <v>1B2b4</v>
          </cell>
          <cell r="F63" t="str">
            <v>1B2b4_Gas_transmission_and_storage</v>
          </cell>
        </row>
        <row r="64">
          <cell r="A64" t="str">
            <v>14_312</v>
          </cell>
          <cell r="B64">
            <v>14</v>
          </cell>
          <cell r="C64">
            <v>312</v>
          </cell>
          <cell r="D64" t="str">
            <v>1B2b</v>
          </cell>
          <cell r="E64" t="str">
            <v>1B2b5</v>
          </cell>
          <cell r="F64" t="str">
            <v>1B2b5_Gas_distribution</v>
          </cell>
        </row>
        <row r="65">
          <cell r="A65" t="str">
            <v>15_16</v>
          </cell>
          <cell r="B65">
            <v>15</v>
          </cell>
          <cell r="C65">
            <v>16</v>
          </cell>
          <cell r="D65" t="str">
            <v>1A1c</v>
          </cell>
          <cell r="E65" t="str">
            <v>1A1ciii</v>
          </cell>
          <cell r="F65" t="str">
            <v>1Aciii_other_energy_industries</v>
          </cell>
        </row>
        <row r="66">
          <cell r="A66" t="str">
            <v>15_19</v>
          </cell>
          <cell r="B66">
            <v>15</v>
          </cell>
          <cell r="C66">
            <v>19</v>
          </cell>
          <cell r="D66" t="str">
            <v>1A1c</v>
          </cell>
          <cell r="E66" t="str">
            <v>1A1ciii</v>
          </cell>
          <cell r="F66" t="str">
            <v>1Aciii_other_energy_industries</v>
          </cell>
        </row>
        <row r="67">
          <cell r="A67" t="str">
            <v>15_11</v>
          </cell>
          <cell r="B67">
            <v>15</v>
          </cell>
          <cell r="C67">
            <v>11</v>
          </cell>
          <cell r="D67" t="str">
            <v>1A1c</v>
          </cell>
          <cell r="E67" t="str">
            <v>1A1ciii</v>
          </cell>
          <cell r="F67" t="str">
            <v>1Aciii_other_energy_industries</v>
          </cell>
        </row>
        <row r="68">
          <cell r="A68" t="str">
            <v>15_13</v>
          </cell>
          <cell r="B68">
            <v>15</v>
          </cell>
          <cell r="C68">
            <v>13</v>
          </cell>
          <cell r="D68" t="str">
            <v>non-IPCC</v>
          </cell>
          <cell r="E68" t="str">
            <v>non-IPCC</v>
          </cell>
          <cell r="F68" t="str">
            <v>non-IPCC</v>
          </cell>
        </row>
        <row r="69">
          <cell r="A69" t="str">
            <v>15_26</v>
          </cell>
          <cell r="B69">
            <v>15</v>
          </cell>
          <cell r="C69">
            <v>26</v>
          </cell>
          <cell r="D69" t="str">
            <v>1A1c</v>
          </cell>
          <cell r="E69" t="str">
            <v>1A1ciii</v>
          </cell>
          <cell r="F69" t="str">
            <v>1Aciii_other_energy_industries</v>
          </cell>
        </row>
        <row r="70">
          <cell r="A70" t="str">
            <v>15_35</v>
          </cell>
          <cell r="B70">
            <v>15</v>
          </cell>
          <cell r="C70">
            <v>35</v>
          </cell>
          <cell r="D70" t="str">
            <v>1A1c</v>
          </cell>
          <cell r="E70" t="str">
            <v>1A1ciii</v>
          </cell>
          <cell r="F70" t="str">
            <v>1Aciii_other_energy_industries</v>
          </cell>
        </row>
        <row r="71">
          <cell r="A71" t="str">
            <v>15_15</v>
          </cell>
          <cell r="B71">
            <v>15</v>
          </cell>
          <cell r="C71">
            <v>15</v>
          </cell>
          <cell r="D71" t="str">
            <v>non-IPCC</v>
          </cell>
          <cell r="E71" t="str">
            <v>non-IPCC</v>
          </cell>
          <cell r="F71" t="str">
            <v>non-IPCC</v>
          </cell>
        </row>
        <row r="72">
          <cell r="A72" t="str">
            <v>16_47</v>
          </cell>
          <cell r="B72">
            <v>16</v>
          </cell>
          <cell r="C72">
            <v>47</v>
          </cell>
          <cell r="D72" t="str">
            <v>2A3</v>
          </cell>
          <cell r="E72" t="str">
            <v>2C1b</v>
          </cell>
          <cell r="F72" t="str">
            <v>2C1b_Pig_iron</v>
          </cell>
        </row>
        <row r="73">
          <cell r="A73" t="str">
            <v>16_46</v>
          </cell>
          <cell r="B73">
            <v>16</v>
          </cell>
          <cell r="C73">
            <v>46</v>
          </cell>
          <cell r="D73" t="str">
            <v>2A3</v>
          </cell>
          <cell r="E73" t="str">
            <v>2C1b</v>
          </cell>
          <cell r="F73" t="str">
            <v>2C1b_Pig_iron</v>
          </cell>
        </row>
        <row r="74">
          <cell r="A74" t="str">
            <v>16_9</v>
          </cell>
          <cell r="B74">
            <v>16</v>
          </cell>
          <cell r="C74">
            <v>9</v>
          </cell>
          <cell r="D74" t="str">
            <v>1A2a</v>
          </cell>
          <cell r="E74" t="str">
            <v>1A2a</v>
          </cell>
          <cell r="F74" t="str">
            <v>1A2a_Iron_and_steel</v>
          </cell>
        </row>
        <row r="75">
          <cell r="A75" t="str">
            <v>16_4</v>
          </cell>
          <cell r="B75">
            <v>16</v>
          </cell>
          <cell r="C75">
            <v>4</v>
          </cell>
          <cell r="D75" t="str">
            <v>1A2a</v>
          </cell>
          <cell r="E75" t="str">
            <v>1A2a</v>
          </cell>
          <cell r="F75" t="str">
            <v>1A2a_Iron_and_steel</v>
          </cell>
        </row>
        <row r="76">
          <cell r="A76" t="str">
            <v>16_16</v>
          </cell>
          <cell r="B76">
            <v>16</v>
          </cell>
          <cell r="C76">
            <v>16</v>
          </cell>
          <cell r="D76" t="str">
            <v>1A2a</v>
          </cell>
          <cell r="E76" t="str">
            <v>1A2a</v>
          </cell>
          <cell r="F76" t="str">
            <v>1A2a_Iron_and_steel</v>
          </cell>
        </row>
        <row r="77">
          <cell r="A77" t="str">
            <v>16_19</v>
          </cell>
          <cell r="B77">
            <v>16</v>
          </cell>
          <cell r="C77">
            <v>19</v>
          </cell>
          <cell r="D77" t="str">
            <v>1A2a</v>
          </cell>
          <cell r="E77" t="str">
            <v>1A2a</v>
          </cell>
          <cell r="F77" t="str">
            <v>1A2a_Iron_and_steel</v>
          </cell>
        </row>
        <row r="78">
          <cell r="A78" t="str">
            <v>16_15</v>
          </cell>
          <cell r="B78">
            <v>16</v>
          </cell>
          <cell r="C78">
            <v>15</v>
          </cell>
          <cell r="D78" t="str">
            <v>1A2a</v>
          </cell>
          <cell r="E78" t="str">
            <v>1A2a</v>
          </cell>
          <cell r="F78" t="str">
            <v>1A2a_Iron_and_steel</v>
          </cell>
        </row>
        <row r="79">
          <cell r="A79" t="str">
            <v>16_7</v>
          </cell>
          <cell r="B79">
            <v>16</v>
          </cell>
          <cell r="C79">
            <v>7</v>
          </cell>
          <cell r="D79" t="str">
            <v>2C1</v>
          </cell>
          <cell r="E79" t="str">
            <v>2C1b</v>
          </cell>
          <cell r="F79" t="str">
            <v>2C1b_Pig_iron</v>
          </cell>
        </row>
        <row r="80">
          <cell r="A80" t="str">
            <v>16_8</v>
          </cell>
          <cell r="B80">
            <v>16</v>
          </cell>
          <cell r="C80">
            <v>8</v>
          </cell>
          <cell r="D80" t="str">
            <v>2C1</v>
          </cell>
          <cell r="E80" t="str">
            <v>2C1b</v>
          </cell>
          <cell r="F80" t="str">
            <v>2C1b_Pig_iron</v>
          </cell>
        </row>
        <row r="81">
          <cell r="A81" t="str">
            <v>16_14</v>
          </cell>
          <cell r="B81">
            <v>16</v>
          </cell>
          <cell r="C81">
            <v>14</v>
          </cell>
          <cell r="D81" t="str">
            <v>2C1</v>
          </cell>
          <cell r="E81" t="str">
            <v>2C1b</v>
          </cell>
          <cell r="F81" t="str">
            <v>2C1b_Pig_iron</v>
          </cell>
        </row>
        <row r="82">
          <cell r="A82" t="str">
            <v>16_172</v>
          </cell>
          <cell r="B82">
            <v>16</v>
          </cell>
          <cell r="C82">
            <v>172</v>
          </cell>
          <cell r="D82" t="str">
            <v>2C1</v>
          </cell>
          <cell r="E82" t="str">
            <v>2C1b</v>
          </cell>
          <cell r="F82" t="str">
            <v>2C1b_Pig_iron</v>
          </cell>
        </row>
        <row r="83">
          <cell r="A83" t="str">
            <v>16_13</v>
          </cell>
          <cell r="B83">
            <v>16</v>
          </cell>
          <cell r="C83">
            <v>13</v>
          </cell>
          <cell r="D83" t="str">
            <v>non-IPCC</v>
          </cell>
          <cell r="E83" t="str">
            <v>non-IPCC</v>
          </cell>
          <cell r="F83" t="str">
            <v>non-IPCC</v>
          </cell>
        </row>
        <row r="84">
          <cell r="A84" t="str">
            <v>17_47</v>
          </cell>
          <cell r="B84">
            <v>17</v>
          </cell>
          <cell r="C84">
            <v>47</v>
          </cell>
          <cell r="D84" t="str">
            <v>2A3</v>
          </cell>
          <cell r="E84" t="str">
            <v>2C1d</v>
          </cell>
          <cell r="F84" t="str">
            <v>2C1d_Sinter</v>
          </cell>
        </row>
        <row r="85">
          <cell r="A85" t="str">
            <v>17_46</v>
          </cell>
          <cell r="B85">
            <v>17</v>
          </cell>
          <cell r="C85">
            <v>46</v>
          </cell>
          <cell r="D85" t="str">
            <v>2A3</v>
          </cell>
          <cell r="E85" t="str">
            <v>2C1d</v>
          </cell>
          <cell r="F85" t="str">
            <v>2C1d_Sinter</v>
          </cell>
        </row>
        <row r="86">
          <cell r="A86" t="str">
            <v>17_8</v>
          </cell>
          <cell r="B86">
            <v>17</v>
          </cell>
          <cell r="C86">
            <v>8</v>
          </cell>
          <cell r="D86" t="str">
            <v>1A2a</v>
          </cell>
          <cell r="E86" t="str">
            <v>2C1d</v>
          </cell>
          <cell r="F86" t="str">
            <v>2C1d_Sinter</v>
          </cell>
        </row>
        <row r="87">
          <cell r="A87" t="str">
            <v>17_68</v>
          </cell>
          <cell r="B87">
            <v>17</v>
          </cell>
          <cell r="C87">
            <v>68</v>
          </cell>
          <cell r="D87" t="str">
            <v>1A2a</v>
          </cell>
          <cell r="E87" t="str">
            <v>2C1d</v>
          </cell>
          <cell r="F87" t="str">
            <v>2C1d_Sinter</v>
          </cell>
        </row>
        <row r="88">
          <cell r="A88" t="str">
            <v>17_267</v>
          </cell>
          <cell r="B88">
            <v>17</v>
          </cell>
          <cell r="C88">
            <v>267</v>
          </cell>
          <cell r="D88" t="str">
            <v>2C1</v>
          </cell>
          <cell r="E88" t="str">
            <v>2C1d</v>
          </cell>
          <cell r="F88" t="str">
            <v>2C1d_Sinter</v>
          </cell>
        </row>
        <row r="89">
          <cell r="A89" t="str">
            <v>18_64</v>
          </cell>
          <cell r="B89">
            <v>18</v>
          </cell>
          <cell r="C89">
            <v>64</v>
          </cell>
          <cell r="D89" t="str">
            <v>6C</v>
          </cell>
          <cell r="E89" t="str">
            <v>5C1</v>
          </cell>
          <cell r="F89" t="str">
            <v>5C1_Non-biogenic:Other</v>
          </cell>
        </row>
        <row r="90">
          <cell r="A90" t="str">
            <v>18_52</v>
          </cell>
          <cell r="B90">
            <v>18</v>
          </cell>
          <cell r="C90">
            <v>52</v>
          </cell>
          <cell r="D90" t="str">
            <v>6C</v>
          </cell>
          <cell r="E90" t="str">
            <v>5C1</v>
          </cell>
          <cell r="F90" t="str">
            <v>5C1_Non-biogenic:municipal_solid_waste</v>
          </cell>
        </row>
        <row r="91">
          <cell r="A91" t="str">
            <v>18_72</v>
          </cell>
          <cell r="B91">
            <v>18</v>
          </cell>
          <cell r="C91">
            <v>72</v>
          </cell>
          <cell r="D91" t="str">
            <v>6C</v>
          </cell>
          <cell r="E91" t="str">
            <v>5C1</v>
          </cell>
          <cell r="F91" t="str">
            <v>5C1_Biogenic:Sewage_sludge</v>
          </cell>
        </row>
        <row r="92">
          <cell r="A92" t="str">
            <v>18_73</v>
          </cell>
          <cell r="B92">
            <v>18</v>
          </cell>
          <cell r="C92">
            <v>73</v>
          </cell>
          <cell r="D92" t="str">
            <v>non-IPCC</v>
          </cell>
          <cell r="E92" t="str">
            <v>non-IPCC</v>
          </cell>
          <cell r="F92" t="str">
            <v>non-IPCC</v>
          </cell>
        </row>
        <row r="93">
          <cell r="A93" t="str">
            <v>19_9</v>
          </cell>
          <cell r="B93">
            <v>19</v>
          </cell>
          <cell r="C93">
            <v>9</v>
          </cell>
          <cell r="D93" t="str">
            <v>1A2a</v>
          </cell>
          <cell r="E93" t="str">
            <v>1A2a</v>
          </cell>
          <cell r="F93" t="str">
            <v>1A2a_Iron_and_steel</v>
          </cell>
        </row>
        <row r="94">
          <cell r="A94" t="str">
            <v>19_4</v>
          </cell>
          <cell r="B94">
            <v>19</v>
          </cell>
          <cell r="C94">
            <v>4</v>
          </cell>
          <cell r="D94" t="str">
            <v>1A2a</v>
          </cell>
          <cell r="E94" t="str">
            <v>1A2a</v>
          </cell>
          <cell r="F94" t="str">
            <v>1A2a_Iron_and_steel</v>
          </cell>
        </row>
        <row r="95">
          <cell r="A95" t="str">
            <v>19_7</v>
          </cell>
          <cell r="B95">
            <v>19</v>
          </cell>
          <cell r="C95">
            <v>7</v>
          </cell>
          <cell r="D95" t="str">
            <v>1A2a</v>
          </cell>
          <cell r="E95" t="str">
            <v>1A2a</v>
          </cell>
          <cell r="F95" t="str">
            <v>1A2a_Iron_and_steel</v>
          </cell>
        </row>
        <row r="96">
          <cell r="A96" t="str">
            <v>19_16</v>
          </cell>
          <cell r="B96">
            <v>19</v>
          </cell>
          <cell r="C96">
            <v>16</v>
          </cell>
          <cell r="D96" t="str">
            <v>1A2a</v>
          </cell>
          <cell r="E96" t="str">
            <v>1A2a</v>
          </cell>
          <cell r="F96" t="str">
            <v>1A2a_Iron_and_steel</v>
          </cell>
        </row>
        <row r="97">
          <cell r="A97" t="str">
            <v>19_19</v>
          </cell>
          <cell r="B97">
            <v>19</v>
          </cell>
          <cell r="C97">
            <v>19</v>
          </cell>
          <cell r="D97" t="str">
            <v>1A2a</v>
          </cell>
          <cell r="E97" t="str">
            <v>1A2a</v>
          </cell>
          <cell r="F97" t="str">
            <v>1A2a_Iron_and_steel</v>
          </cell>
        </row>
        <row r="98">
          <cell r="A98" t="str">
            <v>19_15</v>
          </cell>
          <cell r="B98">
            <v>19</v>
          </cell>
          <cell r="C98">
            <v>15</v>
          </cell>
          <cell r="D98" t="str">
            <v>1A2a</v>
          </cell>
          <cell r="E98" t="str">
            <v>1A2a</v>
          </cell>
          <cell r="F98" t="str">
            <v>1A2a_Iron_and_steel</v>
          </cell>
        </row>
        <row r="99">
          <cell r="A99" t="str">
            <v>19_14</v>
          </cell>
          <cell r="B99">
            <v>19</v>
          </cell>
          <cell r="C99">
            <v>14</v>
          </cell>
          <cell r="D99" t="str">
            <v>1A2a</v>
          </cell>
          <cell r="E99" t="str">
            <v>1A2a</v>
          </cell>
          <cell r="F99" t="str">
            <v>1A2a_Iron_and_steel</v>
          </cell>
        </row>
        <row r="100">
          <cell r="A100" t="str">
            <v>19_8</v>
          </cell>
          <cell r="B100">
            <v>19</v>
          </cell>
          <cell r="C100">
            <v>8</v>
          </cell>
          <cell r="D100" t="str">
            <v>1A2a</v>
          </cell>
          <cell r="E100" t="str">
            <v>1A2a</v>
          </cell>
          <cell r="F100" t="str">
            <v>1A2a_Iron_and_steel</v>
          </cell>
        </row>
        <row r="101">
          <cell r="A101" t="str">
            <v>19_13</v>
          </cell>
          <cell r="B101">
            <v>19</v>
          </cell>
          <cell r="C101">
            <v>13</v>
          </cell>
          <cell r="D101" t="str">
            <v>non-IPCC</v>
          </cell>
          <cell r="E101" t="str">
            <v>non-IPCC</v>
          </cell>
          <cell r="F101" t="str">
            <v>non-IPCC</v>
          </cell>
        </row>
        <row r="102">
          <cell r="A102" t="str">
            <v>19_35</v>
          </cell>
          <cell r="B102">
            <v>19</v>
          </cell>
          <cell r="C102">
            <v>35</v>
          </cell>
          <cell r="D102" t="str">
            <v>1A2a</v>
          </cell>
          <cell r="E102" t="str">
            <v>1A2a</v>
          </cell>
          <cell r="F102" t="str">
            <v>1A2a_Iron_and_steel</v>
          </cell>
        </row>
        <row r="103">
          <cell r="A103" t="str">
            <v>20_21</v>
          </cell>
          <cell r="B103">
            <v>20</v>
          </cell>
          <cell r="C103">
            <v>21</v>
          </cell>
          <cell r="D103" t="str">
            <v>6A1</v>
          </cell>
          <cell r="E103" t="str">
            <v>6A1a</v>
          </cell>
          <cell r="F103" t="str">
            <v>6A1_Managed_Waste_Disposal_sites_anaerobic</v>
          </cell>
        </row>
        <row r="104">
          <cell r="A104" t="str">
            <v>20_76</v>
          </cell>
          <cell r="B104">
            <v>20</v>
          </cell>
          <cell r="C104">
            <v>76</v>
          </cell>
          <cell r="D104" t="str">
            <v>non-IPCC</v>
          </cell>
          <cell r="E104" t="str">
            <v>non-IPCC</v>
          </cell>
          <cell r="F104" t="str">
            <v>non-IPCC</v>
          </cell>
        </row>
        <row r="105">
          <cell r="A105" t="str">
            <v>20_77</v>
          </cell>
          <cell r="B105">
            <v>20</v>
          </cell>
          <cell r="C105">
            <v>77</v>
          </cell>
          <cell r="D105" t="str">
            <v>non-IPCC</v>
          </cell>
          <cell r="E105" t="str">
            <v>non-IPCC</v>
          </cell>
          <cell r="F105" t="str">
            <v>non-IPCC</v>
          </cell>
        </row>
        <row r="106">
          <cell r="A106" t="str">
            <v>21_7</v>
          </cell>
          <cell r="B106">
            <v>21</v>
          </cell>
          <cell r="C106">
            <v>7</v>
          </cell>
          <cell r="D106" t="str">
            <v>1A2f</v>
          </cell>
          <cell r="E106" t="str">
            <v>1A2f</v>
          </cell>
          <cell r="F106" t="str">
            <v>1A2f_Non-metallic_minerals</v>
          </cell>
        </row>
        <row r="107">
          <cell r="A107" t="str">
            <v>21_8</v>
          </cell>
          <cell r="B107">
            <v>21</v>
          </cell>
          <cell r="C107">
            <v>8</v>
          </cell>
          <cell r="D107" t="str">
            <v>1A2f</v>
          </cell>
          <cell r="E107" t="str">
            <v>1A2f</v>
          </cell>
          <cell r="F107" t="str">
            <v>1A2f_Non-metallic_minerals</v>
          </cell>
        </row>
        <row r="108">
          <cell r="A108" t="str">
            <v>21_19</v>
          </cell>
          <cell r="B108">
            <v>21</v>
          </cell>
          <cell r="C108">
            <v>19</v>
          </cell>
          <cell r="D108" t="str">
            <v>1A2f</v>
          </cell>
          <cell r="E108" t="str">
            <v>1A2f</v>
          </cell>
          <cell r="F108" t="str">
            <v>1A2f_Non-metallic_minerals</v>
          </cell>
        </row>
        <row r="109">
          <cell r="A109" t="str">
            <v>21_44</v>
          </cell>
          <cell r="B109">
            <v>21</v>
          </cell>
          <cell r="C109">
            <v>44</v>
          </cell>
          <cell r="D109" t="str">
            <v>1A2f</v>
          </cell>
          <cell r="E109" t="str">
            <v>2A2</v>
          </cell>
          <cell r="F109" t="str">
            <v>2A2_Lime_Production</v>
          </cell>
        </row>
        <row r="110">
          <cell r="A110" t="str">
            <v>22_5</v>
          </cell>
          <cell r="B110">
            <v>22</v>
          </cell>
          <cell r="C110">
            <v>5</v>
          </cell>
          <cell r="D110" t="str">
            <v>1A4c</v>
          </cell>
          <cell r="E110" t="str">
            <v>1A4ci</v>
          </cell>
          <cell r="F110" t="str">
            <v>1A4ci_Agriculture/Forestry/Fishing:Stationary</v>
          </cell>
        </row>
        <row r="111">
          <cell r="A111" t="str">
            <v>22_14</v>
          </cell>
          <cell r="B111">
            <v>22</v>
          </cell>
          <cell r="C111">
            <v>14</v>
          </cell>
          <cell r="D111" t="str">
            <v>1A4a</v>
          </cell>
          <cell r="E111" t="str">
            <v>1A4a</v>
          </cell>
          <cell r="F111" t="str">
            <v>1A4a_Commercial/Institutional</v>
          </cell>
        </row>
        <row r="112">
          <cell r="A112" t="str">
            <v>22_15</v>
          </cell>
          <cell r="B112">
            <v>22</v>
          </cell>
          <cell r="C112">
            <v>15</v>
          </cell>
          <cell r="D112" t="str">
            <v>1A4a</v>
          </cell>
          <cell r="E112" t="str">
            <v>1A4a</v>
          </cell>
          <cell r="F112" t="str">
            <v>1A4a_Commercial/Institutional</v>
          </cell>
        </row>
        <row r="113">
          <cell r="A113" t="str">
            <v>22_52</v>
          </cell>
          <cell r="B113">
            <v>22</v>
          </cell>
          <cell r="C113">
            <v>52</v>
          </cell>
          <cell r="D113" t="str">
            <v>1A1a</v>
          </cell>
          <cell r="E113" t="str">
            <v>1A1a</v>
          </cell>
          <cell r="F113" t="str">
            <v>1A1a_Public_Electricity&amp;Heat_Production</v>
          </cell>
        </row>
        <row r="114">
          <cell r="A114" t="str">
            <v>22_19</v>
          </cell>
          <cell r="B114">
            <v>22</v>
          </cell>
          <cell r="C114">
            <v>19</v>
          </cell>
          <cell r="D114" t="str">
            <v>1A4a</v>
          </cell>
          <cell r="E114" t="str">
            <v>1A4a</v>
          </cell>
          <cell r="F114" t="str">
            <v>1A4a_Commercial/Institutional</v>
          </cell>
        </row>
        <row r="115">
          <cell r="A115" t="str">
            <v>22_13</v>
          </cell>
          <cell r="B115">
            <v>22</v>
          </cell>
          <cell r="C115">
            <v>13</v>
          </cell>
          <cell r="D115" t="str">
            <v>non-IPCC</v>
          </cell>
          <cell r="E115" t="str">
            <v>non-IPCC</v>
          </cell>
          <cell r="F115" t="str">
            <v>non-IPCC</v>
          </cell>
        </row>
        <row r="116">
          <cell r="A116" t="str">
            <v>22_24</v>
          </cell>
          <cell r="B116">
            <v>22</v>
          </cell>
          <cell r="C116">
            <v>24</v>
          </cell>
          <cell r="D116" t="str">
            <v>1A1a</v>
          </cell>
          <cell r="E116" t="str">
            <v>1A1a</v>
          </cell>
          <cell r="F116" t="str">
            <v>1A1a_Public_Electricity&amp;Heat_Production</v>
          </cell>
        </row>
        <row r="117">
          <cell r="A117" t="str">
            <v>22_7</v>
          </cell>
          <cell r="B117">
            <v>22</v>
          </cell>
          <cell r="C117">
            <v>7</v>
          </cell>
          <cell r="D117" t="str">
            <v>1A4a</v>
          </cell>
          <cell r="E117" t="str">
            <v>1A4a</v>
          </cell>
          <cell r="F117" t="str">
            <v>1A4a_Commercial/Institutional</v>
          </cell>
        </row>
        <row r="118">
          <cell r="A118" t="str">
            <v>22_8</v>
          </cell>
          <cell r="B118">
            <v>22</v>
          </cell>
          <cell r="C118">
            <v>8</v>
          </cell>
          <cell r="D118" t="str">
            <v>1A4a</v>
          </cell>
          <cell r="E118" t="str">
            <v>1A4a</v>
          </cell>
          <cell r="F118" t="str">
            <v>1A4a_Commercial/Institutional</v>
          </cell>
        </row>
        <row r="119">
          <cell r="A119" t="str">
            <v>22_32</v>
          </cell>
          <cell r="B119">
            <v>22</v>
          </cell>
          <cell r="C119">
            <v>32</v>
          </cell>
          <cell r="D119" t="str">
            <v>1A4a</v>
          </cell>
          <cell r="E119" t="str">
            <v>1A4a</v>
          </cell>
          <cell r="F119" t="str">
            <v>1A4a_Commercial/Institutional</v>
          </cell>
        </row>
        <row r="120">
          <cell r="A120" t="str">
            <v>22_16</v>
          </cell>
          <cell r="B120">
            <v>22</v>
          </cell>
          <cell r="C120">
            <v>16</v>
          </cell>
          <cell r="D120" t="str">
            <v>1A4a</v>
          </cell>
          <cell r="E120" t="str">
            <v>1A4a</v>
          </cell>
          <cell r="F120" t="str">
            <v>1A4a_Commercial/Institutional</v>
          </cell>
        </row>
        <row r="121">
          <cell r="A121" t="str">
            <v>22_35</v>
          </cell>
          <cell r="B121">
            <v>22</v>
          </cell>
          <cell r="C121">
            <v>35</v>
          </cell>
          <cell r="D121" t="str">
            <v>1A4a</v>
          </cell>
          <cell r="E121" t="str">
            <v>1A4a</v>
          </cell>
          <cell r="F121" t="str">
            <v>1A4a_Commercial/Institutional</v>
          </cell>
        </row>
        <row r="122">
          <cell r="A122" t="str">
            <v>23_19</v>
          </cell>
          <cell r="B122">
            <v>23</v>
          </cell>
          <cell r="C122">
            <v>19</v>
          </cell>
          <cell r="D122" t="str">
            <v>1A1c</v>
          </cell>
          <cell r="E122" t="str">
            <v>1A1ciii</v>
          </cell>
          <cell r="F122" t="str">
            <v>1A1ciii_Other_energy_industries</v>
          </cell>
        </row>
        <row r="123">
          <cell r="A123" t="str">
            <v>24_21</v>
          </cell>
          <cell r="B123">
            <v>24</v>
          </cell>
          <cell r="C123">
            <v>21</v>
          </cell>
          <cell r="D123" t="str">
            <v>1B2cii</v>
          </cell>
          <cell r="E123" t="str">
            <v>1B2c_Flaring_i</v>
          </cell>
          <cell r="F123" t="str">
            <v>1B2c_Flaring_Oil</v>
          </cell>
        </row>
        <row r="124">
          <cell r="A124" t="str">
            <v>24_300</v>
          </cell>
          <cell r="B124">
            <v>24</v>
          </cell>
          <cell r="C124">
            <v>300</v>
          </cell>
          <cell r="D124" t="str">
            <v>1B2cii</v>
          </cell>
          <cell r="E124" t="str">
            <v>1B2c_Flaring_i</v>
          </cell>
          <cell r="F124" t="str">
            <v>1B2c_Flaring_Oil</v>
          </cell>
        </row>
        <row r="125">
          <cell r="A125" t="str">
            <v>25_21</v>
          </cell>
          <cell r="B125">
            <v>25</v>
          </cell>
          <cell r="C125">
            <v>21</v>
          </cell>
          <cell r="D125" t="str">
            <v>1B2a</v>
          </cell>
          <cell r="E125" t="str">
            <v>1B2a2</v>
          </cell>
          <cell r="F125" t="str">
            <v>1B2a2_Oil_Production</v>
          </cell>
        </row>
        <row r="126">
          <cell r="A126" t="str">
            <v>26_15</v>
          </cell>
          <cell r="B126">
            <v>26</v>
          </cell>
          <cell r="C126">
            <v>15</v>
          </cell>
          <cell r="D126" t="str">
            <v>1A1c</v>
          </cell>
          <cell r="E126" t="str">
            <v>1A1cii</v>
          </cell>
          <cell r="F126" t="str">
            <v>1A1cii_Oil_and_gas_extraction</v>
          </cell>
        </row>
        <row r="127">
          <cell r="A127" t="str">
            <v>26_19</v>
          </cell>
          <cell r="B127">
            <v>26</v>
          </cell>
          <cell r="C127">
            <v>19</v>
          </cell>
          <cell r="D127" t="str">
            <v>1A1c</v>
          </cell>
          <cell r="E127" t="str">
            <v>1A1cii</v>
          </cell>
          <cell r="F127" t="str">
            <v>1A1cii_Oil_and_gas_extraction</v>
          </cell>
        </row>
        <row r="128">
          <cell r="A128" t="str">
            <v>26_26</v>
          </cell>
          <cell r="B128">
            <v>26</v>
          </cell>
          <cell r="C128">
            <v>26</v>
          </cell>
          <cell r="D128" t="str">
            <v>1A1c</v>
          </cell>
          <cell r="E128" t="str">
            <v>1A1cii</v>
          </cell>
          <cell r="F128" t="str">
            <v>1A1cii_Oil_and_gas_extraction</v>
          </cell>
        </row>
        <row r="129">
          <cell r="A129" t="str">
            <v>27_171</v>
          </cell>
          <cell r="B129">
            <v>27</v>
          </cell>
          <cell r="C129">
            <v>171</v>
          </cell>
          <cell r="D129" t="str">
            <v>1B1a</v>
          </cell>
          <cell r="E129" t="str">
            <v>1B1aii</v>
          </cell>
          <cell r="F129" t="str">
            <v>1B1aii_Surface_mines:Mining_activities</v>
          </cell>
        </row>
        <row r="130">
          <cell r="A130" t="str">
            <v>28_21</v>
          </cell>
          <cell r="B130">
            <v>28</v>
          </cell>
          <cell r="C130">
            <v>21</v>
          </cell>
          <cell r="D130" t="str">
            <v>4A8</v>
          </cell>
          <cell r="E130" t="str">
            <v>3A3</v>
          </cell>
          <cell r="F130" t="str">
            <v>3A3_Enteric_Fermentation_swine</v>
          </cell>
        </row>
        <row r="131">
          <cell r="A131" t="str">
            <v>29_32</v>
          </cell>
          <cell r="B131">
            <v>29</v>
          </cell>
          <cell r="C131">
            <v>32</v>
          </cell>
          <cell r="D131" t="str">
            <v>1A2f</v>
          </cell>
          <cell r="E131" t="str">
            <v>1A2gviii</v>
          </cell>
          <cell r="F131" t="str">
            <v>1A2gviii_Other_manufacturing_industries_and_construction</v>
          </cell>
        </row>
        <row r="132">
          <cell r="A132" t="str">
            <v>29_8</v>
          </cell>
          <cell r="B132">
            <v>29</v>
          </cell>
          <cell r="C132">
            <v>8</v>
          </cell>
          <cell r="D132" t="str">
            <v>1A2f</v>
          </cell>
          <cell r="E132" t="str">
            <v>1A2gviii</v>
          </cell>
          <cell r="F132" t="str">
            <v>1A2gviii_Other_manufacturing_industries_and_construction</v>
          </cell>
        </row>
        <row r="133">
          <cell r="A133" t="str">
            <v>29_14</v>
          </cell>
          <cell r="B133">
            <v>29</v>
          </cell>
          <cell r="C133">
            <v>14</v>
          </cell>
          <cell r="D133" t="str">
            <v>1A2f</v>
          </cell>
          <cell r="E133" t="str">
            <v>1A2gviii</v>
          </cell>
          <cell r="F133" t="str">
            <v>1A2gviii_Other_manufacturing_industries_and_construction</v>
          </cell>
        </row>
        <row r="134">
          <cell r="A134" t="str">
            <v>29_5</v>
          </cell>
          <cell r="B134">
            <v>29</v>
          </cell>
          <cell r="C134">
            <v>5</v>
          </cell>
          <cell r="D134" t="str">
            <v>1A2f</v>
          </cell>
          <cell r="E134" t="str">
            <v>1A2gviii</v>
          </cell>
          <cell r="F134" t="str">
            <v>1A2gviii_Other_manufacturing_industries_and_construction</v>
          </cell>
        </row>
        <row r="135">
          <cell r="A135" t="str">
            <v>29_15</v>
          </cell>
          <cell r="B135">
            <v>29</v>
          </cell>
          <cell r="C135">
            <v>15</v>
          </cell>
          <cell r="D135" t="str">
            <v>1A2f</v>
          </cell>
          <cell r="E135" t="str">
            <v>1A2gviii</v>
          </cell>
          <cell r="F135" t="str">
            <v>1A2gviii_Other_manufacturing_industries_and_construction</v>
          </cell>
        </row>
        <row r="136">
          <cell r="A136" t="str">
            <v>29_7</v>
          </cell>
          <cell r="B136">
            <v>29</v>
          </cell>
          <cell r="C136">
            <v>7</v>
          </cell>
          <cell r="D136" t="str">
            <v>1A2f</v>
          </cell>
          <cell r="E136" t="str">
            <v>1A2gviii</v>
          </cell>
          <cell r="F136" t="str">
            <v>1A2gviii_Other_manufacturing_industries_and_construction</v>
          </cell>
        </row>
        <row r="137">
          <cell r="A137" t="str">
            <v>29_253</v>
          </cell>
          <cell r="B137">
            <v>29</v>
          </cell>
          <cell r="C137">
            <v>253</v>
          </cell>
          <cell r="D137" t="str">
            <v>1A2f</v>
          </cell>
          <cell r="E137" t="str">
            <v>1A2gviii</v>
          </cell>
          <cell r="F137" t="str">
            <v>1A2gviii_Other_manufacturing_industries_and_construction</v>
          </cell>
        </row>
        <row r="138">
          <cell r="A138" t="str">
            <v>29_13</v>
          </cell>
          <cell r="B138">
            <v>29</v>
          </cell>
          <cell r="C138">
            <v>13</v>
          </cell>
          <cell r="D138" t="str">
            <v>non-IPCC</v>
          </cell>
          <cell r="E138" t="str">
            <v>non-IPCC</v>
          </cell>
          <cell r="F138" t="str">
            <v>non-IPCC</v>
          </cell>
        </row>
        <row r="139">
          <cell r="A139" t="str">
            <v>29_19</v>
          </cell>
          <cell r="B139">
            <v>29</v>
          </cell>
          <cell r="C139">
            <v>19</v>
          </cell>
          <cell r="D139" t="str">
            <v>1A2f</v>
          </cell>
          <cell r="E139" t="str">
            <v>1A2gviii</v>
          </cell>
          <cell r="F139" t="str">
            <v>1A2gviii_Other_manufacturing_industries_and_construction</v>
          </cell>
        </row>
        <row r="140">
          <cell r="A140" t="str">
            <v>29_61</v>
          </cell>
          <cell r="B140">
            <v>29</v>
          </cell>
          <cell r="C140">
            <v>61</v>
          </cell>
          <cell r="D140" t="str">
            <v>1A2f</v>
          </cell>
          <cell r="E140" t="str">
            <v>1A2gviii</v>
          </cell>
          <cell r="F140" t="str">
            <v>1A2gviii_Other_manufacturing_industries_and_construction</v>
          </cell>
        </row>
        <row r="141">
          <cell r="A141" t="str">
            <v>29_66</v>
          </cell>
          <cell r="B141">
            <v>29</v>
          </cell>
          <cell r="C141">
            <v>66</v>
          </cell>
          <cell r="D141" t="str">
            <v>1A2f</v>
          </cell>
          <cell r="E141" t="str">
            <v>2D1</v>
          </cell>
          <cell r="F141" t="str">
            <v>2D1_Lubricant_Use</v>
          </cell>
        </row>
        <row r="142">
          <cell r="A142" t="str">
            <v>29_247</v>
          </cell>
          <cell r="B142">
            <v>29</v>
          </cell>
          <cell r="C142">
            <v>247</v>
          </cell>
          <cell r="D142" t="str">
            <v>1A2f</v>
          </cell>
          <cell r="E142" t="str">
            <v>1A2gviii</v>
          </cell>
          <cell r="F142" t="str">
            <v>1A2gviii_Other_manufacturing_industries_and_construction</v>
          </cell>
        </row>
        <row r="143">
          <cell r="A143" t="str">
            <v>29_281</v>
          </cell>
          <cell r="B143">
            <v>29</v>
          </cell>
          <cell r="C143">
            <v>281</v>
          </cell>
          <cell r="D143" t="str">
            <v>1A2f</v>
          </cell>
          <cell r="E143" t="str">
            <v>1A2gviii</v>
          </cell>
          <cell r="F143" t="str">
            <v>1A2gviii_Other_manufacturing_industries_and_construction</v>
          </cell>
        </row>
        <row r="144">
          <cell r="A144" t="str">
            <v>29_282</v>
          </cell>
          <cell r="B144">
            <v>29</v>
          </cell>
          <cell r="C144">
            <v>282</v>
          </cell>
          <cell r="D144" t="str">
            <v>1A2f</v>
          </cell>
          <cell r="E144" t="str">
            <v>1A2gviii</v>
          </cell>
          <cell r="F144" t="str">
            <v>1A2gviii_Other_manufacturing_industries_and_construction</v>
          </cell>
        </row>
        <row r="145">
          <cell r="A145" t="str">
            <v>29_16</v>
          </cell>
          <cell r="B145">
            <v>29</v>
          </cell>
          <cell r="C145">
            <v>16</v>
          </cell>
          <cell r="D145" t="str">
            <v>1A2f</v>
          </cell>
          <cell r="E145" t="str">
            <v>1A2gviii</v>
          </cell>
          <cell r="F145" t="str">
            <v>1A2gviii_Other_manufacturing_industries_and_construction</v>
          </cell>
        </row>
        <row r="146">
          <cell r="A146" t="str">
            <v>29_26</v>
          </cell>
          <cell r="B146">
            <v>29</v>
          </cell>
          <cell r="C146">
            <v>26</v>
          </cell>
          <cell r="D146" t="str">
            <v>1A2f</v>
          </cell>
          <cell r="E146" t="str">
            <v>1A2gviii</v>
          </cell>
          <cell r="F146" t="str">
            <v>1A2gviii_Other_manufacturing_industries_and_construction</v>
          </cell>
        </row>
        <row r="147">
          <cell r="A147" t="str">
            <v>29_9</v>
          </cell>
          <cell r="B147">
            <v>29</v>
          </cell>
          <cell r="C147">
            <v>9</v>
          </cell>
          <cell r="D147" t="str">
            <v>1A2f</v>
          </cell>
          <cell r="E147" t="str">
            <v>1A2gviii</v>
          </cell>
          <cell r="F147" t="str">
            <v>1A2gviii_Other_manufacturing_industries_and_construction</v>
          </cell>
        </row>
        <row r="148">
          <cell r="A148" t="str">
            <v>29_11</v>
          </cell>
          <cell r="B148">
            <v>29</v>
          </cell>
          <cell r="C148">
            <v>11</v>
          </cell>
          <cell r="D148" t="str">
            <v>1A2f</v>
          </cell>
          <cell r="E148" t="str">
            <v>1A2gviii</v>
          </cell>
          <cell r="F148" t="str">
            <v>1A2gviii_Other_manufacturing_industries_and_construction</v>
          </cell>
        </row>
        <row r="149">
          <cell r="A149" t="str">
            <v>29_304</v>
          </cell>
          <cell r="B149">
            <v>29</v>
          </cell>
          <cell r="C149">
            <v>304</v>
          </cell>
          <cell r="D149" t="str">
            <v>2B5</v>
          </cell>
          <cell r="E149" t="str">
            <v>1A2c</v>
          </cell>
          <cell r="F149" t="str">
            <v>1A2c_Chemicals</v>
          </cell>
        </row>
        <row r="150">
          <cell r="A150" t="str">
            <v>29_39</v>
          </cell>
          <cell r="B150">
            <v>29</v>
          </cell>
          <cell r="C150">
            <v>39</v>
          </cell>
          <cell r="D150" t="str">
            <v>1A2f</v>
          </cell>
          <cell r="E150" t="str">
            <v>1A2gviii</v>
          </cell>
          <cell r="F150" t="str">
            <v>1A2gviii_Other_manufacturing_industries_and_construction</v>
          </cell>
        </row>
        <row r="151">
          <cell r="A151" t="str">
            <v>29_262</v>
          </cell>
          <cell r="B151">
            <v>29</v>
          </cell>
          <cell r="C151">
            <v>262</v>
          </cell>
          <cell r="D151" t="str">
            <v>1A2f</v>
          </cell>
          <cell r="E151" t="str">
            <v>1A2gviii</v>
          </cell>
          <cell r="F151" t="str">
            <v>1A2gviii_Other_manufacturing_industries_and_construction</v>
          </cell>
        </row>
        <row r="152">
          <cell r="A152" t="str">
            <v>29_31</v>
          </cell>
          <cell r="B152">
            <v>29</v>
          </cell>
          <cell r="C152">
            <v>31</v>
          </cell>
          <cell r="D152" t="str">
            <v>1A2f</v>
          </cell>
          <cell r="E152" t="str">
            <v>1A2gviii</v>
          </cell>
          <cell r="F152" t="str">
            <v>1A2gviii_Other_manufacturing_industries_and_construction</v>
          </cell>
        </row>
        <row r="153">
          <cell r="A153" t="str">
            <v>29_166</v>
          </cell>
          <cell r="B153">
            <v>29</v>
          </cell>
          <cell r="C153">
            <v>166</v>
          </cell>
          <cell r="D153" t="str">
            <v>non-IPCC</v>
          </cell>
          <cell r="E153" t="str">
            <v>non-IPCC</v>
          </cell>
          <cell r="F153" t="str">
            <v>non-IPCC</v>
          </cell>
        </row>
        <row r="154">
          <cell r="A154" t="str">
            <v>29_35</v>
          </cell>
          <cell r="B154">
            <v>29</v>
          </cell>
          <cell r="C154">
            <v>35</v>
          </cell>
          <cell r="D154" t="str">
            <v>1A2f</v>
          </cell>
          <cell r="E154" t="str">
            <v>1A2gviii</v>
          </cell>
          <cell r="F154" t="str">
            <v>1A2gviii_Other_manufacturing_industries_and_construction</v>
          </cell>
        </row>
        <row r="155">
          <cell r="A155" t="str">
            <v>29_65</v>
          </cell>
          <cell r="B155">
            <v>29</v>
          </cell>
          <cell r="C155">
            <v>65</v>
          </cell>
          <cell r="D155" t="str">
            <v>non-IPCC</v>
          </cell>
          <cell r="E155" t="str">
            <v>non-IPCC</v>
          </cell>
          <cell r="F155" t="str">
            <v>non-IPCC</v>
          </cell>
        </row>
        <row r="156">
          <cell r="A156" t="str">
            <v>29_263</v>
          </cell>
          <cell r="B156">
            <v>29</v>
          </cell>
          <cell r="C156">
            <v>263</v>
          </cell>
          <cell r="D156" t="str">
            <v>non-IPCC</v>
          </cell>
          <cell r="E156" t="str">
            <v>non-IPCC</v>
          </cell>
          <cell r="F156" t="str">
            <v>non-IPCC</v>
          </cell>
        </row>
        <row r="157">
          <cell r="A157" t="str">
            <v>29_264</v>
          </cell>
          <cell r="B157">
            <v>29</v>
          </cell>
          <cell r="C157">
            <v>264</v>
          </cell>
          <cell r="D157" t="str">
            <v>non-IPCC</v>
          </cell>
          <cell r="E157" t="str">
            <v>non-IPCC</v>
          </cell>
          <cell r="F157" t="str">
            <v>non-IPCC</v>
          </cell>
        </row>
        <row r="158">
          <cell r="A158" t="str">
            <v>29_265</v>
          </cell>
          <cell r="B158">
            <v>29</v>
          </cell>
          <cell r="C158">
            <v>265</v>
          </cell>
          <cell r="D158" t="str">
            <v>non-IPCC</v>
          </cell>
          <cell r="E158" t="str">
            <v>non-IPCC</v>
          </cell>
          <cell r="F158" t="str">
            <v>non-IPCC</v>
          </cell>
        </row>
        <row r="159">
          <cell r="A159" t="str">
            <v>29_236</v>
          </cell>
          <cell r="B159">
            <v>29</v>
          </cell>
          <cell r="C159">
            <v>236</v>
          </cell>
          <cell r="D159" t="str">
            <v>non-IPCC</v>
          </cell>
          <cell r="E159" t="str">
            <v>non-IPCC</v>
          </cell>
          <cell r="F159" t="str">
            <v>non-IPCC</v>
          </cell>
        </row>
        <row r="160">
          <cell r="A160" t="str">
            <v>29_259</v>
          </cell>
          <cell r="B160">
            <v>29</v>
          </cell>
          <cell r="C160">
            <v>259</v>
          </cell>
          <cell r="D160" t="str">
            <v>non-IPCC</v>
          </cell>
          <cell r="E160" t="str">
            <v>non-IPCC</v>
          </cell>
          <cell r="F160" t="str">
            <v>non-IPCC</v>
          </cell>
        </row>
        <row r="161">
          <cell r="A161" t="str">
            <v>31_14</v>
          </cell>
          <cell r="B161">
            <v>31</v>
          </cell>
          <cell r="C161">
            <v>14</v>
          </cell>
          <cell r="D161" t="str">
            <v>NAEI_Other_UK_Shipping</v>
          </cell>
          <cell r="E161" t="str">
            <v>NAEI_Other_UK_Shipping</v>
          </cell>
          <cell r="F161" t="str">
            <v>NAEI_Other_UK_Shipping</v>
          </cell>
        </row>
        <row r="162">
          <cell r="A162" t="str">
            <v>31_15</v>
          </cell>
          <cell r="B162">
            <v>31</v>
          </cell>
          <cell r="C162">
            <v>15</v>
          </cell>
          <cell r="D162" t="str">
            <v>NAEI_Other_UK_Shipping</v>
          </cell>
          <cell r="E162" t="str">
            <v>NAEI_Other_UK_Shipping</v>
          </cell>
          <cell r="F162" t="str">
            <v>NAEI_Other_UK_Shipping</v>
          </cell>
        </row>
        <row r="163">
          <cell r="A163" t="str">
            <v>33_13</v>
          </cell>
          <cell r="B163">
            <v>33</v>
          </cell>
          <cell r="C163">
            <v>13</v>
          </cell>
          <cell r="D163" t="str">
            <v>non-IPCC</v>
          </cell>
          <cell r="E163" t="str">
            <v>non-IPCC</v>
          </cell>
          <cell r="F163" t="str">
            <v>non-IPCC</v>
          </cell>
        </row>
        <row r="164">
          <cell r="A164" t="str">
            <v>33_66</v>
          </cell>
          <cell r="B164">
            <v>33</v>
          </cell>
          <cell r="C164">
            <v>66</v>
          </cell>
          <cell r="D164" t="str">
            <v>1A1a</v>
          </cell>
          <cell r="E164" t="str">
            <v>2D1</v>
          </cell>
          <cell r="F164" t="str">
            <v>2D1_Lubricant_Use</v>
          </cell>
        </row>
        <row r="165">
          <cell r="A165" t="str">
            <v>33_39</v>
          </cell>
          <cell r="B165">
            <v>33</v>
          </cell>
          <cell r="C165">
            <v>39</v>
          </cell>
          <cell r="D165" t="str">
            <v>1A1a</v>
          </cell>
          <cell r="E165" t="str">
            <v>1A1a</v>
          </cell>
          <cell r="F165" t="str">
            <v>1A1a_Public_Electricity&amp;Heat_Production</v>
          </cell>
        </row>
        <row r="166">
          <cell r="A166" t="str">
            <v>33_282</v>
          </cell>
          <cell r="B166">
            <v>33</v>
          </cell>
          <cell r="C166">
            <v>282</v>
          </cell>
          <cell r="D166" t="str">
            <v>1A1a</v>
          </cell>
          <cell r="E166" t="str">
            <v>1A1a</v>
          </cell>
          <cell r="F166" t="str">
            <v>1A1a_Public_Electricity&amp;Heat_Production</v>
          </cell>
        </row>
        <row r="167">
          <cell r="A167" t="str">
            <v>33_58</v>
          </cell>
          <cell r="B167">
            <v>33</v>
          </cell>
          <cell r="C167">
            <v>58</v>
          </cell>
          <cell r="D167" t="str">
            <v>1A1a</v>
          </cell>
          <cell r="E167" t="str">
            <v>1A1a</v>
          </cell>
          <cell r="F167" t="str">
            <v>1A1a_Public_Electricity&amp;Heat_Production</v>
          </cell>
        </row>
        <row r="168">
          <cell r="A168" t="str">
            <v>33_52</v>
          </cell>
          <cell r="B168">
            <v>33</v>
          </cell>
          <cell r="C168">
            <v>52</v>
          </cell>
          <cell r="D168" t="str">
            <v>1A1a</v>
          </cell>
          <cell r="E168" t="str">
            <v>1A1a</v>
          </cell>
          <cell r="F168" t="str">
            <v>1A1a_Public_Electricity&amp;Heat_Production</v>
          </cell>
        </row>
        <row r="169">
          <cell r="A169" t="str">
            <v>33_16</v>
          </cell>
          <cell r="B169">
            <v>33</v>
          </cell>
          <cell r="C169">
            <v>16</v>
          </cell>
          <cell r="D169" t="str">
            <v>1A1a</v>
          </cell>
          <cell r="E169" t="str">
            <v>1A1a</v>
          </cell>
          <cell r="F169" t="str">
            <v>1A1a_Public_Electricity&amp;Heat_Production</v>
          </cell>
        </row>
        <row r="170">
          <cell r="A170" t="str">
            <v>33_19</v>
          </cell>
          <cell r="B170">
            <v>33</v>
          </cell>
          <cell r="C170">
            <v>19</v>
          </cell>
          <cell r="D170" t="str">
            <v>1A1a</v>
          </cell>
          <cell r="E170" t="str">
            <v>1A1a</v>
          </cell>
          <cell r="F170" t="str">
            <v>1A1a_Public_Electricity&amp;Heat_Production</v>
          </cell>
        </row>
        <row r="171">
          <cell r="A171" t="str">
            <v>33_26</v>
          </cell>
          <cell r="B171">
            <v>33</v>
          </cell>
          <cell r="C171">
            <v>26</v>
          </cell>
          <cell r="D171" t="str">
            <v>1A1a</v>
          </cell>
          <cell r="E171" t="str">
            <v>1A1a</v>
          </cell>
          <cell r="F171" t="str">
            <v>1A1a_Public_Electricity&amp;Heat_Production</v>
          </cell>
        </row>
        <row r="172">
          <cell r="A172" t="str">
            <v>33_14</v>
          </cell>
          <cell r="B172">
            <v>33</v>
          </cell>
          <cell r="C172">
            <v>14</v>
          </cell>
          <cell r="D172" t="str">
            <v>1A1a</v>
          </cell>
          <cell r="E172" t="str">
            <v>1A1a</v>
          </cell>
          <cell r="F172" t="str">
            <v>1A1a_Public_Electricity&amp;Heat_Production</v>
          </cell>
        </row>
        <row r="173">
          <cell r="A173" t="str">
            <v>33_15</v>
          </cell>
          <cell r="B173">
            <v>33</v>
          </cell>
          <cell r="C173">
            <v>15</v>
          </cell>
          <cell r="D173" t="str">
            <v>1A1a</v>
          </cell>
          <cell r="E173" t="str">
            <v>1A1a</v>
          </cell>
          <cell r="F173" t="str">
            <v>1A1a_Public_Electricity&amp;Heat_Production</v>
          </cell>
        </row>
        <row r="174">
          <cell r="A174" t="str">
            <v>33_61</v>
          </cell>
          <cell r="B174">
            <v>33</v>
          </cell>
          <cell r="C174">
            <v>61</v>
          </cell>
          <cell r="D174" t="str">
            <v>1A1a</v>
          </cell>
          <cell r="E174" t="str">
            <v>1A1a</v>
          </cell>
          <cell r="F174" t="str">
            <v>1A1a_Public_Electricity&amp;Heat_Production</v>
          </cell>
        </row>
        <row r="175">
          <cell r="A175" t="str">
            <v>33_7</v>
          </cell>
          <cell r="B175">
            <v>33</v>
          </cell>
          <cell r="C175">
            <v>7</v>
          </cell>
          <cell r="D175" t="str">
            <v>1A1a</v>
          </cell>
          <cell r="E175" t="str">
            <v>1A1a</v>
          </cell>
          <cell r="F175" t="str">
            <v>1A1a_Public_Electricity&amp;Heat_Production</v>
          </cell>
        </row>
        <row r="176">
          <cell r="A176" t="str">
            <v>33_24</v>
          </cell>
          <cell r="B176">
            <v>33</v>
          </cell>
          <cell r="C176">
            <v>24</v>
          </cell>
          <cell r="D176" t="str">
            <v>1A1a</v>
          </cell>
          <cell r="E176" t="str">
            <v>1A1a</v>
          </cell>
          <cell r="F176" t="str">
            <v>1A1a_Public_Electricity&amp;Heat_Production</v>
          </cell>
        </row>
        <row r="177">
          <cell r="A177" t="str">
            <v>33_40</v>
          </cell>
          <cell r="B177">
            <v>33</v>
          </cell>
          <cell r="C177">
            <v>40</v>
          </cell>
          <cell r="D177" t="str">
            <v>1A1a</v>
          </cell>
          <cell r="E177" t="str">
            <v>1A1a</v>
          </cell>
          <cell r="F177" t="str">
            <v>1A1a_Public_Electricity&amp;Heat_Production</v>
          </cell>
        </row>
        <row r="178">
          <cell r="A178" t="str">
            <v>33_5</v>
          </cell>
          <cell r="B178">
            <v>33</v>
          </cell>
          <cell r="C178">
            <v>5</v>
          </cell>
          <cell r="D178" t="str">
            <v>1A1a</v>
          </cell>
          <cell r="E178" t="str">
            <v>1A1a</v>
          </cell>
          <cell r="F178" t="str">
            <v>1A1a_Public_Electricity&amp;Heat_Production</v>
          </cell>
        </row>
        <row r="179">
          <cell r="A179" t="str">
            <v>33_27</v>
          </cell>
          <cell r="B179">
            <v>33</v>
          </cell>
          <cell r="C179">
            <v>27</v>
          </cell>
          <cell r="D179" t="str">
            <v>1A1a</v>
          </cell>
          <cell r="E179" t="str">
            <v>1A1a</v>
          </cell>
          <cell r="F179" t="str">
            <v>1A1a_Public_Electricity&amp;Heat_Production</v>
          </cell>
        </row>
        <row r="180">
          <cell r="A180" t="str">
            <v>33_31</v>
          </cell>
          <cell r="B180">
            <v>33</v>
          </cell>
          <cell r="C180">
            <v>31</v>
          </cell>
          <cell r="D180" t="str">
            <v>1A1a</v>
          </cell>
          <cell r="E180" t="str">
            <v>1A1a</v>
          </cell>
          <cell r="F180" t="str">
            <v>1A1a_Public_Electricity&amp;Heat_Production</v>
          </cell>
        </row>
        <row r="181">
          <cell r="A181" t="str">
            <v>33_34</v>
          </cell>
          <cell r="B181">
            <v>33</v>
          </cell>
          <cell r="C181">
            <v>34</v>
          </cell>
          <cell r="D181" t="str">
            <v>1A1a</v>
          </cell>
          <cell r="E181" t="str">
            <v>1A1a</v>
          </cell>
          <cell r="F181" t="str">
            <v>1A1a_Public_Electricity&amp;Heat_Production</v>
          </cell>
        </row>
        <row r="182">
          <cell r="A182" t="str">
            <v>33_56</v>
          </cell>
          <cell r="B182">
            <v>33</v>
          </cell>
          <cell r="C182">
            <v>56</v>
          </cell>
          <cell r="D182" t="str">
            <v>1A1a</v>
          </cell>
          <cell r="E182" t="str">
            <v>1A1a</v>
          </cell>
          <cell r="F182" t="str">
            <v>1A1a_Public_Electricity&amp;Heat_Production</v>
          </cell>
        </row>
        <row r="183">
          <cell r="A183" t="str">
            <v>33_67</v>
          </cell>
          <cell r="B183">
            <v>33</v>
          </cell>
          <cell r="C183">
            <v>67</v>
          </cell>
          <cell r="D183" t="str">
            <v>1A1a</v>
          </cell>
          <cell r="E183" t="str">
            <v>1A1a</v>
          </cell>
          <cell r="F183" t="str">
            <v>1A1a_Public_Electricity&amp;Heat_Production</v>
          </cell>
        </row>
        <row r="184">
          <cell r="A184" t="str">
            <v>33_25</v>
          </cell>
          <cell r="B184">
            <v>33</v>
          </cell>
          <cell r="C184">
            <v>25</v>
          </cell>
          <cell r="D184" t="str">
            <v>1A1a</v>
          </cell>
          <cell r="E184" t="str">
            <v>1A1a</v>
          </cell>
          <cell r="F184" t="str">
            <v>1A1a_Public_Electricity&amp;Heat_Production</v>
          </cell>
        </row>
        <row r="185">
          <cell r="A185" t="str">
            <v>33_254</v>
          </cell>
          <cell r="B185">
            <v>33</v>
          </cell>
          <cell r="C185">
            <v>254</v>
          </cell>
          <cell r="D185" t="str">
            <v>non-IPCC</v>
          </cell>
          <cell r="E185" t="str">
            <v>non-IPCC</v>
          </cell>
          <cell r="F185" t="str">
            <v>non-IPCC</v>
          </cell>
        </row>
        <row r="186">
          <cell r="A186" t="str">
            <v>33_8</v>
          </cell>
          <cell r="B186">
            <v>33</v>
          </cell>
          <cell r="C186">
            <v>8</v>
          </cell>
          <cell r="D186" t="str">
            <v>1A1a</v>
          </cell>
          <cell r="E186" t="str">
            <v>1A1a</v>
          </cell>
          <cell r="F186" t="str">
            <v>1A1a_Public_Electricity&amp;Heat_Production</v>
          </cell>
        </row>
        <row r="187">
          <cell r="A187" t="str">
            <v>35_7</v>
          </cell>
          <cell r="B187">
            <v>35</v>
          </cell>
          <cell r="C187">
            <v>7</v>
          </cell>
          <cell r="D187" t="str">
            <v>1A4a</v>
          </cell>
          <cell r="E187" t="str">
            <v>1A4a</v>
          </cell>
          <cell r="F187" t="str">
            <v>1A4a_Commercial/Institutional</v>
          </cell>
        </row>
        <row r="188">
          <cell r="A188" t="str">
            <v>35_8</v>
          </cell>
          <cell r="B188">
            <v>35</v>
          </cell>
          <cell r="C188">
            <v>8</v>
          </cell>
          <cell r="D188" t="str">
            <v>1A4a</v>
          </cell>
          <cell r="E188" t="str">
            <v>1A4a</v>
          </cell>
          <cell r="F188" t="str">
            <v>1A4a_Commercial/Institutional</v>
          </cell>
        </row>
        <row r="189">
          <cell r="A189" t="str">
            <v>35_19</v>
          </cell>
          <cell r="B189">
            <v>35</v>
          </cell>
          <cell r="C189">
            <v>19</v>
          </cell>
          <cell r="D189" t="str">
            <v>1A4a</v>
          </cell>
          <cell r="E189" t="str">
            <v>1A4a</v>
          </cell>
          <cell r="F189" t="str">
            <v>1A4a_Commercial/Institutional</v>
          </cell>
        </row>
        <row r="190">
          <cell r="A190" t="str">
            <v>35_5</v>
          </cell>
          <cell r="B190">
            <v>35</v>
          </cell>
          <cell r="C190">
            <v>5</v>
          </cell>
          <cell r="D190" t="str">
            <v>1A4a</v>
          </cell>
          <cell r="E190" t="str">
            <v>1A4a</v>
          </cell>
          <cell r="F190" t="str">
            <v>1A4a_Commercial/Institutional</v>
          </cell>
        </row>
        <row r="191">
          <cell r="A191" t="str">
            <v>35_14</v>
          </cell>
          <cell r="B191">
            <v>35</v>
          </cell>
          <cell r="C191">
            <v>14</v>
          </cell>
          <cell r="D191" t="str">
            <v>1A4a</v>
          </cell>
          <cell r="E191" t="str">
            <v>1A4a</v>
          </cell>
          <cell r="F191" t="str">
            <v>1A4a_Commercial/Institutional</v>
          </cell>
        </row>
        <row r="192">
          <cell r="A192" t="str">
            <v>35_15</v>
          </cell>
          <cell r="B192">
            <v>35</v>
          </cell>
          <cell r="C192">
            <v>15</v>
          </cell>
          <cell r="D192" t="str">
            <v>1A4a</v>
          </cell>
          <cell r="E192" t="str">
            <v>1A4a</v>
          </cell>
          <cell r="F192" t="str">
            <v>1A4a_Commercial/Institutional</v>
          </cell>
        </row>
        <row r="193">
          <cell r="A193" t="str">
            <v>35_13</v>
          </cell>
          <cell r="B193">
            <v>35</v>
          </cell>
          <cell r="C193">
            <v>13</v>
          </cell>
          <cell r="D193" t="str">
            <v>non-IPCC</v>
          </cell>
          <cell r="E193" t="str">
            <v>non-IPCC</v>
          </cell>
          <cell r="F193" t="str">
            <v>non-IPCC</v>
          </cell>
        </row>
        <row r="194">
          <cell r="A194" t="str">
            <v>35_25</v>
          </cell>
          <cell r="B194">
            <v>35</v>
          </cell>
          <cell r="C194">
            <v>25</v>
          </cell>
          <cell r="D194" t="str">
            <v>1A1a</v>
          </cell>
          <cell r="E194" t="str">
            <v>1A1a</v>
          </cell>
          <cell r="F194" t="str">
            <v>1A1a_Public_Electricity&amp;Heat_Production</v>
          </cell>
        </row>
        <row r="195">
          <cell r="A195" t="str">
            <v>35_35</v>
          </cell>
          <cell r="B195">
            <v>35</v>
          </cell>
          <cell r="C195">
            <v>35</v>
          </cell>
          <cell r="D195" t="str">
            <v>1A4a</v>
          </cell>
          <cell r="E195" t="str">
            <v>1A4a</v>
          </cell>
          <cell r="F195" t="str">
            <v>1A4a_Commercial/Institutional</v>
          </cell>
        </row>
        <row r="196">
          <cell r="A196" t="str">
            <v>36_5</v>
          </cell>
          <cell r="B196">
            <v>36</v>
          </cell>
          <cell r="C196">
            <v>5</v>
          </cell>
          <cell r="D196" t="str">
            <v>1A4a</v>
          </cell>
          <cell r="E196" t="str">
            <v>1A4a</v>
          </cell>
          <cell r="F196" t="str">
            <v>1A4a_Commercial/Institutional</v>
          </cell>
        </row>
        <row r="197">
          <cell r="A197" t="str">
            <v>36_7</v>
          </cell>
          <cell r="B197">
            <v>36</v>
          </cell>
          <cell r="C197">
            <v>7</v>
          </cell>
          <cell r="D197" t="str">
            <v>1A4a</v>
          </cell>
          <cell r="E197" t="str">
            <v>1A4a</v>
          </cell>
          <cell r="F197" t="str">
            <v>1A4a_Commercial/Institutional</v>
          </cell>
        </row>
        <row r="198">
          <cell r="A198" t="str">
            <v>36_14</v>
          </cell>
          <cell r="B198">
            <v>36</v>
          </cell>
          <cell r="C198">
            <v>14</v>
          </cell>
          <cell r="D198" t="str">
            <v>1A4a</v>
          </cell>
          <cell r="E198" t="str">
            <v>1A4a</v>
          </cell>
          <cell r="F198" t="str">
            <v>1A4a_Commercial/Institutional</v>
          </cell>
        </row>
        <row r="199">
          <cell r="A199" t="str">
            <v>36_15</v>
          </cell>
          <cell r="B199">
            <v>36</v>
          </cell>
          <cell r="C199">
            <v>15</v>
          </cell>
          <cell r="D199" t="str">
            <v>1A4a</v>
          </cell>
          <cell r="E199" t="str">
            <v>1A4a</v>
          </cell>
          <cell r="F199" t="str">
            <v>1A4a_Commercial/Institutional</v>
          </cell>
        </row>
        <row r="200">
          <cell r="A200" t="str">
            <v>36_13</v>
          </cell>
          <cell r="B200">
            <v>36</v>
          </cell>
          <cell r="C200">
            <v>13</v>
          </cell>
          <cell r="D200" t="str">
            <v>non-IPCC</v>
          </cell>
          <cell r="E200" t="str">
            <v>non-IPCC</v>
          </cell>
          <cell r="F200" t="str">
            <v>non-IPCC</v>
          </cell>
        </row>
        <row r="201">
          <cell r="A201" t="str">
            <v>36_19</v>
          </cell>
          <cell r="B201">
            <v>36</v>
          </cell>
          <cell r="C201">
            <v>19</v>
          </cell>
          <cell r="D201" t="str">
            <v>1A4a</v>
          </cell>
          <cell r="E201" t="str">
            <v>1A4a</v>
          </cell>
          <cell r="F201" t="str">
            <v>1A4a_Commercial/Institutional</v>
          </cell>
        </row>
        <row r="202">
          <cell r="A202" t="str">
            <v>36_8</v>
          </cell>
          <cell r="B202">
            <v>36</v>
          </cell>
          <cell r="C202">
            <v>8</v>
          </cell>
          <cell r="D202" t="str">
            <v>1A4a</v>
          </cell>
          <cell r="E202" t="str">
            <v>1A4a</v>
          </cell>
          <cell r="F202" t="str">
            <v>1A4a_Commercial/Institutional</v>
          </cell>
        </row>
        <row r="203">
          <cell r="A203" t="str">
            <v>37_13</v>
          </cell>
          <cell r="B203">
            <v>37</v>
          </cell>
          <cell r="C203">
            <v>13</v>
          </cell>
          <cell r="D203" t="str">
            <v>non-IPCC</v>
          </cell>
          <cell r="E203" t="str">
            <v>non-IPCC</v>
          </cell>
          <cell r="F203" t="str">
            <v>non-IPCC</v>
          </cell>
        </row>
        <row r="204">
          <cell r="A204" t="str">
            <v>37_5</v>
          </cell>
          <cell r="B204">
            <v>37</v>
          </cell>
          <cell r="C204">
            <v>5</v>
          </cell>
          <cell r="D204" t="str">
            <v>1A1b</v>
          </cell>
          <cell r="E204" t="str">
            <v>1A1b</v>
          </cell>
          <cell r="F204" t="str">
            <v>1A1b_Petroleum_Refining</v>
          </cell>
        </row>
        <row r="205">
          <cell r="A205" t="str">
            <v>37_14</v>
          </cell>
          <cell r="B205">
            <v>37</v>
          </cell>
          <cell r="C205">
            <v>14</v>
          </cell>
          <cell r="D205" t="str">
            <v>1A1b</v>
          </cell>
          <cell r="E205" t="str">
            <v>1A1b</v>
          </cell>
          <cell r="F205" t="str">
            <v>1A1b_Petroleum_Refining</v>
          </cell>
        </row>
        <row r="206">
          <cell r="A206" t="str">
            <v>37_15</v>
          </cell>
          <cell r="B206">
            <v>37</v>
          </cell>
          <cell r="C206">
            <v>15</v>
          </cell>
          <cell r="D206" t="str">
            <v>1A1b</v>
          </cell>
          <cell r="E206" t="str">
            <v>1A1b</v>
          </cell>
          <cell r="F206" t="str">
            <v>1A1b_Petroleum_Refining</v>
          </cell>
        </row>
        <row r="207">
          <cell r="A207" t="str">
            <v>37_16</v>
          </cell>
          <cell r="B207">
            <v>37</v>
          </cell>
          <cell r="C207">
            <v>16</v>
          </cell>
          <cell r="D207" t="str">
            <v>1A1b</v>
          </cell>
          <cell r="E207" t="str">
            <v>1A1b</v>
          </cell>
          <cell r="F207" t="str">
            <v>1A1b_Petroleum_Refining</v>
          </cell>
        </row>
        <row r="208">
          <cell r="A208" t="str">
            <v>37_17</v>
          </cell>
          <cell r="B208">
            <v>37</v>
          </cell>
          <cell r="C208">
            <v>17</v>
          </cell>
          <cell r="D208" t="str">
            <v>1A1b</v>
          </cell>
          <cell r="E208" t="str">
            <v>1A1b</v>
          </cell>
          <cell r="F208" t="str">
            <v>1A1b_Petroleum_Refining</v>
          </cell>
        </row>
        <row r="209">
          <cell r="A209" t="str">
            <v>37_18</v>
          </cell>
          <cell r="B209">
            <v>37</v>
          </cell>
          <cell r="C209">
            <v>18</v>
          </cell>
          <cell r="D209" t="str">
            <v>1A1b</v>
          </cell>
          <cell r="E209" t="str">
            <v>1A1b</v>
          </cell>
          <cell r="F209" t="str">
            <v>1A1b_Petroleum_Refining</v>
          </cell>
        </row>
        <row r="210">
          <cell r="A210" t="str">
            <v>37_19</v>
          </cell>
          <cell r="B210">
            <v>37</v>
          </cell>
          <cell r="C210">
            <v>19</v>
          </cell>
          <cell r="D210" t="str">
            <v>1A1b</v>
          </cell>
          <cell r="E210" t="str">
            <v>1A1b</v>
          </cell>
          <cell r="F210" t="str">
            <v>1A1b_Petroleum_Refining</v>
          </cell>
        </row>
        <row r="211">
          <cell r="A211" t="str">
            <v>37_26</v>
          </cell>
          <cell r="B211">
            <v>37</v>
          </cell>
          <cell r="C211">
            <v>26</v>
          </cell>
          <cell r="D211" t="str">
            <v>1A1b</v>
          </cell>
          <cell r="E211" t="str">
            <v>1A1b</v>
          </cell>
          <cell r="F211" t="str">
            <v>1A1b_Petroleum_Refining</v>
          </cell>
        </row>
        <row r="212">
          <cell r="A212" t="str">
            <v>37_28</v>
          </cell>
          <cell r="B212">
            <v>37</v>
          </cell>
          <cell r="C212">
            <v>28</v>
          </cell>
          <cell r="D212" t="str">
            <v>1A1b</v>
          </cell>
          <cell r="E212" t="str">
            <v>1A1b</v>
          </cell>
          <cell r="F212" t="str">
            <v>1A1b_Petroleum_Refining</v>
          </cell>
        </row>
        <row r="213">
          <cell r="A213" t="str">
            <v>37_31</v>
          </cell>
          <cell r="B213">
            <v>37</v>
          </cell>
          <cell r="C213">
            <v>31</v>
          </cell>
          <cell r="D213" t="str">
            <v>1A1b</v>
          </cell>
          <cell r="E213" t="str">
            <v>1A1b</v>
          </cell>
          <cell r="F213" t="str">
            <v>1A1b_Petroleum_Refining</v>
          </cell>
        </row>
        <row r="214">
          <cell r="A214" t="str">
            <v>39_22</v>
          </cell>
          <cell r="B214">
            <v>39</v>
          </cell>
          <cell r="C214">
            <v>22</v>
          </cell>
          <cell r="D214" t="str">
            <v>6B2</v>
          </cell>
          <cell r="E214" t="str">
            <v>5D1</v>
          </cell>
          <cell r="F214" t="str">
            <v>5D1_Domestic_wastewater_treatment</v>
          </cell>
        </row>
        <row r="215">
          <cell r="A215" t="str">
            <v>39_48</v>
          </cell>
          <cell r="B215">
            <v>39</v>
          </cell>
          <cell r="C215">
            <v>48</v>
          </cell>
          <cell r="D215" t="str">
            <v>non-IPCC</v>
          </cell>
          <cell r="E215" t="str">
            <v>non-IPCC</v>
          </cell>
          <cell r="F215" t="str">
            <v>non-IPCC</v>
          </cell>
        </row>
        <row r="216">
          <cell r="A216" t="str">
            <v>40_21</v>
          </cell>
          <cell r="B216">
            <v>40</v>
          </cell>
          <cell r="C216">
            <v>21</v>
          </cell>
          <cell r="D216" t="str">
            <v>4A3</v>
          </cell>
          <cell r="E216" t="str">
            <v>3A2</v>
          </cell>
          <cell r="F216" t="str">
            <v>3A2_Enteric_Fermentation_sheep</v>
          </cell>
        </row>
        <row r="217">
          <cell r="A217" t="str">
            <v>42_31</v>
          </cell>
          <cell r="B217">
            <v>42</v>
          </cell>
          <cell r="C217">
            <v>31</v>
          </cell>
          <cell r="D217" t="str">
            <v>1B1b</v>
          </cell>
          <cell r="E217" t="str">
            <v>1B1b</v>
          </cell>
          <cell r="F217" t="str">
            <v>1B1b_Solid_Fuel_Transformation</v>
          </cell>
        </row>
        <row r="218">
          <cell r="A218" t="str">
            <v>42_7</v>
          </cell>
          <cell r="B218">
            <v>42</v>
          </cell>
          <cell r="C218">
            <v>7</v>
          </cell>
          <cell r="D218" t="str">
            <v>1B1b</v>
          </cell>
          <cell r="E218" t="str">
            <v>1B1b</v>
          </cell>
          <cell r="F218" t="str">
            <v>1B1b_Solid_Fuel_Transformation</v>
          </cell>
        </row>
        <row r="219">
          <cell r="A219" t="str">
            <v>42_8</v>
          </cell>
          <cell r="B219">
            <v>42</v>
          </cell>
          <cell r="C219">
            <v>8</v>
          </cell>
          <cell r="D219" t="str">
            <v>1A1c</v>
          </cell>
          <cell r="E219" t="str">
            <v>1A1ci</v>
          </cell>
          <cell r="F219" t="str">
            <v>1A1ci_Manufacture_of_solid_fuels</v>
          </cell>
        </row>
        <row r="220">
          <cell r="A220" t="str">
            <v>42_19</v>
          </cell>
          <cell r="B220">
            <v>42</v>
          </cell>
          <cell r="C220">
            <v>19</v>
          </cell>
          <cell r="D220" t="str">
            <v>1A1c</v>
          </cell>
          <cell r="E220" t="str">
            <v>1A1ci</v>
          </cell>
          <cell r="F220" t="str">
            <v>1A1ci_Manufacture_of_solid_fuels</v>
          </cell>
        </row>
        <row r="221">
          <cell r="A221" t="str">
            <v>42_33</v>
          </cell>
          <cell r="B221">
            <v>42</v>
          </cell>
          <cell r="C221">
            <v>33</v>
          </cell>
          <cell r="D221" t="str">
            <v>1B1b</v>
          </cell>
          <cell r="E221" t="str">
            <v>1B1b</v>
          </cell>
          <cell r="F221" t="str">
            <v>1B1b_Solid_Fuel_Transformation</v>
          </cell>
        </row>
        <row r="222">
          <cell r="A222" t="str">
            <v>43_5</v>
          </cell>
          <cell r="B222">
            <v>43</v>
          </cell>
          <cell r="C222">
            <v>5</v>
          </cell>
          <cell r="D222" t="str">
            <v>1A1c</v>
          </cell>
          <cell r="E222" t="str">
            <v>1A1ciii</v>
          </cell>
          <cell r="F222" t="str">
            <v>1A1ciii_Other_energy_industries</v>
          </cell>
        </row>
        <row r="223">
          <cell r="A223" t="str">
            <v>43_16</v>
          </cell>
          <cell r="B223">
            <v>43</v>
          </cell>
          <cell r="C223">
            <v>16</v>
          </cell>
          <cell r="D223" t="str">
            <v>1A1c</v>
          </cell>
          <cell r="E223" t="str">
            <v>1A1ciii</v>
          </cell>
          <cell r="F223" t="str">
            <v>1A1ciii_Other_energy_industries</v>
          </cell>
        </row>
        <row r="224">
          <cell r="A224" t="str">
            <v>43_9</v>
          </cell>
          <cell r="B224">
            <v>43</v>
          </cell>
          <cell r="C224">
            <v>9</v>
          </cell>
          <cell r="D224" t="str">
            <v>1A1c</v>
          </cell>
          <cell r="E224" t="str">
            <v>1A1ciii</v>
          </cell>
          <cell r="F224" t="str">
            <v>1A1ciii_Other_energy_industries</v>
          </cell>
        </row>
        <row r="225">
          <cell r="A225" t="str">
            <v>43_7</v>
          </cell>
          <cell r="B225">
            <v>43</v>
          </cell>
          <cell r="C225">
            <v>7</v>
          </cell>
          <cell r="D225" t="str">
            <v>1A1c</v>
          </cell>
          <cell r="E225" t="str">
            <v>1A1ciii</v>
          </cell>
          <cell r="F225" t="str">
            <v>1A1ciii_Other_energy_industries</v>
          </cell>
        </row>
        <row r="226">
          <cell r="A226" t="str">
            <v>43_8</v>
          </cell>
          <cell r="B226">
            <v>43</v>
          </cell>
          <cell r="C226">
            <v>8</v>
          </cell>
          <cell r="D226" t="str">
            <v>1A1c</v>
          </cell>
          <cell r="E226" t="str">
            <v>1A1ciii</v>
          </cell>
          <cell r="F226" t="str">
            <v>1A1ciii_Other_energy_industries</v>
          </cell>
        </row>
        <row r="227">
          <cell r="A227" t="str">
            <v>43_19</v>
          </cell>
          <cell r="B227">
            <v>43</v>
          </cell>
          <cell r="C227">
            <v>19</v>
          </cell>
          <cell r="D227" t="str">
            <v>1A1c</v>
          </cell>
          <cell r="E227" t="str">
            <v>1A1ciii</v>
          </cell>
          <cell r="F227" t="str">
            <v>1A1ciii_Other_energy_industries</v>
          </cell>
        </row>
        <row r="228">
          <cell r="A228" t="str">
            <v>46_48</v>
          </cell>
          <cell r="B228">
            <v>46</v>
          </cell>
          <cell r="C228">
            <v>48</v>
          </cell>
          <cell r="D228" t="str">
            <v>2B5</v>
          </cell>
          <cell r="E228" t="str">
            <v>2B10</v>
          </cell>
          <cell r="F228" t="str">
            <v>2B10_Chemical_Industry:Other</v>
          </cell>
        </row>
        <row r="229">
          <cell r="A229" t="str">
            <v>46_89</v>
          </cell>
          <cell r="B229">
            <v>46</v>
          </cell>
          <cell r="C229">
            <v>89</v>
          </cell>
          <cell r="D229" t="str">
            <v>2B5</v>
          </cell>
          <cell r="E229" t="str">
            <v>2B10</v>
          </cell>
          <cell r="F229" t="str">
            <v>2B10_Chemical_Industry:Other</v>
          </cell>
        </row>
        <row r="230">
          <cell r="A230" t="str">
            <v>46_154</v>
          </cell>
          <cell r="B230">
            <v>46</v>
          </cell>
          <cell r="C230">
            <v>154</v>
          </cell>
          <cell r="D230" t="str">
            <v>2B5</v>
          </cell>
          <cell r="E230" t="str">
            <v>2B10</v>
          </cell>
          <cell r="F230" t="str">
            <v>2B10_Chemical_Industry:Other</v>
          </cell>
        </row>
        <row r="231">
          <cell r="A231" t="str">
            <v>51_126</v>
          </cell>
          <cell r="B231">
            <v>51</v>
          </cell>
          <cell r="C231">
            <v>126</v>
          </cell>
          <cell r="D231" t="str">
            <v>non-IPCC</v>
          </cell>
          <cell r="E231" t="str">
            <v>non-IPCC</v>
          </cell>
          <cell r="F231" t="str">
            <v>non-IPCC</v>
          </cell>
        </row>
        <row r="232">
          <cell r="A232" t="str">
            <v>51_127</v>
          </cell>
          <cell r="B232">
            <v>51</v>
          </cell>
          <cell r="C232">
            <v>127</v>
          </cell>
          <cell r="D232" t="str">
            <v>non-IPCC</v>
          </cell>
          <cell r="E232" t="str">
            <v>non-IPCC</v>
          </cell>
          <cell r="F232" t="str">
            <v>non-IPCC</v>
          </cell>
        </row>
        <row r="233">
          <cell r="A233" t="str">
            <v>51_95</v>
          </cell>
          <cell r="B233">
            <v>51</v>
          </cell>
          <cell r="C233">
            <v>95</v>
          </cell>
          <cell r="D233" t="str">
            <v>3C</v>
          </cell>
          <cell r="E233" t="str">
            <v>2D3</v>
          </cell>
          <cell r="F233" t="str">
            <v>2D3_Non-energy_products_from_fuels_and_solvent_use:Solvent Use</v>
          </cell>
        </row>
        <row r="234">
          <cell r="A234" t="str">
            <v>52_48</v>
          </cell>
          <cell r="B234">
            <v>52</v>
          </cell>
          <cell r="C234">
            <v>48</v>
          </cell>
          <cell r="D234" t="str">
            <v>non-IPCC</v>
          </cell>
          <cell r="E234" t="str">
            <v>non-IPCC</v>
          </cell>
          <cell r="F234" t="str">
            <v>non-IPCC</v>
          </cell>
        </row>
        <row r="235">
          <cell r="A235" t="str">
            <v>54_46</v>
          </cell>
          <cell r="B235">
            <v>54</v>
          </cell>
          <cell r="C235">
            <v>46</v>
          </cell>
          <cell r="D235" t="str">
            <v>2A3</v>
          </cell>
          <cell r="E235" t="str">
            <v>2A4d</v>
          </cell>
          <cell r="F235" t="str">
            <v>2A4d_Other_process_uses_of_carbonates</v>
          </cell>
        </row>
        <row r="236">
          <cell r="A236" t="str">
            <v>54_47</v>
          </cell>
          <cell r="B236">
            <v>54</v>
          </cell>
          <cell r="C236">
            <v>47</v>
          </cell>
          <cell r="D236" t="str">
            <v>2A3</v>
          </cell>
          <cell r="E236" t="str">
            <v>2A4d</v>
          </cell>
          <cell r="F236" t="str">
            <v>2A4d_Other_process_uses_of_carbonates</v>
          </cell>
        </row>
        <row r="237">
          <cell r="A237" t="str">
            <v>54_202</v>
          </cell>
          <cell r="B237">
            <v>54</v>
          </cell>
          <cell r="C237">
            <v>202</v>
          </cell>
          <cell r="D237" t="str">
            <v>2A7</v>
          </cell>
          <cell r="E237" t="str">
            <v>2A4d</v>
          </cell>
          <cell r="F237" t="str">
            <v>2A4d_Other_process_uses_of_carbonates</v>
          </cell>
        </row>
        <row r="238">
          <cell r="A238" t="str">
            <v>54_2</v>
          </cell>
          <cell r="B238">
            <v>54</v>
          </cell>
          <cell r="C238">
            <v>2</v>
          </cell>
          <cell r="D238" t="str">
            <v>non-IPCC</v>
          </cell>
          <cell r="E238" t="str">
            <v>non-IPCC</v>
          </cell>
          <cell r="F238" t="str">
            <v>non-IPCC</v>
          </cell>
        </row>
        <row r="239">
          <cell r="A239" t="str">
            <v>54_51</v>
          </cell>
          <cell r="B239">
            <v>54</v>
          </cell>
          <cell r="C239">
            <v>51</v>
          </cell>
          <cell r="D239" t="str">
            <v>non-IPCC</v>
          </cell>
          <cell r="E239" t="str">
            <v>non-IPCC</v>
          </cell>
          <cell r="F239" t="str">
            <v>non-IPCC</v>
          </cell>
        </row>
        <row r="240">
          <cell r="A240" t="str">
            <v>55_15</v>
          </cell>
          <cell r="B240">
            <v>55</v>
          </cell>
          <cell r="C240">
            <v>15</v>
          </cell>
          <cell r="D240" t="str">
            <v>1A4c</v>
          </cell>
          <cell r="E240" t="str">
            <v>1A4cii</v>
          </cell>
          <cell r="F240" t="str">
            <v>1A4cii_Agriculture/Forestry/Fishing:Off-road</v>
          </cell>
        </row>
        <row r="241">
          <cell r="A241" t="str">
            <v>55_28</v>
          </cell>
          <cell r="B241">
            <v>55</v>
          </cell>
          <cell r="C241">
            <v>28</v>
          </cell>
          <cell r="D241" t="str">
            <v>1A4c</v>
          </cell>
          <cell r="E241" t="str">
            <v>1A4cii</v>
          </cell>
          <cell r="F241" t="str">
            <v>1A4cii_Agriculture/Forestry/Fishing:Off-road</v>
          </cell>
        </row>
        <row r="242">
          <cell r="A242" t="str">
            <v>56_2</v>
          </cell>
          <cell r="B242">
            <v>56</v>
          </cell>
          <cell r="C242">
            <v>2</v>
          </cell>
          <cell r="D242" t="str">
            <v>1A5b</v>
          </cell>
          <cell r="E242" t="str">
            <v>1A5b</v>
          </cell>
          <cell r="F242" t="str">
            <v>1A5b_Other:Mobile</v>
          </cell>
        </row>
        <row r="243">
          <cell r="A243" t="str">
            <v>56_3</v>
          </cell>
          <cell r="B243">
            <v>56</v>
          </cell>
          <cell r="C243">
            <v>3</v>
          </cell>
          <cell r="D243" t="str">
            <v>1A5b</v>
          </cell>
          <cell r="E243" t="str">
            <v>1A5b</v>
          </cell>
          <cell r="F243" t="str">
            <v>1A5b_Other:Mobile</v>
          </cell>
        </row>
        <row r="244">
          <cell r="A244" t="str">
            <v>57_15</v>
          </cell>
          <cell r="B244">
            <v>57</v>
          </cell>
          <cell r="C244">
            <v>15</v>
          </cell>
          <cell r="D244" t="str">
            <v>1A3e</v>
          </cell>
          <cell r="E244" t="str">
            <v>1A3eii</v>
          </cell>
          <cell r="F244" t="str">
            <v>1A3eii_Other_Transportation</v>
          </cell>
        </row>
        <row r="245">
          <cell r="A245" t="str">
            <v>58_7</v>
          </cell>
          <cell r="B245">
            <v>58</v>
          </cell>
          <cell r="C245">
            <v>7</v>
          </cell>
          <cell r="D245" t="str">
            <v>1A2f</v>
          </cell>
          <cell r="E245" t="str">
            <v>1A2b</v>
          </cell>
          <cell r="F245" t="str">
            <v>1A2b_Non-Ferrous_Metals</v>
          </cell>
        </row>
        <row r="246">
          <cell r="A246" t="str">
            <v>58_261</v>
          </cell>
          <cell r="B246">
            <v>58</v>
          </cell>
          <cell r="C246">
            <v>261</v>
          </cell>
          <cell r="D246" t="str">
            <v>1A2f</v>
          </cell>
        </row>
        <row r="247">
          <cell r="A247" t="str">
            <v>58_19</v>
          </cell>
          <cell r="B247">
            <v>58</v>
          </cell>
          <cell r="C247">
            <v>19</v>
          </cell>
          <cell r="D247" t="str">
            <v>1A2f</v>
          </cell>
          <cell r="E247" t="str">
            <v>1A2gviii</v>
          </cell>
          <cell r="F247" t="str">
            <v>1A2gviii_Other_manufacturing_industries_and_construction</v>
          </cell>
        </row>
        <row r="248">
          <cell r="A248" t="str">
            <v>58_14</v>
          </cell>
          <cell r="B248">
            <v>58</v>
          </cell>
          <cell r="C248">
            <v>14</v>
          </cell>
          <cell r="D248" t="str">
            <v>1A2f</v>
          </cell>
          <cell r="E248" t="str">
            <v>1A2gviii</v>
          </cell>
          <cell r="F248" t="str">
            <v>1A2gviii_Other_manufacturing_industries_and_construction</v>
          </cell>
        </row>
        <row r="249">
          <cell r="A249" t="str">
            <v>58_253</v>
          </cell>
          <cell r="B249">
            <v>58</v>
          </cell>
          <cell r="C249">
            <v>253</v>
          </cell>
          <cell r="D249" t="str">
            <v>1A2f</v>
          </cell>
          <cell r="E249" t="str">
            <v>1A2gviii</v>
          </cell>
          <cell r="F249" t="str">
            <v>1A2gviii_Other_manufacturing_industries_and_construction</v>
          </cell>
        </row>
        <row r="250">
          <cell r="A250" t="str">
            <v>59_12</v>
          </cell>
          <cell r="B250">
            <v>59</v>
          </cell>
          <cell r="C250">
            <v>12</v>
          </cell>
          <cell r="D250" t="str">
            <v>1A4b</v>
          </cell>
          <cell r="E250" t="str">
            <v>1A4bii</v>
          </cell>
          <cell r="F250" t="str">
            <v>1A4bii_Residential:Off-road</v>
          </cell>
        </row>
        <row r="251">
          <cell r="A251" t="str">
            <v>59_28</v>
          </cell>
          <cell r="B251">
            <v>59</v>
          </cell>
          <cell r="C251">
            <v>28</v>
          </cell>
          <cell r="D251" t="str">
            <v>1A4b</v>
          </cell>
          <cell r="E251" t="str">
            <v>1A4bii</v>
          </cell>
          <cell r="F251" t="str">
            <v>1A4bii_Residential:Off-road</v>
          </cell>
        </row>
        <row r="252">
          <cell r="A252" t="str">
            <v>59_82</v>
          </cell>
          <cell r="B252">
            <v>59</v>
          </cell>
          <cell r="C252">
            <v>82</v>
          </cell>
          <cell r="D252" t="str">
            <v>non-IPCC</v>
          </cell>
          <cell r="E252" t="str">
            <v>non-IPCC</v>
          </cell>
          <cell r="F252" t="str">
            <v>non-IPCC</v>
          </cell>
        </row>
        <row r="253">
          <cell r="A253" t="str">
            <v>65_46</v>
          </cell>
          <cell r="B253">
            <v>65</v>
          </cell>
          <cell r="C253">
            <v>46</v>
          </cell>
          <cell r="D253" t="str">
            <v>2A7</v>
          </cell>
          <cell r="E253" t="str">
            <v>2A3</v>
          </cell>
          <cell r="F253" t="str">
            <v>2A3_Glass_production</v>
          </cell>
        </row>
        <row r="254">
          <cell r="A254" t="str">
            <v>65_47</v>
          </cell>
          <cell r="B254">
            <v>65</v>
          </cell>
          <cell r="C254">
            <v>47</v>
          </cell>
          <cell r="D254" t="str">
            <v>2A7</v>
          </cell>
          <cell r="E254" t="str">
            <v>2A3</v>
          </cell>
          <cell r="F254" t="str">
            <v>2A3_Glass_production</v>
          </cell>
        </row>
        <row r="255">
          <cell r="A255" t="str">
            <v>65_57</v>
          </cell>
          <cell r="B255">
            <v>65</v>
          </cell>
          <cell r="C255">
            <v>57</v>
          </cell>
          <cell r="D255" t="str">
            <v>2A7</v>
          </cell>
          <cell r="E255" t="str">
            <v>2A3</v>
          </cell>
          <cell r="F255" t="str">
            <v>2A3_Glass_production</v>
          </cell>
        </row>
        <row r="256">
          <cell r="A256" t="str">
            <v>65_268</v>
          </cell>
          <cell r="B256">
            <v>65</v>
          </cell>
          <cell r="C256">
            <v>268</v>
          </cell>
          <cell r="D256" t="str">
            <v>2A7</v>
          </cell>
          <cell r="E256" t="str">
            <v>2A3</v>
          </cell>
          <cell r="F256" t="str">
            <v>2A3_Glass_production</v>
          </cell>
        </row>
        <row r="257">
          <cell r="A257" t="str">
            <v>66_12</v>
          </cell>
          <cell r="B257">
            <v>66</v>
          </cell>
          <cell r="C257">
            <v>12</v>
          </cell>
          <cell r="D257" t="str">
            <v>1A2f</v>
          </cell>
          <cell r="E257" t="str">
            <v>1A2gvii</v>
          </cell>
          <cell r="F257" t="str">
            <v>1A2gvii_Off-road_vehicles_and_other_machinery</v>
          </cell>
        </row>
        <row r="258">
          <cell r="A258" t="str">
            <v>66_15</v>
          </cell>
          <cell r="B258">
            <v>66</v>
          </cell>
          <cell r="C258">
            <v>15</v>
          </cell>
          <cell r="D258" t="str">
            <v>1A2f</v>
          </cell>
          <cell r="E258" t="str">
            <v>1A2gvii</v>
          </cell>
          <cell r="F258" t="str">
            <v>1A2gvii_Off-road_vehicles_and_other_machinery</v>
          </cell>
        </row>
        <row r="259">
          <cell r="A259" t="str">
            <v>66_28</v>
          </cell>
          <cell r="B259">
            <v>66</v>
          </cell>
          <cell r="C259">
            <v>28</v>
          </cell>
          <cell r="D259" t="str">
            <v>1A2f</v>
          </cell>
          <cell r="E259" t="str">
            <v>1A2gvii</v>
          </cell>
          <cell r="F259" t="str">
            <v>1A2gvii_Off-road_vehicles_and_other_machinery</v>
          </cell>
        </row>
        <row r="260">
          <cell r="A260" t="str">
            <v>67_15</v>
          </cell>
          <cell r="B260">
            <v>67</v>
          </cell>
          <cell r="C260">
            <v>15</v>
          </cell>
          <cell r="D260" t="str">
            <v>1A5b</v>
          </cell>
          <cell r="E260" t="str">
            <v>1A5b</v>
          </cell>
          <cell r="F260" t="str">
            <v>1A5b_Other:Mobile</v>
          </cell>
        </row>
        <row r="261">
          <cell r="A261" t="str">
            <v>68_55</v>
          </cell>
          <cell r="B261">
            <v>68</v>
          </cell>
          <cell r="C261">
            <v>55</v>
          </cell>
          <cell r="D261" t="str">
            <v>4D</v>
          </cell>
          <cell r="E261" t="str">
            <v>3D_a1</v>
          </cell>
          <cell r="F261" t="str">
            <v>3D_Agricultural_Soils</v>
          </cell>
        </row>
        <row r="262">
          <cell r="A262" t="str">
            <v>68_54</v>
          </cell>
          <cell r="B262">
            <v>68</v>
          </cell>
          <cell r="C262">
            <v>54</v>
          </cell>
          <cell r="D262" t="str">
            <v>4D</v>
          </cell>
          <cell r="E262" t="str">
            <v>3D</v>
          </cell>
          <cell r="F262" t="str">
            <v>3D_Agricultural_Soils</v>
          </cell>
        </row>
        <row r="263">
          <cell r="A263" t="str">
            <v>69_7</v>
          </cell>
          <cell r="B263">
            <v>69</v>
          </cell>
          <cell r="C263">
            <v>7</v>
          </cell>
          <cell r="D263" t="str">
            <v>1A2f</v>
          </cell>
          <cell r="E263" t="str">
            <v>1A2f</v>
          </cell>
          <cell r="F263" t="str">
            <v>1A2f_Non-metallic_minerals</v>
          </cell>
        </row>
        <row r="264">
          <cell r="A264" t="str">
            <v>69_14</v>
          </cell>
          <cell r="B264">
            <v>69</v>
          </cell>
          <cell r="C264">
            <v>14</v>
          </cell>
          <cell r="D264" t="str">
            <v>1A2f</v>
          </cell>
          <cell r="E264" t="str">
            <v>1A2f</v>
          </cell>
          <cell r="F264" t="str">
            <v>1A2f_Non-metallic_minerals</v>
          </cell>
        </row>
        <row r="265">
          <cell r="A265" t="str">
            <v>69_15</v>
          </cell>
          <cell r="B265">
            <v>69</v>
          </cell>
          <cell r="C265">
            <v>15</v>
          </cell>
          <cell r="D265" t="str">
            <v>1A2f</v>
          </cell>
          <cell r="E265" t="str">
            <v>1A2f</v>
          </cell>
          <cell r="F265" t="str">
            <v>1A2f_Non-metallic_minerals</v>
          </cell>
        </row>
        <row r="266">
          <cell r="A266" t="str">
            <v>69_19</v>
          </cell>
          <cell r="B266">
            <v>69</v>
          </cell>
          <cell r="C266">
            <v>19</v>
          </cell>
          <cell r="D266" t="str">
            <v>1A2f</v>
          </cell>
          <cell r="E266" t="str">
            <v>1A2f</v>
          </cell>
          <cell r="F266" t="str">
            <v>1A2f_Non-metallic_minerals</v>
          </cell>
        </row>
        <row r="267">
          <cell r="A267" t="str">
            <v>69_31</v>
          </cell>
          <cell r="B267">
            <v>69</v>
          </cell>
          <cell r="C267">
            <v>31</v>
          </cell>
          <cell r="D267" t="str">
            <v>1A2f</v>
          </cell>
          <cell r="E267" t="str">
            <v>1A2f</v>
          </cell>
          <cell r="F267" t="str">
            <v>1A2f_Non-metallic_minerals</v>
          </cell>
        </row>
        <row r="268">
          <cell r="A268" t="str">
            <v>69_56</v>
          </cell>
          <cell r="B268">
            <v>69</v>
          </cell>
          <cell r="C268">
            <v>56</v>
          </cell>
          <cell r="D268" t="str">
            <v>1A2f</v>
          </cell>
          <cell r="E268" t="str">
            <v>1A2f</v>
          </cell>
          <cell r="F268" t="str">
            <v>1A2f_Non-metallic_minerals</v>
          </cell>
        </row>
        <row r="269">
          <cell r="A269" t="str">
            <v>69_61</v>
          </cell>
          <cell r="B269">
            <v>69</v>
          </cell>
          <cell r="C269">
            <v>61</v>
          </cell>
          <cell r="D269" t="str">
            <v>1A2f</v>
          </cell>
          <cell r="E269" t="str">
            <v>1A2f</v>
          </cell>
          <cell r="F269" t="str">
            <v>1A2f_Non-metallic_minerals</v>
          </cell>
        </row>
        <row r="270">
          <cell r="A270" t="str">
            <v>69_236</v>
          </cell>
          <cell r="B270">
            <v>69</v>
          </cell>
          <cell r="C270">
            <v>236</v>
          </cell>
          <cell r="D270" t="str">
            <v>1A2f</v>
          </cell>
          <cell r="E270" t="str">
            <v>1A2f</v>
          </cell>
          <cell r="F270" t="str">
            <v>1A2f_Non-metallic_minerals</v>
          </cell>
        </row>
        <row r="271">
          <cell r="A271" t="str">
            <v>69_247</v>
          </cell>
          <cell r="B271">
            <v>69</v>
          </cell>
          <cell r="C271">
            <v>247</v>
          </cell>
          <cell r="D271" t="str">
            <v>1A2f</v>
          </cell>
          <cell r="E271" t="str">
            <v>1A2f</v>
          </cell>
          <cell r="F271" t="str">
            <v>1A2f_Non-metallic_minerals</v>
          </cell>
        </row>
        <row r="272">
          <cell r="A272" t="str">
            <v>71_306</v>
          </cell>
          <cell r="B272">
            <v>71</v>
          </cell>
          <cell r="C272">
            <v>306</v>
          </cell>
          <cell r="D272" t="str">
            <v>2B5</v>
          </cell>
          <cell r="E272" t="str">
            <v>2G4</v>
          </cell>
          <cell r="F272" t="str">
            <v>2G4_Other_product_manufacture_and_use</v>
          </cell>
        </row>
        <row r="273">
          <cell r="A273" t="str">
            <v>71_122</v>
          </cell>
          <cell r="B273">
            <v>71</v>
          </cell>
          <cell r="C273">
            <v>122</v>
          </cell>
          <cell r="D273" t="str">
            <v>non-IPCC</v>
          </cell>
          <cell r="E273" t="str">
            <v>non-IPCC</v>
          </cell>
          <cell r="F273" t="str">
            <v>non-IPCC</v>
          </cell>
        </row>
        <row r="274">
          <cell r="A274" t="str">
            <v>71_123</v>
          </cell>
          <cell r="B274">
            <v>71</v>
          </cell>
          <cell r="C274">
            <v>123</v>
          </cell>
          <cell r="D274" t="str">
            <v>non-IPCC</v>
          </cell>
          <cell r="E274" t="str">
            <v>non-IPCC</v>
          </cell>
          <cell r="F274" t="str">
            <v>non-IPCC</v>
          </cell>
        </row>
        <row r="275">
          <cell r="A275" t="str">
            <v>71_124</v>
          </cell>
          <cell r="B275">
            <v>71</v>
          </cell>
          <cell r="C275">
            <v>124</v>
          </cell>
          <cell r="D275" t="str">
            <v>non-IPCC</v>
          </cell>
          <cell r="E275" t="str">
            <v>non-IPCC</v>
          </cell>
          <cell r="F275" t="str">
            <v>non-IPCC</v>
          </cell>
        </row>
        <row r="276">
          <cell r="A276" t="str">
            <v>71_129</v>
          </cell>
          <cell r="B276">
            <v>71</v>
          </cell>
          <cell r="C276">
            <v>129</v>
          </cell>
          <cell r="D276" t="str">
            <v>non-IPCC</v>
          </cell>
          <cell r="E276" t="str">
            <v>non-IPCC</v>
          </cell>
          <cell r="F276" t="str">
            <v>non-IPCC</v>
          </cell>
        </row>
        <row r="277">
          <cell r="A277" t="str">
            <v>71_91</v>
          </cell>
          <cell r="B277">
            <v>71</v>
          </cell>
          <cell r="C277">
            <v>91</v>
          </cell>
          <cell r="D277" t="str">
            <v>3D</v>
          </cell>
          <cell r="E277" t="str">
            <v>2D3</v>
          </cell>
          <cell r="F277" t="str">
            <v>2D3_Non-energy_products_from_fuels_and_solvent_use:Solvent Use</v>
          </cell>
        </row>
        <row r="278">
          <cell r="A278" t="str">
            <v>73_145</v>
          </cell>
          <cell r="B278">
            <v>73</v>
          </cell>
          <cell r="C278">
            <v>145</v>
          </cell>
          <cell r="D278" t="str">
            <v>2D2</v>
          </cell>
          <cell r="E278" t="str">
            <v>2H2</v>
          </cell>
          <cell r="F278" t="str">
            <v>2H2_Food_and_beverages_industry</v>
          </cell>
        </row>
        <row r="279">
          <cell r="A279" t="str">
            <v>76_49</v>
          </cell>
          <cell r="B279">
            <v>76</v>
          </cell>
          <cell r="C279">
            <v>49</v>
          </cell>
          <cell r="D279" t="str">
            <v>3B</v>
          </cell>
          <cell r="E279" t="str">
            <v>2D3</v>
          </cell>
          <cell r="F279" t="str">
            <v>2D3_Non-energy_products_from_fuels_and_solvent_use:Solvent Use</v>
          </cell>
        </row>
        <row r="280">
          <cell r="A280" t="str">
            <v>77_144</v>
          </cell>
          <cell r="B280">
            <v>77</v>
          </cell>
          <cell r="C280">
            <v>144</v>
          </cell>
          <cell r="D280" t="str">
            <v>3C</v>
          </cell>
          <cell r="E280" t="str">
            <v>2D3</v>
          </cell>
          <cell r="F280" t="str">
            <v>2D3_Non-energy_products_from_fuels_and_solvent_use:Solvent Use</v>
          </cell>
        </row>
        <row r="281">
          <cell r="A281" t="str">
            <v>78_107</v>
          </cell>
          <cell r="B281">
            <v>78</v>
          </cell>
          <cell r="C281">
            <v>107</v>
          </cell>
          <cell r="D281" t="str">
            <v>3D</v>
          </cell>
          <cell r="E281" t="str">
            <v>2D3</v>
          </cell>
          <cell r="F281" t="str">
            <v>2D3_Non-energy_products_from_fuels_and_solvent_use:Solvent Use</v>
          </cell>
        </row>
        <row r="282">
          <cell r="A282" t="str">
            <v>80_94</v>
          </cell>
          <cell r="B282">
            <v>80</v>
          </cell>
          <cell r="C282">
            <v>94</v>
          </cell>
          <cell r="D282" t="str">
            <v>3C</v>
          </cell>
          <cell r="E282" t="str">
            <v>2D3</v>
          </cell>
          <cell r="F282" t="str">
            <v>2D3_Non-energy_products_from_fuels_and_solvent_use:Solvent Use</v>
          </cell>
        </row>
        <row r="283">
          <cell r="A283" t="str">
            <v>81_94</v>
          </cell>
          <cell r="B283">
            <v>81</v>
          </cell>
          <cell r="C283">
            <v>94</v>
          </cell>
          <cell r="D283" t="str">
            <v>3C</v>
          </cell>
          <cell r="E283" t="str">
            <v>2D3</v>
          </cell>
          <cell r="F283" t="str">
            <v>2D3_Non-energy_products_from_fuels_and_solvent_use:Solvent Use</v>
          </cell>
        </row>
        <row r="284">
          <cell r="A284" t="str">
            <v>83_49</v>
          </cell>
          <cell r="B284">
            <v>83</v>
          </cell>
          <cell r="C284">
            <v>49</v>
          </cell>
          <cell r="D284" t="str">
            <v>3D</v>
          </cell>
          <cell r="E284" t="str">
            <v>2D3</v>
          </cell>
          <cell r="F284" t="str">
            <v>2D3_Non-energy_products_from_fuels_and_solvent_use:Solvent Use</v>
          </cell>
        </row>
        <row r="285">
          <cell r="A285" t="str">
            <v>85_89</v>
          </cell>
          <cell r="B285">
            <v>85</v>
          </cell>
          <cell r="C285">
            <v>89</v>
          </cell>
          <cell r="D285" t="str">
            <v>2A6</v>
          </cell>
          <cell r="E285" t="str">
            <v>2D3</v>
          </cell>
          <cell r="F285" t="str">
            <v>2D3_Non-energy_products_from_fuels_and_solvent_use:Other_Road_paving_with_asphalt</v>
          </cell>
        </row>
        <row r="286">
          <cell r="A286" t="str">
            <v>86_133</v>
          </cell>
          <cell r="B286">
            <v>86</v>
          </cell>
          <cell r="C286">
            <v>133</v>
          </cell>
          <cell r="D286" t="str">
            <v>3D</v>
          </cell>
          <cell r="E286" t="str">
            <v>2D3</v>
          </cell>
          <cell r="F286" t="str">
            <v>2D3_Non-energy_products_from_fuels_and_solvent_use:Solvent Use</v>
          </cell>
        </row>
        <row r="287">
          <cell r="A287" t="str">
            <v>89_117</v>
          </cell>
          <cell r="B287">
            <v>89</v>
          </cell>
          <cell r="C287">
            <v>117</v>
          </cell>
          <cell r="D287" t="str">
            <v>non-IPCC</v>
          </cell>
          <cell r="E287" t="str">
            <v>non-IPCC</v>
          </cell>
          <cell r="F287" t="str">
            <v>non-IPCC</v>
          </cell>
        </row>
        <row r="288">
          <cell r="A288" t="str">
            <v>89_118</v>
          </cell>
          <cell r="B288">
            <v>89</v>
          </cell>
          <cell r="C288">
            <v>118</v>
          </cell>
          <cell r="D288" t="str">
            <v>non-IPCC</v>
          </cell>
          <cell r="E288" t="str">
            <v>non-IPCC</v>
          </cell>
          <cell r="F288" t="str">
            <v>non-IPCC</v>
          </cell>
        </row>
        <row r="289">
          <cell r="A289" t="str">
            <v>89_119</v>
          </cell>
          <cell r="B289">
            <v>89</v>
          </cell>
          <cell r="C289">
            <v>119</v>
          </cell>
          <cell r="D289" t="str">
            <v>non-IPCC</v>
          </cell>
          <cell r="E289" t="str">
            <v>non-IPCC</v>
          </cell>
          <cell r="F289" t="str">
            <v>non-IPCC</v>
          </cell>
        </row>
        <row r="290">
          <cell r="A290" t="str">
            <v>89_128</v>
          </cell>
          <cell r="B290">
            <v>89</v>
          </cell>
          <cell r="C290">
            <v>128</v>
          </cell>
          <cell r="D290" t="str">
            <v>non-IPCC</v>
          </cell>
          <cell r="E290" t="str">
            <v>non-IPCC</v>
          </cell>
          <cell r="F290" t="str">
            <v>non-IPCC</v>
          </cell>
        </row>
        <row r="291">
          <cell r="A291" t="str">
            <v>89_74</v>
          </cell>
          <cell r="B291">
            <v>89</v>
          </cell>
          <cell r="C291">
            <v>74</v>
          </cell>
          <cell r="D291" t="str">
            <v>3D</v>
          </cell>
          <cell r="E291" t="str">
            <v>2D3</v>
          </cell>
          <cell r="F291" t="str">
            <v>2D3_Non-energy_products_from_fuels_and_solvent_use:Solvent Use</v>
          </cell>
        </row>
        <row r="292">
          <cell r="A292" t="str">
            <v>91_169</v>
          </cell>
          <cell r="B292">
            <v>91</v>
          </cell>
          <cell r="C292">
            <v>169</v>
          </cell>
          <cell r="D292" t="str">
            <v>2B3</v>
          </cell>
          <cell r="E292" t="str">
            <v>2B3</v>
          </cell>
          <cell r="F292" t="str">
            <v>2B3_Adipic_Acid_Production</v>
          </cell>
        </row>
        <row r="293">
          <cell r="A293" t="str">
            <v>92_174</v>
          </cell>
          <cell r="B293">
            <v>92</v>
          </cell>
          <cell r="C293">
            <v>174</v>
          </cell>
          <cell r="D293" t="str">
            <v>2C3</v>
          </cell>
          <cell r="E293" t="str">
            <v>2C3</v>
          </cell>
          <cell r="F293" t="str">
            <v>2C3_Aluminium_Production</v>
          </cell>
        </row>
        <row r="294">
          <cell r="A294" t="str">
            <v>93_19</v>
          </cell>
          <cell r="B294">
            <v>93</v>
          </cell>
          <cell r="C294">
            <v>19</v>
          </cell>
          <cell r="D294" t="str">
            <v>2B1</v>
          </cell>
          <cell r="E294" t="str">
            <v>2B1</v>
          </cell>
          <cell r="F294" t="str">
            <v>2B1_Ammonia_Production</v>
          </cell>
        </row>
        <row r="295">
          <cell r="A295" t="str">
            <v>94_19</v>
          </cell>
          <cell r="B295">
            <v>94</v>
          </cell>
          <cell r="C295">
            <v>19</v>
          </cell>
          <cell r="D295" t="str">
            <v>1A2c</v>
          </cell>
          <cell r="E295" t="str">
            <v>2B1</v>
          </cell>
          <cell r="F295" t="str">
            <v>2B1_Chemical_Industry:Ammonia_production</v>
          </cell>
        </row>
        <row r="296">
          <cell r="A296" t="str">
            <v>95_175</v>
          </cell>
          <cell r="B296">
            <v>95</v>
          </cell>
          <cell r="C296">
            <v>175</v>
          </cell>
          <cell r="D296" t="str">
            <v>2C1</v>
          </cell>
          <cell r="E296" t="str">
            <v>2C1a</v>
          </cell>
          <cell r="F296" t="str">
            <v>2C1a_Steel</v>
          </cell>
        </row>
        <row r="297">
          <cell r="A297" t="str">
            <v>95_267</v>
          </cell>
          <cell r="B297">
            <v>95</v>
          </cell>
          <cell r="C297">
            <v>267</v>
          </cell>
          <cell r="D297" t="str">
            <v>2C1</v>
          </cell>
          <cell r="E297" t="str">
            <v>2C1a</v>
          </cell>
          <cell r="F297" t="str">
            <v>2C1a_Steel</v>
          </cell>
        </row>
        <row r="298">
          <cell r="A298" t="str">
            <v>97_53</v>
          </cell>
          <cell r="B298">
            <v>97</v>
          </cell>
          <cell r="C298">
            <v>53</v>
          </cell>
          <cell r="D298" t="str">
            <v>4F5</v>
          </cell>
          <cell r="E298" t="str">
            <v>3F</v>
          </cell>
          <cell r="F298" t="str">
            <v>Field burning</v>
          </cell>
        </row>
        <row r="299">
          <cell r="A299" t="str">
            <v>97_69</v>
          </cell>
          <cell r="B299">
            <v>97</v>
          </cell>
          <cell r="C299">
            <v>69</v>
          </cell>
          <cell r="D299" t="str">
            <v>4F1</v>
          </cell>
          <cell r="E299" t="str">
            <v>3F</v>
          </cell>
          <cell r="F299" t="str">
            <v>Field burning</v>
          </cell>
        </row>
        <row r="300">
          <cell r="A300" t="str">
            <v>97_70</v>
          </cell>
          <cell r="B300">
            <v>97</v>
          </cell>
          <cell r="C300">
            <v>70</v>
          </cell>
          <cell r="D300" t="str">
            <v>4F1</v>
          </cell>
          <cell r="E300" t="str">
            <v>3F</v>
          </cell>
          <cell r="F300" t="str">
            <v>Field burning</v>
          </cell>
        </row>
        <row r="301">
          <cell r="A301" t="str">
            <v>97_62</v>
          </cell>
          <cell r="B301">
            <v>97</v>
          </cell>
          <cell r="C301">
            <v>62</v>
          </cell>
          <cell r="D301" t="str">
            <v>4F1</v>
          </cell>
          <cell r="E301" t="str">
            <v>3F</v>
          </cell>
          <cell r="F301" t="str">
            <v>Field burning</v>
          </cell>
        </row>
        <row r="302">
          <cell r="A302" t="str">
            <v>97_20</v>
          </cell>
          <cell r="B302">
            <v>97</v>
          </cell>
          <cell r="C302">
            <v>20</v>
          </cell>
          <cell r="D302" t="str">
            <v>non-IPCC</v>
          </cell>
          <cell r="E302" t="str">
            <v>non-IPCC</v>
          </cell>
          <cell r="F302" t="str">
            <v>non-IPCC</v>
          </cell>
        </row>
        <row r="303">
          <cell r="A303" t="str">
            <v>98_9</v>
          </cell>
          <cell r="B303">
            <v>98</v>
          </cell>
          <cell r="C303">
            <v>9</v>
          </cell>
          <cell r="D303" t="str">
            <v>1B1b</v>
          </cell>
          <cell r="E303" t="str">
            <v>1B1b</v>
          </cell>
          <cell r="F303" t="str">
            <v>1B1b_Solid_Fuel_Transformation</v>
          </cell>
        </row>
        <row r="304">
          <cell r="A304" t="str">
            <v>98_4</v>
          </cell>
          <cell r="B304">
            <v>98</v>
          </cell>
          <cell r="C304">
            <v>4</v>
          </cell>
          <cell r="D304" t="str">
            <v>2C1</v>
          </cell>
          <cell r="E304" t="str">
            <v>2C1b</v>
          </cell>
          <cell r="F304" t="str">
            <v>2C1b_Pig_iron</v>
          </cell>
        </row>
        <row r="305">
          <cell r="A305" t="str">
            <v>100_21</v>
          </cell>
          <cell r="B305">
            <v>100</v>
          </cell>
          <cell r="C305">
            <v>21</v>
          </cell>
          <cell r="D305" t="str">
            <v>4B9</v>
          </cell>
          <cell r="E305" t="str">
            <v>3B4</v>
          </cell>
          <cell r="F305" t="str">
            <v>3B4_Manure_Management_other:poultry</v>
          </cell>
        </row>
        <row r="306">
          <cell r="A306" t="str">
            <v>100_78</v>
          </cell>
          <cell r="B306">
            <v>100</v>
          </cell>
          <cell r="C306">
            <v>78</v>
          </cell>
          <cell r="D306" t="str">
            <v>non-IPCC</v>
          </cell>
          <cell r="E306" t="str">
            <v>3B4</v>
          </cell>
          <cell r="F306" t="str">
            <v>3B4_Manure_Management_other:poultry</v>
          </cell>
        </row>
        <row r="307">
          <cell r="A307" t="str">
            <v>101_46</v>
          </cell>
          <cell r="B307">
            <v>101</v>
          </cell>
          <cell r="C307">
            <v>46</v>
          </cell>
          <cell r="D307" t="str">
            <v>2A7</v>
          </cell>
          <cell r="E307" t="str">
            <v>2A4d</v>
          </cell>
          <cell r="F307" t="str">
            <v>2A4d_Other_process_uses_of_carbonates</v>
          </cell>
        </row>
        <row r="308">
          <cell r="A308" t="str">
            <v>101_47</v>
          </cell>
          <cell r="B308">
            <v>101</v>
          </cell>
          <cell r="C308">
            <v>47</v>
          </cell>
          <cell r="D308" t="str">
            <v>2A7</v>
          </cell>
          <cell r="E308" t="str">
            <v>2A4d</v>
          </cell>
          <cell r="F308" t="str">
            <v>2A4d_Other_process_uses_of_carbonates</v>
          </cell>
        </row>
        <row r="309">
          <cell r="A309" t="str">
            <v>101_202</v>
          </cell>
          <cell r="B309">
            <v>101</v>
          </cell>
          <cell r="C309">
            <v>202</v>
          </cell>
          <cell r="D309" t="str">
            <v>2A7</v>
          </cell>
          <cell r="E309" t="str">
            <v>2A4d</v>
          </cell>
          <cell r="F309" t="str">
            <v>2A4d_Other_process_uses_of_carbonates</v>
          </cell>
        </row>
        <row r="310">
          <cell r="A310" t="str">
            <v>101_203</v>
          </cell>
          <cell r="B310">
            <v>101</v>
          </cell>
          <cell r="C310">
            <v>203</v>
          </cell>
          <cell r="D310" t="str">
            <v>2A7</v>
          </cell>
          <cell r="E310" t="str">
            <v>2A4d</v>
          </cell>
          <cell r="F310" t="str">
            <v>2A4d_Other_process_uses_of_carbonates</v>
          </cell>
        </row>
        <row r="311">
          <cell r="A311" t="str">
            <v>101_204</v>
          </cell>
          <cell r="B311">
            <v>101</v>
          </cell>
          <cell r="C311">
            <v>204</v>
          </cell>
          <cell r="D311" t="str">
            <v>2A7</v>
          </cell>
          <cell r="E311" t="str">
            <v>2A4d</v>
          </cell>
          <cell r="F311" t="str">
            <v>2A4d_Other_process_uses_of_carbonates</v>
          </cell>
        </row>
        <row r="312">
          <cell r="A312" t="str">
            <v>101_59</v>
          </cell>
          <cell r="B312">
            <v>101</v>
          </cell>
          <cell r="C312">
            <v>59</v>
          </cell>
          <cell r="D312" t="str">
            <v>non-IPCC</v>
          </cell>
          <cell r="E312" t="str">
            <v>non-IPCC</v>
          </cell>
          <cell r="F312" t="str">
            <v>non-IPCC</v>
          </cell>
        </row>
        <row r="313">
          <cell r="A313" t="str">
            <v>102_48</v>
          </cell>
          <cell r="B313">
            <v>102</v>
          </cell>
          <cell r="C313">
            <v>48</v>
          </cell>
          <cell r="D313" t="str">
            <v>1B2cii</v>
          </cell>
          <cell r="E313" t="str">
            <v>1B2c_Flaring_i</v>
          </cell>
          <cell r="F313" t="str">
            <v>1B2c_Flaring_Oil</v>
          </cell>
        </row>
        <row r="314">
          <cell r="A314" t="str">
            <v>103_21</v>
          </cell>
          <cell r="B314">
            <v>103</v>
          </cell>
          <cell r="C314">
            <v>21</v>
          </cell>
          <cell r="D314" t="str">
            <v>2F3</v>
          </cell>
          <cell r="E314" t="str">
            <v>2F3</v>
          </cell>
          <cell r="F314" t="str">
            <v>2F3_Fire_Protection</v>
          </cell>
        </row>
        <row r="315">
          <cell r="A315" t="str">
            <v>104_21</v>
          </cell>
          <cell r="B315">
            <v>104</v>
          </cell>
          <cell r="C315">
            <v>21</v>
          </cell>
          <cell r="D315" t="str">
            <v>2F9</v>
          </cell>
          <cell r="E315" t="str">
            <v>2G2c</v>
          </cell>
          <cell r="F315" t="str">
            <v>2G2c_Adiabatic_properties</v>
          </cell>
        </row>
        <row r="316">
          <cell r="A316" t="str">
            <v>105_21</v>
          </cell>
          <cell r="B316">
            <v>105</v>
          </cell>
          <cell r="C316">
            <v>21</v>
          </cell>
          <cell r="D316" t="str">
            <v>2F2</v>
          </cell>
          <cell r="E316" t="str">
            <v>2F2</v>
          </cell>
          <cell r="F316" t="str">
            <v>2F2_Foam_blowing_agents</v>
          </cell>
        </row>
        <row r="317">
          <cell r="A317" t="str">
            <v>107_21</v>
          </cell>
          <cell r="B317">
            <v>107</v>
          </cell>
          <cell r="C317">
            <v>21</v>
          </cell>
          <cell r="D317" t="str">
            <v>2F5</v>
          </cell>
          <cell r="E317" t="str">
            <v>2F5</v>
          </cell>
          <cell r="F317" t="str">
            <v>2F5_Solvents</v>
          </cell>
        </row>
        <row r="318">
          <cell r="A318" t="str">
            <v>110_21</v>
          </cell>
          <cell r="B318">
            <v>110</v>
          </cell>
          <cell r="C318">
            <v>21</v>
          </cell>
          <cell r="D318" t="str">
            <v>2C4</v>
          </cell>
          <cell r="E318" t="str">
            <v>2C4</v>
          </cell>
          <cell r="F318" t="str">
            <v>2C4_Magnesium_production</v>
          </cell>
        </row>
        <row r="319">
          <cell r="A319" t="str">
            <v>112_130</v>
          </cell>
          <cell r="B319">
            <v>112</v>
          </cell>
          <cell r="C319">
            <v>130</v>
          </cell>
          <cell r="D319" t="str">
            <v>3A</v>
          </cell>
          <cell r="E319" t="str">
            <v>2D3</v>
          </cell>
          <cell r="F319" t="str">
            <v>2D3_Non-energy_products_from_fuels_and_solvent_use:Solvent Use</v>
          </cell>
        </row>
        <row r="320">
          <cell r="A320" t="str">
            <v>113_13</v>
          </cell>
          <cell r="B320">
            <v>113</v>
          </cell>
          <cell r="C320">
            <v>13</v>
          </cell>
          <cell r="D320" t="str">
            <v>non-IPCC</v>
          </cell>
          <cell r="E320" t="str">
            <v>non-IPCC</v>
          </cell>
          <cell r="F320" t="str">
            <v>non-IPCC</v>
          </cell>
        </row>
        <row r="321">
          <cell r="A321" t="str">
            <v>113_157</v>
          </cell>
          <cell r="B321">
            <v>113</v>
          </cell>
          <cell r="C321">
            <v>157</v>
          </cell>
          <cell r="D321" t="str">
            <v>1B2a</v>
          </cell>
          <cell r="E321" t="str">
            <v>1B2a3</v>
          </cell>
          <cell r="F321" t="str">
            <v>1B2a3_Oil_transport</v>
          </cell>
        </row>
        <row r="322">
          <cell r="A322" t="str">
            <v>113_302</v>
          </cell>
          <cell r="B322">
            <v>113</v>
          </cell>
          <cell r="C322">
            <v>302</v>
          </cell>
          <cell r="D322" t="str">
            <v>1B2a</v>
          </cell>
          <cell r="E322" t="str">
            <v>1B2a3</v>
          </cell>
          <cell r="F322" t="str">
            <v>1B2a3_Oil_transport</v>
          </cell>
        </row>
        <row r="323">
          <cell r="A323" t="str">
            <v>119_47</v>
          </cell>
          <cell r="B323">
            <v>119</v>
          </cell>
          <cell r="C323">
            <v>47</v>
          </cell>
          <cell r="D323" t="str">
            <v>2A3</v>
          </cell>
          <cell r="E323" t="str">
            <v>2C1a</v>
          </cell>
          <cell r="F323" t="str">
            <v>2C1a_Steel</v>
          </cell>
        </row>
        <row r="324">
          <cell r="A324" t="str">
            <v>119_217</v>
          </cell>
          <cell r="B324">
            <v>119</v>
          </cell>
          <cell r="C324">
            <v>217</v>
          </cell>
          <cell r="D324" t="str">
            <v>2C1</v>
          </cell>
          <cell r="E324" t="str">
            <v>2C1a</v>
          </cell>
          <cell r="F324" t="str">
            <v>2C1a_Steel</v>
          </cell>
        </row>
        <row r="325">
          <cell r="A325" t="str">
            <v>119_176</v>
          </cell>
          <cell r="B325">
            <v>119</v>
          </cell>
          <cell r="C325">
            <v>176</v>
          </cell>
          <cell r="D325" t="str">
            <v>2C1</v>
          </cell>
          <cell r="E325" t="str">
            <v>2C1a</v>
          </cell>
          <cell r="F325" t="str">
            <v>2C1a_Steel</v>
          </cell>
        </row>
        <row r="326">
          <cell r="A326" t="str">
            <v>120_209</v>
          </cell>
          <cell r="B326">
            <v>120</v>
          </cell>
          <cell r="C326">
            <v>209</v>
          </cell>
          <cell r="D326" t="str">
            <v>2B5</v>
          </cell>
          <cell r="E326" t="str">
            <v>2B10</v>
          </cell>
          <cell r="F326" t="str">
            <v>2B10_Chemical_Industry:Other</v>
          </cell>
        </row>
        <row r="327">
          <cell r="A327" t="str">
            <v>121_21</v>
          </cell>
          <cell r="B327">
            <v>121</v>
          </cell>
          <cell r="C327">
            <v>21</v>
          </cell>
          <cell r="D327" t="str">
            <v>2F9</v>
          </cell>
          <cell r="E327" t="str">
            <v>2G1</v>
          </cell>
          <cell r="F327" t="str">
            <v>2G1_Electrical_equipment</v>
          </cell>
        </row>
        <row r="328">
          <cell r="A328" t="str">
            <v>123_21</v>
          </cell>
          <cell r="B328">
            <v>123</v>
          </cell>
          <cell r="C328">
            <v>21</v>
          </cell>
          <cell r="D328">
            <v>20</v>
          </cell>
          <cell r="E328" t="str">
            <v>2B9_By-product_emissions</v>
          </cell>
          <cell r="F328" t="str">
            <v>2B9_Fluorchemical_production:By-product_emissions</v>
          </cell>
        </row>
        <row r="329">
          <cell r="A329" t="str">
            <v>124_21</v>
          </cell>
          <cell r="B329">
            <v>124</v>
          </cell>
          <cell r="C329">
            <v>21</v>
          </cell>
          <cell r="D329">
            <v>200</v>
          </cell>
          <cell r="E329" t="str">
            <v>2B9_Fugitive_emissions</v>
          </cell>
          <cell r="F329" t="str">
            <v>2B9_Fluorchemical_production:Fugitive_emissions</v>
          </cell>
        </row>
        <row r="330">
          <cell r="A330" t="str">
            <v>127_14</v>
          </cell>
          <cell r="B330">
            <v>127</v>
          </cell>
          <cell r="C330">
            <v>14</v>
          </cell>
          <cell r="D330" t="str">
            <v>Marine_Bunkers</v>
          </cell>
          <cell r="E330" t="str">
            <v>Marine_Bunkers</v>
          </cell>
          <cell r="F330" t="str">
            <v>Marine_Bunkers</v>
          </cell>
        </row>
        <row r="331">
          <cell r="A331" t="str">
            <v>127_15</v>
          </cell>
          <cell r="B331">
            <v>127</v>
          </cell>
          <cell r="C331">
            <v>15</v>
          </cell>
          <cell r="D331" t="str">
            <v>Marine_Bunkers</v>
          </cell>
          <cell r="E331" t="str">
            <v>Marine_Bunkers</v>
          </cell>
          <cell r="F331" t="str">
            <v>Marine_Bunkers</v>
          </cell>
        </row>
        <row r="332">
          <cell r="A332" t="str">
            <v>128_218</v>
          </cell>
          <cell r="B332">
            <v>128</v>
          </cell>
          <cell r="C332">
            <v>218</v>
          </cell>
          <cell r="D332" t="str">
            <v>2A7</v>
          </cell>
          <cell r="E332" t="str">
            <v>2A3</v>
          </cell>
          <cell r="F332" t="str">
            <v>2A3_Glass_production</v>
          </cell>
        </row>
        <row r="333">
          <cell r="A333" t="str">
            <v>129_168</v>
          </cell>
          <cell r="B333">
            <v>129</v>
          </cell>
          <cell r="C333">
            <v>168</v>
          </cell>
          <cell r="D333" t="str">
            <v>non-IPCC</v>
          </cell>
          <cell r="E333" t="str">
            <v>non-IPCC</v>
          </cell>
          <cell r="F333" t="str">
            <v>non-IPCC</v>
          </cell>
        </row>
        <row r="334">
          <cell r="A334" t="str">
            <v>130_83</v>
          </cell>
          <cell r="B334">
            <v>130</v>
          </cell>
          <cell r="C334">
            <v>83</v>
          </cell>
          <cell r="D334" t="str">
            <v>2B2</v>
          </cell>
          <cell r="E334" t="str">
            <v>2B2</v>
          </cell>
          <cell r="F334" t="str">
            <v>2B2_Nitric_Acid_Production</v>
          </cell>
        </row>
        <row r="335">
          <cell r="A335" t="str">
            <v>131_178</v>
          </cell>
          <cell r="B335">
            <v>131</v>
          </cell>
          <cell r="C335">
            <v>178</v>
          </cell>
          <cell r="D335" t="str">
            <v>non-IPCC</v>
          </cell>
          <cell r="E335" t="str">
            <v>non-IPCC</v>
          </cell>
          <cell r="F335" t="str">
            <v>non-IPCC</v>
          </cell>
        </row>
        <row r="336">
          <cell r="A336" t="str">
            <v>132_21</v>
          </cell>
          <cell r="B336">
            <v>132</v>
          </cell>
          <cell r="C336">
            <v>21</v>
          </cell>
          <cell r="D336" t="str">
            <v>non-IPCC</v>
          </cell>
          <cell r="E336" t="str">
            <v>non-IPCC</v>
          </cell>
          <cell r="F336" t="str">
            <v>non-IPCC</v>
          </cell>
        </row>
        <row r="337">
          <cell r="A337" t="str">
            <v>133_155</v>
          </cell>
          <cell r="B337">
            <v>133</v>
          </cell>
          <cell r="C337">
            <v>155</v>
          </cell>
          <cell r="D337" t="str">
            <v>2C5</v>
          </cell>
          <cell r="E337" t="str">
            <v>2C6</v>
          </cell>
          <cell r="F337" t="str">
            <v>2C6_Zinc_production</v>
          </cell>
        </row>
        <row r="338">
          <cell r="A338" t="str">
            <v>134_182</v>
          </cell>
          <cell r="B338">
            <v>134</v>
          </cell>
          <cell r="C338">
            <v>182</v>
          </cell>
          <cell r="D338" t="str">
            <v>2C5</v>
          </cell>
          <cell r="E338" t="str">
            <v>2C7</v>
          </cell>
          <cell r="F338" t="str">
            <v>2C7_Metal_industry:Other</v>
          </cell>
        </row>
        <row r="339">
          <cell r="A339" t="str">
            <v>135_181</v>
          </cell>
          <cell r="B339">
            <v>135</v>
          </cell>
          <cell r="C339">
            <v>181</v>
          </cell>
          <cell r="D339" t="str">
            <v>2C5</v>
          </cell>
          <cell r="E339" t="str">
            <v>2C5</v>
          </cell>
          <cell r="F339" t="str">
            <v>2C5_Lead_production</v>
          </cell>
        </row>
        <row r="340">
          <cell r="A340" t="str">
            <v>137_21</v>
          </cell>
          <cell r="B340">
            <v>137</v>
          </cell>
          <cell r="C340">
            <v>21</v>
          </cell>
          <cell r="D340" t="str">
            <v>non-IPCC</v>
          </cell>
          <cell r="E340" t="str">
            <v>non-IPCC</v>
          </cell>
          <cell r="F340" t="str">
            <v>non-IPCC</v>
          </cell>
        </row>
        <row r="341">
          <cell r="A341" t="str">
            <v>138_83</v>
          </cell>
          <cell r="B341">
            <v>138</v>
          </cell>
          <cell r="C341">
            <v>83</v>
          </cell>
          <cell r="D341" t="str">
            <v>2B5</v>
          </cell>
          <cell r="E341" t="str">
            <v>2B10</v>
          </cell>
          <cell r="F341" t="str">
            <v>2B10_Chemical_Industry:Other</v>
          </cell>
        </row>
        <row r="342">
          <cell r="A342" t="str">
            <v>140_183</v>
          </cell>
          <cell r="B342">
            <v>140</v>
          </cell>
          <cell r="C342">
            <v>183</v>
          </cell>
          <cell r="D342" t="str">
            <v>1B1a</v>
          </cell>
          <cell r="E342" t="str">
            <v>1B1ai</v>
          </cell>
          <cell r="F342" t="str">
            <v>1B1ai_Underground_mines:Post-mining_activities</v>
          </cell>
        </row>
        <row r="343">
          <cell r="A343" t="str">
            <v>141_75</v>
          </cell>
          <cell r="B343">
            <v>141</v>
          </cell>
          <cell r="C343">
            <v>75</v>
          </cell>
          <cell r="D343" t="str">
            <v>non-IPCC</v>
          </cell>
          <cell r="E343" t="str">
            <v>non-IPCC</v>
          </cell>
          <cell r="F343" t="str">
            <v>non-IPCC</v>
          </cell>
        </row>
        <row r="344">
          <cell r="A344" t="str">
            <v>142_48</v>
          </cell>
          <cell r="B344">
            <v>142</v>
          </cell>
          <cell r="C344">
            <v>48</v>
          </cell>
          <cell r="D344" t="str">
            <v>1B2a</v>
          </cell>
          <cell r="E344" t="str">
            <v>1B2a4</v>
          </cell>
          <cell r="F344" t="str">
            <v>1B2a4_Oil_refining/storage</v>
          </cell>
        </row>
        <row r="345">
          <cell r="A345" t="str">
            <v>143_48</v>
          </cell>
          <cell r="B345">
            <v>143</v>
          </cell>
          <cell r="C345">
            <v>48</v>
          </cell>
          <cell r="D345" t="str">
            <v>1B2a</v>
          </cell>
          <cell r="E345" t="str">
            <v>1B2a4</v>
          </cell>
          <cell r="F345" t="str">
            <v>1B2a4_Oil_refining/storage</v>
          </cell>
        </row>
        <row r="346">
          <cell r="A346" t="str">
            <v>144_48</v>
          </cell>
          <cell r="B346">
            <v>144</v>
          </cell>
          <cell r="C346">
            <v>48</v>
          </cell>
          <cell r="D346" t="str">
            <v>1B2a</v>
          </cell>
          <cell r="E346" t="str">
            <v>1B2a4</v>
          </cell>
          <cell r="F346" t="str">
            <v>1B2a4_Oil_refining/storage</v>
          </cell>
        </row>
        <row r="347">
          <cell r="A347" t="str">
            <v>150_137</v>
          </cell>
          <cell r="B347">
            <v>150</v>
          </cell>
          <cell r="C347">
            <v>137</v>
          </cell>
          <cell r="D347" t="str">
            <v>2D2</v>
          </cell>
          <cell r="E347" t="str">
            <v>2H2</v>
          </cell>
          <cell r="F347" t="str">
            <v>2H2_Food_and_beverages_industry</v>
          </cell>
        </row>
        <row r="348">
          <cell r="A348" t="str">
            <v>152_138</v>
          </cell>
          <cell r="B348">
            <v>152</v>
          </cell>
          <cell r="C348">
            <v>138</v>
          </cell>
          <cell r="D348" t="str">
            <v>2D2</v>
          </cell>
          <cell r="E348" t="str">
            <v>2H2</v>
          </cell>
          <cell r="F348" t="str">
            <v>2H2_Food_and_beverages_industry</v>
          </cell>
        </row>
        <row r="349">
          <cell r="A349" t="str">
            <v>153_146</v>
          </cell>
          <cell r="B349">
            <v>153</v>
          </cell>
          <cell r="C349">
            <v>146</v>
          </cell>
          <cell r="D349" t="str">
            <v>3C</v>
          </cell>
          <cell r="E349" t="str">
            <v>2D3</v>
          </cell>
          <cell r="F349" t="str">
            <v>2D3_Non-energy_products_from_fuels_and_solvent_use:Solvent Use</v>
          </cell>
        </row>
        <row r="350">
          <cell r="A350" t="str">
            <v>154_146</v>
          </cell>
          <cell r="B350">
            <v>154</v>
          </cell>
          <cell r="C350">
            <v>146</v>
          </cell>
          <cell r="D350" t="str">
            <v>3C</v>
          </cell>
          <cell r="E350" t="str">
            <v>2D3</v>
          </cell>
          <cell r="F350" t="str">
            <v>2D3_Non-energy_products_from_fuels_and_solvent_use:Solvent Use</v>
          </cell>
        </row>
        <row r="351">
          <cell r="A351" t="str">
            <v>154_248</v>
          </cell>
          <cell r="B351">
            <v>154</v>
          </cell>
          <cell r="C351">
            <v>248</v>
          </cell>
          <cell r="D351" t="str">
            <v>3C</v>
          </cell>
          <cell r="E351" t="str">
            <v>2D3</v>
          </cell>
          <cell r="F351" t="str">
            <v>2D3_Non-energy_products_from_fuels_and_solvent_use:Solvent Use</v>
          </cell>
        </row>
        <row r="352">
          <cell r="A352" t="str">
            <v>155_146</v>
          </cell>
          <cell r="B352">
            <v>155</v>
          </cell>
          <cell r="C352">
            <v>146</v>
          </cell>
          <cell r="D352" t="str">
            <v>3C</v>
          </cell>
          <cell r="E352" t="str">
            <v>2D3</v>
          </cell>
          <cell r="F352" t="str">
            <v>2D3_Non-energy_products_from_fuels_and_solvent_use:Solvent Use</v>
          </cell>
        </row>
        <row r="353">
          <cell r="A353" t="str">
            <v>155_248</v>
          </cell>
          <cell r="B353">
            <v>155</v>
          </cell>
          <cell r="C353">
            <v>248</v>
          </cell>
          <cell r="D353" t="str">
            <v>3C</v>
          </cell>
          <cell r="E353" t="str">
            <v>2D3</v>
          </cell>
          <cell r="F353" t="str">
            <v>2D3_Non-energy_products_from_fuels_and_solvent_use:Solvent Use</v>
          </cell>
        </row>
        <row r="354">
          <cell r="A354" t="str">
            <v>156_105</v>
          </cell>
          <cell r="B354">
            <v>156</v>
          </cell>
          <cell r="C354">
            <v>105</v>
          </cell>
          <cell r="D354" t="str">
            <v>3A</v>
          </cell>
          <cell r="E354" t="str">
            <v>2D3</v>
          </cell>
          <cell r="F354" t="str">
            <v>2D3_Non-energy_products_from_fuels_and_solvent_use:Solvent Use</v>
          </cell>
        </row>
        <row r="355">
          <cell r="A355" t="str">
            <v>157_106</v>
          </cell>
          <cell r="B355">
            <v>157</v>
          </cell>
          <cell r="C355">
            <v>106</v>
          </cell>
          <cell r="D355" t="str">
            <v>3A</v>
          </cell>
          <cell r="E355" t="str">
            <v>2D3</v>
          </cell>
          <cell r="F355" t="str">
            <v>2D3_Non-energy_products_from_fuels_and_solvent_use:Solvent Use</v>
          </cell>
        </row>
        <row r="356">
          <cell r="A356" t="str">
            <v>158_103</v>
          </cell>
          <cell r="B356">
            <v>158</v>
          </cell>
          <cell r="C356">
            <v>103</v>
          </cell>
          <cell r="D356" t="str">
            <v>3A</v>
          </cell>
          <cell r="E356" t="str">
            <v>2D3</v>
          </cell>
          <cell r="F356" t="str">
            <v>2D3_Non-energy_products_from_fuels_and_solvent_use:Solvent Use</v>
          </cell>
        </row>
        <row r="357">
          <cell r="A357" t="str">
            <v>159_102</v>
          </cell>
          <cell r="B357">
            <v>159</v>
          </cell>
          <cell r="C357">
            <v>102</v>
          </cell>
          <cell r="D357" t="str">
            <v>3A</v>
          </cell>
          <cell r="E357" t="str">
            <v>2D3</v>
          </cell>
          <cell r="F357" t="str">
            <v>2D3_Non-energy_products_from_fuels_and_solvent_use:Solvent Use</v>
          </cell>
        </row>
        <row r="358">
          <cell r="A358" t="str">
            <v>160_99</v>
          </cell>
          <cell r="B358">
            <v>160</v>
          </cell>
          <cell r="C358">
            <v>99</v>
          </cell>
          <cell r="D358" t="str">
            <v>3A</v>
          </cell>
          <cell r="E358" t="str">
            <v>2D3</v>
          </cell>
          <cell r="F358" t="str">
            <v>2D3_Non-energy_products_from_fuels_and_solvent_use:Solvent Use</v>
          </cell>
        </row>
        <row r="359">
          <cell r="A359" t="str">
            <v>161_98</v>
          </cell>
          <cell r="B359">
            <v>161</v>
          </cell>
          <cell r="C359">
            <v>98</v>
          </cell>
          <cell r="D359" t="str">
            <v>3A</v>
          </cell>
          <cell r="E359" t="str">
            <v>2D3</v>
          </cell>
          <cell r="F359" t="str">
            <v>2D3_Non-energy_products_from_fuels_and_solvent_use:Solvent Use</v>
          </cell>
        </row>
        <row r="360">
          <cell r="A360" t="str">
            <v>162_104</v>
          </cell>
          <cell r="B360">
            <v>162</v>
          </cell>
          <cell r="C360">
            <v>104</v>
          </cell>
          <cell r="D360" t="str">
            <v>3A</v>
          </cell>
          <cell r="E360" t="str">
            <v>2D3</v>
          </cell>
          <cell r="F360" t="str">
            <v>2D3_Non-energy_products_from_fuels_and_solvent_use:Solvent Use</v>
          </cell>
        </row>
        <row r="361">
          <cell r="A361" t="str">
            <v>163_97</v>
          </cell>
          <cell r="B361">
            <v>163</v>
          </cell>
          <cell r="C361">
            <v>97</v>
          </cell>
          <cell r="D361" t="str">
            <v>3A</v>
          </cell>
          <cell r="E361" t="str">
            <v>2D3</v>
          </cell>
          <cell r="F361" t="str">
            <v>2D3_Non-energy_products_from_fuels_and_solvent_use:Solvent Use</v>
          </cell>
        </row>
        <row r="362">
          <cell r="A362" t="str">
            <v>164_100</v>
          </cell>
          <cell r="B362">
            <v>164</v>
          </cell>
          <cell r="C362">
            <v>100</v>
          </cell>
          <cell r="D362" t="str">
            <v>3A</v>
          </cell>
          <cell r="E362" t="str">
            <v>2D3</v>
          </cell>
          <cell r="F362" t="str">
            <v>2D3_Non-energy_products_from_fuels_and_solvent_use:Solvent Use</v>
          </cell>
        </row>
        <row r="363">
          <cell r="A363" t="str">
            <v>165_87</v>
          </cell>
          <cell r="B363">
            <v>165</v>
          </cell>
          <cell r="C363">
            <v>87</v>
          </cell>
          <cell r="D363" t="str">
            <v>1B2a</v>
          </cell>
          <cell r="E363" t="str">
            <v>1B2a5</v>
          </cell>
          <cell r="F363" t="str">
            <v>1B2a5_Oil_ditribution_of_oil_products</v>
          </cell>
        </row>
        <row r="364">
          <cell r="A364" t="str">
            <v>165_88</v>
          </cell>
          <cell r="B364">
            <v>165</v>
          </cell>
          <cell r="C364">
            <v>88</v>
          </cell>
          <cell r="D364" t="str">
            <v>1B2a</v>
          </cell>
          <cell r="E364" t="str">
            <v>1B2a5</v>
          </cell>
          <cell r="F364" t="str">
            <v>1B2a5_Oil_ditribution_of_oil_products</v>
          </cell>
        </row>
        <row r="365">
          <cell r="A365" t="str">
            <v>167_87</v>
          </cell>
          <cell r="B365">
            <v>167</v>
          </cell>
          <cell r="C365">
            <v>87</v>
          </cell>
          <cell r="D365" t="str">
            <v>1B2a</v>
          </cell>
          <cell r="E365" t="str">
            <v>1B2a5</v>
          </cell>
          <cell r="F365" t="str">
            <v>1B2a5_Oil_ditribution_of_oil_products</v>
          </cell>
        </row>
        <row r="366">
          <cell r="A366" t="str">
            <v>167_88</v>
          </cell>
          <cell r="B366">
            <v>167</v>
          </cell>
          <cell r="C366">
            <v>88</v>
          </cell>
          <cell r="D366" t="str">
            <v>1B2a</v>
          </cell>
          <cell r="E366" t="str">
            <v>1B2a5</v>
          </cell>
          <cell r="F366" t="str">
            <v>1B2a5_Oil_ditribution_of_oil_products</v>
          </cell>
        </row>
        <row r="367">
          <cell r="A367" t="str">
            <v>168_87</v>
          </cell>
          <cell r="B367">
            <v>168</v>
          </cell>
          <cell r="C367">
            <v>87</v>
          </cell>
          <cell r="D367" t="str">
            <v>1B2a</v>
          </cell>
          <cell r="E367" t="str">
            <v>1B2a5</v>
          </cell>
          <cell r="F367" t="str">
            <v>1B2a5_Oil_ditribution_of_oil_products</v>
          </cell>
        </row>
        <row r="368">
          <cell r="A368" t="str">
            <v>168_88</v>
          </cell>
          <cell r="B368">
            <v>168</v>
          </cell>
          <cell r="C368">
            <v>88</v>
          </cell>
          <cell r="D368" t="str">
            <v>1B2a</v>
          </cell>
          <cell r="E368" t="str">
            <v>1B2a5</v>
          </cell>
          <cell r="F368" t="str">
            <v>1B2a5_Oil_ditribution_of_oil_products</v>
          </cell>
        </row>
        <row r="369">
          <cell r="A369" t="str">
            <v>169_87</v>
          </cell>
          <cell r="B369">
            <v>169</v>
          </cell>
          <cell r="C369">
            <v>87</v>
          </cell>
          <cell r="D369" t="str">
            <v>1B2a</v>
          </cell>
          <cell r="E369" t="str">
            <v>1B2a5</v>
          </cell>
          <cell r="F369" t="str">
            <v>1B2a5_Oil_ditribution_of_oil_products</v>
          </cell>
        </row>
        <row r="370">
          <cell r="A370" t="str">
            <v>169_88</v>
          </cell>
          <cell r="B370">
            <v>169</v>
          </cell>
          <cell r="C370">
            <v>88</v>
          </cell>
          <cell r="D370" t="str">
            <v>1B2a</v>
          </cell>
          <cell r="E370" t="str">
            <v>1B2a5</v>
          </cell>
          <cell r="F370" t="str">
            <v>1B2a5_Oil_ditribution_of_oil_products</v>
          </cell>
        </row>
        <row r="371">
          <cell r="A371" t="str">
            <v>171_87</v>
          </cell>
          <cell r="B371">
            <v>171</v>
          </cell>
          <cell r="C371">
            <v>87</v>
          </cell>
          <cell r="D371" t="str">
            <v>1B2a</v>
          </cell>
          <cell r="E371" t="str">
            <v>1B2a5</v>
          </cell>
          <cell r="F371" t="str">
            <v>1B2a5_Oil_ditribution_of_oil_products</v>
          </cell>
        </row>
        <row r="372">
          <cell r="A372" t="str">
            <v>171_88</v>
          </cell>
          <cell r="B372">
            <v>171</v>
          </cell>
          <cell r="C372">
            <v>88</v>
          </cell>
          <cell r="D372" t="str">
            <v>1B2a</v>
          </cell>
          <cell r="E372" t="str">
            <v>1B2a5</v>
          </cell>
          <cell r="F372" t="str">
            <v>1B2a5_Oil_ditribution_of_oil_products</v>
          </cell>
        </row>
        <row r="373">
          <cell r="A373" t="str">
            <v>172_15</v>
          </cell>
          <cell r="B373">
            <v>172</v>
          </cell>
          <cell r="C373">
            <v>15</v>
          </cell>
          <cell r="D373" t="str">
            <v>1A3c</v>
          </cell>
          <cell r="E373" t="str">
            <v>1A3c</v>
          </cell>
          <cell r="F373" t="str">
            <v>1A3c_Railways</v>
          </cell>
        </row>
        <row r="374">
          <cell r="A374" t="str">
            <v>173_13</v>
          </cell>
          <cell r="B374">
            <v>173</v>
          </cell>
          <cell r="C374">
            <v>13</v>
          </cell>
          <cell r="D374" t="str">
            <v>non-IPCC</v>
          </cell>
          <cell r="E374" t="str">
            <v>non-IPCC</v>
          </cell>
          <cell r="F374" t="str">
            <v>non-IPCC</v>
          </cell>
        </row>
        <row r="375">
          <cell r="A375" t="str">
            <v>173_15</v>
          </cell>
          <cell r="B375">
            <v>173</v>
          </cell>
          <cell r="C375">
            <v>15</v>
          </cell>
          <cell r="D375" t="str">
            <v>1A3c</v>
          </cell>
          <cell r="E375" t="str">
            <v>1A3c</v>
          </cell>
          <cell r="F375" t="str">
            <v>1A3c_Railways</v>
          </cell>
        </row>
        <row r="376">
          <cell r="A376" t="str">
            <v>174_15</v>
          </cell>
          <cell r="B376">
            <v>174</v>
          </cell>
          <cell r="C376">
            <v>15</v>
          </cell>
          <cell r="D376" t="str">
            <v>1A3c</v>
          </cell>
          <cell r="E376" t="str">
            <v>1A3c</v>
          </cell>
          <cell r="F376" t="str">
            <v>1A3c_Railways</v>
          </cell>
        </row>
        <row r="377">
          <cell r="A377" t="str">
            <v>175_157</v>
          </cell>
          <cell r="B377">
            <v>175</v>
          </cell>
          <cell r="C377">
            <v>157</v>
          </cell>
          <cell r="D377" t="str">
            <v>1B2a</v>
          </cell>
          <cell r="E377" t="str">
            <v>1B2a3</v>
          </cell>
          <cell r="F377" t="str">
            <v>1B2a3_Oil_transport</v>
          </cell>
        </row>
        <row r="378">
          <cell r="A378" t="str">
            <v>175_302</v>
          </cell>
          <cell r="B378">
            <v>175</v>
          </cell>
          <cell r="C378">
            <v>302</v>
          </cell>
          <cell r="D378" t="str">
            <v>1B2a</v>
          </cell>
          <cell r="E378" t="str">
            <v>1B2a3</v>
          </cell>
          <cell r="F378" t="str">
            <v>1B2a3_Oil_transport</v>
          </cell>
        </row>
        <row r="379">
          <cell r="A379" t="str">
            <v>176_21</v>
          </cell>
          <cell r="B379">
            <v>176</v>
          </cell>
          <cell r="C379">
            <v>21</v>
          </cell>
          <cell r="D379" t="str">
            <v>1B2a</v>
          </cell>
          <cell r="E379" t="str">
            <v>1B2a4</v>
          </cell>
          <cell r="F379" t="str">
            <v>1B2a4_Oil_refining/storage</v>
          </cell>
        </row>
        <row r="380">
          <cell r="A380" t="str">
            <v>177_3</v>
          </cell>
          <cell r="B380">
            <v>177</v>
          </cell>
          <cell r="C380">
            <v>3</v>
          </cell>
          <cell r="D380" t="str">
            <v>1A3a</v>
          </cell>
          <cell r="E380" t="str">
            <v>1A3a</v>
          </cell>
          <cell r="F380" t="str">
            <v>1A3a_Domestic_aviation</v>
          </cell>
        </row>
        <row r="381">
          <cell r="A381" t="str">
            <v>177_2</v>
          </cell>
          <cell r="B381">
            <v>177</v>
          </cell>
          <cell r="C381">
            <v>2</v>
          </cell>
          <cell r="D381" t="str">
            <v>1A3a</v>
          </cell>
          <cell r="E381" t="str">
            <v>1A3a</v>
          </cell>
          <cell r="F381" t="str">
            <v>1A3a_Domestic_aviation</v>
          </cell>
        </row>
        <row r="382">
          <cell r="A382" t="str">
            <v>178_167</v>
          </cell>
          <cell r="B382">
            <v>178</v>
          </cell>
          <cell r="C382">
            <v>167</v>
          </cell>
          <cell r="D382" t="str">
            <v>1A2f</v>
          </cell>
          <cell r="E382" t="str">
            <v>1A2f</v>
          </cell>
          <cell r="F382" t="str">
            <v>1A2f_Non-metallic_minerals</v>
          </cell>
        </row>
        <row r="383">
          <cell r="A383" t="str">
            <v>179_21</v>
          </cell>
          <cell r="B383">
            <v>179</v>
          </cell>
          <cell r="C383">
            <v>21</v>
          </cell>
          <cell r="D383" t="str">
            <v>non-IPCC</v>
          </cell>
          <cell r="E383" t="str">
            <v>non-IPCC</v>
          </cell>
          <cell r="F383" t="str">
            <v>non-IPCC</v>
          </cell>
        </row>
        <row r="384">
          <cell r="A384" t="str">
            <v>180_21</v>
          </cell>
          <cell r="B384">
            <v>180</v>
          </cell>
          <cell r="C384">
            <v>21</v>
          </cell>
          <cell r="D384" t="str">
            <v>non-IPCC</v>
          </cell>
          <cell r="E384" t="str">
            <v>non-IPCC</v>
          </cell>
          <cell r="F384" t="str">
            <v>non-IPCC</v>
          </cell>
        </row>
        <row r="385">
          <cell r="A385" t="str">
            <v>181_21</v>
          </cell>
          <cell r="B385">
            <v>181</v>
          </cell>
          <cell r="C385">
            <v>21</v>
          </cell>
          <cell r="D385" t="str">
            <v>non-IPCC</v>
          </cell>
          <cell r="E385" t="str">
            <v>non-IPCC</v>
          </cell>
          <cell r="F385" t="str">
            <v>non-IPCC</v>
          </cell>
        </row>
        <row r="386">
          <cell r="A386" t="str">
            <v>182_21</v>
          </cell>
          <cell r="B386">
            <v>182</v>
          </cell>
          <cell r="C386">
            <v>21</v>
          </cell>
          <cell r="D386" t="str">
            <v>non-IPCC</v>
          </cell>
          <cell r="E386" t="str">
            <v>non-IPCC</v>
          </cell>
          <cell r="F386" t="str">
            <v>non-IPCC</v>
          </cell>
        </row>
        <row r="387">
          <cell r="A387" t="str">
            <v>184_3</v>
          </cell>
          <cell r="B387">
            <v>184</v>
          </cell>
          <cell r="C387">
            <v>3</v>
          </cell>
          <cell r="D387" t="str">
            <v>non-IPCC</v>
          </cell>
          <cell r="E387" t="str">
            <v>non-IPCC</v>
          </cell>
          <cell r="F387" t="str">
            <v>non-IPCC</v>
          </cell>
        </row>
        <row r="388">
          <cell r="A388" t="str">
            <v>185_21</v>
          </cell>
          <cell r="B388">
            <v>185</v>
          </cell>
          <cell r="C388">
            <v>21</v>
          </cell>
          <cell r="D388" t="str">
            <v>4A1</v>
          </cell>
          <cell r="E388" t="str">
            <v>3A1</v>
          </cell>
          <cell r="F388" t="str">
            <v>3A1_Enteric_Fermentation_non-dairy_cattle</v>
          </cell>
        </row>
        <row r="389">
          <cell r="A389" t="str">
            <v>186_21</v>
          </cell>
          <cell r="B389">
            <v>186</v>
          </cell>
          <cell r="C389">
            <v>21</v>
          </cell>
          <cell r="D389" t="str">
            <v>4A6</v>
          </cell>
          <cell r="E389" t="str">
            <v>3A4</v>
          </cell>
          <cell r="F389" t="str">
            <v>3A4_Enteric_Fermentation_other:horses</v>
          </cell>
        </row>
        <row r="390">
          <cell r="A390" t="str">
            <v>187_21</v>
          </cell>
          <cell r="B390">
            <v>187</v>
          </cell>
          <cell r="C390">
            <v>21</v>
          </cell>
          <cell r="D390" t="str">
            <v>4A4</v>
          </cell>
          <cell r="E390" t="str">
            <v>3A4</v>
          </cell>
          <cell r="F390" t="str">
            <v>3A4_Enteric_Fermentation_other:goats</v>
          </cell>
        </row>
        <row r="391">
          <cell r="A391" t="str">
            <v>188_21</v>
          </cell>
          <cell r="B391">
            <v>188</v>
          </cell>
          <cell r="C391">
            <v>21</v>
          </cell>
          <cell r="D391" t="str">
            <v>4A10</v>
          </cell>
          <cell r="E391" t="str">
            <v>3A4</v>
          </cell>
          <cell r="F391" t="str">
            <v>3A4_Enteric_Fermentation_other:deer</v>
          </cell>
        </row>
        <row r="392">
          <cell r="A392" t="str">
            <v>189_21</v>
          </cell>
          <cell r="B392">
            <v>189</v>
          </cell>
          <cell r="C392">
            <v>21</v>
          </cell>
          <cell r="D392" t="str">
            <v>4B1</v>
          </cell>
          <cell r="E392" t="str">
            <v>3B1</v>
          </cell>
          <cell r="F392" t="str">
            <v>3B1_Manure_Management_dairy_cattle</v>
          </cell>
        </row>
        <row r="393">
          <cell r="A393" t="str">
            <v>189_78</v>
          </cell>
          <cell r="B393">
            <v>189</v>
          </cell>
          <cell r="C393">
            <v>78</v>
          </cell>
          <cell r="D393" t="str">
            <v>non-IPCC</v>
          </cell>
          <cell r="E393" t="str">
            <v>3B1</v>
          </cell>
          <cell r="F393" t="str">
            <v>3B1_Manure_Management_dairy_cattle</v>
          </cell>
        </row>
        <row r="394">
          <cell r="A394" t="str">
            <v>190_21</v>
          </cell>
          <cell r="B394">
            <v>190</v>
          </cell>
          <cell r="C394">
            <v>21</v>
          </cell>
          <cell r="D394" t="str">
            <v>4B1</v>
          </cell>
          <cell r="E394" t="str">
            <v>3B1</v>
          </cell>
          <cell r="F394" t="str">
            <v>3B1_Manure_Management_non-dairy_cattle</v>
          </cell>
        </row>
        <row r="395">
          <cell r="A395" t="str">
            <v>190_78</v>
          </cell>
          <cell r="B395">
            <v>190</v>
          </cell>
          <cell r="C395">
            <v>78</v>
          </cell>
          <cell r="D395" t="str">
            <v>non-IPCC</v>
          </cell>
          <cell r="E395" t="str">
            <v>non-IPCC</v>
          </cell>
          <cell r="F395" t="str">
            <v>non-IPCC</v>
          </cell>
        </row>
        <row r="396">
          <cell r="A396" t="str">
            <v>191_21</v>
          </cell>
          <cell r="B396">
            <v>191</v>
          </cell>
          <cell r="C396">
            <v>21</v>
          </cell>
          <cell r="D396" t="str">
            <v>4B3</v>
          </cell>
          <cell r="E396" t="str">
            <v>3B2</v>
          </cell>
          <cell r="F396" t="str">
            <v>3B2_Manure_Management_sheep</v>
          </cell>
        </row>
        <row r="397">
          <cell r="A397" t="str">
            <v>191_78</v>
          </cell>
          <cell r="B397">
            <v>191</v>
          </cell>
          <cell r="C397">
            <v>78</v>
          </cell>
          <cell r="D397" t="str">
            <v>non-IPCC</v>
          </cell>
          <cell r="E397" t="str">
            <v>non-IPCC</v>
          </cell>
          <cell r="F397" t="str">
            <v>non-IPCC</v>
          </cell>
        </row>
        <row r="398">
          <cell r="A398" t="str">
            <v>192_21</v>
          </cell>
          <cell r="B398">
            <v>192</v>
          </cell>
          <cell r="C398">
            <v>21</v>
          </cell>
          <cell r="D398" t="str">
            <v>4B8</v>
          </cell>
          <cell r="E398" t="str">
            <v>3B3</v>
          </cell>
          <cell r="F398" t="str">
            <v>3B3_Manure_Management_swine</v>
          </cell>
        </row>
        <row r="399">
          <cell r="A399" t="str">
            <v>192_78</v>
          </cell>
          <cell r="B399">
            <v>192</v>
          </cell>
          <cell r="C399">
            <v>78</v>
          </cell>
          <cell r="D399" t="str">
            <v>non-IPCC</v>
          </cell>
          <cell r="E399" t="str">
            <v>non-IPCC</v>
          </cell>
          <cell r="F399" t="str">
            <v>non-IPCC</v>
          </cell>
        </row>
        <row r="400">
          <cell r="A400" t="str">
            <v>193_21</v>
          </cell>
          <cell r="B400">
            <v>193</v>
          </cell>
          <cell r="C400">
            <v>21</v>
          </cell>
          <cell r="D400" t="str">
            <v>4B6</v>
          </cell>
          <cell r="E400" t="str">
            <v>3B4</v>
          </cell>
          <cell r="F400" t="str">
            <v>3B4_Manure_Management_other:horses</v>
          </cell>
        </row>
        <row r="401">
          <cell r="A401" t="str">
            <v>193_78</v>
          </cell>
          <cell r="B401">
            <v>193</v>
          </cell>
          <cell r="C401">
            <v>78</v>
          </cell>
          <cell r="D401" t="str">
            <v>non-IPCC</v>
          </cell>
          <cell r="E401" t="str">
            <v>3B4</v>
          </cell>
          <cell r="F401" t="str">
            <v>3B4_Manure_Management_other:horses</v>
          </cell>
        </row>
        <row r="402">
          <cell r="A402" t="str">
            <v>194_21</v>
          </cell>
          <cell r="B402">
            <v>194</v>
          </cell>
          <cell r="C402">
            <v>21</v>
          </cell>
          <cell r="D402" t="str">
            <v>4B4</v>
          </cell>
          <cell r="E402" t="str">
            <v>3B4</v>
          </cell>
          <cell r="F402" t="str">
            <v>3B4_Manure_Management_other:goats</v>
          </cell>
        </row>
        <row r="403">
          <cell r="A403" t="str">
            <v>195_21</v>
          </cell>
          <cell r="B403">
            <v>195</v>
          </cell>
          <cell r="C403">
            <v>21</v>
          </cell>
          <cell r="D403" t="str">
            <v>4B10</v>
          </cell>
          <cell r="E403" t="str">
            <v>3B4</v>
          </cell>
          <cell r="F403" t="str">
            <v>3B4_Manure_Management_other:deer</v>
          </cell>
        </row>
        <row r="404">
          <cell r="A404" t="str">
            <v>195_78</v>
          </cell>
          <cell r="B404">
            <v>195</v>
          </cell>
          <cell r="C404">
            <v>78</v>
          </cell>
          <cell r="D404" t="str">
            <v>non-IPCC</v>
          </cell>
          <cell r="E404" t="str">
            <v>non-IPCC</v>
          </cell>
          <cell r="F404" t="str">
            <v>non-IPCC</v>
          </cell>
        </row>
        <row r="405">
          <cell r="A405" t="str">
            <v>196_21</v>
          </cell>
          <cell r="B405">
            <v>196</v>
          </cell>
          <cell r="C405">
            <v>21</v>
          </cell>
          <cell r="D405" t="str">
            <v>4B9</v>
          </cell>
          <cell r="E405" t="str">
            <v>3B4</v>
          </cell>
          <cell r="F405" t="str">
            <v>3B4_Manure_Management_other:poultry</v>
          </cell>
        </row>
        <row r="406">
          <cell r="A406" t="str">
            <v>196_78</v>
          </cell>
          <cell r="B406">
            <v>196</v>
          </cell>
          <cell r="C406">
            <v>78</v>
          </cell>
          <cell r="D406" t="str">
            <v>non-IPCC</v>
          </cell>
          <cell r="E406" t="str">
            <v>non-IPCC</v>
          </cell>
          <cell r="F406" t="str">
            <v>non-IPCC</v>
          </cell>
        </row>
        <row r="407">
          <cell r="A407" t="str">
            <v>197_21</v>
          </cell>
          <cell r="B407">
            <v>197</v>
          </cell>
          <cell r="C407">
            <v>21</v>
          </cell>
          <cell r="D407" t="str">
            <v>4B12</v>
          </cell>
          <cell r="E407" t="str">
            <v>3B4</v>
          </cell>
          <cell r="F407" t="str">
            <v>3B4_Other</v>
          </cell>
        </row>
        <row r="408">
          <cell r="A408" t="str">
            <v>198_21</v>
          </cell>
          <cell r="B408">
            <v>198</v>
          </cell>
          <cell r="C408">
            <v>21</v>
          </cell>
          <cell r="D408" t="str">
            <v>4B9</v>
          </cell>
          <cell r="E408" t="str">
            <v>3B4</v>
          </cell>
          <cell r="F408" t="str">
            <v>3B4_Manure_Management_other:poultry</v>
          </cell>
        </row>
        <row r="409">
          <cell r="A409" t="str">
            <v>198_78</v>
          </cell>
          <cell r="B409">
            <v>198</v>
          </cell>
          <cell r="C409">
            <v>78</v>
          </cell>
          <cell r="D409" t="str">
            <v>non-IPCC</v>
          </cell>
          <cell r="E409" t="str">
            <v>non-IPCC</v>
          </cell>
          <cell r="F409" t="str">
            <v>non-IPCC</v>
          </cell>
        </row>
        <row r="410">
          <cell r="A410" t="str">
            <v>199_21</v>
          </cell>
          <cell r="B410">
            <v>199</v>
          </cell>
          <cell r="C410">
            <v>21</v>
          </cell>
          <cell r="D410" t="str">
            <v>4B13</v>
          </cell>
          <cell r="E410" t="str">
            <v>3B4</v>
          </cell>
          <cell r="F410" t="str">
            <v>3B4_Other</v>
          </cell>
        </row>
        <row r="411">
          <cell r="A411" t="str">
            <v>200_21</v>
          </cell>
          <cell r="B411">
            <v>200</v>
          </cell>
          <cell r="C411">
            <v>21</v>
          </cell>
          <cell r="D411" t="str">
            <v>4B14</v>
          </cell>
          <cell r="E411" t="str">
            <v>3B4</v>
          </cell>
          <cell r="F411" t="str">
            <v>3B4_Other</v>
          </cell>
        </row>
        <row r="412">
          <cell r="A412" t="str">
            <v>201_48</v>
          </cell>
          <cell r="B412">
            <v>201</v>
          </cell>
          <cell r="C412">
            <v>48</v>
          </cell>
          <cell r="D412" t="str">
            <v>non-IPCC</v>
          </cell>
          <cell r="E412" t="str">
            <v>non-IPCC</v>
          </cell>
          <cell r="F412" t="str">
            <v>non-IPCC</v>
          </cell>
        </row>
        <row r="413">
          <cell r="A413" t="str">
            <v>202_71</v>
          </cell>
          <cell r="B413">
            <v>202</v>
          </cell>
          <cell r="C413">
            <v>71</v>
          </cell>
          <cell r="D413" t="str">
            <v>2A7</v>
          </cell>
          <cell r="E413" t="str">
            <v>2D3</v>
          </cell>
          <cell r="F413" t="str">
            <v>2D3_Non-energy_products_from_fuels_and_solvent_use:Other</v>
          </cell>
        </row>
        <row r="414">
          <cell r="A414" t="str">
            <v>203_194</v>
          </cell>
          <cell r="B414">
            <v>203</v>
          </cell>
          <cell r="C414">
            <v>194</v>
          </cell>
          <cell r="D414" t="str">
            <v>2C5</v>
          </cell>
          <cell r="E414" t="str">
            <v>2C7</v>
          </cell>
          <cell r="F414" t="str">
            <v>2C7_Metal_industry:Other</v>
          </cell>
        </row>
        <row r="415">
          <cell r="A415" t="str">
            <v>204_48</v>
          </cell>
          <cell r="B415">
            <v>204</v>
          </cell>
          <cell r="C415">
            <v>48</v>
          </cell>
          <cell r="D415" t="str">
            <v>2C4</v>
          </cell>
          <cell r="E415" t="str">
            <v>2C4</v>
          </cell>
          <cell r="F415" t="str">
            <v>2C4_Magnesium_production</v>
          </cell>
        </row>
        <row r="416">
          <cell r="A416" t="str">
            <v>205_48</v>
          </cell>
          <cell r="B416">
            <v>205</v>
          </cell>
          <cell r="C416">
            <v>48</v>
          </cell>
          <cell r="D416" t="str">
            <v>2C3</v>
          </cell>
          <cell r="E416" t="str">
            <v>2C3</v>
          </cell>
          <cell r="F416" t="str">
            <v>2C3_Aluminium_Production</v>
          </cell>
        </row>
        <row r="417">
          <cell r="A417" t="str">
            <v>206_48</v>
          </cell>
          <cell r="B417">
            <v>206</v>
          </cell>
          <cell r="C417">
            <v>48</v>
          </cell>
          <cell r="D417" t="str">
            <v>2C3</v>
          </cell>
          <cell r="E417" t="str">
            <v>2C3</v>
          </cell>
          <cell r="F417" t="str">
            <v>2C3_Aluminium_Production</v>
          </cell>
        </row>
        <row r="418">
          <cell r="A418" t="str">
            <v>207_48</v>
          </cell>
          <cell r="B418">
            <v>207</v>
          </cell>
          <cell r="C418">
            <v>48</v>
          </cell>
          <cell r="D418" t="str">
            <v>2C3</v>
          </cell>
          <cell r="E418" t="str">
            <v>2C3</v>
          </cell>
          <cell r="F418" t="str">
            <v>2C3_Aluminium_Production</v>
          </cell>
        </row>
        <row r="419">
          <cell r="A419" t="str">
            <v>208_48</v>
          </cell>
          <cell r="B419">
            <v>208</v>
          </cell>
          <cell r="C419">
            <v>48</v>
          </cell>
          <cell r="D419" t="str">
            <v>2B5</v>
          </cell>
          <cell r="E419" t="str">
            <v>2B10</v>
          </cell>
          <cell r="F419" t="str">
            <v>2B10_Chemical_Industry:Other</v>
          </cell>
        </row>
        <row r="420">
          <cell r="A420" t="str">
            <v>210_48</v>
          </cell>
          <cell r="B420">
            <v>210</v>
          </cell>
          <cell r="C420">
            <v>48</v>
          </cell>
          <cell r="D420" t="str">
            <v>2B5</v>
          </cell>
          <cell r="E420" t="str">
            <v>2B10</v>
          </cell>
          <cell r="F420" t="str">
            <v>2B10_Chemical_Industry:Other</v>
          </cell>
        </row>
        <row r="421">
          <cell r="A421" t="str">
            <v>211_48</v>
          </cell>
          <cell r="B421">
            <v>211</v>
          </cell>
          <cell r="C421">
            <v>48</v>
          </cell>
          <cell r="D421" t="str">
            <v>non-IPCC</v>
          </cell>
          <cell r="E421" t="str">
            <v>non-IPCC</v>
          </cell>
          <cell r="F421" t="str">
            <v>non-IPCC</v>
          </cell>
        </row>
        <row r="422">
          <cell r="A422" t="str">
            <v>211_121</v>
          </cell>
          <cell r="B422">
            <v>211</v>
          </cell>
          <cell r="C422">
            <v>121</v>
          </cell>
          <cell r="D422" t="str">
            <v>non-IPCC</v>
          </cell>
          <cell r="E422" t="str">
            <v>non-IPCC</v>
          </cell>
          <cell r="F422" t="str">
            <v>non-IPCC</v>
          </cell>
        </row>
        <row r="423">
          <cell r="A423" t="str">
            <v>212_48</v>
          </cell>
          <cell r="B423">
            <v>212</v>
          </cell>
          <cell r="C423">
            <v>48</v>
          </cell>
          <cell r="D423" t="str">
            <v>3A</v>
          </cell>
          <cell r="E423" t="str">
            <v>2D3</v>
          </cell>
          <cell r="F423" t="str">
            <v>2D3_Non-energy_products_from_fuels_and_solvent_use:Solvent Use</v>
          </cell>
        </row>
        <row r="424">
          <cell r="A424" t="str">
            <v>213_49</v>
          </cell>
          <cell r="B424">
            <v>213</v>
          </cell>
          <cell r="C424">
            <v>49</v>
          </cell>
          <cell r="D424" t="str">
            <v>non-IPCC</v>
          </cell>
          <cell r="E424" t="str">
            <v>non-IPCC</v>
          </cell>
          <cell r="F424" t="str">
            <v>non-IPCC</v>
          </cell>
        </row>
        <row r="425">
          <cell r="A425" t="str">
            <v>214_49</v>
          </cell>
          <cell r="B425">
            <v>214</v>
          </cell>
          <cell r="C425">
            <v>49</v>
          </cell>
          <cell r="D425" t="str">
            <v>non-IPCC</v>
          </cell>
          <cell r="E425" t="str">
            <v>non-IPCC</v>
          </cell>
          <cell r="F425" t="str">
            <v>non-IPCC</v>
          </cell>
        </row>
        <row r="426">
          <cell r="A426" t="str">
            <v>218_211</v>
          </cell>
          <cell r="B426">
            <v>218</v>
          </cell>
          <cell r="C426">
            <v>211</v>
          </cell>
          <cell r="D426" t="str">
            <v>1A2a</v>
          </cell>
          <cell r="E426" t="str">
            <v>non-IPCC</v>
          </cell>
          <cell r="F426" t="str">
            <v>non-IPCC</v>
          </cell>
        </row>
        <row r="427">
          <cell r="A427" t="str">
            <v>219_15</v>
          </cell>
          <cell r="B427">
            <v>219</v>
          </cell>
          <cell r="C427">
            <v>15</v>
          </cell>
          <cell r="D427" t="str">
            <v>Marine_Bunkers</v>
          </cell>
          <cell r="E427" t="str">
            <v>Marine_Bunkers</v>
          </cell>
          <cell r="F427" t="str">
            <v>Marine_Bunkers</v>
          </cell>
        </row>
        <row r="428">
          <cell r="A428" t="str">
            <v>219_48</v>
          </cell>
          <cell r="B428">
            <v>219</v>
          </cell>
          <cell r="C428">
            <v>48</v>
          </cell>
          <cell r="D428" t="str">
            <v>non-IPCC</v>
          </cell>
          <cell r="E428" t="str">
            <v>non-IPCC</v>
          </cell>
          <cell r="F428" t="str">
            <v>non-IPCC</v>
          </cell>
        </row>
        <row r="429">
          <cell r="A429" t="str">
            <v>220_49</v>
          </cell>
          <cell r="B429">
            <v>220</v>
          </cell>
          <cell r="C429">
            <v>49</v>
          </cell>
          <cell r="D429" t="str">
            <v>non-IPCC</v>
          </cell>
          <cell r="E429" t="str">
            <v>non-IPCC</v>
          </cell>
          <cell r="F429" t="str">
            <v>non-IPCC</v>
          </cell>
        </row>
        <row r="430">
          <cell r="A430" t="str">
            <v>221_48</v>
          </cell>
          <cell r="B430">
            <v>221</v>
          </cell>
          <cell r="C430">
            <v>48</v>
          </cell>
          <cell r="D430" t="str">
            <v>non-IPCC</v>
          </cell>
          <cell r="E430" t="str">
            <v>non-IPCC</v>
          </cell>
          <cell r="F430" t="str">
            <v>non-IPCC</v>
          </cell>
        </row>
        <row r="431">
          <cell r="A431" t="str">
            <v>222_48</v>
          </cell>
          <cell r="B431">
            <v>222</v>
          </cell>
          <cell r="C431">
            <v>48</v>
          </cell>
          <cell r="D431" t="str">
            <v>2B5</v>
          </cell>
          <cell r="E431" t="str">
            <v>2B10</v>
          </cell>
          <cell r="F431" t="str">
            <v>2B10_Chemical_Industry:Other</v>
          </cell>
        </row>
        <row r="432">
          <cell r="A432" t="str">
            <v>223_48</v>
          </cell>
          <cell r="B432">
            <v>223</v>
          </cell>
          <cell r="C432">
            <v>48</v>
          </cell>
          <cell r="D432" t="str">
            <v>2B5</v>
          </cell>
          <cell r="E432" t="str">
            <v>2B8g</v>
          </cell>
          <cell r="F432" t="str">
            <v>2B8g_Petrochemical_and_carbon_black_production:Other</v>
          </cell>
        </row>
        <row r="433">
          <cell r="A433" t="str">
            <v>224_48</v>
          </cell>
          <cell r="B433">
            <v>224</v>
          </cell>
          <cell r="C433">
            <v>48</v>
          </cell>
          <cell r="D433" t="str">
            <v>non-IPCC</v>
          </cell>
          <cell r="E433" t="str">
            <v>non-IPCC</v>
          </cell>
          <cell r="F433" t="str">
            <v>non-IPCC</v>
          </cell>
        </row>
        <row r="434">
          <cell r="A434" t="str">
            <v>225_48</v>
          </cell>
          <cell r="B434">
            <v>225</v>
          </cell>
          <cell r="C434">
            <v>48</v>
          </cell>
          <cell r="D434" t="str">
            <v>2B5</v>
          </cell>
          <cell r="E434" t="str">
            <v>non-IPCC</v>
          </cell>
          <cell r="F434" t="str">
            <v>non-IPCC</v>
          </cell>
        </row>
        <row r="435">
          <cell r="A435" t="str">
            <v>226_21</v>
          </cell>
          <cell r="B435">
            <v>226</v>
          </cell>
          <cell r="C435">
            <v>21</v>
          </cell>
          <cell r="D435" t="str">
            <v>2F9</v>
          </cell>
          <cell r="E435">
            <v>20</v>
          </cell>
          <cell r="F435" t="str">
            <v>2E1_Integrated_circuit_or_semiconductor</v>
          </cell>
        </row>
        <row r="436">
          <cell r="A436" t="str">
            <v>229_21</v>
          </cell>
          <cell r="B436">
            <v>229</v>
          </cell>
          <cell r="C436">
            <v>21</v>
          </cell>
          <cell r="D436" t="str">
            <v>2F4</v>
          </cell>
          <cell r="E436" t="str">
            <v>2F4_Metered_dose_inhalers</v>
          </cell>
          <cell r="F436" t="str">
            <v>2F4_Metered_dose_inhalers</v>
          </cell>
        </row>
        <row r="437">
          <cell r="A437" t="str">
            <v>230_21</v>
          </cell>
          <cell r="B437">
            <v>230</v>
          </cell>
          <cell r="C437">
            <v>21</v>
          </cell>
          <cell r="D437" t="str">
            <v>2F4</v>
          </cell>
          <cell r="E437" t="str">
            <v>2F4_Aerosols:Other</v>
          </cell>
          <cell r="F437" t="str">
            <v>2F4_Aerosols:Other</v>
          </cell>
        </row>
        <row r="438">
          <cell r="A438" t="str">
            <v>231_46</v>
          </cell>
          <cell r="B438">
            <v>231</v>
          </cell>
          <cell r="C438">
            <v>46</v>
          </cell>
          <cell r="D438" t="str">
            <v>2A2</v>
          </cell>
          <cell r="E438" t="str">
            <v>2A2</v>
          </cell>
          <cell r="F438" t="str">
            <v>2A2_Lime_Production</v>
          </cell>
        </row>
        <row r="439">
          <cell r="A439" t="str">
            <v>240_114</v>
          </cell>
          <cell r="B439">
            <v>240</v>
          </cell>
          <cell r="C439">
            <v>114</v>
          </cell>
          <cell r="D439" t="str">
            <v>3D</v>
          </cell>
          <cell r="E439" t="str">
            <v>2D3</v>
          </cell>
          <cell r="F439" t="str">
            <v>2D3_Non-energy_products_from_fuels_and_solvent_use:Solvent Use</v>
          </cell>
        </row>
        <row r="440">
          <cell r="A440" t="str">
            <v>243_109</v>
          </cell>
          <cell r="B440">
            <v>243</v>
          </cell>
          <cell r="C440">
            <v>109</v>
          </cell>
          <cell r="D440" t="str">
            <v>3D</v>
          </cell>
          <cell r="E440" t="str">
            <v>2D3</v>
          </cell>
          <cell r="F440" t="str">
            <v>2D3_Non-energy_products_from_fuels_and_solvent_use:Solvent Use</v>
          </cell>
        </row>
        <row r="441">
          <cell r="A441" t="str">
            <v>245_191</v>
          </cell>
          <cell r="B441">
            <v>245</v>
          </cell>
          <cell r="C441">
            <v>191</v>
          </cell>
          <cell r="D441" t="str">
            <v>3D</v>
          </cell>
          <cell r="E441" t="str">
            <v>2D3</v>
          </cell>
          <cell r="F441" t="str">
            <v>2D3_Non-energy_products_from_fuels_and_solvent_use:Solvent Use</v>
          </cell>
        </row>
        <row r="442">
          <cell r="A442" t="str">
            <v>247_115</v>
          </cell>
          <cell r="B442">
            <v>247</v>
          </cell>
          <cell r="C442">
            <v>115</v>
          </cell>
          <cell r="D442" t="str">
            <v>3d</v>
          </cell>
          <cell r="E442" t="str">
            <v>2D3</v>
          </cell>
          <cell r="F442" t="str">
            <v>2D3_Non-energy_products_from_fuels_and_solvent_use:Solvent Use</v>
          </cell>
        </row>
        <row r="443">
          <cell r="A443" t="str">
            <v>248_192</v>
          </cell>
          <cell r="B443">
            <v>248</v>
          </cell>
          <cell r="C443">
            <v>192</v>
          </cell>
          <cell r="D443" t="str">
            <v>3D</v>
          </cell>
          <cell r="E443" t="str">
            <v>2D3</v>
          </cell>
          <cell r="F443" t="str">
            <v>2D3_Non-energy_products_from_fuels_and_solvent_use:Solvent Use</v>
          </cell>
        </row>
        <row r="444">
          <cell r="A444" t="str">
            <v>249_111</v>
          </cell>
          <cell r="B444">
            <v>249</v>
          </cell>
          <cell r="C444">
            <v>111</v>
          </cell>
          <cell r="D444" t="str">
            <v>3D</v>
          </cell>
          <cell r="E444" t="str">
            <v>2D3</v>
          </cell>
          <cell r="F444" t="str">
            <v>2D3_Non-energy_products_from_fuels_and_solvent_use:Solvent Use</v>
          </cell>
        </row>
        <row r="445">
          <cell r="A445" t="str">
            <v>250_108</v>
          </cell>
          <cell r="B445">
            <v>250</v>
          </cell>
          <cell r="C445">
            <v>108</v>
          </cell>
          <cell r="D445" t="str">
            <v>3B</v>
          </cell>
          <cell r="E445" t="str">
            <v>2D3</v>
          </cell>
          <cell r="F445" t="str">
            <v>2D3_Non-energy_products_from_fuels_and_solvent_use:Solvent Use</v>
          </cell>
        </row>
        <row r="446">
          <cell r="A446" t="str">
            <v>251_108</v>
          </cell>
          <cell r="B446">
            <v>251</v>
          </cell>
          <cell r="C446">
            <v>108</v>
          </cell>
          <cell r="D446" t="str">
            <v>3B</v>
          </cell>
          <cell r="E446" t="str">
            <v>2D3</v>
          </cell>
          <cell r="F446" t="str">
            <v>2D3_Non-energy_products_from_fuels_and_solvent_use:Solvent Use</v>
          </cell>
        </row>
        <row r="447">
          <cell r="A447" t="str">
            <v>252_108</v>
          </cell>
          <cell r="B447">
            <v>252</v>
          </cell>
          <cell r="C447">
            <v>108</v>
          </cell>
          <cell r="D447" t="str">
            <v>3B</v>
          </cell>
          <cell r="E447" t="str">
            <v>2D3</v>
          </cell>
          <cell r="F447" t="str">
            <v>2D3_Non-energy_products_from_fuels_and_solvent_use:Solvent Use</v>
          </cell>
        </row>
        <row r="448">
          <cell r="A448" t="str">
            <v>253_108</v>
          </cell>
          <cell r="B448">
            <v>253</v>
          </cell>
          <cell r="C448">
            <v>108</v>
          </cell>
          <cell r="D448" t="str">
            <v>3B</v>
          </cell>
          <cell r="E448" t="str">
            <v>2D3</v>
          </cell>
          <cell r="F448" t="str">
            <v>2D3_Non-energy_products_from_fuels_and_solvent_use:Solvent Use</v>
          </cell>
        </row>
        <row r="449">
          <cell r="A449" t="str">
            <v>254_108</v>
          </cell>
          <cell r="B449">
            <v>254</v>
          </cell>
          <cell r="C449">
            <v>108</v>
          </cell>
          <cell r="D449" t="str">
            <v>3B</v>
          </cell>
          <cell r="E449" t="str">
            <v>2D3</v>
          </cell>
          <cell r="F449" t="str">
            <v>2D3_Non-energy_products_from_fuels_and_solvent_use:Solvent Use</v>
          </cell>
        </row>
        <row r="450">
          <cell r="A450" t="str">
            <v>255_108</v>
          </cell>
          <cell r="B450">
            <v>255</v>
          </cell>
          <cell r="C450">
            <v>108</v>
          </cell>
          <cell r="D450" t="str">
            <v>3B</v>
          </cell>
          <cell r="E450" t="str">
            <v>2D3</v>
          </cell>
          <cell r="F450" t="str">
            <v>2D3_Non-energy_products_from_fuels_and_solvent_use:Solvent Use</v>
          </cell>
        </row>
        <row r="451">
          <cell r="A451" t="str">
            <v>256_188</v>
          </cell>
          <cell r="B451">
            <v>256</v>
          </cell>
          <cell r="C451">
            <v>188</v>
          </cell>
          <cell r="D451" t="str">
            <v>3D</v>
          </cell>
          <cell r="E451" t="str">
            <v>2D3</v>
          </cell>
          <cell r="F451" t="str">
            <v>2D3_Non-energy_products_from_fuels_and_solvent_use:Solvent Use</v>
          </cell>
        </row>
        <row r="452">
          <cell r="A452" t="str">
            <v>257_303</v>
          </cell>
          <cell r="B452">
            <v>257</v>
          </cell>
          <cell r="C452">
            <v>303</v>
          </cell>
          <cell r="D452" t="str">
            <v>2B5</v>
          </cell>
          <cell r="E452" t="str">
            <v>2D2</v>
          </cell>
          <cell r="F452" t="str">
            <v>2D2 Non-energy_products_from_fuels_and_solvent_use:Paraffin_wax_use</v>
          </cell>
        </row>
        <row r="453">
          <cell r="A453" t="str">
            <v>257_305</v>
          </cell>
          <cell r="B453">
            <v>257</v>
          </cell>
          <cell r="C453">
            <v>305</v>
          </cell>
          <cell r="D453" t="str">
            <v>2B5</v>
          </cell>
          <cell r="E453" t="str">
            <v>2D3</v>
          </cell>
          <cell r="F453" t="str">
            <v>2D3_Non-energy_products_from_fuels_and_solvent_use:Other</v>
          </cell>
        </row>
        <row r="454">
          <cell r="A454" t="str">
            <v>257_22</v>
          </cell>
          <cell r="B454">
            <v>257</v>
          </cell>
          <cell r="C454">
            <v>22</v>
          </cell>
          <cell r="D454" t="str">
            <v>3D</v>
          </cell>
          <cell r="E454" t="str">
            <v>2D3</v>
          </cell>
          <cell r="F454" t="str">
            <v>2D3_Non-energy_products_from_fuels_and_solvent_use:Solvent Use</v>
          </cell>
        </row>
        <row r="455">
          <cell r="A455" t="str">
            <v>257_189</v>
          </cell>
          <cell r="B455">
            <v>257</v>
          </cell>
          <cell r="C455">
            <v>189</v>
          </cell>
          <cell r="D455" t="str">
            <v>3D</v>
          </cell>
          <cell r="E455" t="str">
            <v>2D3</v>
          </cell>
          <cell r="F455" t="str">
            <v>2D3_Non-energy_products_from_fuels_and_solvent_use:Solvent Use</v>
          </cell>
        </row>
        <row r="456">
          <cell r="A456" t="str">
            <v>258_190</v>
          </cell>
          <cell r="B456">
            <v>258</v>
          </cell>
          <cell r="C456">
            <v>190</v>
          </cell>
          <cell r="D456" t="str">
            <v>3D</v>
          </cell>
          <cell r="E456" t="str">
            <v>2D3</v>
          </cell>
          <cell r="F456" t="str">
            <v>2D3_Non-energy_products_from_fuels_and_solvent_use:Solvent Use</v>
          </cell>
        </row>
        <row r="457">
          <cell r="A457" t="str">
            <v>259_107</v>
          </cell>
          <cell r="B457">
            <v>259</v>
          </cell>
          <cell r="C457">
            <v>107</v>
          </cell>
          <cell r="D457" t="str">
            <v>3D</v>
          </cell>
          <cell r="E457" t="str">
            <v>2D3</v>
          </cell>
          <cell r="F457" t="str">
            <v>2D3_Non-energy_products_from_fuels_and_solvent_use:Solvent Use</v>
          </cell>
        </row>
        <row r="458">
          <cell r="A458" t="str">
            <v>260_79</v>
          </cell>
          <cell r="B458">
            <v>260</v>
          </cell>
          <cell r="C458">
            <v>79</v>
          </cell>
          <cell r="D458" t="str">
            <v>3D</v>
          </cell>
          <cell r="E458" t="str">
            <v>2D3</v>
          </cell>
          <cell r="F458" t="str">
            <v>2D3_Non-energy_products_from_fuels_and_solvent_use:Solvent Use</v>
          </cell>
        </row>
        <row r="459">
          <cell r="A459" t="str">
            <v>264_174</v>
          </cell>
          <cell r="B459">
            <v>264</v>
          </cell>
          <cell r="C459">
            <v>174</v>
          </cell>
          <cell r="D459" t="str">
            <v>2C3</v>
          </cell>
          <cell r="E459" t="str">
            <v>2C3</v>
          </cell>
          <cell r="F459" t="str">
            <v>2C3_Aluminium_Production</v>
          </cell>
        </row>
        <row r="460">
          <cell r="A460" t="str">
            <v>265_21</v>
          </cell>
          <cell r="B460">
            <v>265</v>
          </cell>
          <cell r="C460">
            <v>21</v>
          </cell>
          <cell r="D460" t="str">
            <v>2F9</v>
          </cell>
          <cell r="E460">
            <v>20</v>
          </cell>
          <cell r="F460" t="str">
            <v>2E1_Integrated_circuit_or_semiconductor</v>
          </cell>
        </row>
        <row r="461">
          <cell r="A461" t="str">
            <v>266_78</v>
          </cell>
          <cell r="B461">
            <v>266</v>
          </cell>
          <cell r="C461">
            <v>78</v>
          </cell>
          <cell r="D461" t="str">
            <v>non-IPCC</v>
          </cell>
          <cell r="E461" t="str">
            <v>non-IPCC</v>
          </cell>
          <cell r="F461" t="str">
            <v>non-IPCC</v>
          </cell>
        </row>
        <row r="462">
          <cell r="A462" t="str">
            <v>267_78</v>
          </cell>
          <cell r="B462">
            <v>267</v>
          </cell>
          <cell r="C462">
            <v>78</v>
          </cell>
          <cell r="D462" t="str">
            <v>non-IPCC</v>
          </cell>
          <cell r="E462" t="str">
            <v>non-IPCC</v>
          </cell>
          <cell r="F462" t="str">
            <v>non-IPCC</v>
          </cell>
        </row>
        <row r="463">
          <cell r="A463" t="str">
            <v>268_78</v>
          </cell>
          <cell r="B463">
            <v>268</v>
          </cell>
          <cell r="C463">
            <v>78</v>
          </cell>
          <cell r="D463" t="str">
            <v>non-IPCC</v>
          </cell>
          <cell r="E463" t="str">
            <v>non-IPCC</v>
          </cell>
          <cell r="F463" t="str">
            <v>non-IPCC</v>
          </cell>
        </row>
        <row r="464">
          <cell r="A464" t="str">
            <v>269_79</v>
          </cell>
          <cell r="B464">
            <v>269</v>
          </cell>
          <cell r="C464">
            <v>79</v>
          </cell>
          <cell r="D464" t="str">
            <v>non-IPCC</v>
          </cell>
          <cell r="E464" t="str">
            <v>non-IPCC</v>
          </cell>
          <cell r="F464" t="str">
            <v>non-IPCC</v>
          </cell>
        </row>
        <row r="465">
          <cell r="A465" t="str">
            <v>270_80</v>
          </cell>
          <cell r="B465">
            <v>270</v>
          </cell>
          <cell r="C465">
            <v>80</v>
          </cell>
          <cell r="D465" t="str">
            <v>non-IPCC</v>
          </cell>
          <cell r="E465" t="str">
            <v>non-IPCC</v>
          </cell>
          <cell r="F465" t="str">
            <v>non-IPCC</v>
          </cell>
        </row>
        <row r="466">
          <cell r="A466" t="str">
            <v>271_81</v>
          </cell>
          <cell r="B466">
            <v>271</v>
          </cell>
          <cell r="C466">
            <v>81</v>
          </cell>
          <cell r="D466" t="str">
            <v>non-IPCC</v>
          </cell>
          <cell r="E466" t="str">
            <v>non-IPCC</v>
          </cell>
          <cell r="F466" t="str">
            <v>non-IPCC</v>
          </cell>
        </row>
        <row r="467">
          <cell r="A467" t="str">
            <v>272_90</v>
          </cell>
          <cell r="B467">
            <v>272</v>
          </cell>
          <cell r="C467">
            <v>90</v>
          </cell>
          <cell r="D467" t="str">
            <v>3D</v>
          </cell>
          <cell r="E467" t="str">
            <v>2D3</v>
          </cell>
          <cell r="F467" t="str">
            <v>2D3_Non-energy_products_from_fuels_and_solvent_use:Solvent Use</v>
          </cell>
        </row>
        <row r="468">
          <cell r="A468" t="str">
            <v>273_90</v>
          </cell>
          <cell r="B468">
            <v>273</v>
          </cell>
          <cell r="C468">
            <v>90</v>
          </cell>
          <cell r="D468" t="str">
            <v>3D</v>
          </cell>
          <cell r="E468" t="str">
            <v>2D3</v>
          </cell>
          <cell r="F468" t="str">
            <v>2D3_Non-energy_products_from_fuels_and_solvent_use:Solvent Use</v>
          </cell>
        </row>
        <row r="469">
          <cell r="A469" t="str">
            <v>274_90</v>
          </cell>
          <cell r="B469">
            <v>274</v>
          </cell>
          <cell r="C469">
            <v>90</v>
          </cell>
          <cell r="D469" t="str">
            <v>3D</v>
          </cell>
          <cell r="E469" t="str">
            <v>2D3</v>
          </cell>
          <cell r="F469" t="str">
            <v>2D3_Non-energy_products_from_fuels_and_solvent_use:Solvent Use</v>
          </cell>
        </row>
        <row r="470">
          <cell r="A470" t="str">
            <v>286_21</v>
          </cell>
          <cell r="B470">
            <v>286</v>
          </cell>
          <cell r="C470">
            <v>21</v>
          </cell>
          <cell r="D470" t="str">
            <v>non-IPCC</v>
          </cell>
          <cell r="E470" t="str">
            <v>non-IPCC</v>
          </cell>
          <cell r="F470" t="str">
            <v>non-IPCC</v>
          </cell>
        </row>
        <row r="471">
          <cell r="A471" t="str">
            <v>286_79</v>
          </cell>
          <cell r="B471">
            <v>286</v>
          </cell>
          <cell r="C471">
            <v>79</v>
          </cell>
          <cell r="D471" t="str">
            <v>non-IPCC</v>
          </cell>
          <cell r="E471" t="str">
            <v>non-IPCC</v>
          </cell>
          <cell r="F471" t="str">
            <v>non-IPCC</v>
          </cell>
        </row>
        <row r="472">
          <cell r="A472" t="str">
            <v>287_48</v>
          </cell>
          <cell r="B472">
            <v>287</v>
          </cell>
          <cell r="C472">
            <v>48</v>
          </cell>
          <cell r="D472" t="str">
            <v>2D2</v>
          </cell>
          <cell r="E472" t="str">
            <v>2H2</v>
          </cell>
          <cell r="F472" t="str">
            <v>2H2_Food_and_beverages_industry</v>
          </cell>
        </row>
        <row r="473">
          <cell r="A473" t="str">
            <v>289_55</v>
          </cell>
          <cell r="B473">
            <v>289</v>
          </cell>
          <cell r="C473">
            <v>55</v>
          </cell>
          <cell r="D473" t="str">
            <v>non-IPCC</v>
          </cell>
          <cell r="E473" t="str">
            <v>non-IPCC</v>
          </cell>
          <cell r="F473" t="str">
            <v>non-IPCC</v>
          </cell>
        </row>
        <row r="474">
          <cell r="A474" t="str">
            <v>289_230</v>
          </cell>
          <cell r="B474">
            <v>289</v>
          </cell>
          <cell r="C474">
            <v>230</v>
          </cell>
          <cell r="D474" t="str">
            <v>2B5</v>
          </cell>
          <cell r="E474" t="str">
            <v>2B10</v>
          </cell>
          <cell r="F474" t="str">
            <v>2B10_Chemical_Industry:Other</v>
          </cell>
        </row>
        <row r="475">
          <cell r="A475" t="str">
            <v>294_48</v>
          </cell>
          <cell r="B475">
            <v>294</v>
          </cell>
          <cell r="C475">
            <v>48</v>
          </cell>
          <cell r="D475" t="str">
            <v>6C</v>
          </cell>
          <cell r="E475" t="str">
            <v>5C1</v>
          </cell>
          <cell r="F475" t="str">
            <v>5C1_Non-biogenic:municipal_solid_waste</v>
          </cell>
        </row>
        <row r="476">
          <cell r="A476" t="str">
            <v>295_48</v>
          </cell>
          <cell r="B476">
            <v>295</v>
          </cell>
          <cell r="C476">
            <v>48</v>
          </cell>
          <cell r="D476" t="str">
            <v>1B2a</v>
          </cell>
          <cell r="E476" t="str">
            <v>1B2a4</v>
          </cell>
          <cell r="F476" t="str">
            <v>1B2a4_Oil_refining/storage</v>
          </cell>
        </row>
        <row r="477">
          <cell r="A477" t="str">
            <v>296_93</v>
          </cell>
          <cell r="B477">
            <v>296</v>
          </cell>
          <cell r="C477">
            <v>93</v>
          </cell>
          <cell r="D477" t="str">
            <v>non-IPCC</v>
          </cell>
          <cell r="E477" t="str">
            <v>non-IPCC</v>
          </cell>
          <cell r="F477" t="str">
            <v>non-IPCC</v>
          </cell>
        </row>
        <row r="478">
          <cell r="A478" t="str">
            <v>297_101</v>
          </cell>
          <cell r="B478">
            <v>297</v>
          </cell>
          <cell r="C478">
            <v>101</v>
          </cell>
          <cell r="D478" t="str">
            <v>3A</v>
          </cell>
          <cell r="E478" t="str">
            <v>2D3</v>
          </cell>
          <cell r="F478" t="str">
            <v>2D3_Non-energy_products_from_fuels_and_solvent_use:Solvent Use</v>
          </cell>
        </row>
        <row r="479">
          <cell r="A479" t="str">
            <v>298_49</v>
          </cell>
          <cell r="B479">
            <v>298</v>
          </cell>
          <cell r="C479">
            <v>49</v>
          </cell>
          <cell r="D479" t="str">
            <v>3D</v>
          </cell>
          <cell r="E479" t="str">
            <v>2D3</v>
          </cell>
          <cell r="F479" t="str">
            <v>2D3_Non-energy_products_from_fuels_and_solvent_use:Solvent Use</v>
          </cell>
        </row>
        <row r="480">
          <cell r="A480" t="str">
            <v>302_23</v>
          </cell>
          <cell r="B480">
            <v>302</v>
          </cell>
          <cell r="C480">
            <v>23</v>
          </cell>
          <cell r="D480" t="str">
            <v>6C</v>
          </cell>
          <cell r="E480" t="str">
            <v>5C1</v>
          </cell>
          <cell r="F480" t="str">
            <v>5C1_Biogenic:Sewage_sludge</v>
          </cell>
        </row>
        <row r="481">
          <cell r="A481" t="str">
            <v>303_63</v>
          </cell>
          <cell r="B481">
            <v>303</v>
          </cell>
          <cell r="C481">
            <v>63</v>
          </cell>
          <cell r="D481" t="str">
            <v>6C</v>
          </cell>
          <cell r="E481" t="str">
            <v>5C1</v>
          </cell>
          <cell r="F481" t="str">
            <v>5C1_Non-biogenic:Clinical_waste</v>
          </cell>
        </row>
        <row r="482">
          <cell r="A482" t="str">
            <v>304_73</v>
          </cell>
          <cell r="B482">
            <v>304</v>
          </cell>
          <cell r="C482">
            <v>73</v>
          </cell>
          <cell r="D482" t="str">
            <v>6C</v>
          </cell>
          <cell r="E482" t="str">
            <v>5C1</v>
          </cell>
          <cell r="F482" t="str">
            <v>5C1_Non-biogenic:Other</v>
          </cell>
        </row>
        <row r="483">
          <cell r="A483" t="str">
            <v>305_64</v>
          </cell>
          <cell r="B483">
            <v>305</v>
          </cell>
          <cell r="C483">
            <v>64</v>
          </cell>
          <cell r="D483" t="str">
            <v>6C</v>
          </cell>
          <cell r="E483" t="str">
            <v>5C1</v>
          </cell>
          <cell r="F483" t="str">
            <v>5C1_Non-biogenic:Other</v>
          </cell>
        </row>
        <row r="484">
          <cell r="A484" t="str">
            <v>306_25</v>
          </cell>
          <cell r="B484">
            <v>306</v>
          </cell>
          <cell r="C484">
            <v>25</v>
          </cell>
          <cell r="D484" t="str">
            <v>1A1a</v>
          </cell>
          <cell r="E484" t="str">
            <v>1A1a</v>
          </cell>
          <cell r="F484" t="str">
            <v>1A1a_Public_Electricity&amp;Heat_Production</v>
          </cell>
        </row>
        <row r="485">
          <cell r="A485" t="str">
            <v>307_24</v>
          </cell>
          <cell r="B485">
            <v>307</v>
          </cell>
          <cell r="C485">
            <v>24</v>
          </cell>
          <cell r="D485" t="str">
            <v>1A1a</v>
          </cell>
          <cell r="E485" t="str">
            <v>1A1a</v>
          </cell>
          <cell r="F485" t="str">
            <v>1A1a_Public_Electricity&amp;Heat_Production</v>
          </cell>
        </row>
        <row r="486">
          <cell r="A486" t="str">
            <v>308_110</v>
          </cell>
          <cell r="B486">
            <v>308</v>
          </cell>
          <cell r="C486">
            <v>110</v>
          </cell>
          <cell r="D486" t="str">
            <v>3D</v>
          </cell>
          <cell r="E486" t="str">
            <v>2D3</v>
          </cell>
          <cell r="F486" t="str">
            <v>2D3_Non-energy_products_from_fuels_and_solvent_use:Solvent Use</v>
          </cell>
        </row>
        <row r="487">
          <cell r="A487" t="str">
            <v>309_112</v>
          </cell>
          <cell r="B487">
            <v>309</v>
          </cell>
          <cell r="C487">
            <v>112</v>
          </cell>
          <cell r="D487" t="str">
            <v>3D</v>
          </cell>
          <cell r="E487" t="str">
            <v>2D3</v>
          </cell>
          <cell r="F487" t="str">
            <v>2D3_Non-energy_products_from_fuels_and_solvent_use:Solvent Use</v>
          </cell>
        </row>
        <row r="488">
          <cell r="A488" t="str">
            <v>310_113</v>
          </cell>
          <cell r="B488">
            <v>310</v>
          </cell>
          <cell r="C488">
            <v>113</v>
          </cell>
          <cell r="D488" t="str">
            <v>3D</v>
          </cell>
          <cell r="E488" t="str">
            <v>2D3</v>
          </cell>
          <cell r="F488" t="str">
            <v>2D3_Non-energy_products_from_fuels_and_solvent_use:Solvent Use</v>
          </cell>
        </row>
        <row r="489">
          <cell r="A489" t="str">
            <v>312_116</v>
          </cell>
          <cell r="B489">
            <v>312</v>
          </cell>
          <cell r="C489">
            <v>116</v>
          </cell>
          <cell r="D489" t="str">
            <v>3D</v>
          </cell>
          <cell r="E489" t="str">
            <v>2D3</v>
          </cell>
          <cell r="F489" t="str">
            <v>2D3_Non-energy_products_from_fuels_and_solvent_use:Solvent Use</v>
          </cell>
        </row>
        <row r="490">
          <cell r="A490" t="str">
            <v>313_120</v>
          </cell>
          <cell r="B490">
            <v>313</v>
          </cell>
          <cell r="C490">
            <v>120</v>
          </cell>
          <cell r="D490" t="str">
            <v>non-IPCC</v>
          </cell>
          <cell r="E490" t="str">
            <v>non-IPCC</v>
          </cell>
          <cell r="F490" t="str">
            <v>non-IPCC</v>
          </cell>
        </row>
        <row r="491">
          <cell r="A491" t="str">
            <v>313_125</v>
          </cell>
          <cell r="B491">
            <v>313</v>
          </cell>
          <cell r="C491">
            <v>125</v>
          </cell>
          <cell r="D491" t="str">
            <v>non-IPCC</v>
          </cell>
          <cell r="E491" t="str">
            <v>non-IPCC</v>
          </cell>
          <cell r="F491" t="str">
            <v>non-IPCC</v>
          </cell>
        </row>
        <row r="492">
          <cell r="A492" t="str">
            <v>314_132</v>
          </cell>
          <cell r="B492">
            <v>314</v>
          </cell>
          <cell r="C492">
            <v>132</v>
          </cell>
          <cell r="D492" t="str">
            <v>1B2a</v>
          </cell>
          <cell r="E492" t="str">
            <v>1B2a2</v>
          </cell>
          <cell r="F492" t="str">
            <v>1B2a2_Oil_production</v>
          </cell>
        </row>
        <row r="493">
          <cell r="A493" t="str">
            <v>315_131</v>
          </cell>
          <cell r="B493">
            <v>315</v>
          </cell>
          <cell r="C493">
            <v>131</v>
          </cell>
          <cell r="D493" t="str">
            <v>1B2b</v>
          </cell>
          <cell r="E493" t="str">
            <v>1B2b2</v>
          </cell>
          <cell r="F493" t="str">
            <v>1B2b2_Gas_production</v>
          </cell>
        </row>
        <row r="494">
          <cell r="A494" t="str">
            <v>316_134</v>
          </cell>
          <cell r="B494">
            <v>316</v>
          </cell>
          <cell r="C494">
            <v>134</v>
          </cell>
          <cell r="D494" t="str">
            <v>2C1</v>
          </cell>
          <cell r="E494" t="str">
            <v>2D1</v>
          </cell>
          <cell r="F494" t="str">
            <v>2D1_Lubricant_Use</v>
          </cell>
        </row>
        <row r="495">
          <cell r="A495" t="str">
            <v>317_134</v>
          </cell>
          <cell r="B495">
            <v>317</v>
          </cell>
          <cell r="C495">
            <v>134</v>
          </cell>
          <cell r="D495" t="str">
            <v>2C1</v>
          </cell>
          <cell r="E495" t="str">
            <v>2D1</v>
          </cell>
          <cell r="F495" t="str">
            <v>2D1_Lubricant_Use</v>
          </cell>
        </row>
        <row r="496">
          <cell r="A496" t="str">
            <v>318_135</v>
          </cell>
          <cell r="B496">
            <v>318</v>
          </cell>
          <cell r="C496">
            <v>135</v>
          </cell>
          <cell r="D496" t="str">
            <v>3C</v>
          </cell>
          <cell r="E496" t="str">
            <v>2D3</v>
          </cell>
          <cell r="F496" t="str">
            <v>2D3_Non-energy_products_from_fuels_and_solvent_use:Solvent Use</v>
          </cell>
        </row>
        <row r="497">
          <cell r="A497" t="str">
            <v>319_135</v>
          </cell>
          <cell r="B497">
            <v>319</v>
          </cell>
          <cell r="C497">
            <v>135</v>
          </cell>
          <cell r="D497" t="str">
            <v>3C</v>
          </cell>
          <cell r="E497" t="str">
            <v>2D3</v>
          </cell>
          <cell r="F497" t="str">
            <v>2D3_Non-energy_products_from_fuels_and_solvent_use:Solvent Use</v>
          </cell>
        </row>
        <row r="498">
          <cell r="A498" t="str">
            <v>320_136</v>
          </cell>
          <cell r="B498">
            <v>320</v>
          </cell>
          <cell r="C498">
            <v>136</v>
          </cell>
          <cell r="D498" t="str">
            <v>2D2</v>
          </cell>
          <cell r="E498" t="str">
            <v>2H2</v>
          </cell>
          <cell r="F498" t="str">
            <v>2H2_Food_and_beverages_industry</v>
          </cell>
        </row>
        <row r="499">
          <cell r="A499" t="str">
            <v>321_136</v>
          </cell>
          <cell r="B499">
            <v>321</v>
          </cell>
          <cell r="C499">
            <v>136</v>
          </cell>
          <cell r="D499" t="str">
            <v>2D2</v>
          </cell>
          <cell r="E499" t="str">
            <v>2H2</v>
          </cell>
          <cell r="F499" t="str">
            <v>2H2_Food_and_beverages_industry</v>
          </cell>
        </row>
        <row r="500">
          <cell r="A500" t="str">
            <v>322_136</v>
          </cell>
          <cell r="B500">
            <v>322</v>
          </cell>
          <cell r="C500">
            <v>136</v>
          </cell>
          <cell r="D500" t="str">
            <v>2D2</v>
          </cell>
          <cell r="E500" t="str">
            <v>2H2</v>
          </cell>
          <cell r="F500" t="str">
            <v>2H2_Food_and_beverages_industry</v>
          </cell>
        </row>
        <row r="501">
          <cell r="A501" t="str">
            <v>323_139</v>
          </cell>
          <cell r="B501">
            <v>323</v>
          </cell>
          <cell r="C501">
            <v>139</v>
          </cell>
          <cell r="D501" t="str">
            <v>2D2</v>
          </cell>
          <cell r="E501" t="str">
            <v>2H2</v>
          </cell>
          <cell r="F501" t="str">
            <v>2H2_Food_and_beverages_industry</v>
          </cell>
        </row>
        <row r="502">
          <cell r="A502" t="str">
            <v>324_139</v>
          </cell>
          <cell r="B502">
            <v>324</v>
          </cell>
          <cell r="C502">
            <v>139</v>
          </cell>
          <cell r="D502" t="str">
            <v>2D2</v>
          </cell>
          <cell r="E502" t="str">
            <v>2H2</v>
          </cell>
          <cell r="F502" t="str">
            <v>2H2_Food_and_beverages_industry</v>
          </cell>
        </row>
        <row r="503">
          <cell r="A503" t="str">
            <v>325_140</v>
          </cell>
          <cell r="B503">
            <v>325</v>
          </cell>
          <cell r="C503">
            <v>140</v>
          </cell>
          <cell r="D503" t="str">
            <v>2D2</v>
          </cell>
          <cell r="E503" t="str">
            <v>2H2</v>
          </cell>
          <cell r="F503" t="str">
            <v>2H2_Food_and_beverages_industry</v>
          </cell>
        </row>
        <row r="504">
          <cell r="A504" t="str">
            <v>326_141</v>
          </cell>
          <cell r="B504">
            <v>326</v>
          </cell>
          <cell r="C504">
            <v>141</v>
          </cell>
          <cell r="D504" t="str">
            <v>2D2</v>
          </cell>
          <cell r="E504" t="str">
            <v>2H2</v>
          </cell>
          <cell r="F504" t="str">
            <v>2H2_Food_and_beverages_industry</v>
          </cell>
        </row>
        <row r="505">
          <cell r="A505" t="str">
            <v>327_142</v>
          </cell>
          <cell r="B505">
            <v>327</v>
          </cell>
          <cell r="C505">
            <v>142</v>
          </cell>
          <cell r="D505" t="str">
            <v>2D2</v>
          </cell>
          <cell r="E505" t="str">
            <v>2H2</v>
          </cell>
          <cell r="F505" t="str">
            <v>2H2_Food_and_beverages_industry</v>
          </cell>
        </row>
        <row r="506">
          <cell r="A506" t="str">
            <v>328_143</v>
          </cell>
          <cell r="B506">
            <v>328</v>
          </cell>
          <cell r="C506">
            <v>143</v>
          </cell>
          <cell r="D506" t="str">
            <v>2D2</v>
          </cell>
          <cell r="E506" t="str">
            <v>2H2</v>
          </cell>
          <cell r="F506" t="str">
            <v>2H2_Food_and_beverages_industry</v>
          </cell>
        </row>
        <row r="507">
          <cell r="A507" t="str">
            <v>329_48</v>
          </cell>
          <cell r="B507">
            <v>329</v>
          </cell>
          <cell r="C507">
            <v>48</v>
          </cell>
          <cell r="D507" t="str">
            <v>non-IPCC</v>
          </cell>
          <cell r="E507" t="str">
            <v>non-IPCC</v>
          </cell>
          <cell r="F507" t="str">
            <v>non-IPCC</v>
          </cell>
        </row>
        <row r="508">
          <cell r="A508" t="str">
            <v>330_147</v>
          </cell>
          <cell r="B508">
            <v>330</v>
          </cell>
          <cell r="C508">
            <v>147</v>
          </cell>
          <cell r="D508" t="str">
            <v>2D2</v>
          </cell>
          <cell r="E508" t="str">
            <v>2H2</v>
          </cell>
          <cell r="F508" t="str">
            <v>2H2_Food_and_beverages_industry</v>
          </cell>
        </row>
        <row r="509">
          <cell r="A509" t="str">
            <v>331_148</v>
          </cell>
          <cell r="B509">
            <v>331</v>
          </cell>
          <cell r="C509">
            <v>148</v>
          </cell>
          <cell r="D509" t="str">
            <v>2D2</v>
          </cell>
          <cell r="E509" t="str">
            <v>2H2</v>
          </cell>
          <cell r="F509" t="str">
            <v>2H2_Food_and_beverages_industry</v>
          </cell>
        </row>
        <row r="510">
          <cell r="A510" t="str">
            <v>332_149</v>
          </cell>
          <cell r="B510">
            <v>332</v>
          </cell>
          <cell r="C510">
            <v>149</v>
          </cell>
          <cell r="D510" t="str">
            <v>2D2</v>
          </cell>
          <cell r="E510" t="str">
            <v>2H2</v>
          </cell>
          <cell r="F510" t="str">
            <v>2H2_Food_and_beverages_industry</v>
          </cell>
        </row>
        <row r="511">
          <cell r="A511" t="str">
            <v>333_150</v>
          </cell>
          <cell r="B511">
            <v>333</v>
          </cell>
          <cell r="C511">
            <v>150</v>
          </cell>
          <cell r="D511" t="str">
            <v>2D2</v>
          </cell>
          <cell r="E511" t="str">
            <v>2H2</v>
          </cell>
          <cell r="F511" t="str">
            <v>2H2_Food_and_beverages_industry</v>
          </cell>
        </row>
        <row r="512">
          <cell r="A512" t="str">
            <v>334_151</v>
          </cell>
          <cell r="B512">
            <v>334</v>
          </cell>
          <cell r="C512">
            <v>151</v>
          </cell>
          <cell r="D512" t="str">
            <v>2D2</v>
          </cell>
          <cell r="E512" t="str">
            <v>2H2</v>
          </cell>
          <cell r="F512" t="str">
            <v>2H2_Food_and_beverages_industry</v>
          </cell>
        </row>
        <row r="513">
          <cell r="A513" t="str">
            <v>335_152</v>
          </cell>
          <cell r="B513">
            <v>335</v>
          </cell>
          <cell r="C513">
            <v>152</v>
          </cell>
          <cell r="D513" t="str">
            <v>2D2</v>
          </cell>
          <cell r="E513" t="str">
            <v>2H2</v>
          </cell>
          <cell r="F513" t="str">
            <v>2H2_Food_and_beverages_industry</v>
          </cell>
        </row>
        <row r="514">
          <cell r="A514" t="str">
            <v>340_199</v>
          </cell>
          <cell r="B514">
            <v>340</v>
          </cell>
          <cell r="C514">
            <v>199</v>
          </cell>
          <cell r="D514" t="str">
            <v>2C5</v>
          </cell>
          <cell r="E514" t="str">
            <v>2C7</v>
          </cell>
          <cell r="F514" t="str">
            <v>2C7_Metal_industry:Other</v>
          </cell>
        </row>
        <row r="515">
          <cell r="A515" t="str">
            <v>345_165</v>
          </cell>
          <cell r="B515">
            <v>345</v>
          </cell>
          <cell r="C515">
            <v>165</v>
          </cell>
          <cell r="D515" t="str">
            <v>non-IPCC</v>
          </cell>
          <cell r="E515" t="str">
            <v>non-IPCC</v>
          </cell>
          <cell r="F515" t="str">
            <v>non-IPCC</v>
          </cell>
        </row>
        <row r="516">
          <cell r="A516" t="str">
            <v>346_165</v>
          </cell>
          <cell r="B516">
            <v>346</v>
          </cell>
          <cell r="C516">
            <v>165</v>
          </cell>
          <cell r="D516" t="str">
            <v>non-IPCC</v>
          </cell>
          <cell r="E516" t="str">
            <v>non-IPCC</v>
          </cell>
          <cell r="F516" t="str">
            <v>non-IPCC</v>
          </cell>
        </row>
        <row r="517">
          <cell r="A517" t="str">
            <v>347_165</v>
          </cell>
          <cell r="B517">
            <v>347</v>
          </cell>
          <cell r="C517">
            <v>165</v>
          </cell>
          <cell r="D517" t="str">
            <v>non-IPCC</v>
          </cell>
          <cell r="E517" t="str">
            <v>non-IPCC</v>
          </cell>
          <cell r="F517" t="str">
            <v>non-IPCC</v>
          </cell>
        </row>
        <row r="518">
          <cell r="A518" t="str">
            <v>348_166</v>
          </cell>
          <cell r="B518">
            <v>348</v>
          </cell>
          <cell r="C518">
            <v>166</v>
          </cell>
          <cell r="D518" t="str">
            <v>non-IPCC</v>
          </cell>
          <cell r="E518" t="str">
            <v>non-IPCC</v>
          </cell>
          <cell r="F518" t="str">
            <v>non-IPCC</v>
          </cell>
        </row>
        <row r="519">
          <cell r="A519" t="str">
            <v>349_72</v>
          </cell>
          <cell r="B519">
            <v>349</v>
          </cell>
          <cell r="C519">
            <v>72</v>
          </cell>
          <cell r="D519" t="str">
            <v>non-IPCC</v>
          </cell>
          <cell r="E519" t="str">
            <v>non-IPCC</v>
          </cell>
          <cell r="F519" t="str">
            <v>non-IPCC</v>
          </cell>
        </row>
        <row r="520">
          <cell r="A520" t="str">
            <v>355_87</v>
          </cell>
          <cell r="B520">
            <v>355</v>
          </cell>
          <cell r="C520">
            <v>87</v>
          </cell>
          <cell r="D520" t="str">
            <v>1B2a</v>
          </cell>
          <cell r="E520" t="str">
            <v>1B2a5</v>
          </cell>
          <cell r="F520" t="str">
            <v>1B2a5_Oil_ditribution_of_oil_products</v>
          </cell>
        </row>
        <row r="521">
          <cell r="A521" t="str">
            <v>355_88</v>
          </cell>
          <cell r="B521">
            <v>355</v>
          </cell>
          <cell r="C521">
            <v>88</v>
          </cell>
          <cell r="D521" t="str">
            <v>1B2a</v>
          </cell>
          <cell r="E521" t="str">
            <v>1B2a5</v>
          </cell>
          <cell r="F521" t="str">
            <v>1B2a5_Oil_ditribution_of_oil_products</v>
          </cell>
        </row>
        <row r="522">
          <cell r="A522" t="str">
            <v>360_208</v>
          </cell>
          <cell r="B522">
            <v>360</v>
          </cell>
          <cell r="C522">
            <v>208</v>
          </cell>
          <cell r="D522" t="str">
            <v>2A7</v>
          </cell>
          <cell r="E522" t="str">
            <v>2A4d</v>
          </cell>
          <cell r="F522" t="str">
            <v>2A4d_Other_process_uses_of_carbonates</v>
          </cell>
        </row>
        <row r="523">
          <cell r="A523" t="str">
            <v>361_16</v>
          </cell>
          <cell r="B523">
            <v>361</v>
          </cell>
          <cell r="C523">
            <v>16</v>
          </cell>
          <cell r="D523" t="str">
            <v>1A1c</v>
          </cell>
          <cell r="E523" t="str">
            <v>1A1cii</v>
          </cell>
          <cell r="F523" t="str">
            <v>1A1cii_Oil_and_gas_extraction</v>
          </cell>
        </row>
        <row r="524">
          <cell r="A524" t="str">
            <v>361_26</v>
          </cell>
          <cell r="B524">
            <v>361</v>
          </cell>
          <cell r="C524">
            <v>26</v>
          </cell>
          <cell r="D524" t="str">
            <v>1A1c</v>
          </cell>
          <cell r="E524" t="str">
            <v>1A1cii</v>
          </cell>
          <cell r="F524" t="str">
            <v>1A1cii_Oil_and_gas_extraction</v>
          </cell>
        </row>
        <row r="525">
          <cell r="A525" t="str">
            <v>361_15</v>
          </cell>
          <cell r="B525">
            <v>361</v>
          </cell>
          <cell r="C525">
            <v>15</v>
          </cell>
          <cell r="D525" t="str">
            <v>1A1c</v>
          </cell>
          <cell r="E525" t="str">
            <v>1A1cii</v>
          </cell>
          <cell r="F525" t="str">
            <v>1A1cii_Oil_and_gas_extraction</v>
          </cell>
        </row>
        <row r="526">
          <cell r="A526" t="str">
            <v>361_19</v>
          </cell>
          <cell r="B526">
            <v>361</v>
          </cell>
          <cell r="C526">
            <v>19</v>
          </cell>
          <cell r="D526" t="str">
            <v>1A1c</v>
          </cell>
          <cell r="E526" t="str">
            <v>1A1cii</v>
          </cell>
          <cell r="F526" t="str">
            <v>1A1cii_Oil_and_gas_extraction</v>
          </cell>
        </row>
        <row r="527">
          <cell r="A527" t="str">
            <v>362_48</v>
          </cell>
          <cell r="B527">
            <v>362</v>
          </cell>
          <cell r="C527">
            <v>48</v>
          </cell>
          <cell r="D527" t="str">
            <v>2B5</v>
          </cell>
          <cell r="E527" t="str">
            <v>2B8</v>
          </cell>
          <cell r="F527" t="str">
            <v>2B8g_Petrochemical_and_carbon_black_production:Other</v>
          </cell>
        </row>
        <row r="528">
          <cell r="A528" t="str">
            <v>363_87</v>
          </cell>
          <cell r="B528">
            <v>363</v>
          </cell>
          <cell r="C528">
            <v>87</v>
          </cell>
          <cell r="D528" t="str">
            <v>1B2a</v>
          </cell>
          <cell r="E528" t="str">
            <v>1B2a5</v>
          </cell>
          <cell r="F528" t="str">
            <v>1B2a5_Oil_ditribution_of_oil_products</v>
          </cell>
        </row>
        <row r="529">
          <cell r="A529" t="str">
            <v>363_88</v>
          </cell>
          <cell r="B529">
            <v>363</v>
          </cell>
          <cell r="C529">
            <v>88</v>
          </cell>
          <cell r="D529" t="str">
            <v>1B2a</v>
          </cell>
          <cell r="E529" t="str">
            <v>1B2a5</v>
          </cell>
          <cell r="F529" t="str">
            <v>1B2a5_Oil_ditribution_of_oil_products</v>
          </cell>
        </row>
        <row r="530">
          <cell r="A530" t="str">
            <v>364_87</v>
          </cell>
          <cell r="B530">
            <v>364</v>
          </cell>
          <cell r="C530">
            <v>87</v>
          </cell>
          <cell r="D530" t="str">
            <v>1B2a</v>
          </cell>
          <cell r="E530" t="str">
            <v>1B2a5</v>
          </cell>
          <cell r="F530" t="str">
            <v>1B2a5_Oil_ditribution_of_oil_products</v>
          </cell>
        </row>
        <row r="531">
          <cell r="A531" t="str">
            <v>364_88</v>
          </cell>
          <cell r="B531">
            <v>364</v>
          </cell>
          <cell r="C531">
            <v>88</v>
          </cell>
          <cell r="D531" t="str">
            <v>1B2a</v>
          </cell>
          <cell r="E531" t="str">
            <v>1B2a5</v>
          </cell>
          <cell r="F531" t="str">
            <v>1B2a5_Oil_ditribution_of_oil_products</v>
          </cell>
        </row>
        <row r="532">
          <cell r="A532" t="str">
            <v>365_184</v>
          </cell>
          <cell r="B532">
            <v>365</v>
          </cell>
          <cell r="C532">
            <v>184</v>
          </cell>
          <cell r="D532" t="str">
            <v>3A</v>
          </cell>
          <cell r="E532" t="str">
            <v>2D3</v>
          </cell>
          <cell r="F532" t="str">
            <v>2D3_Non-energy_products_from_fuels_and_solvent_use:Solvent Use</v>
          </cell>
        </row>
        <row r="533">
          <cell r="A533" t="str">
            <v>366_185</v>
          </cell>
          <cell r="B533">
            <v>366</v>
          </cell>
          <cell r="C533">
            <v>185</v>
          </cell>
          <cell r="D533" t="str">
            <v>3A</v>
          </cell>
          <cell r="E533" t="str">
            <v>2D3</v>
          </cell>
          <cell r="F533" t="str">
            <v>2D3_Non-energy_products_from_fuels_and_solvent_use:Solvent Use</v>
          </cell>
        </row>
        <row r="534">
          <cell r="A534" t="str">
            <v>367_186</v>
          </cell>
          <cell r="B534">
            <v>367</v>
          </cell>
          <cell r="C534">
            <v>186</v>
          </cell>
          <cell r="D534" t="str">
            <v>3A</v>
          </cell>
          <cell r="E534" t="str">
            <v>2D3</v>
          </cell>
          <cell r="F534" t="str">
            <v>2D3_Non-energy_products_from_fuels_and_solvent_use:Solvent Use</v>
          </cell>
        </row>
        <row r="535">
          <cell r="A535" t="str">
            <v>368_187</v>
          </cell>
          <cell r="B535">
            <v>368</v>
          </cell>
          <cell r="C535">
            <v>187</v>
          </cell>
          <cell r="D535" t="str">
            <v>1B2a</v>
          </cell>
          <cell r="E535" t="str">
            <v>1B2a1</v>
          </cell>
          <cell r="F535" t="str">
            <v>1B2a1_Oil_exploration</v>
          </cell>
        </row>
        <row r="536">
          <cell r="A536" t="str">
            <v>368_301</v>
          </cell>
          <cell r="B536">
            <v>368</v>
          </cell>
          <cell r="C536">
            <v>301</v>
          </cell>
          <cell r="D536" t="str">
            <v>1B2a</v>
          </cell>
          <cell r="E536" t="str">
            <v>1B2a1</v>
          </cell>
          <cell r="F536" t="str">
            <v>1B2a1_Oil_exploration</v>
          </cell>
        </row>
        <row r="537">
          <cell r="A537" t="str">
            <v>369_21</v>
          </cell>
          <cell r="B537">
            <v>369</v>
          </cell>
          <cell r="C537">
            <v>21</v>
          </cell>
          <cell r="D537" t="str">
            <v>1B2ci</v>
          </cell>
          <cell r="E537" t="str">
            <v>1B2c_Venting_i</v>
          </cell>
          <cell r="F537" t="str">
            <v>1B2c_Venting_Oil</v>
          </cell>
        </row>
        <row r="538">
          <cell r="A538" t="str">
            <v>370_193</v>
          </cell>
          <cell r="B538">
            <v>370</v>
          </cell>
          <cell r="C538">
            <v>193</v>
          </cell>
          <cell r="D538" t="str">
            <v>3D</v>
          </cell>
          <cell r="E538" t="str">
            <v>2D3</v>
          </cell>
          <cell r="F538" t="str">
            <v>2D3_Non-energy_products_from_fuels_and_solvent_use:Solvent Use</v>
          </cell>
        </row>
        <row r="539">
          <cell r="A539" t="str">
            <v>372_195</v>
          </cell>
          <cell r="B539">
            <v>372</v>
          </cell>
          <cell r="C539">
            <v>195</v>
          </cell>
          <cell r="D539" t="str">
            <v>2B5</v>
          </cell>
          <cell r="E539" t="str">
            <v>2G4</v>
          </cell>
          <cell r="F539" t="str">
            <v>2G4_Other_product_manufacture_and_use</v>
          </cell>
        </row>
        <row r="540">
          <cell r="A540" t="str">
            <v>373_249</v>
          </cell>
          <cell r="B540">
            <v>373</v>
          </cell>
          <cell r="C540">
            <v>249</v>
          </cell>
          <cell r="D540" t="str">
            <v>6C</v>
          </cell>
          <cell r="E540" t="str">
            <v>5C2</v>
          </cell>
          <cell r="F540" t="str">
            <v>5C2_Non-biogenic:Other</v>
          </cell>
        </row>
        <row r="541">
          <cell r="A541" t="str">
            <v>373_196</v>
          </cell>
          <cell r="B541">
            <v>373</v>
          </cell>
          <cell r="C541">
            <v>196</v>
          </cell>
          <cell r="D541" t="str">
            <v>6C</v>
          </cell>
          <cell r="E541" t="str">
            <v>5C2</v>
          </cell>
          <cell r="F541" t="str">
            <v>5C2_Non-biogenic:Other</v>
          </cell>
        </row>
        <row r="542">
          <cell r="A542" t="str">
            <v>374_48</v>
          </cell>
          <cell r="B542">
            <v>374</v>
          </cell>
          <cell r="C542">
            <v>48</v>
          </cell>
          <cell r="D542" t="str">
            <v>2B5</v>
          </cell>
          <cell r="E542" t="str">
            <v>non-IPCC</v>
          </cell>
          <cell r="F542" t="str">
            <v>non-IPCC</v>
          </cell>
        </row>
        <row r="543">
          <cell r="A543" t="str">
            <v>375_197</v>
          </cell>
          <cell r="B543">
            <v>375</v>
          </cell>
          <cell r="C543">
            <v>197</v>
          </cell>
          <cell r="D543" t="str">
            <v>4B8</v>
          </cell>
          <cell r="E543" t="str">
            <v>3B3</v>
          </cell>
          <cell r="F543" t="str">
            <v>3B3_Manure_Management_swine</v>
          </cell>
        </row>
        <row r="544">
          <cell r="A544" t="str">
            <v>376_197</v>
          </cell>
          <cell r="B544">
            <v>376</v>
          </cell>
          <cell r="C544">
            <v>197</v>
          </cell>
          <cell r="D544" t="str">
            <v>4B9</v>
          </cell>
          <cell r="E544" t="str">
            <v>3B4</v>
          </cell>
          <cell r="F544" t="str">
            <v>3B4_Manure_Management_other:poultry</v>
          </cell>
        </row>
        <row r="545">
          <cell r="A545" t="str">
            <v>377_197</v>
          </cell>
          <cell r="B545">
            <v>377</v>
          </cell>
          <cell r="C545">
            <v>197</v>
          </cell>
          <cell r="D545" t="str">
            <v>4B9</v>
          </cell>
          <cell r="E545" t="str">
            <v>3B4</v>
          </cell>
          <cell r="F545" t="str">
            <v>3B4_Manure_Management_other:poultry</v>
          </cell>
        </row>
        <row r="546">
          <cell r="A546" t="str">
            <v>378_197</v>
          </cell>
          <cell r="B546">
            <v>378</v>
          </cell>
          <cell r="C546">
            <v>197</v>
          </cell>
          <cell r="D546" t="str">
            <v>4B9</v>
          </cell>
          <cell r="E546" t="str">
            <v>3B4</v>
          </cell>
          <cell r="F546" t="str">
            <v>3B4_Manure_Management_other:poultry</v>
          </cell>
        </row>
        <row r="547">
          <cell r="A547" t="str">
            <v>379_197</v>
          </cell>
          <cell r="B547">
            <v>379</v>
          </cell>
          <cell r="C547">
            <v>197</v>
          </cell>
          <cell r="D547" t="str">
            <v>non-IPCC</v>
          </cell>
          <cell r="E547" t="str">
            <v>non-IPCC</v>
          </cell>
          <cell r="F547" t="str">
            <v>non-IPCC</v>
          </cell>
        </row>
        <row r="548">
          <cell r="A548" t="str">
            <v>380_197</v>
          </cell>
          <cell r="B548">
            <v>380</v>
          </cell>
          <cell r="C548">
            <v>197</v>
          </cell>
          <cell r="D548" t="str">
            <v>non-IPCC</v>
          </cell>
          <cell r="E548" t="str">
            <v>non-IPCC</v>
          </cell>
          <cell r="F548" t="str">
            <v>non-IPCC</v>
          </cell>
        </row>
        <row r="549">
          <cell r="A549" t="str">
            <v>381_48</v>
          </cell>
          <cell r="B549">
            <v>381</v>
          </cell>
          <cell r="C549">
            <v>48</v>
          </cell>
          <cell r="D549" t="str">
            <v>2B5</v>
          </cell>
          <cell r="E549" t="str">
            <v>non-IPCC</v>
          </cell>
          <cell r="F549" t="str">
            <v>non-IPCC</v>
          </cell>
        </row>
        <row r="550">
          <cell r="A550" t="str">
            <v>382_89</v>
          </cell>
          <cell r="B550">
            <v>382</v>
          </cell>
          <cell r="C550">
            <v>89</v>
          </cell>
          <cell r="D550" t="str">
            <v>2A5</v>
          </cell>
          <cell r="E550" t="str">
            <v>2D3</v>
          </cell>
          <cell r="F550" t="str">
            <v>2D3_Non-energy_products_from_fuels_and_solvent_use:Other_Asphalt_roofing</v>
          </cell>
        </row>
        <row r="551">
          <cell r="A551" t="str">
            <v>384_48</v>
          </cell>
          <cell r="B551">
            <v>384</v>
          </cell>
          <cell r="C551">
            <v>48</v>
          </cell>
          <cell r="D551" t="str">
            <v>2B5</v>
          </cell>
          <cell r="E551" t="str">
            <v>non-IPCC</v>
          </cell>
          <cell r="F551" t="str">
            <v>non-IPCC</v>
          </cell>
        </row>
        <row r="552">
          <cell r="A552" t="str">
            <v>395_231</v>
          </cell>
          <cell r="B552">
            <v>395</v>
          </cell>
          <cell r="C552">
            <v>231</v>
          </cell>
          <cell r="D552" t="str">
            <v>1A2f</v>
          </cell>
          <cell r="E552" t="str">
            <v>2A4d</v>
          </cell>
          <cell r="F552" t="str">
            <v>2A4d_Other_process_uses_of_carbonates:other</v>
          </cell>
        </row>
        <row r="553">
          <cell r="A553" t="str">
            <v>395_266</v>
          </cell>
          <cell r="B553">
            <v>395</v>
          </cell>
          <cell r="C553">
            <v>266</v>
          </cell>
          <cell r="D553" t="str">
            <v>2A7</v>
          </cell>
          <cell r="E553" t="str">
            <v>2A4a</v>
          </cell>
          <cell r="F553" t="str">
            <v>2A4a_Other_process_uses_of_carbonates:ceramics</v>
          </cell>
        </row>
        <row r="554">
          <cell r="A554" t="str">
            <v>396_212</v>
          </cell>
          <cell r="B554">
            <v>396</v>
          </cell>
          <cell r="C554">
            <v>212</v>
          </cell>
          <cell r="D554" t="str">
            <v>1A2a</v>
          </cell>
          <cell r="E554" t="str">
            <v>non-IPCC</v>
          </cell>
          <cell r="F554" t="str">
            <v>non-IPCC</v>
          </cell>
        </row>
        <row r="555">
          <cell r="A555" t="str">
            <v>397_48</v>
          </cell>
          <cell r="B555">
            <v>397</v>
          </cell>
          <cell r="C555">
            <v>48</v>
          </cell>
          <cell r="D555" t="str">
            <v>1A2a</v>
          </cell>
          <cell r="E555" t="str">
            <v>non-IPCC</v>
          </cell>
          <cell r="F555" t="str">
            <v>non-IPCC</v>
          </cell>
        </row>
        <row r="556">
          <cell r="A556" t="str">
            <v>398_213</v>
          </cell>
          <cell r="B556">
            <v>398</v>
          </cell>
          <cell r="C556">
            <v>213</v>
          </cell>
          <cell r="D556" t="str">
            <v>1A2b</v>
          </cell>
          <cell r="E556" t="str">
            <v>non-IPCC</v>
          </cell>
          <cell r="F556" t="str">
            <v>non-IPCC</v>
          </cell>
        </row>
        <row r="557">
          <cell r="A557" t="str">
            <v>398_314</v>
          </cell>
          <cell r="B557">
            <v>398</v>
          </cell>
          <cell r="C557">
            <v>314</v>
          </cell>
          <cell r="D557" t="str">
            <v>1A2b</v>
          </cell>
          <cell r="E557" t="str">
            <v>non-IPCC</v>
          </cell>
          <cell r="F557" t="str">
            <v>non-IPCC</v>
          </cell>
        </row>
        <row r="558">
          <cell r="A558" t="str">
            <v>399_48</v>
          </cell>
          <cell r="B558">
            <v>399</v>
          </cell>
          <cell r="C558">
            <v>48</v>
          </cell>
          <cell r="D558" t="str">
            <v>1A2a</v>
          </cell>
          <cell r="E558" t="str">
            <v>non-IPCC</v>
          </cell>
          <cell r="F558" t="str">
            <v>non-IPCC</v>
          </cell>
        </row>
        <row r="559">
          <cell r="A559" t="str">
            <v>400_49</v>
          </cell>
          <cell r="B559">
            <v>400</v>
          </cell>
          <cell r="C559">
            <v>49</v>
          </cell>
          <cell r="D559" t="str">
            <v>3D</v>
          </cell>
          <cell r="E559" t="str">
            <v>2D3</v>
          </cell>
          <cell r="F559" t="str">
            <v>2D3_Non-energy_products_from_fuels_and_solvent_use:Solvent Use</v>
          </cell>
        </row>
        <row r="560">
          <cell r="A560" t="str">
            <v>402_154</v>
          </cell>
          <cell r="B560">
            <v>402</v>
          </cell>
          <cell r="C560">
            <v>154</v>
          </cell>
          <cell r="D560" t="str">
            <v>2B5</v>
          </cell>
          <cell r="E560" t="str">
            <v>2B10</v>
          </cell>
          <cell r="F560" t="str">
            <v>2B10_Chemical_Industry:Other</v>
          </cell>
        </row>
        <row r="561">
          <cell r="A561" t="str">
            <v>403_154</v>
          </cell>
          <cell r="B561">
            <v>403</v>
          </cell>
          <cell r="C561">
            <v>154</v>
          </cell>
          <cell r="D561" t="str">
            <v>2B5</v>
          </cell>
          <cell r="E561" t="str">
            <v>2B10</v>
          </cell>
          <cell r="F561" t="str">
            <v>2B10_Chemical_Industry:Other</v>
          </cell>
        </row>
        <row r="562">
          <cell r="A562" t="str">
            <v>404_215</v>
          </cell>
          <cell r="B562">
            <v>404</v>
          </cell>
          <cell r="C562">
            <v>215</v>
          </cell>
          <cell r="D562" t="str">
            <v>2B5</v>
          </cell>
          <cell r="E562" t="str">
            <v>2B6</v>
          </cell>
          <cell r="F562" t="str">
            <v>2B6_Titanium_dioxide_production</v>
          </cell>
        </row>
        <row r="563">
          <cell r="A563" t="str">
            <v>405_154</v>
          </cell>
          <cell r="B563">
            <v>405</v>
          </cell>
          <cell r="C563">
            <v>154</v>
          </cell>
          <cell r="D563" t="str">
            <v>2B5</v>
          </cell>
          <cell r="E563" t="str">
            <v>2B10</v>
          </cell>
          <cell r="F563" t="str">
            <v>2B10_Chemical_Industry:Other</v>
          </cell>
        </row>
        <row r="564">
          <cell r="A564" t="str">
            <v>406_221</v>
          </cell>
          <cell r="B564">
            <v>406</v>
          </cell>
          <cell r="C564">
            <v>221</v>
          </cell>
          <cell r="D564" t="str">
            <v>2A7</v>
          </cell>
          <cell r="E564" t="str">
            <v>2A3</v>
          </cell>
          <cell r="F564" t="str">
            <v>2A3_Glass_production</v>
          </cell>
        </row>
        <row r="565">
          <cell r="A565" t="str">
            <v>407_220</v>
          </cell>
          <cell r="B565">
            <v>407</v>
          </cell>
          <cell r="C565">
            <v>220</v>
          </cell>
          <cell r="D565" t="str">
            <v>2A7</v>
          </cell>
          <cell r="E565" t="str">
            <v>2A3</v>
          </cell>
          <cell r="F565" t="str">
            <v>2A3_Glass_production</v>
          </cell>
        </row>
        <row r="566">
          <cell r="A566" t="str">
            <v>408_219</v>
          </cell>
          <cell r="B566">
            <v>408</v>
          </cell>
          <cell r="C566">
            <v>219</v>
          </cell>
          <cell r="D566" t="str">
            <v>2A7</v>
          </cell>
          <cell r="E566" t="str">
            <v>2A3</v>
          </cell>
          <cell r="F566" t="str">
            <v>2A3_Glass_production</v>
          </cell>
        </row>
        <row r="567">
          <cell r="A567" t="str">
            <v>409_48</v>
          </cell>
          <cell r="B567">
            <v>409</v>
          </cell>
          <cell r="C567">
            <v>48</v>
          </cell>
          <cell r="D567" t="str">
            <v>2B5</v>
          </cell>
          <cell r="E567" t="str">
            <v>2D3</v>
          </cell>
          <cell r="F567" t="str">
            <v>2D3_Non-energy_products_from_fuels_and_solvent_use:Other</v>
          </cell>
        </row>
        <row r="568">
          <cell r="A568" t="str">
            <v>410_48</v>
          </cell>
          <cell r="B568">
            <v>410</v>
          </cell>
          <cell r="C568">
            <v>48</v>
          </cell>
          <cell r="D568" t="str">
            <v>2B5</v>
          </cell>
          <cell r="E568" t="str">
            <v>2B10</v>
          </cell>
          <cell r="F568" t="str">
            <v>2B10_Chemical_Industry:Other</v>
          </cell>
        </row>
        <row r="569">
          <cell r="A569" t="str">
            <v>411_222</v>
          </cell>
          <cell r="B569">
            <v>411</v>
          </cell>
          <cell r="C569">
            <v>222</v>
          </cell>
          <cell r="D569" t="str">
            <v>2A7</v>
          </cell>
          <cell r="E569" t="str">
            <v>2A3</v>
          </cell>
          <cell r="F569" t="str">
            <v>2A3_Glass_production</v>
          </cell>
        </row>
        <row r="570">
          <cell r="A570" t="str">
            <v>412_214</v>
          </cell>
          <cell r="B570">
            <v>412</v>
          </cell>
          <cell r="C570">
            <v>214</v>
          </cell>
          <cell r="D570" t="str">
            <v>2B5</v>
          </cell>
          <cell r="E570" t="str">
            <v>2B8f</v>
          </cell>
          <cell r="F570" t="str">
            <v>2Baf_Carbon_black_production</v>
          </cell>
        </row>
        <row r="571">
          <cell r="A571" t="str">
            <v>413_228</v>
          </cell>
          <cell r="B571">
            <v>413</v>
          </cell>
          <cell r="C571">
            <v>228</v>
          </cell>
          <cell r="D571" t="str">
            <v>2B5</v>
          </cell>
          <cell r="E571" t="str">
            <v>2B8b</v>
          </cell>
          <cell r="F571" t="str">
            <v>2B8b_Ethylene_Production</v>
          </cell>
        </row>
        <row r="572">
          <cell r="A572" t="str">
            <v>414_229</v>
          </cell>
          <cell r="B572">
            <v>414</v>
          </cell>
          <cell r="C572">
            <v>229</v>
          </cell>
          <cell r="D572" t="str">
            <v>2B5</v>
          </cell>
          <cell r="E572" t="str">
            <v>2B8a</v>
          </cell>
          <cell r="F572" t="str">
            <v>2B8a_Methanol_production</v>
          </cell>
        </row>
        <row r="573">
          <cell r="A573" t="str">
            <v>416_154</v>
          </cell>
          <cell r="B573">
            <v>416</v>
          </cell>
          <cell r="C573">
            <v>154</v>
          </cell>
          <cell r="D573" t="str">
            <v>2B5</v>
          </cell>
          <cell r="E573" t="str">
            <v>2B10</v>
          </cell>
          <cell r="F573" t="str">
            <v>2B10_Chemical_Industry:Other</v>
          </cell>
        </row>
        <row r="574">
          <cell r="A574" t="str">
            <v>418_21</v>
          </cell>
          <cell r="B574">
            <v>418</v>
          </cell>
          <cell r="C574">
            <v>21</v>
          </cell>
          <cell r="D574" t="str">
            <v>6C</v>
          </cell>
          <cell r="E574" t="str">
            <v>5C1</v>
          </cell>
          <cell r="F574" t="str">
            <v>5C1_Biogenic:Other</v>
          </cell>
        </row>
        <row r="575">
          <cell r="A575" t="str">
            <v>419_57</v>
          </cell>
          <cell r="B575">
            <v>419</v>
          </cell>
          <cell r="C575">
            <v>57</v>
          </cell>
          <cell r="D575" t="str">
            <v>1A2f</v>
          </cell>
          <cell r="E575" t="str">
            <v>2B7</v>
          </cell>
          <cell r="F575" t="str">
            <v>2B7_Soda_ash_production</v>
          </cell>
        </row>
        <row r="576">
          <cell r="A576" t="str">
            <v>420_210</v>
          </cell>
          <cell r="B576">
            <v>420</v>
          </cell>
          <cell r="C576">
            <v>210</v>
          </cell>
          <cell r="D576" t="str">
            <v>2B5</v>
          </cell>
          <cell r="E576" t="str">
            <v>2B10</v>
          </cell>
          <cell r="F576" t="str">
            <v>2B10_Chemical_Industry:Other</v>
          </cell>
        </row>
        <row r="577">
          <cell r="A577" t="str">
            <v>421_216</v>
          </cell>
          <cell r="B577">
            <v>421</v>
          </cell>
          <cell r="C577">
            <v>216</v>
          </cell>
          <cell r="D577" t="str">
            <v>2C1</v>
          </cell>
          <cell r="E577" t="str">
            <v>non-IPCC</v>
          </cell>
          <cell r="F577" t="str">
            <v>non-IPCC</v>
          </cell>
        </row>
        <row r="578">
          <cell r="A578" t="str">
            <v>421_172</v>
          </cell>
          <cell r="B578">
            <v>421</v>
          </cell>
          <cell r="C578">
            <v>172</v>
          </cell>
          <cell r="D578" t="str">
            <v>2C1</v>
          </cell>
          <cell r="E578" t="str">
            <v>2C1b</v>
          </cell>
          <cell r="F578" t="str">
            <v>2C1b_Pig_iron</v>
          </cell>
        </row>
        <row r="579">
          <cell r="A579" t="str">
            <v>422_174</v>
          </cell>
          <cell r="B579">
            <v>422</v>
          </cell>
          <cell r="C579">
            <v>174</v>
          </cell>
          <cell r="D579" t="str">
            <v>2C3</v>
          </cell>
          <cell r="E579" t="str">
            <v>2C3</v>
          </cell>
          <cell r="F579" t="str">
            <v>2C3_Aluminium_Production</v>
          </cell>
        </row>
        <row r="580">
          <cell r="A580" t="str">
            <v>423_223</v>
          </cell>
          <cell r="B580">
            <v>423</v>
          </cell>
          <cell r="C580">
            <v>223</v>
          </cell>
          <cell r="D580" t="str">
            <v>2A7</v>
          </cell>
          <cell r="E580" t="str">
            <v>2A3</v>
          </cell>
          <cell r="F580" t="str">
            <v>2A3_Glass_production</v>
          </cell>
        </row>
        <row r="581">
          <cell r="A581" t="str">
            <v>424_225</v>
          </cell>
          <cell r="B581">
            <v>424</v>
          </cell>
          <cell r="C581">
            <v>225</v>
          </cell>
          <cell r="D581" t="str">
            <v>2A7</v>
          </cell>
          <cell r="E581" t="str">
            <v>2A3</v>
          </cell>
          <cell r="F581" t="str">
            <v>2A3_Glass_production</v>
          </cell>
        </row>
        <row r="582">
          <cell r="A582" t="str">
            <v>425_224</v>
          </cell>
          <cell r="B582">
            <v>425</v>
          </cell>
          <cell r="C582">
            <v>224</v>
          </cell>
          <cell r="D582" t="str">
            <v>2A7</v>
          </cell>
          <cell r="E582" t="str">
            <v>2A3</v>
          </cell>
          <cell r="F582" t="str">
            <v>2A3_Glass_production</v>
          </cell>
        </row>
        <row r="583">
          <cell r="A583" t="str">
            <v>426_226</v>
          </cell>
          <cell r="B583">
            <v>426</v>
          </cell>
          <cell r="C583">
            <v>226</v>
          </cell>
          <cell r="D583" t="str">
            <v>3D</v>
          </cell>
          <cell r="E583" t="str">
            <v>2D3</v>
          </cell>
          <cell r="F583" t="str">
            <v>2D3_Non-energy_products_from_fuels_and_solvent_use:Solvent Use</v>
          </cell>
        </row>
        <row r="584">
          <cell r="A584" t="str">
            <v>427_227</v>
          </cell>
          <cell r="B584">
            <v>427</v>
          </cell>
          <cell r="C584">
            <v>227</v>
          </cell>
          <cell r="D584" t="str">
            <v>3D</v>
          </cell>
          <cell r="E584" t="str">
            <v>2D3</v>
          </cell>
          <cell r="F584" t="str">
            <v>2D3_Non-energy_products_from_fuels_and_solvent_use:Solvent Use</v>
          </cell>
        </row>
        <row r="585">
          <cell r="A585" t="str">
            <v>428_235</v>
          </cell>
          <cell r="B585">
            <v>428</v>
          </cell>
          <cell r="C585">
            <v>235</v>
          </cell>
          <cell r="D585" t="str">
            <v>2D2</v>
          </cell>
          <cell r="E585" t="str">
            <v>2H2</v>
          </cell>
          <cell r="F585" t="str">
            <v>2H2_Food_and_beverages_industry</v>
          </cell>
        </row>
        <row r="586">
          <cell r="A586" t="str">
            <v>429_232</v>
          </cell>
          <cell r="B586">
            <v>429</v>
          </cell>
          <cell r="C586">
            <v>232</v>
          </cell>
          <cell r="D586" t="str">
            <v>1A2f</v>
          </cell>
          <cell r="E586" t="str">
            <v>2A4d</v>
          </cell>
          <cell r="F586" t="str">
            <v>2A4d_Other_process_uses_of_carbonates:other</v>
          </cell>
        </row>
        <row r="587">
          <cell r="A587" t="str">
            <v>430_232</v>
          </cell>
          <cell r="B587">
            <v>430</v>
          </cell>
          <cell r="C587">
            <v>232</v>
          </cell>
          <cell r="D587" t="str">
            <v>1A2f</v>
          </cell>
          <cell r="E587" t="str">
            <v>2A4d</v>
          </cell>
          <cell r="F587" t="str">
            <v>2A4d_Other_process_uses_of_carbonates:other</v>
          </cell>
        </row>
        <row r="588">
          <cell r="A588" t="str">
            <v>431_233</v>
          </cell>
          <cell r="B588">
            <v>431</v>
          </cell>
          <cell r="C588">
            <v>233</v>
          </cell>
          <cell r="D588" t="str">
            <v>1A2f</v>
          </cell>
          <cell r="E588" t="str">
            <v>2A4d</v>
          </cell>
          <cell r="F588" t="str">
            <v>2A4d_Other_process_uses_of_carbonates:other</v>
          </cell>
        </row>
        <row r="589">
          <cell r="A589" t="str">
            <v>432_233</v>
          </cell>
          <cell r="B589">
            <v>432</v>
          </cell>
          <cell r="C589">
            <v>233</v>
          </cell>
          <cell r="D589" t="str">
            <v>1A2f</v>
          </cell>
          <cell r="E589" t="str">
            <v>2A4d</v>
          </cell>
          <cell r="F589" t="str">
            <v>2A4d_Other_process_uses_of_carbonates:other</v>
          </cell>
        </row>
        <row r="590">
          <cell r="A590" t="str">
            <v>433_234</v>
          </cell>
          <cell r="B590">
            <v>433</v>
          </cell>
          <cell r="C590">
            <v>234</v>
          </cell>
          <cell r="D590" t="str">
            <v>2D1</v>
          </cell>
          <cell r="E590" t="str">
            <v>2H1</v>
          </cell>
          <cell r="F590" t="str">
            <v>2H1_Pulp_and_paper</v>
          </cell>
        </row>
        <row r="591">
          <cell r="A591" t="str">
            <v>434_236</v>
          </cell>
          <cell r="B591">
            <v>434</v>
          </cell>
          <cell r="C591">
            <v>236</v>
          </cell>
          <cell r="D591" t="str">
            <v>6C</v>
          </cell>
          <cell r="E591" t="str">
            <v>5C2</v>
          </cell>
          <cell r="F591" t="str">
            <v>5C2_Non-biogenic:Other</v>
          </cell>
        </row>
        <row r="592">
          <cell r="A592" t="str">
            <v>435_68</v>
          </cell>
          <cell r="B592">
            <v>435</v>
          </cell>
          <cell r="C592">
            <v>68</v>
          </cell>
          <cell r="D592" t="str">
            <v>2C1</v>
          </cell>
          <cell r="E592" t="str">
            <v>2C1b</v>
          </cell>
          <cell r="F592" t="str">
            <v>2C1b_Pig_iron</v>
          </cell>
        </row>
        <row r="593">
          <cell r="A593" t="str">
            <v>436_48</v>
          </cell>
          <cell r="B593">
            <v>436</v>
          </cell>
          <cell r="C593">
            <v>48</v>
          </cell>
          <cell r="D593" t="str">
            <v>non-IPCC</v>
          </cell>
          <cell r="E593" t="str">
            <v>non-IPCC</v>
          </cell>
          <cell r="F593" t="str">
            <v>non-IPCC</v>
          </cell>
        </row>
        <row r="594">
          <cell r="A594" t="str">
            <v>437_244</v>
          </cell>
          <cell r="B594">
            <v>437</v>
          </cell>
          <cell r="C594">
            <v>244</v>
          </cell>
          <cell r="D594" t="str">
            <v>non-IPCC</v>
          </cell>
          <cell r="E594" t="str">
            <v>non-IPCC</v>
          </cell>
          <cell r="F594" t="str">
            <v>non-IPCC</v>
          </cell>
        </row>
        <row r="595">
          <cell r="A595" t="str">
            <v>438_246</v>
          </cell>
          <cell r="B595">
            <v>438</v>
          </cell>
          <cell r="C595">
            <v>246</v>
          </cell>
          <cell r="D595" t="str">
            <v>non-IPCC</v>
          </cell>
          <cell r="E595" t="str">
            <v>non-IPCC</v>
          </cell>
          <cell r="F595" t="str">
            <v>non-IPCC</v>
          </cell>
        </row>
        <row r="596">
          <cell r="A596" t="str">
            <v>439_143</v>
          </cell>
          <cell r="B596">
            <v>439</v>
          </cell>
          <cell r="C596">
            <v>143</v>
          </cell>
          <cell r="D596" t="str">
            <v>2D2</v>
          </cell>
          <cell r="E596" t="str">
            <v>2H2</v>
          </cell>
          <cell r="F596" t="str">
            <v>2H2_Food_and_beverages_industry</v>
          </cell>
        </row>
        <row r="597">
          <cell r="A597" t="str">
            <v>440_249</v>
          </cell>
          <cell r="B597">
            <v>440</v>
          </cell>
          <cell r="C597">
            <v>249</v>
          </cell>
          <cell r="D597" t="str">
            <v>non-IPCC</v>
          </cell>
          <cell r="E597" t="str">
            <v>non-IPCC</v>
          </cell>
          <cell r="F597" t="str">
            <v>non-IPCC</v>
          </cell>
        </row>
        <row r="598">
          <cell r="A598" t="str">
            <v>441_249</v>
          </cell>
          <cell r="B598">
            <v>441</v>
          </cell>
          <cell r="C598">
            <v>249</v>
          </cell>
          <cell r="D598" t="str">
            <v>non-IPCC</v>
          </cell>
          <cell r="E598" t="str">
            <v>non-IPCC</v>
          </cell>
          <cell r="F598" t="str">
            <v>non-IPCC</v>
          </cell>
        </row>
        <row r="599">
          <cell r="A599" t="str">
            <v>442_250</v>
          </cell>
          <cell r="B599">
            <v>442</v>
          </cell>
          <cell r="C599">
            <v>250</v>
          </cell>
          <cell r="D599" t="str">
            <v>non-IPCC</v>
          </cell>
          <cell r="E599" t="str">
            <v>non-IPCC</v>
          </cell>
          <cell r="F599" t="str">
            <v>non-IPCC</v>
          </cell>
        </row>
        <row r="600">
          <cell r="A600" t="str">
            <v>443_250</v>
          </cell>
          <cell r="B600">
            <v>443</v>
          </cell>
          <cell r="C600">
            <v>250</v>
          </cell>
          <cell r="D600" t="str">
            <v>non-IPCC</v>
          </cell>
          <cell r="E600" t="str">
            <v>non-IPCC</v>
          </cell>
          <cell r="F600" t="str">
            <v>non-IPCC</v>
          </cell>
        </row>
        <row r="601">
          <cell r="A601" t="str">
            <v>444_249</v>
          </cell>
          <cell r="B601">
            <v>444</v>
          </cell>
          <cell r="C601">
            <v>249</v>
          </cell>
          <cell r="D601" t="str">
            <v>non-IPCC</v>
          </cell>
          <cell r="E601" t="str">
            <v>non-IPCC</v>
          </cell>
          <cell r="F601" t="str">
            <v>non-IPCC</v>
          </cell>
        </row>
        <row r="602">
          <cell r="A602" t="str">
            <v>445_249</v>
          </cell>
          <cell r="B602">
            <v>445</v>
          </cell>
          <cell r="C602">
            <v>249</v>
          </cell>
          <cell r="D602" t="str">
            <v>6C</v>
          </cell>
          <cell r="E602" t="str">
            <v>5C2</v>
          </cell>
          <cell r="F602" t="str">
            <v>5C2_Non-biogenic:Other</v>
          </cell>
        </row>
        <row r="603">
          <cell r="A603" t="str">
            <v>446_251</v>
          </cell>
          <cell r="B603">
            <v>446</v>
          </cell>
          <cell r="C603">
            <v>251</v>
          </cell>
          <cell r="D603" t="str">
            <v>2A3</v>
          </cell>
          <cell r="E603" t="str">
            <v>1B3</v>
          </cell>
          <cell r="F603" t="str">
            <v>1B3_Other_Energy_Production</v>
          </cell>
        </row>
        <row r="604">
          <cell r="A604" t="str">
            <v>448_249</v>
          </cell>
          <cell r="B604">
            <v>448</v>
          </cell>
          <cell r="C604">
            <v>249</v>
          </cell>
          <cell r="D604" t="str">
            <v>non-IPCC</v>
          </cell>
          <cell r="E604" t="str">
            <v>non-IPCC</v>
          </cell>
          <cell r="F604" t="str">
            <v>non-IPCC</v>
          </cell>
        </row>
        <row r="605">
          <cell r="A605" t="str">
            <v>449_66</v>
          </cell>
          <cell r="B605">
            <v>449</v>
          </cell>
          <cell r="C605">
            <v>66</v>
          </cell>
          <cell r="D605" t="str">
            <v>1A4c</v>
          </cell>
          <cell r="E605" t="str">
            <v>2D1</v>
          </cell>
          <cell r="F605" t="str">
            <v>2D1_Lubricant_Use</v>
          </cell>
        </row>
        <row r="606">
          <cell r="A606" t="str">
            <v>450_66</v>
          </cell>
          <cell r="B606">
            <v>450</v>
          </cell>
          <cell r="C606">
            <v>66</v>
          </cell>
          <cell r="D606" t="str">
            <v>1A2f</v>
          </cell>
          <cell r="E606" t="str">
            <v>2D1</v>
          </cell>
          <cell r="F606" t="str">
            <v>2D1_Lubricant_Use</v>
          </cell>
        </row>
        <row r="607">
          <cell r="A607" t="str">
            <v>451_66</v>
          </cell>
          <cell r="B607">
            <v>451</v>
          </cell>
          <cell r="C607">
            <v>66</v>
          </cell>
          <cell r="D607" t="str">
            <v>1A3d</v>
          </cell>
          <cell r="E607" t="str">
            <v>2D1</v>
          </cell>
          <cell r="F607" t="str">
            <v>2D1_Lubricant_Use</v>
          </cell>
        </row>
        <row r="608">
          <cell r="A608" t="str">
            <v>452_66</v>
          </cell>
          <cell r="B608">
            <v>452</v>
          </cell>
          <cell r="C608">
            <v>66</v>
          </cell>
          <cell r="D608" t="str">
            <v>Aviation_Bunkers</v>
          </cell>
          <cell r="E608" t="str">
            <v>Aviation_Bunkers</v>
          </cell>
          <cell r="F608" t="str">
            <v>Aviation_Bunkers</v>
          </cell>
        </row>
        <row r="609">
          <cell r="A609" t="str">
            <v>453_176</v>
          </cell>
          <cell r="B609">
            <v>453</v>
          </cell>
          <cell r="C609">
            <v>176</v>
          </cell>
          <cell r="D609" t="str">
            <v>2C1</v>
          </cell>
          <cell r="E609" t="str">
            <v>2C1a</v>
          </cell>
          <cell r="F609" t="str">
            <v>2C1a_Steel</v>
          </cell>
        </row>
        <row r="610">
          <cell r="A610" t="str">
            <v>453_175</v>
          </cell>
          <cell r="B610">
            <v>453</v>
          </cell>
          <cell r="C610">
            <v>175</v>
          </cell>
          <cell r="D610" t="str">
            <v>2C1</v>
          </cell>
          <cell r="E610" t="str">
            <v>2C1a</v>
          </cell>
          <cell r="F610" t="str">
            <v>2C1a_Steel</v>
          </cell>
        </row>
        <row r="611">
          <cell r="A611" t="str">
            <v>454_49</v>
          </cell>
          <cell r="B611">
            <v>454</v>
          </cell>
          <cell r="C611">
            <v>49</v>
          </cell>
          <cell r="D611">
            <v>3</v>
          </cell>
          <cell r="E611" t="str">
            <v>2D3</v>
          </cell>
          <cell r="F611" t="str">
            <v>2D3_Non-energy_products_from_fuels_and_solvent_use:Solvent Use</v>
          </cell>
        </row>
        <row r="612">
          <cell r="A612" t="str">
            <v>460_260</v>
          </cell>
          <cell r="B612">
            <v>460</v>
          </cell>
          <cell r="C612">
            <v>260</v>
          </cell>
          <cell r="D612" t="str">
            <v>2B5</v>
          </cell>
          <cell r="E612" t="str">
            <v>2G4</v>
          </cell>
          <cell r="F612" t="str">
            <v>2G4_Other_product_manufacture_and_use</v>
          </cell>
        </row>
        <row r="613">
          <cell r="A613" t="str">
            <v>500_3</v>
          </cell>
          <cell r="B613">
            <v>500</v>
          </cell>
          <cell r="C613">
            <v>3</v>
          </cell>
          <cell r="D613" t="str">
            <v>1A3a</v>
          </cell>
          <cell r="E613" t="str">
            <v>1A3a</v>
          </cell>
          <cell r="F613" t="str">
            <v>1A3a_Domestic_aviation</v>
          </cell>
        </row>
        <row r="614">
          <cell r="A614" t="str">
            <v>500_2</v>
          </cell>
          <cell r="B614">
            <v>500</v>
          </cell>
          <cell r="C614">
            <v>2</v>
          </cell>
          <cell r="D614" t="str">
            <v>1A3a</v>
          </cell>
          <cell r="E614" t="str">
            <v>1A3a</v>
          </cell>
          <cell r="F614" t="str">
            <v>1A3a_Domestic_aviation</v>
          </cell>
        </row>
        <row r="615">
          <cell r="A615" t="str">
            <v>501_2</v>
          </cell>
          <cell r="B615">
            <v>501</v>
          </cell>
          <cell r="C615">
            <v>2</v>
          </cell>
          <cell r="D615" t="str">
            <v>Aviation_Bunkers</v>
          </cell>
          <cell r="E615" t="str">
            <v>Aviation_Bunkers</v>
          </cell>
          <cell r="F615" t="str">
            <v>Aviation_Bunkers</v>
          </cell>
        </row>
        <row r="616">
          <cell r="A616" t="str">
            <v>501_3</v>
          </cell>
          <cell r="B616">
            <v>501</v>
          </cell>
          <cell r="C616">
            <v>3</v>
          </cell>
          <cell r="D616" t="str">
            <v>Aviation_Bunkers</v>
          </cell>
          <cell r="E616" t="str">
            <v>Aviation_Bunkers</v>
          </cell>
          <cell r="F616" t="str">
            <v>Aviation_Bunkers</v>
          </cell>
        </row>
        <row r="617">
          <cell r="A617" t="str">
            <v>644_48</v>
          </cell>
          <cell r="B617">
            <v>644</v>
          </cell>
          <cell r="C617">
            <v>48</v>
          </cell>
          <cell r="D617" t="str">
            <v>non-IPCC</v>
          </cell>
          <cell r="E617" t="str">
            <v>non-IPCC</v>
          </cell>
          <cell r="F617" t="str">
            <v>non-IPCC</v>
          </cell>
        </row>
        <row r="618">
          <cell r="A618" t="str">
            <v>647_201</v>
          </cell>
          <cell r="B618">
            <v>647</v>
          </cell>
          <cell r="C618">
            <v>201</v>
          </cell>
          <cell r="D618" t="str">
            <v>2B5</v>
          </cell>
          <cell r="E618" t="str">
            <v>2B10</v>
          </cell>
          <cell r="F618" t="str">
            <v>2B10_Chemical_Industry:Other</v>
          </cell>
        </row>
        <row r="619">
          <cell r="A619" t="str">
            <v>650_28</v>
          </cell>
          <cell r="B619">
            <v>650</v>
          </cell>
          <cell r="C619">
            <v>28</v>
          </cell>
          <cell r="D619" t="str">
            <v>1A3b</v>
          </cell>
          <cell r="E619" t="str">
            <v>1A3bi</v>
          </cell>
          <cell r="F619" t="str">
            <v>1A3bi_Cars</v>
          </cell>
        </row>
        <row r="620">
          <cell r="A620" t="str">
            <v>651_28</v>
          </cell>
          <cell r="B620">
            <v>651</v>
          </cell>
          <cell r="C620">
            <v>28</v>
          </cell>
          <cell r="D620" t="str">
            <v>1A3b</v>
          </cell>
          <cell r="E620" t="str">
            <v>1A3bi</v>
          </cell>
          <cell r="F620" t="str">
            <v>1A3bi_Cars</v>
          </cell>
        </row>
        <row r="621">
          <cell r="A621" t="str">
            <v>652_12</v>
          </cell>
          <cell r="B621">
            <v>652</v>
          </cell>
          <cell r="C621">
            <v>12</v>
          </cell>
          <cell r="D621" t="str">
            <v>1A3b</v>
          </cell>
          <cell r="E621" t="str">
            <v>1A3bi</v>
          </cell>
          <cell r="F621" t="str">
            <v>1A3bi_Cars</v>
          </cell>
        </row>
        <row r="622">
          <cell r="A622" t="str">
            <v>652_50</v>
          </cell>
          <cell r="B622">
            <v>652</v>
          </cell>
          <cell r="C622">
            <v>50</v>
          </cell>
          <cell r="D622" t="str">
            <v>non-IPCC</v>
          </cell>
          <cell r="E622" t="str">
            <v>non-IPCC</v>
          </cell>
          <cell r="F622" t="str">
            <v>non-IPCC</v>
          </cell>
        </row>
        <row r="623">
          <cell r="A623" t="str">
            <v>652_60</v>
          </cell>
          <cell r="B623">
            <v>652</v>
          </cell>
          <cell r="C623">
            <v>60</v>
          </cell>
          <cell r="D623" t="str">
            <v>1A3b</v>
          </cell>
          <cell r="E623" t="str">
            <v>1A3bi</v>
          </cell>
          <cell r="F623" t="str">
            <v>1A3bi_Cars</v>
          </cell>
        </row>
        <row r="624">
          <cell r="A624" t="str">
            <v>652_313</v>
          </cell>
          <cell r="B624">
            <v>652</v>
          </cell>
          <cell r="C624">
            <v>313</v>
          </cell>
          <cell r="D624" t="str">
            <v>non-IPCC</v>
          </cell>
          <cell r="E624" t="str">
            <v>non-IPCC</v>
          </cell>
          <cell r="F624" t="str">
            <v>non-IPCC</v>
          </cell>
        </row>
        <row r="625">
          <cell r="A625" t="str">
            <v>653_28</v>
          </cell>
          <cell r="B625">
            <v>653</v>
          </cell>
          <cell r="C625">
            <v>28</v>
          </cell>
          <cell r="D625" t="str">
            <v>1A3b</v>
          </cell>
          <cell r="E625" t="str">
            <v>1A3bii</v>
          </cell>
          <cell r="F625" t="str">
            <v>1A3bii_Light_duty_trucks</v>
          </cell>
        </row>
        <row r="626">
          <cell r="A626" t="str">
            <v>654_28</v>
          </cell>
          <cell r="B626">
            <v>654</v>
          </cell>
          <cell r="C626">
            <v>28</v>
          </cell>
          <cell r="D626" t="str">
            <v>1A3b</v>
          </cell>
          <cell r="E626" t="str">
            <v>1A3bii</v>
          </cell>
          <cell r="F626" t="str">
            <v>1A3bii_Light_duty_trucks</v>
          </cell>
        </row>
        <row r="627">
          <cell r="A627" t="str">
            <v>655_12</v>
          </cell>
          <cell r="B627">
            <v>655</v>
          </cell>
          <cell r="C627">
            <v>12</v>
          </cell>
          <cell r="D627" t="str">
            <v>1A3b</v>
          </cell>
          <cell r="E627" t="str">
            <v>1A3bii</v>
          </cell>
          <cell r="F627" t="str">
            <v>1A3bii_Light_duty_trucks</v>
          </cell>
        </row>
        <row r="628">
          <cell r="A628" t="str">
            <v>655_50</v>
          </cell>
          <cell r="B628">
            <v>655</v>
          </cell>
          <cell r="C628">
            <v>50</v>
          </cell>
          <cell r="D628" t="str">
            <v>non-IPCC</v>
          </cell>
          <cell r="E628" t="str">
            <v>non-IPCC</v>
          </cell>
          <cell r="F628" t="str">
            <v>non-IPCC</v>
          </cell>
        </row>
        <row r="629">
          <cell r="A629" t="str">
            <v>655_60</v>
          </cell>
          <cell r="B629">
            <v>655</v>
          </cell>
          <cell r="C629">
            <v>60</v>
          </cell>
          <cell r="D629" t="str">
            <v>non-IPCC</v>
          </cell>
          <cell r="E629" t="str">
            <v>non-IPCC</v>
          </cell>
          <cell r="F629" t="str">
            <v>non-IPCC</v>
          </cell>
        </row>
        <row r="630">
          <cell r="A630" t="str">
            <v>655_313</v>
          </cell>
          <cell r="B630">
            <v>655</v>
          </cell>
          <cell r="C630">
            <v>313</v>
          </cell>
          <cell r="D630" t="str">
            <v>non-IPCC</v>
          </cell>
          <cell r="E630" t="str">
            <v>non-IPCC</v>
          </cell>
          <cell r="F630" t="str">
            <v>non-IPCC</v>
          </cell>
        </row>
        <row r="631">
          <cell r="A631" t="str">
            <v>656_12</v>
          </cell>
          <cell r="B631">
            <v>656</v>
          </cell>
          <cell r="C631">
            <v>12</v>
          </cell>
          <cell r="D631" t="str">
            <v>1A3b</v>
          </cell>
          <cell r="E631" t="str">
            <v>1A3biii</v>
          </cell>
          <cell r="F631" t="str">
            <v>1A3biii_Heavy_duty_trucks_and_buses</v>
          </cell>
        </row>
        <row r="632">
          <cell r="A632" t="str">
            <v>656_50</v>
          </cell>
          <cell r="B632">
            <v>656</v>
          </cell>
          <cell r="C632">
            <v>50</v>
          </cell>
          <cell r="D632" t="str">
            <v>non-IPCC</v>
          </cell>
          <cell r="E632" t="str">
            <v>non-IPCC</v>
          </cell>
          <cell r="F632" t="str">
            <v>non-IPCC</v>
          </cell>
        </row>
        <row r="633">
          <cell r="A633" t="str">
            <v>656_60</v>
          </cell>
          <cell r="B633">
            <v>656</v>
          </cell>
          <cell r="C633">
            <v>60</v>
          </cell>
          <cell r="D633" t="str">
            <v>non-IPCC</v>
          </cell>
          <cell r="E633" t="str">
            <v>non-IPCC</v>
          </cell>
          <cell r="F633" t="str">
            <v>non-IPCC</v>
          </cell>
        </row>
        <row r="634">
          <cell r="A634" t="str">
            <v>656_313</v>
          </cell>
          <cell r="B634">
            <v>656</v>
          </cell>
          <cell r="C634">
            <v>313</v>
          </cell>
          <cell r="D634" t="str">
            <v>non-IPCC</v>
          </cell>
          <cell r="E634" t="str">
            <v>non-IPCC</v>
          </cell>
          <cell r="F634" t="str">
            <v>non-IPCC</v>
          </cell>
        </row>
        <row r="635">
          <cell r="A635" t="str">
            <v>657_12</v>
          </cell>
          <cell r="B635">
            <v>657</v>
          </cell>
          <cell r="C635">
            <v>12</v>
          </cell>
          <cell r="D635" t="str">
            <v>1A3b</v>
          </cell>
          <cell r="E635" t="str">
            <v>1A3biii</v>
          </cell>
          <cell r="F635" t="str">
            <v>1A3biii_Heavy_duty_trucks_and_buses</v>
          </cell>
        </row>
        <row r="636">
          <cell r="A636" t="str">
            <v>657_50</v>
          </cell>
          <cell r="B636">
            <v>657</v>
          </cell>
          <cell r="C636">
            <v>50</v>
          </cell>
          <cell r="D636" t="str">
            <v>non-IPCC</v>
          </cell>
          <cell r="E636" t="str">
            <v>non-IPCC</v>
          </cell>
          <cell r="F636" t="str">
            <v>non-IPCC</v>
          </cell>
        </row>
        <row r="637">
          <cell r="A637" t="str">
            <v>657_60</v>
          </cell>
          <cell r="B637">
            <v>657</v>
          </cell>
          <cell r="C637">
            <v>60</v>
          </cell>
          <cell r="D637" t="str">
            <v>non-IPCC</v>
          </cell>
          <cell r="E637" t="str">
            <v>non-IPCC</v>
          </cell>
          <cell r="F637" t="str">
            <v>non-IPCC</v>
          </cell>
        </row>
        <row r="638">
          <cell r="A638" t="str">
            <v>657_313</v>
          </cell>
          <cell r="B638">
            <v>657</v>
          </cell>
          <cell r="C638">
            <v>313</v>
          </cell>
          <cell r="D638" t="str">
            <v>non-IPCC</v>
          </cell>
          <cell r="E638" t="str">
            <v>non-IPCC</v>
          </cell>
          <cell r="F638" t="str">
            <v>non-IPCC</v>
          </cell>
        </row>
        <row r="639">
          <cell r="A639" t="str">
            <v>658_12</v>
          </cell>
          <cell r="B639">
            <v>658</v>
          </cell>
          <cell r="C639">
            <v>12</v>
          </cell>
          <cell r="D639" t="str">
            <v>1A3b</v>
          </cell>
          <cell r="E639" t="str">
            <v>1A3biii</v>
          </cell>
          <cell r="F639" t="str">
            <v>1A3biii_Heavy_duty_trucks_and_buses</v>
          </cell>
        </row>
        <row r="640">
          <cell r="A640" t="str">
            <v>658_50</v>
          </cell>
          <cell r="B640">
            <v>658</v>
          </cell>
          <cell r="C640">
            <v>50</v>
          </cell>
          <cell r="D640" t="str">
            <v>non-IPCC</v>
          </cell>
          <cell r="E640" t="str">
            <v>non-IPCC</v>
          </cell>
          <cell r="F640" t="str">
            <v>non-IPCC</v>
          </cell>
        </row>
        <row r="641">
          <cell r="A641" t="str">
            <v>658_60</v>
          </cell>
          <cell r="B641">
            <v>658</v>
          </cell>
          <cell r="C641">
            <v>60</v>
          </cell>
          <cell r="D641" t="str">
            <v>non-IPCC</v>
          </cell>
          <cell r="E641" t="str">
            <v>non-IPCC</v>
          </cell>
          <cell r="F641" t="str">
            <v>non-IPCC</v>
          </cell>
        </row>
        <row r="642">
          <cell r="A642" t="str">
            <v>658_313</v>
          </cell>
          <cell r="B642">
            <v>658</v>
          </cell>
          <cell r="C642">
            <v>313</v>
          </cell>
          <cell r="D642" t="str">
            <v>non-IPCC</v>
          </cell>
          <cell r="E642" t="str">
            <v>non-IPCC</v>
          </cell>
          <cell r="F642" t="str">
            <v>non-IPCC</v>
          </cell>
        </row>
        <row r="643">
          <cell r="A643" t="str">
            <v>659_50</v>
          </cell>
          <cell r="B643">
            <v>659</v>
          </cell>
          <cell r="C643">
            <v>50</v>
          </cell>
          <cell r="D643" t="str">
            <v>non-IPCC</v>
          </cell>
          <cell r="E643" t="str">
            <v>non-IPCC</v>
          </cell>
          <cell r="F643" t="str">
            <v>non-IPCC</v>
          </cell>
        </row>
        <row r="644">
          <cell r="A644" t="str">
            <v>659_60</v>
          </cell>
          <cell r="B644">
            <v>659</v>
          </cell>
          <cell r="C644">
            <v>60</v>
          </cell>
          <cell r="D644" t="str">
            <v>non-IPCC</v>
          </cell>
          <cell r="E644" t="str">
            <v>non-IPCC</v>
          </cell>
          <cell r="F644" t="str">
            <v>non-IPCC</v>
          </cell>
        </row>
        <row r="645">
          <cell r="A645" t="str">
            <v>659_313</v>
          </cell>
          <cell r="B645">
            <v>659</v>
          </cell>
          <cell r="C645">
            <v>313</v>
          </cell>
          <cell r="D645" t="str">
            <v>non-IPCC</v>
          </cell>
          <cell r="E645" t="str">
            <v>non-IPCC</v>
          </cell>
          <cell r="F645" t="str">
            <v>non-IPCC</v>
          </cell>
        </row>
        <row r="646">
          <cell r="A646" t="str">
            <v>660_28</v>
          </cell>
          <cell r="B646">
            <v>660</v>
          </cell>
          <cell r="C646">
            <v>28</v>
          </cell>
          <cell r="D646" t="str">
            <v>1A3b</v>
          </cell>
          <cell r="E646" t="str">
            <v>1A3biv</v>
          </cell>
          <cell r="F646" t="str">
            <v>1A3biv_Motorcycles</v>
          </cell>
        </row>
        <row r="647">
          <cell r="A647" t="str">
            <v>660_50</v>
          </cell>
          <cell r="B647">
            <v>660</v>
          </cell>
          <cell r="C647">
            <v>50</v>
          </cell>
          <cell r="D647" t="str">
            <v>non-IPCC</v>
          </cell>
          <cell r="E647" t="str">
            <v>non-IPCC</v>
          </cell>
          <cell r="F647" t="str">
            <v>non-IPCC</v>
          </cell>
        </row>
        <row r="648">
          <cell r="A648" t="str">
            <v>660_60</v>
          </cell>
          <cell r="B648">
            <v>660</v>
          </cell>
          <cell r="C648">
            <v>60</v>
          </cell>
          <cell r="D648" t="str">
            <v>non-IPCC</v>
          </cell>
          <cell r="E648" t="str">
            <v>non-IPCC</v>
          </cell>
          <cell r="F648" t="str">
            <v>non-IPCC</v>
          </cell>
        </row>
        <row r="649">
          <cell r="A649" t="str">
            <v>660_313</v>
          </cell>
          <cell r="B649">
            <v>660</v>
          </cell>
          <cell r="C649">
            <v>313</v>
          </cell>
          <cell r="D649" t="str">
            <v>non-IPCC</v>
          </cell>
          <cell r="E649" t="str">
            <v>non-IPCC</v>
          </cell>
          <cell r="F649" t="str">
            <v>non-IPCC</v>
          </cell>
        </row>
        <row r="650">
          <cell r="A650" t="str">
            <v>661_28</v>
          </cell>
          <cell r="B650">
            <v>661</v>
          </cell>
          <cell r="C650">
            <v>28</v>
          </cell>
          <cell r="D650" t="str">
            <v>1A3b</v>
          </cell>
          <cell r="E650" t="str">
            <v>1A3biv</v>
          </cell>
          <cell r="F650" t="str">
            <v>1A3biv_Motorcycles</v>
          </cell>
        </row>
        <row r="651">
          <cell r="A651" t="str">
            <v>661_50</v>
          </cell>
          <cell r="B651">
            <v>661</v>
          </cell>
          <cell r="C651">
            <v>50</v>
          </cell>
          <cell r="D651" t="str">
            <v>non-IPCC</v>
          </cell>
          <cell r="E651" t="str">
            <v>non-IPCC</v>
          </cell>
          <cell r="F651" t="str">
            <v>non-IPCC</v>
          </cell>
        </row>
        <row r="652">
          <cell r="A652" t="str">
            <v>661_60</v>
          </cell>
          <cell r="B652">
            <v>661</v>
          </cell>
          <cell r="C652">
            <v>60</v>
          </cell>
          <cell r="D652" t="str">
            <v>non-IPCC</v>
          </cell>
          <cell r="E652" t="str">
            <v>non-IPCC</v>
          </cell>
          <cell r="F652" t="str">
            <v>non-IPCC</v>
          </cell>
        </row>
        <row r="653">
          <cell r="A653" t="str">
            <v>661_313</v>
          </cell>
          <cell r="B653">
            <v>661</v>
          </cell>
          <cell r="C653">
            <v>313</v>
          </cell>
          <cell r="D653" t="str">
            <v>non-IPCC</v>
          </cell>
          <cell r="E653" t="str">
            <v>non-IPCC</v>
          </cell>
          <cell r="F653" t="str">
            <v>non-IPCC</v>
          </cell>
        </row>
        <row r="654">
          <cell r="A654" t="str">
            <v>662_28</v>
          </cell>
          <cell r="B654">
            <v>662</v>
          </cell>
          <cell r="C654">
            <v>28</v>
          </cell>
          <cell r="D654" t="str">
            <v>1A3b</v>
          </cell>
          <cell r="E654" t="str">
            <v>1A3bi</v>
          </cell>
          <cell r="F654" t="str">
            <v>1A3bi_Cars</v>
          </cell>
        </row>
        <row r="655">
          <cell r="A655" t="str">
            <v>663_28</v>
          </cell>
          <cell r="B655">
            <v>663</v>
          </cell>
          <cell r="C655">
            <v>28</v>
          </cell>
          <cell r="D655" t="str">
            <v>1A3b</v>
          </cell>
          <cell r="E655" t="str">
            <v>1A3bi</v>
          </cell>
          <cell r="F655" t="str">
            <v>1A3bi_Cars</v>
          </cell>
        </row>
        <row r="656">
          <cell r="A656" t="str">
            <v>664_12</v>
          </cell>
          <cell r="B656">
            <v>664</v>
          </cell>
          <cell r="C656">
            <v>12</v>
          </cell>
          <cell r="D656" t="str">
            <v>1A3b</v>
          </cell>
          <cell r="E656" t="str">
            <v>1A3bi</v>
          </cell>
          <cell r="F656" t="str">
            <v>1A3bi_Cars</v>
          </cell>
        </row>
        <row r="657">
          <cell r="A657" t="str">
            <v>664_50</v>
          </cell>
          <cell r="B657">
            <v>664</v>
          </cell>
          <cell r="C657">
            <v>50</v>
          </cell>
          <cell r="D657" t="str">
            <v>non-IPCC</v>
          </cell>
          <cell r="E657" t="str">
            <v>non-IPCC</v>
          </cell>
          <cell r="F657" t="str">
            <v>non-IPCC</v>
          </cell>
        </row>
        <row r="658">
          <cell r="A658" t="str">
            <v>664_60</v>
          </cell>
          <cell r="B658">
            <v>664</v>
          </cell>
          <cell r="C658">
            <v>60</v>
          </cell>
          <cell r="D658" t="str">
            <v>1A3b</v>
          </cell>
          <cell r="E658" t="str">
            <v>1A3bi</v>
          </cell>
          <cell r="F658" t="str">
            <v>1A3bi_Cars</v>
          </cell>
        </row>
        <row r="659">
          <cell r="A659" t="str">
            <v>664_313</v>
          </cell>
          <cell r="B659">
            <v>664</v>
          </cell>
          <cell r="C659">
            <v>313</v>
          </cell>
          <cell r="D659" t="str">
            <v>non-IPCC</v>
          </cell>
          <cell r="E659" t="str">
            <v>non-IPCC</v>
          </cell>
          <cell r="F659" t="str">
            <v>non-IPCC</v>
          </cell>
        </row>
        <row r="660">
          <cell r="A660" t="str">
            <v>665_28</v>
          </cell>
          <cell r="B660">
            <v>665</v>
          </cell>
          <cell r="C660">
            <v>28</v>
          </cell>
          <cell r="D660" t="str">
            <v>1A3b</v>
          </cell>
          <cell r="E660" t="str">
            <v>1A3bii</v>
          </cell>
          <cell r="F660" t="str">
            <v>1A3bii_Light_duty_trucks</v>
          </cell>
        </row>
        <row r="661">
          <cell r="A661" t="str">
            <v>666_28</v>
          </cell>
          <cell r="B661">
            <v>666</v>
          </cell>
          <cell r="C661">
            <v>28</v>
          </cell>
          <cell r="D661" t="str">
            <v>1A3b</v>
          </cell>
          <cell r="E661" t="str">
            <v>1A3bii</v>
          </cell>
          <cell r="F661" t="str">
            <v>1A3bii_Light_duty_trucks</v>
          </cell>
        </row>
        <row r="662">
          <cell r="A662" t="str">
            <v>667_12</v>
          </cell>
          <cell r="B662">
            <v>667</v>
          </cell>
          <cell r="C662">
            <v>12</v>
          </cell>
          <cell r="D662" t="str">
            <v>1A3b</v>
          </cell>
          <cell r="E662" t="str">
            <v>1A3bii</v>
          </cell>
          <cell r="F662" t="str">
            <v>1A3bii_Light_duty_trucks</v>
          </cell>
        </row>
        <row r="663">
          <cell r="A663" t="str">
            <v>667_50</v>
          </cell>
          <cell r="B663">
            <v>667</v>
          </cell>
          <cell r="C663">
            <v>50</v>
          </cell>
          <cell r="D663" t="str">
            <v>non-IPCC</v>
          </cell>
          <cell r="E663" t="str">
            <v>non-IPCC</v>
          </cell>
          <cell r="F663" t="str">
            <v>non-IPCC</v>
          </cell>
        </row>
        <row r="664">
          <cell r="A664" t="str">
            <v>667_60</v>
          </cell>
          <cell r="B664">
            <v>667</v>
          </cell>
          <cell r="C664">
            <v>60</v>
          </cell>
          <cell r="D664" t="str">
            <v>non-IPCC</v>
          </cell>
          <cell r="E664" t="str">
            <v>non-IPCC</v>
          </cell>
          <cell r="F664" t="str">
            <v>non-IPCC</v>
          </cell>
        </row>
        <row r="665">
          <cell r="A665" t="str">
            <v>667_313</v>
          </cell>
          <cell r="B665">
            <v>667</v>
          </cell>
          <cell r="C665">
            <v>313</v>
          </cell>
          <cell r="D665" t="str">
            <v>non-IPCC</v>
          </cell>
          <cell r="E665" t="str">
            <v>non-IPCC</v>
          </cell>
          <cell r="F665" t="str">
            <v>non-IPCC</v>
          </cell>
        </row>
        <row r="666">
          <cell r="A666" t="str">
            <v>668_12</v>
          </cell>
          <cell r="B666">
            <v>668</v>
          </cell>
          <cell r="C666">
            <v>12</v>
          </cell>
          <cell r="D666" t="str">
            <v>1A3b</v>
          </cell>
          <cell r="E666" t="str">
            <v>1A3biii</v>
          </cell>
          <cell r="F666" t="str">
            <v>1A3biii_Heavy_duty_trucks_and_buses</v>
          </cell>
        </row>
        <row r="667">
          <cell r="A667" t="str">
            <v>668_50</v>
          </cell>
          <cell r="B667">
            <v>668</v>
          </cell>
          <cell r="C667">
            <v>50</v>
          </cell>
          <cell r="D667" t="str">
            <v>non-IPCC</v>
          </cell>
          <cell r="E667" t="str">
            <v>non-IPCC</v>
          </cell>
          <cell r="F667" t="str">
            <v>non-IPCC</v>
          </cell>
        </row>
        <row r="668">
          <cell r="A668" t="str">
            <v>668_60</v>
          </cell>
          <cell r="B668">
            <v>668</v>
          </cell>
          <cell r="C668">
            <v>60</v>
          </cell>
          <cell r="D668" t="str">
            <v>non-IPCC</v>
          </cell>
          <cell r="E668" t="str">
            <v>non-IPCC</v>
          </cell>
          <cell r="F668" t="str">
            <v>non-IPCC</v>
          </cell>
        </row>
        <row r="669">
          <cell r="A669" t="str">
            <v>668_313</v>
          </cell>
          <cell r="B669">
            <v>668</v>
          </cell>
          <cell r="C669">
            <v>313</v>
          </cell>
          <cell r="D669" t="str">
            <v>non-IPCC</v>
          </cell>
          <cell r="E669" t="str">
            <v>non-IPCC</v>
          </cell>
          <cell r="F669" t="str">
            <v>non-IPCC</v>
          </cell>
        </row>
        <row r="670">
          <cell r="A670" t="str">
            <v>669_12</v>
          </cell>
          <cell r="B670">
            <v>669</v>
          </cell>
          <cell r="C670">
            <v>12</v>
          </cell>
          <cell r="D670" t="str">
            <v>1A3b</v>
          </cell>
          <cell r="E670" t="str">
            <v>1A3biii</v>
          </cell>
          <cell r="F670" t="str">
            <v>1A3biii_Heavy_duty_trucks_and_buses</v>
          </cell>
        </row>
        <row r="671">
          <cell r="A671" t="str">
            <v>669_50</v>
          </cell>
          <cell r="B671">
            <v>669</v>
          </cell>
          <cell r="C671">
            <v>50</v>
          </cell>
          <cell r="D671" t="str">
            <v>non-IPCC</v>
          </cell>
          <cell r="E671" t="str">
            <v>non-IPCC</v>
          </cell>
          <cell r="F671" t="str">
            <v>non-IPCC</v>
          </cell>
        </row>
        <row r="672">
          <cell r="A672" t="str">
            <v>669_60</v>
          </cell>
          <cell r="B672">
            <v>669</v>
          </cell>
          <cell r="C672">
            <v>60</v>
          </cell>
          <cell r="D672" t="str">
            <v>non-IPCC</v>
          </cell>
          <cell r="E672" t="str">
            <v>non-IPCC</v>
          </cell>
          <cell r="F672" t="str">
            <v>non-IPCC</v>
          </cell>
        </row>
        <row r="673">
          <cell r="A673" t="str">
            <v>669_313</v>
          </cell>
          <cell r="B673">
            <v>669</v>
          </cell>
          <cell r="C673">
            <v>313</v>
          </cell>
          <cell r="D673" t="str">
            <v>non-IPCC</v>
          </cell>
          <cell r="E673" t="str">
            <v>non-IPCC</v>
          </cell>
          <cell r="F673" t="str">
            <v>non-IPCC</v>
          </cell>
        </row>
        <row r="674">
          <cell r="A674" t="str">
            <v>670_12</v>
          </cell>
          <cell r="B674">
            <v>670</v>
          </cell>
          <cell r="C674">
            <v>12</v>
          </cell>
          <cell r="D674" t="str">
            <v>1A3b</v>
          </cell>
          <cell r="E674" t="str">
            <v>1A3biii</v>
          </cell>
          <cell r="F674" t="str">
            <v>1A3biii_Heavy_duty_trucks_and_buses</v>
          </cell>
        </row>
        <row r="675">
          <cell r="A675" t="str">
            <v>670_50</v>
          </cell>
          <cell r="B675">
            <v>670</v>
          </cell>
          <cell r="C675">
            <v>50</v>
          </cell>
          <cell r="D675" t="str">
            <v>non-IPCC</v>
          </cell>
          <cell r="E675" t="str">
            <v>non-IPCC</v>
          </cell>
          <cell r="F675" t="str">
            <v>non-IPCC</v>
          </cell>
        </row>
        <row r="676">
          <cell r="A676" t="str">
            <v>670_60</v>
          </cell>
          <cell r="B676">
            <v>670</v>
          </cell>
          <cell r="C676">
            <v>60</v>
          </cell>
          <cell r="D676" t="str">
            <v>non-IPCC</v>
          </cell>
          <cell r="E676" t="str">
            <v>non-IPCC</v>
          </cell>
          <cell r="F676" t="str">
            <v>non-IPCC</v>
          </cell>
        </row>
        <row r="677">
          <cell r="A677" t="str">
            <v>670_313</v>
          </cell>
          <cell r="B677">
            <v>670</v>
          </cell>
          <cell r="C677">
            <v>313</v>
          </cell>
          <cell r="D677" t="str">
            <v>non-IPCC</v>
          </cell>
          <cell r="E677" t="str">
            <v>non-IPCC</v>
          </cell>
          <cell r="F677" t="str">
            <v>non-IPCC</v>
          </cell>
        </row>
        <row r="678">
          <cell r="A678" t="str">
            <v>671_28</v>
          </cell>
          <cell r="B678">
            <v>671</v>
          </cell>
          <cell r="C678">
            <v>28</v>
          </cell>
          <cell r="D678" t="str">
            <v>1A3b</v>
          </cell>
          <cell r="E678" t="str">
            <v>1A3biv</v>
          </cell>
          <cell r="F678" t="str">
            <v>1A3biv_Motorcycles</v>
          </cell>
        </row>
        <row r="679">
          <cell r="A679" t="str">
            <v>671_50</v>
          </cell>
          <cell r="B679">
            <v>671</v>
          </cell>
          <cell r="C679">
            <v>50</v>
          </cell>
          <cell r="D679" t="str">
            <v>non-IPCC</v>
          </cell>
          <cell r="E679" t="str">
            <v>non-IPCC</v>
          </cell>
          <cell r="F679" t="str">
            <v>non-IPCC</v>
          </cell>
        </row>
        <row r="680">
          <cell r="A680" t="str">
            <v>671_60</v>
          </cell>
          <cell r="B680">
            <v>671</v>
          </cell>
          <cell r="C680">
            <v>60</v>
          </cell>
          <cell r="D680" t="str">
            <v>non-IPCC</v>
          </cell>
          <cell r="E680" t="str">
            <v>non-IPCC</v>
          </cell>
          <cell r="F680" t="str">
            <v>non-IPCC</v>
          </cell>
        </row>
        <row r="681">
          <cell r="A681" t="str">
            <v>671_313</v>
          </cell>
          <cell r="B681">
            <v>671</v>
          </cell>
          <cell r="C681">
            <v>313</v>
          </cell>
          <cell r="D681" t="str">
            <v>non-IPCC</v>
          </cell>
          <cell r="E681" t="str">
            <v>non-IPCC</v>
          </cell>
          <cell r="F681" t="str">
            <v>non-IPCC</v>
          </cell>
        </row>
        <row r="682">
          <cell r="A682" t="str">
            <v>672_28</v>
          </cell>
          <cell r="B682">
            <v>672</v>
          </cell>
          <cell r="C682">
            <v>28</v>
          </cell>
          <cell r="D682" t="str">
            <v>1A3b</v>
          </cell>
          <cell r="E682" t="str">
            <v>1A3biv</v>
          </cell>
          <cell r="F682" t="str">
            <v>1A3biv_Motorcycles</v>
          </cell>
        </row>
        <row r="683">
          <cell r="A683" t="str">
            <v>672_50</v>
          </cell>
          <cell r="B683">
            <v>672</v>
          </cell>
          <cell r="C683">
            <v>50</v>
          </cell>
          <cell r="D683" t="str">
            <v>non-IPCC</v>
          </cell>
          <cell r="E683" t="str">
            <v>non-IPCC</v>
          </cell>
          <cell r="F683" t="str">
            <v>non-IPCC</v>
          </cell>
        </row>
        <row r="684">
          <cell r="A684" t="str">
            <v>672_60</v>
          </cell>
          <cell r="B684">
            <v>672</v>
          </cell>
          <cell r="C684">
            <v>60</v>
          </cell>
          <cell r="D684" t="str">
            <v>non-IPCC</v>
          </cell>
          <cell r="E684" t="str">
            <v>non-IPCC</v>
          </cell>
          <cell r="F684" t="str">
            <v>non-IPCC</v>
          </cell>
        </row>
        <row r="685">
          <cell r="A685" t="str">
            <v>672_313</v>
          </cell>
          <cell r="B685">
            <v>672</v>
          </cell>
          <cell r="C685">
            <v>313</v>
          </cell>
          <cell r="D685" t="str">
            <v>non-IPCC</v>
          </cell>
          <cell r="E685" t="str">
            <v>non-IPCC</v>
          </cell>
          <cell r="F685" t="str">
            <v>non-IPCC</v>
          </cell>
        </row>
        <row r="686">
          <cell r="A686" t="str">
            <v>673_28</v>
          </cell>
          <cell r="B686">
            <v>673</v>
          </cell>
          <cell r="C686">
            <v>28</v>
          </cell>
          <cell r="D686" t="str">
            <v>1A3b</v>
          </cell>
          <cell r="E686" t="str">
            <v>1A3biv</v>
          </cell>
          <cell r="F686" t="str">
            <v>1A3biv_Motorcycles</v>
          </cell>
        </row>
        <row r="687">
          <cell r="A687" t="str">
            <v>673_50</v>
          </cell>
          <cell r="B687">
            <v>673</v>
          </cell>
          <cell r="C687">
            <v>50</v>
          </cell>
          <cell r="D687" t="str">
            <v>non-IPCC</v>
          </cell>
          <cell r="E687" t="str">
            <v>non-IPCC</v>
          </cell>
          <cell r="F687" t="str">
            <v>non-IPCC</v>
          </cell>
        </row>
        <row r="688">
          <cell r="A688" t="str">
            <v>673_60</v>
          </cell>
          <cell r="B688">
            <v>673</v>
          </cell>
          <cell r="C688">
            <v>60</v>
          </cell>
          <cell r="D688" t="str">
            <v>non-IPCC</v>
          </cell>
          <cell r="E688" t="str">
            <v>non-IPCC</v>
          </cell>
          <cell r="F688" t="str">
            <v>non-IPCC</v>
          </cell>
        </row>
        <row r="689">
          <cell r="A689" t="str">
            <v>673_313</v>
          </cell>
          <cell r="B689">
            <v>673</v>
          </cell>
          <cell r="C689">
            <v>313</v>
          </cell>
          <cell r="D689" t="str">
            <v>non-IPCC</v>
          </cell>
          <cell r="E689" t="str">
            <v>non-IPCC</v>
          </cell>
          <cell r="F689" t="str">
            <v>non-IPCC</v>
          </cell>
        </row>
        <row r="690">
          <cell r="A690" t="str">
            <v>674_28</v>
          </cell>
          <cell r="B690">
            <v>674</v>
          </cell>
          <cell r="C690">
            <v>28</v>
          </cell>
          <cell r="D690" t="str">
            <v>1A3b</v>
          </cell>
          <cell r="E690" t="str">
            <v>1A3bi</v>
          </cell>
          <cell r="F690" t="str">
            <v>1A3bi_Cars</v>
          </cell>
        </row>
        <row r="691">
          <cell r="A691" t="str">
            <v>675_28</v>
          </cell>
          <cell r="B691">
            <v>675</v>
          </cell>
          <cell r="C691">
            <v>28</v>
          </cell>
          <cell r="D691" t="str">
            <v>1A3b</v>
          </cell>
          <cell r="E691" t="str">
            <v>1A3bi</v>
          </cell>
          <cell r="F691" t="str">
            <v>1A3bi_Cars</v>
          </cell>
        </row>
        <row r="692">
          <cell r="A692" t="str">
            <v>676_12</v>
          </cell>
          <cell r="B692">
            <v>676</v>
          </cell>
          <cell r="C692">
            <v>12</v>
          </cell>
          <cell r="D692" t="str">
            <v>1A3b</v>
          </cell>
          <cell r="E692" t="str">
            <v>1A3bi</v>
          </cell>
          <cell r="F692" t="str">
            <v>1A3bi_Cars</v>
          </cell>
        </row>
        <row r="693">
          <cell r="A693" t="str">
            <v>676_50</v>
          </cell>
          <cell r="B693">
            <v>676</v>
          </cell>
          <cell r="C693">
            <v>50</v>
          </cell>
          <cell r="D693" t="str">
            <v>non-IPCC</v>
          </cell>
          <cell r="E693" t="str">
            <v>non-IPCC</v>
          </cell>
          <cell r="F693" t="str">
            <v>non-IPCC</v>
          </cell>
        </row>
        <row r="694">
          <cell r="A694" t="str">
            <v>676_60</v>
          </cell>
          <cell r="B694">
            <v>676</v>
          </cell>
          <cell r="C694">
            <v>60</v>
          </cell>
          <cell r="D694" t="str">
            <v>1A3b</v>
          </cell>
          <cell r="E694" t="str">
            <v>1A3bi</v>
          </cell>
          <cell r="F694" t="str">
            <v>1A3bi_Cars</v>
          </cell>
        </row>
        <row r="695">
          <cell r="A695" t="str">
            <v>676_313</v>
          </cell>
          <cell r="B695">
            <v>676</v>
          </cell>
          <cell r="C695">
            <v>313</v>
          </cell>
          <cell r="D695" t="str">
            <v>non-IPCC</v>
          </cell>
          <cell r="E695" t="str">
            <v>non-IPCC</v>
          </cell>
          <cell r="F695" t="str">
            <v>non-IPCC</v>
          </cell>
        </row>
        <row r="696">
          <cell r="A696" t="str">
            <v>677_28</v>
          </cell>
          <cell r="B696">
            <v>677</v>
          </cell>
          <cell r="C696">
            <v>28</v>
          </cell>
          <cell r="D696" t="str">
            <v>1A3b</v>
          </cell>
          <cell r="E696" t="str">
            <v>1A3bii</v>
          </cell>
          <cell r="F696" t="str">
            <v>1A3bii_Light_duty_trucks</v>
          </cell>
        </row>
        <row r="697">
          <cell r="A697" t="str">
            <v>678_28</v>
          </cell>
          <cell r="B697">
            <v>678</v>
          </cell>
          <cell r="C697">
            <v>28</v>
          </cell>
          <cell r="D697" t="str">
            <v>1A3b</v>
          </cell>
          <cell r="E697" t="str">
            <v>1A3bii</v>
          </cell>
          <cell r="F697" t="str">
            <v>1A3bii_Light_duty_trucks</v>
          </cell>
        </row>
        <row r="698">
          <cell r="A698" t="str">
            <v>679_12</v>
          </cell>
          <cell r="B698">
            <v>679</v>
          </cell>
          <cell r="C698">
            <v>12</v>
          </cell>
          <cell r="D698" t="str">
            <v>1A3b</v>
          </cell>
          <cell r="E698" t="str">
            <v>1A3bii</v>
          </cell>
          <cell r="F698" t="str">
            <v>1A3bii_Light_duty_trucks</v>
          </cell>
        </row>
        <row r="699">
          <cell r="A699" t="str">
            <v>679_50</v>
          </cell>
          <cell r="B699">
            <v>679</v>
          </cell>
          <cell r="C699">
            <v>50</v>
          </cell>
          <cell r="D699" t="str">
            <v>non-IPCC</v>
          </cell>
          <cell r="E699" t="str">
            <v>non-IPCC</v>
          </cell>
          <cell r="F699" t="str">
            <v>non-IPCC</v>
          </cell>
        </row>
        <row r="700">
          <cell r="A700" t="str">
            <v>679_60</v>
          </cell>
          <cell r="B700">
            <v>679</v>
          </cell>
          <cell r="C700">
            <v>60</v>
          </cell>
          <cell r="D700" t="str">
            <v>non-IPCC</v>
          </cell>
          <cell r="E700" t="str">
            <v>non-IPCC</v>
          </cell>
          <cell r="F700" t="str">
            <v>non-IPCC</v>
          </cell>
        </row>
        <row r="701">
          <cell r="A701" t="str">
            <v>679_313</v>
          </cell>
          <cell r="B701">
            <v>679</v>
          </cell>
          <cell r="C701">
            <v>313</v>
          </cell>
          <cell r="D701" t="str">
            <v>non-IPCC</v>
          </cell>
          <cell r="E701" t="str">
            <v>non-IPCC</v>
          </cell>
          <cell r="F701" t="str">
            <v>non-IPCC</v>
          </cell>
        </row>
        <row r="702">
          <cell r="A702" t="str">
            <v>680_12</v>
          </cell>
          <cell r="B702">
            <v>680</v>
          </cell>
          <cell r="C702">
            <v>12</v>
          </cell>
          <cell r="D702" t="str">
            <v>1A3b</v>
          </cell>
          <cell r="E702" t="str">
            <v>1A3biii</v>
          </cell>
          <cell r="F702" t="str">
            <v>1A3biii_Heavy_duty_trucks_and_buses</v>
          </cell>
        </row>
        <row r="703">
          <cell r="A703" t="str">
            <v>680_50</v>
          </cell>
          <cell r="B703">
            <v>680</v>
          </cell>
          <cell r="C703">
            <v>50</v>
          </cell>
          <cell r="D703" t="str">
            <v>non-IPCC</v>
          </cell>
          <cell r="E703" t="str">
            <v>non-IPCC</v>
          </cell>
          <cell r="F703" t="str">
            <v>non-IPCC</v>
          </cell>
        </row>
        <row r="704">
          <cell r="A704" t="str">
            <v>680_60</v>
          </cell>
          <cell r="B704">
            <v>680</v>
          </cell>
          <cell r="C704">
            <v>60</v>
          </cell>
          <cell r="D704" t="str">
            <v>non-IPCC</v>
          </cell>
          <cell r="E704" t="str">
            <v>non-IPCC</v>
          </cell>
          <cell r="F704" t="str">
            <v>non-IPCC</v>
          </cell>
        </row>
        <row r="705">
          <cell r="A705" t="str">
            <v>680_313</v>
          </cell>
          <cell r="B705">
            <v>680</v>
          </cell>
          <cell r="C705">
            <v>313</v>
          </cell>
          <cell r="D705" t="str">
            <v>non-IPCC</v>
          </cell>
          <cell r="E705" t="str">
            <v>non-IPCC</v>
          </cell>
          <cell r="F705" t="str">
            <v>non-IPCC</v>
          </cell>
        </row>
        <row r="706">
          <cell r="A706" t="str">
            <v>681_12</v>
          </cell>
          <cell r="B706">
            <v>681</v>
          </cell>
          <cell r="C706">
            <v>12</v>
          </cell>
          <cell r="D706" t="str">
            <v>1A3b</v>
          </cell>
          <cell r="E706" t="str">
            <v>1A3biii</v>
          </cell>
          <cell r="F706" t="str">
            <v>1A3biii_Heavy_duty_trucks_and_buses</v>
          </cell>
        </row>
        <row r="707">
          <cell r="A707" t="str">
            <v>681_50</v>
          </cell>
          <cell r="B707">
            <v>681</v>
          </cell>
          <cell r="C707">
            <v>50</v>
          </cell>
          <cell r="D707" t="str">
            <v>non-IPCC</v>
          </cell>
          <cell r="E707" t="str">
            <v>non-IPCC</v>
          </cell>
          <cell r="F707" t="str">
            <v>non-IPCC</v>
          </cell>
        </row>
        <row r="708">
          <cell r="A708" t="str">
            <v>681_60</v>
          </cell>
          <cell r="B708">
            <v>681</v>
          </cell>
          <cell r="C708">
            <v>60</v>
          </cell>
          <cell r="D708" t="str">
            <v>non-IPCC</v>
          </cell>
          <cell r="E708" t="str">
            <v>non-IPCC</v>
          </cell>
          <cell r="F708" t="str">
            <v>non-IPCC</v>
          </cell>
        </row>
        <row r="709">
          <cell r="A709" t="str">
            <v>681_313</v>
          </cell>
          <cell r="B709">
            <v>681</v>
          </cell>
          <cell r="C709">
            <v>313</v>
          </cell>
          <cell r="D709" t="str">
            <v>non-IPCC</v>
          </cell>
          <cell r="E709" t="str">
            <v>non-IPCC</v>
          </cell>
          <cell r="F709" t="str">
            <v>non-IPCC</v>
          </cell>
        </row>
        <row r="710">
          <cell r="A710" t="str">
            <v>682_12</v>
          </cell>
          <cell r="B710">
            <v>682</v>
          </cell>
          <cell r="C710">
            <v>12</v>
          </cell>
          <cell r="D710" t="str">
            <v>1A3b</v>
          </cell>
          <cell r="E710" t="str">
            <v>1A3biii</v>
          </cell>
          <cell r="F710" t="str">
            <v>1A3biii_Heavy_duty_trucks_and_buses</v>
          </cell>
        </row>
        <row r="711">
          <cell r="A711" t="str">
            <v>682_50</v>
          </cell>
          <cell r="B711">
            <v>682</v>
          </cell>
          <cell r="C711">
            <v>50</v>
          </cell>
          <cell r="D711" t="str">
            <v>non-IPCC</v>
          </cell>
          <cell r="E711" t="str">
            <v>non-IPCC</v>
          </cell>
          <cell r="F711" t="str">
            <v>non-IPCC</v>
          </cell>
        </row>
        <row r="712">
          <cell r="A712" t="str">
            <v>682_60</v>
          </cell>
          <cell r="B712">
            <v>682</v>
          </cell>
          <cell r="C712">
            <v>60</v>
          </cell>
          <cell r="D712" t="str">
            <v>non-IPCC</v>
          </cell>
          <cell r="E712" t="str">
            <v>non-IPCC</v>
          </cell>
          <cell r="F712" t="str">
            <v>non-IPCC</v>
          </cell>
        </row>
        <row r="713">
          <cell r="A713" t="str">
            <v>682_313</v>
          </cell>
          <cell r="B713">
            <v>682</v>
          </cell>
          <cell r="C713">
            <v>313</v>
          </cell>
          <cell r="D713" t="str">
            <v>non-IPCC</v>
          </cell>
          <cell r="E713" t="str">
            <v>non-IPCC</v>
          </cell>
          <cell r="F713" t="str">
            <v>non-IPCC</v>
          </cell>
        </row>
        <row r="714">
          <cell r="A714" t="str">
            <v>683_50</v>
          </cell>
          <cell r="B714">
            <v>683</v>
          </cell>
          <cell r="C714">
            <v>50</v>
          </cell>
          <cell r="D714" t="str">
            <v>non-IPCC</v>
          </cell>
          <cell r="E714" t="str">
            <v>non-IPCC</v>
          </cell>
          <cell r="F714" t="str">
            <v>non-IPCC</v>
          </cell>
        </row>
        <row r="715">
          <cell r="A715" t="str">
            <v>683_60</v>
          </cell>
          <cell r="B715">
            <v>683</v>
          </cell>
          <cell r="C715">
            <v>60</v>
          </cell>
          <cell r="D715" t="str">
            <v>non-IPCC</v>
          </cell>
          <cell r="E715" t="str">
            <v>non-IPCC</v>
          </cell>
          <cell r="F715" t="str">
            <v>non-IPCC</v>
          </cell>
        </row>
        <row r="716">
          <cell r="A716" t="str">
            <v>683_313</v>
          </cell>
          <cell r="B716">
            <v>683</v>
          </cell>
          <cell r="C716">
            <v>313</v>
          </cell>
          <cell r="D716" t="str">
            <v>non-IPCC</v>
          </cell>
          <cell r="E716" t="str">
            <v>non-IPCC</v>
          </cell>
          <cell r="F716" t="str">
            <v>non-IPCC</v>
          </cell>
        </row>
        <row r="717">
          <cell r="A717" t="str">
            <v>684_50</v>
          </cell>
          <cell r="B717">
            <v>684</v>
          </cell>
          <cell r="C717">
            <v>50</v>
          </cell>
          <cell r="D717" t="str">
            <v>non-IPCC</v>
          </cell>
          <cell r="E717" t="str">
            <v>non-IPCC</v>
          </cell>
          <cell r="F717" t="str">
            <v>non-IPCC</v>
          </cell>
        </row>
        <row r="718">
          <cell r="A718" t="str">
            <v>684_60</v>
          </cell>
          <cell r="B718">
            <v>684</v>
          </cell>
          <cell r="C718">
            <v>60</v>
          </cell>
          <cell r="D718" t="str">
            <v>non-IPCC</v>
          </cell>
          <cell r="E718" t="str">
            <v>non-IPCC</v>
          </cell>
          <cell r="F718" t="str">
            <v>non-IPCC</v>
          </cell>
        </row>
        <row r="719">
          <cell r="A719" t="str">
            <v>684_313</v>
          </cell>
          <cell r="B719">
            <v>684</v>
          </cell>
          <cell r="C719">
            <v>313</v>
          </cell>
          <cell r="D719" t="str">
            <v>non-IPCC</v>
          </cell>
          <cell r="E719" t="str">
            <v>non-IPCC</v>
          </cell>
          <cell r="F719" t="str">
            <v>non-IPCC</v>
          </cell>
        </row>
        <row r="720">
          <cell r="A720" t="str">
            <v>685_28</v>
          </cell>
          <cell r="B720">
            <v>685</v>
          </cell>
          <cell r="C720">
            <v>28</v>
          </cell>
          <cell r="D720" t="str">
            <v>1A3b</v>
          </cell>
          <cell r="E720" t="str">
            <v>1A3biv</v>
          </cell>
          <cell r="F720" t="str">
            <v>1A3biv_Motorcycles</v>
          </cell>
        </row>
        <row r="721">
          <cell r="A721" t="str">
            <v>685_50</v>
          </cell>
          <cell r="B721">
            <v>685</v>
          </cell>
          <cell r="C721">
            <v>50</v>
          </cell>
          <cell r="D721" t="str">
            <v>non-IPCC</v>
          </cell>
          <cell r="E721" t="str">
            <v>non-IPCC</v>
          </cell>
          <cell r="F721" t="str">
            <v>non-IPCC</v>
          </cell>
        </row>
        <row r="722">
          <cell r="A722" t="str">
            <v>685_60</v>
          </cell>
          <cell r="B722">
            <v>685</v>
          </cell>
          <cell r="C722">
            <v>60</v>
          </cell>
          <cell r="D722" t="str">
            <v>non-IPCC</v>
          </cell>
          <cell r="E722" t="str">
            <v>non-IPCC</v>
          </cell>
          <cell r="F722" t="str">
            <v>non-IPCC</v>
          </cell>
        </row>
        <row r="723">
          <cell r="A723" t="str">
            <v>685_313</v>
          </cell>
          <cell r="B723">
            <v>685</v>
          </cell>
          <cell r="C723">
            <v>313</v>
          </cell>
          <cell r="D723" t="str">
            <v>non-IPCC</v>
          </cell>
          <cell r="E723" t="str">
            <v>non-IPCC</v>
          </cell>
          <cell r="F723" t="str">
            <v>non-IPCC</v>
          </cell>
        </row>
        <row r="724">
          <cell r="A724" t="str">
            <v>686_28</v>
          </cell>
          <cell r="B724">
            <v>686</v>
          </cell>
          <cell r="C724">
            <v>28</v>
          </cell>
          <cell r="D724" t="str">
            <v>1A3b</v>
          </cell>
          <cell r="E724" t="str">
            <v>1A3bi</v>
          </cell>
          <cell r="F724" t="str">
            <v>1A3bi_Cars</v>
          </cell>
        </row>
        <row r="725">
          <cell r="A725" t="str">
            <v>687_28</v>
          </cell>
          <cell r="B725">
            <v>687</v>
          </cell>
          <cell r="C725">
            <v>28</v>
          </cell>
          <cell r="D725" t="str">
            <v>1A3b</v>
          </cell>
          <cell r="E725" t="str">
            <v>1A3bi</v>
          </cell>
          <cell r="F725" t="str">
            <v>1A3bi_Cars</v>
          </cell>
        </row>
        <row r="726">
          <cell r="A726" t="str">
            <v>688_12</v>
          </cell>
          <cell r="B726">
            <v>688</v>
          </cell>
          <cell r="C726">
            <v>12</v>
          </cell>
          <cell r="D726" t="str">
            <v>1A3b</v>
          </cell>
          <cell r="E726" t="str">
            <v>1A3bi</v>
          </cell>
          <cell r="F726" t="str">
            <v>1A3bi_Cars</v>
          </cell>
        </row>
        <row r="727">
          <cell r="A727" t="str">
            <v>689_28</v>
          </cell>
          <cell r="B727">
            <v>689</v>
          </cell>
          <cell r="C727">
            <v>28</v>
          </cell>
          <cell r="D727" t="str">
            <v>1A3b</v>
          </cell>
          <cell r="E727" t="str">
            <v>1A3bii</v>
          </cell>
          <cell r="F727" t="str">
            <v>1A3bii_Light_duty_trucks</v>
          </cell>
        </row>
        <row r="728">
          <cell r="A728" t="str">
            <v>690_28</v>
          </cell>
          <cell r="B728">
            <v>690</v>
          </cell>
          <cell r="C728">
            <v>28</v>
          </cell>
          <cell r="D728" t="str">
            <v>1A3b</v>
          </cell>
          <cell r="E728" t="str">
            <v>1A3bii</v>
          </cell>
          <cell r="F728" t="str">
            <v>1A3bii_Light_duty_trucks</v>
          </cell>
        </row>
        <row r="729">
          <cell r="A729" t="str">
            <v>691_12</v>
          </cell>
          <cell r="B729">
            <v>691</v>
          </cell>
          <cell r="C729">
            <v>12</v>
          </cell>
          <cell r="D729" t="str">
            <v>1A3b</v>
          </cell>
          <cell r="E729" t="str">
            <v>1A3bii</v>
          </cell>
          <cell r="F729" t="str">
            <v>1A3bii_Light_duty_trucks</v>
          </cell>
        </row>
        <row r="730">
          <cell r="A730" t="str">
            <v>698_28</v>
          </cell>
          <cell r="B730">
            <v>698</v>
          </cell>
          <cell r="C730">
            <v>28</v>
          </cell>
          <cell r="D730" t="str">
            <v>1A3b</v>
          </cell>
          <cell r="E730" t="str">
            <v>1A3bi</v>
          </cell>
          <cell r="F730" t="str">
            <v>1A3bi_Cars</v>
          </cell>
        </row>
        <row r="731">
          <cell r="A731" t="str">
            <v>699_28</v>
          </cell>
          <cell r="B731">
            <v>699</v>
          </cell>
          <cell r="C731">
            <v>28</v>
          </cell>
          <cell r="D731" t="str">
            <v>1A3b</v>
          </cell>
          <cell r="E731" t="str">
            <v>1A3bii</v>
          </cell>
          <cell r="F731" t="str">
            <v>1A3bii_Light_duty_trucks</v>
          </cell>
        </row>
        <row r="732">
          <cell r="A732" t="str">
            <v>700_28</v>
          </cell>
          <cell r="B732">
            <v>700</v>
          </cell>
          <cell r="C732">
            <v>28</v>
          </cell>
          <cell r="D732" t="str">
            <v>1A3b</v>
          </cell>
          <cell r="E732" t="str">
            <v>1A3biv</v>
          </cell>
          <cell r="F732" t="str">
            <v>1A3biv_Motorcycles</v>
          </cell>
        </row>
        <row r="733">
          <cell r="A733" t="str">
            <v>701_28</v>
          </cell>
          <cell r="B733">
            <v>701</v>
          </cell>
          <cell r="C733">
            <v>28</v>
          </cell>
          <cell r="D733" t="str">
            <v>1A3b</v>
          </cell>
          <cell r="E733" t="str">
            <v>1A3biv</v>
          </cell>
          <cell r="F733" t="str">
            <v>1A3biv_Motorcycles</v>
          </cell>
        </row>
        <row r="734">
          <cell r="A734" t="str">
            <v>702_28</v>
          </cell>
          <cell r="B734">
            <v>702</v>
          </cell>
          <cell r="C734">
            <v>28</v>
          </cell>
          <cell r="D734" t="str">
            <v>1A3b</v>
          </cell>
          <cell r="E734" t="str">
            <v>1A3biv</v>
          </cell>
          <cell r="F734" t="str">
            <v>1A3biv_Motorcycles</v>
          </cell>
        </row>
        <row r="735">
          <cell r="A735" t="str">
            <v>703_16</v>
          </cell>
          <cell r="B735">
            <v>703</v>
          </cell>
          <cell r="C735">
            <v>16</v>
          </cell>
          <cell r="D735" t="str">
            <v>1A3b</v>
          </cell>
          <cell r="E735" t="str">
            <v>1A3bv</v>
          </cell>
          <cell r="F735" t="str">
            <v>1A3bv_Other_road_transport</v>
          </cell>
        </row>
        <row r="736">
          <cell r="A736" t="str">
            <v>704_237</v>
          </cell>
          <cell r="B736">
            <v>704</v>
          </cell>
          <cell r="C736">
            <v>237</v>
          </cell>
          <cell r="D736" t="str">
            <v>1A3b</v>
          </cell>
          <cell r="E736" t="str">
            <v>1A3bv</v>
          </cell>
          <cell r="F736" t="str">
            <v>1A3bv_Other_road_transport</v>
          </cell>
        </row>
        <row r="737">
          <cell r="A737" t="str">
            <v>705_13</v>
          </cell>
          <cell r="B737">
            <v>705</v>
          </cell>
          <cell r="C737">
            <v>13</v>
          </cell>
          <cell r="D737" t="str">
            <v>non-IPCC</v>
          </cell>
          <cell r="E737" t="str">
            <v>non-IPCC</v>
          </cell>
          <cell r="F737" t="str">
            <v>non-IPCC</v>
          </cell>
        </row>
        <row r="738">
          <cell r="A738" t="str">
            <v>705_66</v>
          </cell>
          <cell r="B738">
            <v>705</v>
          </cell>
          <cell r="C738">
            <v>66</v>
          </cell>
          <cell r="D738" t="str">
            <v>1A3b</v>
          </cell>
          <cell r="E738" t="str">
            <v>2D1</v>
          </cell>
          <cell r="F738" t="str">
            <v>2D1_Lubricant_Use</v>
          </cell>
        </row>
        <row r="739">
          <cell r="A739" t="str">
            <v>706_12</v>
          </cell>
          <cell r="B739">
            <v>706</v>
          </cell>
          <cell r="C739">
            <v>12</v>
          </cell>
          <cell r="D739" t="str">
            <v>1A3b</v>
          </cell>
          <cell r="E739" t="str">
            <v>1A3bi</v>
          </cell>
          <cell r="F739" t="str">
            <v>1A3bi_Cars</v>
          </cell>
        </row>
        <row r="740">
          <cell r="A740" t="str">
            <v>706_28</v>
          </cell>
          <cell r="B740">
            <v>706</v>
          </cell>
          <cell r="C740">
            <v>28</v>
          </cell>
          <cell r="D740" t="str">
            <v>1A3b</v>
          </cell>
          <cell r="E740" t="str">
            <v>1A3bi</v>
          </cell>
          <cell r="F740" t="str">
            <v>1A3bi_Cars</v>
          </cell>
        </row>
        <row r="741">
          <cell r="A741" t="str">
            <v>707_12</v>
          </cell>
          <cell r="B741">
            <v>707</v>
          </cell>
          <cell r="C741">
            <v>12</v>
          </cell>
          <cell r="D741" t="str">
            <v>1A3b</v>
          </cell>
          <cell r="E741" t="str">
            <v>1A3bii</v>
          </cell>
          <cell r="F741" t="str">
            <v>1A3bii_Light_duty_trucks</v>
          </cell>
        </row>
        <row r="742">
          <cell r="A742" t="str">
            <v>707_28</v>
          </cell>
          <cell r="B742">
            <v>707</v>
          </cell>
          <cell r="C742">
            <v>28</v>
          </cell>
          <cell r="D742" t="str">
            <v>1A3b</v>
          </cell>
          <cell r="E742" t="str">
            <v>1A3bii</v>
          </cell>
          <cell r="F742" t="str">
            <v>1A3bii_Light_duty_trucks</v>
          </cell>
        </row>
        <row r="743">
          <cell r="A743" t="str">
            <v>708_12</v>
          </cell>
          <cell r="B743">
            <v>708</v>
          </cell>
          <cell r="C743">
            <v>12</v>
          </cell>
          <cell r="D743" t="str">
            <v>1A3b</v>
          </cell>
          <cell r="E743" t="str">
            <v>1A3biii</v>
          </cell>
          <cell r="F743" t="str">
            <v>1A3biii_Heavy_duty_trucks_and_buses</v>
          </cell>
        </row>
        <row r="744">
          <cell r="A744" t="str">
            <v>709_28</v>
          </cell>
          <cell r="B744">
            <v>709</v>
          </cell>
          <cell r="C744">
            <v>28</v>
          </cell>
          <cell r="D744" t="str">
            <v>1A3b</v>
          </cell>
          <cell r="E744" t="str">
            <v>1A3biv</v>
          </cell>
          <cell r="F744" t="str">
            <v>1A3biv_Motorcycles</v>
          </cell>
        </row>
        <row r="745">
          <cell r="A745" t="str">
            <v>710_78</v>
          </cell>
          <cell r="B745">
            <v>710</v>
          </cell>
          <cell r="C745">
            <v>78</v>
          </cell>
          <cell r="D745" t="str">
            <v>non-IPCC</v>
          </cell>
          <cell r="E745" t="str">
            <v>3B4</v>
          </cell>
          <cell r="F745" t="str">
            <v>3B4_Manure_Management_other:horses</v>
          </cell>
        </row>
        <row r="746">
          <cell r="A746" t="str">
            <v>711_21</v>
          </cell>
          <cell r="B746">
            <v>711</v>
          </cell>
          <cell r="C746">
            <v>21</v>
          </cell>
          <cell r="D746" t="str">
            <v>2F5</v>
          </cell>
          <cell r="E746" t="str">
            <v>2F5</v>
          </cell>
          <cell r="F746" t="str">
            <v>2F5_Solvents</v>
          </cell>
        </row>
        <row r="747">
          <cell r="A747" t="str">
            <v>712_241</v>
          </cell>
          <cell r="B747">
            <v>712</v>
          </cell>
          <cell r="C747">
            <v>241</v>
          </cell>
          <cell r="D747" t="str">
            <v>6C</v>
          </cell>
          <cell r="E747" t="str">
            <v>5C1</v>
          </cell>
          <cell r="F747" t="str">
            <v>5C2_Biogenic:Other</v>
          </cell>
        </row>
        <row r="748">
          <cell r="A748" t="str">
            <v>712_240</v>
          </cell>
          <cell r="B748">
            <v>712</v>
          </cell>
          <cell r="C748">
            <v>240</v>
          </cell>
          <cell r="D748" t="str">
            <v>6C</v>
          </cell>
          <cell r="E748" t="str">
            <v>5C1</v>
          </cell>
          <cell r="F748" t="str">
            <v>5C2_Biogenic:Other</v>
          </cell>
        </row>
        <row r="749">
          <cell r="A749" t="str">
            <v>712_242</v>
          </cell>
          <cell r="B749">
            <v>712</v>
          </cell>
          <cell r="C749">
            <v>242</v>
          </cell>
          <cell r="D749" t="str">
            <v>6C</v>
          </cell>
          <cell r="E749" t="str">
            <v>5C1</v>
          </cell>
          <cell r="F749" t="str">
            <v>5C2_Biogenic:Other</v>
          </cell>
        </row>
        <row r="750">
          <cell r="A750" t="str">
            <v>712_243</v>
          </cell>
          <cell r="B750">
            <v>712</v>
          </cell>
          <cell r="C750">
            <v>243</v>
          </cell>
          <cell r="D750" t="str">
            <v>6C</v>
          </cell>
          <cell r="E750" t="str">
            <v>5C1</v>
          </cell>
          <cell r="F750" t="str">
            <v>5C2_Biogenic:Other</v>
          </cell>
        </row>
        <row r="751">
          <cell r="A751" t="str">
            <v>712_239</v>
          </cell>
          <cell r="B751">
            <v>712</v>
          </cell>
          <cell r="C751">
            <v>239</v>
          </cell>
          <cell r="D751" t="str">
            <v>6C</v>
          </cell>
          <cell r="E751" t="str">
            <v>5C1</v>
          </cell>
          <cell r="F751" t="str">
            <v>5C2_Biogenic:Other</v>
          </cell>
        </row>
        <row r="752">
          <cell r="A752" t="str">
            <v>713_21</v>
          </cell>
          <cell r="B752">
            <v>713</v>
          </cell>
          <cell r="C752">
            <v>21</v>
          </cell>
          <cell r="D752" t="str">
            <v>2F9</v>
          </cell>
          <cell r="E752" t="str">
            <v>2F6</v>
          </cell>
          <cell r="F752" t="str">
            <v>2F6_Other_applications:Emissive</v>
          </cell>
        </row>
        <row r="753">
          <cell r="A753" t="str">
            <v>715_21</v>
          </cell>
          <cell r="B753">
            <v>715</v>
          </cell>
          <cell r="C753">
            <v>21</v>
          </cell>
          <cell r="D753" t="str">
            <v>1B1c</v>
          </cell>
          <cell r="E753" t="str">
            <v>1B1a</v>
          </cell>
          <cell r="F753" t="str">
            <v>1B1ai_Underground_mines:Abandoned</v>
          </cell>
        </row>
        <row r="754">
          <cell r="A754" t="str">
            <v>716_78</v>
          </cell>
          <cell r="B754">
            <v>716</v>
          </cell>
          <cell r="C754">
            <v>78</v>
          </cell>
          <cell r="D754" t="str">
            <v>non-IPCC</v>
          </cell>
          <cell r="E754" t="str">
            <v>non-IPCC</v>
          </cell>
          <cell r="F754" t="str">
            <v>non-IPCC</v>
          </cell>
        </row>
        <row r="755">
          <cell r="A755" t="str">
            <v>717_48</v>
          </cell>
          <cell r="B755">
            <v>717</v>
          </cell>
          <cell r="C755">
            <v>48</v>
          </cell>
          <cell r="D755" t="str">
            <v>4D</v>
          </cell>
          <cell r="E755" t="str">
            <v>5B1_MSW</v>
          </cell>
          <cell r="F755" t="str">
            <v>5B1_Composting_MSW</v>
          </cell>
        </row>
        <row r="756">
          <cell r="A756" t="str">
            <v>722_21</v>
          </cell>
          <cell r="B756">
            <v>722</v>
          </cell>
          <cell r="C756">
            <v>21</v>
          </cell>
          <cell r="D756" t="str">
            <v>2F1</v>
          </cell>
          <cell r="E756" t="str">
            <v>not in use</v>
          </cell>
          <cell r="F756" t="str">
            <v>not in use</v>
          </cell>
        </row>
        <row r="757">
          <cell r="A757" t="str">
            <v>723_21</v>
          </cell>
          <cell r="B757">
            <v>723</v>
          </cell>
          <cell r="C757">
            <v>21</v>
          </cell>
          <cell r="D757" t="str">
            <v>3D</v>
          </cell>
          <cell r="E757" t="str">
            <v>2D3</v>
          </cell>
          <cell r="F757" t="str">
            <v>2D3_Non-energy_products_from_fuels_and_solvent_use:Solvent Use</v>
          </cell>
        </row>
        <row r="758">
          <cell r="A758" t="str">
            <v>731_21</v>
          </cell>
          <cell r="B758">
            <v>731</v>
          </cell>
          <cell r="C758">
            <v>21</v>
          </cell>
          <cell r="D758" t="str">
            <v>2F1</v>
          </cell>
          <cell r="E758" t="str">
            <v>not in use</v>
          </cell>
          <cell r="F758" t="str">
            <v>not in use</v>
          </cell>
        </row>
        <row r="759">
          <cell r="A759" t="str">
            <v>733_21</v>
          </cell>
          <cell r="B759">
            <v>733</v>
          </cell>
          <cell r="C759">
            <v>21</v>
          </cell>
          <cell r="D759" t="str">
            <v>Aviation_Bunkers</v>
          </cell>
          <cell r="E759" t="str">
            <v>Aviation_Bunkers</v>
          </cell>
          <cell r="F759" t="str">
            <v>Aviation_Bunkers</v>
          </cell>
        </row>
        <row r="760">
          <cell r="A760" t="str">
            <v>734_15</v>
          </cell>
          <cell r="B760">
            <v>734</v>
          </cell>
          <cell r="C760">
            <v>15</v>
          </cell>
          <cell r="D760" t="str">
            <v>1A4c</v>
          </cell>
          <cell r="E760" t="str">
            <v>1A4cii</v>
          </cell>
          <cell r="F760" t="str">
            <v>1A4cii_Agriculture/Forestry/Fishing:Off-road</v>
          </cell>
        </row>
        <row r="761">
          <cell r="A761" t="str">
            <v>739_21</v>
          </cell>
          <cell r="B761">
            <v>739</v>
          </cell>
          <cell r="C761">
            <v>21</v>
          </cell>
          <cell r="D761" t="str">
            <v>5A1</v>
          </cell>
          <cell r="E761" t="str">
            <v>4A1</v>
          </cell>
          <cell r="F761" t="str">
            <v>4A1_Forest Land Remaining Forest Land</v>
          </cell>
        </row>
        <row r="762">
          <cell r="A762" t="str">
            <v>740_21</v>
          </cell>
          <cell r="B762">
            <v>740</v>
          </cell>
          <cell r="C762">
            <v>21</v>
          </cell>
          <cell r="D762" t="str">
            <v>5A2</v>
          </cell>
          <cell r="E762" t="str">
            <v>4A2</v>
          </cell>
          <cell r="F762" t="str">
            <v>4A2_Land Converted to Forest Land</v>
          </cell>
        </row>
        <row r="763">
          <cell r="A763" t="str">
            <v>741_253</v>
          </cell>
          <cell r="B763">
            <v>741</v>
          </cell>
          <cell r="C763">
            <v>253</v>
          </cell>
          <cell r="D763" t="str">
            <v>5A</v>
          </cell>
          <cell r="E763" t="str">
            <v>4A</v>
          </cell>
          <cell r="F763" t="str">
            <v>4A_Forest Land (Biomass Burning - wildfires)</v>
          </cell>
        </row>
        <row r="764">
          <cell r="A764" t="str">
            <v>742_21</v>
          </cell>
          <cell r="B764">
            <v>742</v>
          </cell>
          <cell r="C764">
            <v>21</v>
          </cell>
          <cell r="D764" t="str">
            <v>5B1</v>
          </cell>
          <cell r="E764" t="str">
            <v>4B1</v>
          </cell>
          <cell r="F764" t="str">
            <v>4B1_Cropland Remaining Cropland</v>
          </cell>
        </row>
        <row r="765">
          <cell r="A765" t="str">
            <v>743_21</v>
          </cell>
          <cell r="B765">
            <v>743</v>
          </cell>
          <cell r="C765">
            <v>21</v>
          </cell>
          <cell r="D765" t="str">
            <v>5B2</v>
          </cell>
          <cell r="E765" t="str">
            <v>4B2</v>
          </cell>
          <cell r="F765" t="str">
            <v>4B2_Land Converted to Cropland</v>
          </cell>
        </row>
        <row r="766">
          <cell r="A766" t="str">
            <v>744_46</v>
          </cell>
          <cell r="B766">
            <v>744</v>
          </cell>
          <cell r="C766">
            <v>46</v>
          </cell>
          <cell r="D766" t="str">
            <v>5B1</v>
          </cell>
          <cell r="E766" t="str">
            <v>3G</v>
          </cell>
          <cell r="F766" t="str">
            <v>3G_Liming</v>
          </cell>
        </row>
        <row r="767">
          <cell r="A767" t="str">
            <v>744_47</v>
          </cell>
          <cell r="B767">
            <v>744</v>
          </cell>
          <cell r="C767">
            <v>47</v>
          </cell>
          <cell r="D767" t="str">
            <v>5B1</v>
          </cell>
          <cell r="E767" t="str">
            <v>3G</v>
          </cell>
          <cell r="F767" t="str">
            <v>3G_Liming</v>
          </cell>
        </row>
        <row r="768">
          <cell r="A768" t="str">
            <v>745_253</v>
          </cell>
          <cell r="B768">
            <v>745</v>
          </cell>
          <cell r="C768">
            <v>253</v>
          </cell>
          <cell r="D768" t="str">
            <v>5B</v>
          </cell>
          <cell r="E768" t="str">
            <v>4B</v>
          </cell>
          <cell r="F768" t="str">
            <v>4B_Cropland (Biomass Burning - controlled)</v>
          </cell>
        </row>
        <row r="769">
          <cell r="A769" t="str">
            <v>746_21</v>
          </cell>
          <cell r="B769">
            <v>746</v>
          </cell>
          <cell r="C769">
            <v>21</v>
          </cell>
          <cell r="D769" t="str">
            <v>5C1</v>
          </cell>
          <cell r="E769" t="str">
            <v>4C1</v>
          </cell>
          <cell r="F769" t="str">
            <v>4C1_Grassland Remaining Grassland</v>
          </cell>
        </row>
        <row r="770">
          <cell r="A770" t="str">
            <v>747_21</v>
          </cell>
          <cell r="B770">
            <v>747</v>
          </cell>
          <cell r="C770">
            <v>21</v>
          </cell>
          <cell r="D770" t="str">
            <v>5C2</v>
          </cell>
          <cell r="E770" t="str">
            <v>4C2</v>
          </cell>
          <cell r="F770" t="str">
            <v>4C2_Land converted to grassland</v>
          </cell>
        </row>
        <row r="771">
          <cell r="A771" t="str">
            <v>748_46</v>
          </cell>
          <cell r="B771">
            <v>748</v>
          </cell>
          <cell r="C771">
            <v>46</v>
          </cell>
          <cell r="D771" t="str">
            <v>5C1</v>
          </cell>
          <cell r="E771" t="str">
            <v>3G</v>
          </cell>
          <cell r="F771" t="str">
            <v>3G_Liming</v>
          </cell>
        </row>
        <row r="772">
          <cell r="A772" t="str">
            <v>748_47</v>
          </cell>
          <cell r="B772">
            <v>748</v>
          </cell>
          <cell r="C772">
            <v>47</v>
          </cell>
          <cell r="D772" t="str">
            <v>5C1</v>
          </cell>
          <cell r="E772" t="str">
            <v>3G</v>
          </cell>
          <cell r="F772" t="str">
            <v>3G_Liming</v>
          </cell>
        </row>
        <row r="773">
          <cell r="A773" t="str">
            <v>749_253</v>
          </cell>
          <cell r="B773">
            <v>749</v>
          </cell>
          <cell r="C773">
            <v>253</v>
          </cell>
          <cell r="D773" t="str">
            <v>5C</v>
          </cell>
          <cell r="E773" t="str">
            <v>4C</v>
          </cell>
          <cell r="F773" t="str">
            <v>4C_Grassland (Biomass burning - controlled)</v>
          </cell>
        </row>
        <row r="774">
          <cell r="A774" t="str">
            <v>750_21</v>
          </cell>
          <cell r="B774">
            <v>750</v>
          </cell>
          <cell r="C774">
            <v>21</v>
          </cell>
          <cell r="D774" t="str">
            <v>5D1</v>
          </cell>
          <cell r="E774" t="str">
            <v>4D1</v>
          </cell>
          <cell r="F774" t="str">
            <v>4D1_Wetlands remaining wetlands</v>
          </cell>
        </row>
        <row r="775">
          <cell r="A775" t="str">
            <v>751_21</v>
          </cell>
          <cell r="B775">
            <v>751</v>
          </cell>
          <cell r="C775">
            <v>21</v>
          </cell>
          <cell r="D775" t="str">
            <v>5D2</v>
          </cell>
          <cell r="E775" t="str">
            <v>4D2</v>
          </cell>
          <cell r="F775" t="str">
            <v>4D2_Land converted to wetlands</v>
          </cell>
        </row>
        <row r="776">
          <cell r="A776" t="str">
            <v>752_253</v>
          </cell>
          <cell r="B776">
            <v>752</v>
          </cell>
          <cell r="C776">
            <v>253</v>
          </cell>
          <cell r="D776" t="str">
            <v>5D</v>
          </cell>
          <cell r="E776" t="str">
            <v>4D</v>
          </cell>
          <cell r="F776" t="str">
            <v>4D_Wetlands (Biomass burning - controlled)</v>
          </cell>
        </row>
        <row r="777">
          <cell r="A777" t="str">
            <v>753_21</v>
          </cell>
          <cell r="B777">
            <v>753</v>
          </cell>
          <cell r="C777">
            <v>21</v>
          </cell>
          <cell r="D777">
            <v>50</v>
          </cell>
          <cell r="E777" t="str">
            <v>4E</v>
          </cell>
          <cell r="F777" t="str">
            <v>4E1_Settlements remaining settlements</v>
          </cell>
        </row>
        <row r="778">
          <cell r="A778" t="str">
            <v>754_21</v>
          </cell>
          <cell r="B778">
            <v>754</v>
          </cell>
          <cell r="C778">
            <v>21</v>
          </cell>
          <cell r="D778">
            <v>500</v>
          </cell>
          <cell r="E778" t="str">
            <v>4E</v>
          </cell>
          <cell r="F778" t="str">
            <v>4E2_Land converted to settlements</v>
          </cell>
        </row>
        <row r="779">
          <cell r="A779" t="str">
            <v>755_253</v>
          </cell>
          <cell r="B779">
            <v>755</v>
          </cell>
          <cell r="C779">
            <v>253</v>
          </cell>
          <cell r="D779" t="str">
            <v>5E</v>
          </cell>
          <cell r="E779" t="str">
            <v>4E</v>
          </cell>
          <cell r="F779" t="str">
            <v>4E_Settlements (Biomass burning - controlled)</v>
          </cell>
        </row>
        <row r="780">
          <cell r="A780" t="str">
            <v>756_21</v>
          </cell>
          <cell r="B780">
            <v>756</v>
          </cell>
          <cell r="C780">
            <v>21</v>
          </cell>
          <cell r="D780" t="str">
            <v>5F1</v>
          </cell>
          <cell r="E780" t="str">
            <v>4F1</v>
          </cell>
          <cell r="F780" t="str">
            <v>4F1_Other land remaining other land</v>
          </cell>
        </row>
        <row r="781">
          <cell r="A781" t="str">
            <v>757_21</v>
          </cell>
          <cell r="B781">
            <v>757</v>
          </cell>
          <cell r="C781">
            <v>21</v>
          </cell>
          <cell r="D781" t="str">
            <v>5F2</v>
          </cell>
          <cell r="E781" t="str">
            <v>4F2</v>
          </cell>
          <cell r="F781" t="str">
            <v>4F2_Land converted to other land</v>
          </cell>
        </row>
        <row r="782">
          <cell r="A782" t="str">
            <v>758_253</v>
          </cell>
          <cell r="B782">
            <v>758</v>
          </cell>
          <cell r="C782">
            <v>253</v>
          </cell>
          <cell r="D782" t="str">
            <v>5F</v>
          </cell>
          <cell r="E782" t="str">
            <v>4F</v>
          </cell>
          <cell r="F782" t="str">
            <v>4F_Other land (Biomass burning)</v>
          </cell>
        </row>
        <row r="783">
          <cell r="A783" t="str">
            <v>759_21</v>
          </cell>
          <cell r="B783">
            <v>759</v>
          </cell>
          <cell r="C783">
            <v>21</v>
          </cell>
          <cell r="D783" t="str">
            <v>5G</v>
          </cell>
          <cell r="E783" t="str">
            <v>4G</v>
          </cell>
          <cell r="F783" t="str">
            <v>4G_Harvested wood products</v>
          </cell>
        </row>
        <row r="784">
          <cell r="A784" t="str">
            <v>760_21</v>
          </cell>
          <cell r="B784">
            <v>760</v>
          </cell>
          <cell r="C784">
            <v>21</v>
          </cell>
          <cell r="D784" t="str">
            <v>5A</v>
          </cell>
          <cell r="E784" t="str">
            <v>4A</v>
          </cell>
          <cell r="F784" t="str">
            <v>4A_Forest Land (organic soils drainage)</v>
          </cell>
        </row>
        <row r="785">
          <cell r="A785" t="str">
            <v>761_253</v>
          </cell>
          <cell r="B785">
            <v>761</v>
          </cell>
          <cell r="C785">
            <v>253</v>
          </cell>
          <cell r="D785" t="str">
            <v>non-IPCC</v>
          </cell>
          <cell r="E785" t="str">
            <v>non-IPCC</v>
          </cell>
          <cell r="F785" t="str">
            <v>non-IPCC</v>
          </cell>
        </row>
        <row r="786">
          <cell r="A786" t="str">
            <v>801_307</v>
          </cell>
          <cell r="B786">
            <v>801</v>
          </cell>
          <cell r="C786">
            <v>307</v>
          </cell>
          <cell r="D786" t="str">
            <v>2F1</v>
          </cell>
          <cell r="E786" t="str">
            <v>2F1</v>
          </cell>
          <cell r="F786" t="str">
            <v>2F1_Domestic_refrigeration</v>
          </cell>
        </row>
        <row r="787">
          <cell r="A787" t="str">
            <v>801_308</v>
          </cell>
          <cell r="B787">
            <v>801</v>
          </cell>
          <cell r="C787">
            <v>308</v>
          </cell>
          <cell r="D787" t="str">
            <v>2F1</v>
          </cell>
          <cell r="E787" t="str">
            <v>2F1</v>
          </cell>
          <cell r="F787" t="str">
            <v>2F1_Domestic_refrigeration</v>
          </cell>
        </row>
        <row r="788">
          <cell r="A788" t="str">
            <v>801_309</v>
          </cell>
          <cell r="B788">
            <v>801</v>
          </cell>
          <cell r="C788">
            <v>309</v>
          </cell>
          <cell r="D788" t="str">
            <v>2F1</v>
          </cell>
          <cell r="E788" t="str">
            <v>2F1</v>
          </cell>
          <cell r="F788" t="str">
            <v>2F1_Domestic_refrigeration</v>
          </cell>
        </row>
        <row r="789">
          <cell r="A789" t="str">
            <v>802_307</v>
          </cell>
          <cell r="B789">
            <v>802</v>
          </cell>
          <cell r="C789">
            <v>307</v>
          </cell>
          <cell r="D789" t="str">
            <v>2F1</v>
          </cell>
          <cell r="E789" t="str">
            <v>2F1</v>
          </cell>
          <cell r="F789" t="str">
            <v>2F1_Commercial_refrigeration</v>
          </cell>
        </row>
        <row r="790">
          <cell r="A790" t="str">
            <v>802_308</v>
          </cell>
          <cell r="B790">
            <v>802</v>
          </cell>
          <cell r="C790">
            <v>308</v>
          </cell>
          <cell r="D790" t="str">
            <v>2F1</v>
          </cell>
          <cell r="E790" t="str">
            <v>2F1</v>
          </cell>
          <cell r="F790" t="str">
            <v>2F1_Commercial_refrigeration</v>
          </cell>
        </row>
        <row r="791">
          <cell r="A791" t="str">
            <v>802_309</v>
          </cell>
          <cell r="B791">
            <v>802</v>
          </cell>
          <cell r="C791">
            <v>309</v>
          </cell>
          <cell r="D791" t="str">
            <v>2F1</v>
          </cell>
          <cell r="E791" t="str">
            <v>2F1</v>
          </cell>
          <cell r="F791" t="str">
            <v>2F1_Commercial_refrigeration</v>
          </cell>
        </row>
        <row r="792">
          <cell r="A792" t="str">
            <v>803_307</v>
          </cell>
          <cell r="B792">
            <v>803</v>
          </cell>
          <cell r="C792">
            <v>307</v>
          </cell>
          <cell r="D792" t="str">
            <v>2F1</v>
          </cell>
          <cell r="E792" t="str">
            <v>2F1</v>
          </cell>
          <cell r="F792" t="str">
            <v>2F1_Transport_refrigeration</v>
          </cell>
        </row>
        <row r="793">
          <cell r="A793" t="str">
            <v>803_308</v>
          </cell>
          <cell r="B793">
            <v>803</v>
          </cell>
          <cell r="C793">
            <v>308</v>
          </cell>
          <cell r="D793" t="str">
            <v>2F1</v>
          </cell>
          <cell r="E793" t="str">
            <v>2F1</v>
          </cell>
          <cell r="F793" t="str">
            <v>2F1_Transport_refrigeration</v>
          </cell>
        </row>
        <row r="794">
          <cell r="A794" t="str">
            <v>803_309</v>
          </cell>
          <cell r="B794">
            <v>803</v>
          </cell>
          <cell r="C794">
            <v>309</v>
          </cell>
          <cell r="D794" t="str">
            <v>2F1</v>
          </cell>
          <cell r="E794" t="str">
            <v>2F1</v>
          </cell>
          <cell r="F794" t="str">
            <v>2F1_Transport_refrigeration</v>
          </cell>
        </row>
        <row r="795">
          <cell r="A795" t="str">
            <v>804_307</v>
          </cell>
          <cell r="B795">
            <v>804</v>
          </cell>
          <cell r="C795">
            <v>307</v>
          </cell>
          <cell r="D795" t="str">
            <v>2F1</v>
          </cell>
          <cell r="E795" t="str">
            <v>2F1</v>
          </cell>
          <cell r="F795" t="str">
            <v>2F1_Industrial_refrigeration</v>
          </cell>
        </row>
        <row r="796">
          <cell r="A796" t="str">
            <v>804_308</v>
          </cell>
          <cell r="B796">
            <v>804</v>
          </cell>
          <cell r="C796">
            <v>308</v>
          </cell>
          <cell r="D796" t="str">
            <v>2F1</v>
          </cell>
          <cell r="E796" t="str">
            <v>2F1</v>
          </cell>
          <cell r="F796" t="str">
            <v>2F1_Industrial_refrigeration</v>
          </cell>
        </row>
        <row r="797">
          <cell r="A797" t="str">
            <v>804_309</v>
          </cell>
          <cell r="B797">
            <v>804</v>
          </cell>
          <cell r="C797">
            <v>309</v>
          </cell>
          <cell r="D797" t="str">
            <v>2F1</v>
          </cell>
          <cell r="E797" t="str">
            <v>2F1</v>
          </cell>
          <cell r="F797" t="str">
            <v>2F1_Industrial_refrigeration</v>
          </cell>
        </row>
        <row r="798">
          <cell r="A798" t="str">
            <v>805_307</v>
          </cell>
          <cell r="B798">
            <v>805</v>
          </cell>
          <cell r="C798">
            <v>307</v>
          </cell>
          <cell r="D798" t="str">
            <v>2F1</v>
          </cell>
          <cell r="E798" t="str">
            <v>2F1</v>
          </cell>
          <cell r="F798" t="str">
            <v>2F1_Stationary_air_conditioning</v>
          </cell>
        </row>
        <row r="799">
          <cell r="A799" t="str">
            <v>805_308</v>
          </cell>
          <cell r="B799">
            <v>805</v>
          </cell>
          <cell r="C799">
            <v>308</v>
          </cell>
          <cell r="D799" t="str">
            <v>2F1</v>
          </cell>
          <cell r="E799" t="str">
            <v>2F1</v>
          </cell>
          <cell r="F799" t="str">
            <v>2F1_Stationary_air_conditioning</v>
          </cell>
        </row>
        <row r="800">
          <cell r="A800" t="str">
            <v>805_309</v>
          </cell>
          <cell r="B800">
            <v>805</v>
          </cell>
          <cell r="C800">
            <v>309</v>
          </cell>
          <cell r="D800" t="str">
            <v>2F1</v>
          </cell>
          <cell r="E800" t="str">
            <v>2F1</v>
          </cell>
          <cell r="F800" t="str">
            <v>2F1_Stationary_air_conditioning</v>
          </cell>
        </row>
        <row r="801">
          <cell r="A801" t="str">
            <v>806_307</v>
          </cell>
          <cell r="B801">
            <v>806</v>
          </cell>
          <cell r="C801">
            <v>307</v>
          </cell>
          <cell r="D801" t="str">
            <v>2F1</v>
          </cell>
          <cell r="E801" t="str">
            <v>2F1</v>
          </cell>
          <cell r="F801" t="str">
            <v>2F1_Mobile_air_conditioning</v>
          </cell>
        </row>
        <row r="802">
          <cell r="A802" t="str">
            <v>806_308</v>
          </cell>
          <cell r="B802">
            <v>806</v>
          </cell>
          <cell r="C802">
            <v>308</v>
          </cell>
          <cell r="D802" t="str">
            <v>2F1</v>
          </cell>
          <cell r="E802" t="str">
            <v>2F1</v>
          </cell>
          <cell r="F802" t="str">
            <v>2F1_Mobile_air_conditioning</v>
          </cell>
        </row>
        <row r="803">
          <cell r="A803" t="str">
            <v>806_309</v>
          </cell>
          <cell r="B803">
            <v>806</v>
          </cell>
          <cell r="C803">
            <v>309</v>
          </cell>
          <cell r="D803" t="str">
            <v>2F1</v>
          </cell>
          <cell r="E803" t="str">
            <v>2F1</v>
          </cell>
          <cell r="F803" t="str">
            <v>2F1_Mobile_air_conditioning</v>
          </cell>
        </row>
        <row r="804">
          <cell r="A804" t="str">
            <v>807_21</v>
          </cell>
          <cell r="B804">
            <v>807</v>
          </cell>
          <cell r="C804">
            <v>21</v>
          </cell>
          <cell r="D804" t="str">
            <v>5A2</v>
          </cell>
          <cell r="E804" t="str">
            <v>4A2</v>
          </cell>
          <cell r="F804" t="str">
            <v>4A2</v>
          </cell>
        </row>
        <row r="805">
          <cell r="A805" t="str">
            <v>808_21</v>
          </cell>
          <cell r="B805">
            <v>808</v>
          </cell>
          <cell r="C805">
            <v>21</v>
          </cell>
          <cell r="D805" t="str">
            <v>non-IPCC</v>
          </cell>
          <cell r="E805" t="str">
            <v>non-IPCC</v>
          </cell>
          <cell r="F805" t="str">
            <v>non-IPCC</v>
          </cell>
        </row>
        <row r="806">
          <cell r="A806" t="str">
            <v>809_21</v>
          </cell>
          <cell r="B806">
            <v>809</v>
          </cell>
          <cell r="C806">
            <v>21</v>
          </cell>
          <cell r="D806" t="str">
            <v>5G</v>
          </cell>
          <cell r="E806" t="str">
            <v>not in use</v>
          </cell>
          <cell r="F806" t="str">
            <v>not in use</v>
          </cell>
        </row>
        <row r="807">
          <cell r="A807" t="str">
            <v>810_21</v>
          </cell>
          <cell r="B807">
            <v>810</v>
          </cell>
          <cell r="C807">
            <v>21</v>
          </cell>
          <cell r="D807" t="str">
            <v>5G</v>
          </cell>
          <cell r="E807" t="str">
            <v>not in use</v>
          </cell>
          <cell r="F807" t="str">
            <v>not in use</v>
          </cell>
        </row>
        <row r="808">
          <cell r="A808" t="str">
            <v>811_21</v>
          </cell>
          <cell r="B808">
            <v>811</v>
          </cell>
          <cell r="C808">
            <v>21</v>
          </cell>
          <cell r="D808" t="str">
            <v>3D</v>
          </cell>
          <cell r="E808" t="str">
            <v>2D3</v>
          </cell>
          <cell r="F808" t="str">
            <v>2D3_Non-energy_products_from_fuels_and_solvent_use:Solvent Use</v>
          </cell>
        </row>
        <row r="809">
          <cell r="A809" t="str">
            <v>813_87</v>
          </cell>
          <cell r="B809">
            <v>813</v>
          </cell>
          <cell r="C809">
            <v>87</v>
          </cell>
          <cell r="D809" t="str">
            <v>1B2a</v>
          </cell>
          <cell r="E809" t="str">
            <v>1B2a5</v>
          </cell>
          <cell r="F809" t="str">
            <v>1B2a5_Oil_ditribution_of_oil_products</v>
          </cell>
        </row>
        <row r="810">
          <cell r="A810" t="str">
            <v>813_88</v>
          </cell>
          <cell r="B810">
            <v>813</v>
          </cell>
          <cell r="C810">
            <v>88</v>
          </cell>
          <cell r="D810" t="str">
            <v>1B2a</v>
          </cell>
          <cell r="E810" t="str">
            <v>1B2a5</v>
          </cell>
          <cell r="F810" t="str">
            <v>1B2a5_Oil_ditribution_of_oil_products</v>
          </cell>
        </row>
        <row r="811">
          <cell r="A811" t="str">
            <v>814_310</v>
          </cell>
          <cell r="B811">
            <v>814</v>
          </cell>
          <cell r="C811">
            <v>310</v>
          </cell>
          <cell r="D811" t="str">
            <v>1A3b</v>
          </cell>
          <cell r="E811" t="str">
            <v>1A3bv</v>
          </cell>
          <cell r="F811" t="str">
            <v>1A3bv_Other_road_transport</v>
          </cell>
        </row>
        <row r="812">
          <cell r="A812" t="str">
            <v>814_311</v>
          </cell>
          <cell r="B812">
            <v>814</v>
          </cell>
          <cell r="C812">
            <v>311</v>
          </cell>
          <cell r="D812" t="str">
            <v>1A3b</v>
          </cell>
          <cell r="E812" t="str">
            <v>1A3bv</v>
          </cell>
          <cell r="F812" t="str">
            <v>1A3bv_Other_road_transport</v>
          </cell>
        </row>
        <row r="813">
          <cell r="A813" t="str">
            <v>815_7</v>
          </cell>
          <cell r="B813">
            <v>815</v>
          </cell>
          <cell r="C813">
            <v>7</v>
          </cell>
          <cell r="D813" t="str">
            <v>1A3c</v>
          </cell>
          <cell r="E813" t="str">
            <v>1A3c</v>
          </cell>
          <cell r="F813" t="str">
            <v>1A3c_Railways</v>
          </cell>
        </row>
        <row r="814">
          <cell r="A814" t="str">
            <v>816_21</v>
          </cell>
          <cell r="B814">
            <v>816</v>
          </cell>
          <cell r="C814">
            <v>21</v>
          </cell>
          <cell r="D814" t="str">
            <v>1B2cii</v>
          </cell>
          <cell r="E814" t="str">
            <v>1B2c_Flaring_ii</v>
          </cell>
          <cell r="F814" t="str">
            <v>1B2c_Flaring_Gas</v>
          </cell>
        </row>
        <row r="815">
          <cell r="A815" t="str">
            <v>817_21</v>
          </cell>
          <cell r="B815">
            <v>817</v>
          </cell>
          <cell r="C815">
            <v>21</v>
          </cell>
          <cell r="D815" t="str">
            <v>1B2b</v>
          </cell>
          <cell r="E815" t="str">
            <v>1B2b3</v>
          </cell>
          <cell r="F815" t="str">
            <v>1B2b3_Gas_processing</v>
          </cell>
        </row>
        <row r="816">
          <cell r="A816" t="str">
            <v>818_15</v>
          </cell>
          <cell r="B816">
            <v>818</v>
          </cell>
          <cell r="C816">
            <v>15</v>
          </cell>
          <cell r="D816" t="str">
            <v>1A1c</v>
          </cell>
          <cell r="E816" t="str">
            <v>1A1cii</v>
          </cell>
          <cell r="F816" t="str">
            <v>1A1cii_Oil_and_gas_extraction</v>
          </cell>
        </row>
        <row r="817">
          <cell r="A817" t="str">
            <v>818_19</v>
          </cell>
          <cell r="B817">
            <v>818</v>
          </cell>
          <cell r="C817">
            <v>19</v>
          </cell>
          <cell r="D817" t="str">
            <v>1A1c</v>
          </cell>
          <cell r="E817" t="str">
            <v>1A1cii</v>
          </cell>
          <cell r="F817" t="str">
            <v>1A1cii_Oil_and_gas_extraction</v>
          </cell>
        </row>
        <row r="818">
          <cell r="A818" t="str">
            <v>819_157</v>
          </cell>
          <cell r="B818">
            <v>819</v>
          </cell>
          <cell r="C818">
            <v>157</v>
          </cell>
          <cell r="D818" t="str">
            <v>1B2a</v>
          </cell>
          <cell r="E818" t="str">
            <v>1B2a3</v>
          </cell>
          <cell r="F818" t="str">
            <v>1B2a3_Oil_transport</v>
          </cell>
        </row>
        <row r="819">
          <cell r="A819" t="str">
            <v>820_21</v>
          </cell>
          <cell r="B819">
            <v>820</v>
          </cell>
          <cell r="C819">
            <v>21</v>
          </cell>
          <cell r="D819" t="str">
            <v>1B2b</v>
          </cell>
          <cell r="E819" t="str">
            <v>1B2b4</v>
          </cell>
          <cell r="F819" t="str">
            <v>1B2b4_Gas_transmission_and_storage</v>
          </cell>
        </row>
        <row r="820">
          <cell r="A820" t="str">
            <v>821_187</v>
          </cell>
          <cell r="B820">
            <v>821</v>
          </cell>
          <cell r="C820">
            <v>187</v>
          </cell>
          <cell r="D820" t="str">
            <v>1B2b</v>
          </cell>
          <cell r="E820" t="str">
            <v>1B2b1</v>
          </cell>
          <cell r="F820" t="str">
            <v>1B2b1_Gas_exploration</v>
          </cell>
        </row>
        <row r="821">
          <cell r="A821" t="str">
            <v>822_21</v>
          </cell>
          <cell r="B821">
            <v>822</v>
          </cell>
          <cell r="C821">
            <v>21</v>
          </cell>
          <cell r="D821" t="str">
            <v>1B2ci</v>
          </cell>
          <cell r="E821" t="str">
            <v>1B2c_Venting_ii</v>
          </cell>
          <cell r="F821" t="str">
            <v>1B2c_Venting_Gas</v>
          </cell>
        </row>
        <row r="822">
          <cell r="A822" t="str">
            <v>823_21</v>
          </cell>
          <cell r="B822">
            <v>823</v>
          </cell>
          <cell r="C822">
            <v>21</v>
          </cell>
          <cell r="D822" t="str">
            <v>non-IPCC</v>
          </cell>
          <cell r="E822" t="str">
            <v>non-IPCC</v>
          </cell>
          <cell r="F822" t="str">
            <v>non-IPCC</v>
          </cell>
        </row>
        <row r="823">
          <cell r="A823" t="str">
            <v>824_21</v>
          </cell>
          <cell r="B823">
            <v>824</v>
          </cell>
          <cell r="C823">
            <v>21</v>
          </cell>
          <cell r="D823" t="str">
            <v>5B2</v>
          </cell>
          <cell r="E823" t="str">
            <v>4B2</v>
          </cell>
          <cell r="F823" t="str">
            <v>4B2_Land Converted to Cropland</v>
          </cell>
        </row>
        <row r="824">
          <cell r="A824" t="str">
            <v>825_2</v>
          </cell>
          <cell r="B824">
            <v>825</v>
          </cell>
          <cell r="C824">
            <v>2</v>
          </cell>
          <cell r="D824" t="str">
            <v>1A3a</v>
          </cell>
          <cell r="E824" t="str">
            <v>1A3a</v>
          </cell>
          <cell r="F824" t="str">
            <v>1A3a_Domestic_aviation</v>
          </cell>
        </row>
        <row r="825">
          <cell r="A825" t="str">
            <v>825_3</v>
          </cell>
          <cell r="B825">
            <v>825</v>
          </cell>
          <cell r="C825">
            <v>3</v>
          </cell>
          <cell r="D825" t="str">
            <v>1A3a</v>
          </cell>
          <cell r="E825" t="str">
            <v>1A3a</v>
          </cell>
          <cell r="F825" t="str">
            <v>1A3a_Domestic_aviation</v>
          </cell>
        </row>
        <row r="826">
          <cell r="A826" t="str">
            <v>826_2</v>
          </cell>
          <cell r="B826">
            <v>826</v>
          </cell>
          <cell r="C826">
            <v>2</v>
          </cell>
          <cell r="D826" t="str">
            <v>1A3a</v>
          </cell>
          <cell r="E826" t="str">
            <v>1A3a</v>
          </cell>
          <cell r="F826" t="str">
            <v>1A3a_Domestic_aviation</v>
          </cell>
        </row>
        <row r="827">
          <cell r="A827" t="str">
            <v>826_3</v>
          </cell>
          <cell r="B827">
            <v>826</v>
          </cell>
          <cell r="C827">
            <v>3</v>
          </cell>
          <cell r="D827" t="str">
            <v>1A3a</v>
          </cell>
          <cell r="E827" t="str">
            <v>1A3a</v>
          </cell>
          <cell r="F827" t="str">
            <v>1A3a_Domestic_aviation</v>
          </cell>
        </row>
        <row r="828">
          <cell r="A828" t="str">
            <v>827_2</v>
          </cell>
          <cell r="B828">
            <v>827</v>
          </cell>
          <cell r="C828">
            <v>2</v>
          </cell>
          <cell r="D828" t="str">
            <v>1A3a</v>
          </cell>
          <cell r="E828" t="str">
            <v>1A3a</v>
          </cell>
          <cell r="F828" t="str">
            <v>1A3a_Domestic_aviation</v>
          </cell>
        </row>
        <row r="829">
          <cell r="A829" t="str">
            <v>827_3</v>
          </cell>
          <cell r="B829">
            <v>827</v>
          </cell>
          <cell r="C829">
            <v>3</v>
          </cell>
          <cell r="D829" t="str">
            <v>1A3a</v>
          </cell>
          <cell r="E829" t="str">
            <v>1A3a</v>
          </cell>
          <cell r="F829" t="str">
            <v>1A3a_Domestic_aviation</v>
          </cell>
        </row>
        <row r="830">
          <cell r="A830" t="str">
            <v>828_2</v>
          </cell>
          <cell r="B830">
            <v>828</v>
          </cell>
          <cell r="C830">
            <v>2</v>
          </cell>
          <cell r="D830" t="str">
            <v>1A3a</v>
          </cell>
          <cell r="E830" t="str">
            <v>1A3a</v>
          </cell>
          <cell r="F830" t="str">
            <v>1A3a_Domestic_aviation</v>
          </cell>
        </row>
        <row r="831">
          <cell r="A831" t="str">
            <v>828_3</v>
          </cell>
          <cell r="B831">
            <v>828</v>
          </cell>
          <cell r="C831">
            <v>3</v>
          </cell>
          <cell r="D831" t="str">
            <v>1A3a</v>
          </cell>
          <cell r="E831" t="str">
            <v>1A3a</v>
          </cell>
          <cell r="F831" t="str">
            <v>1A3a_Domestic_aviation</v>
          </cell>
        </row>
        <row r="832">
          <cell r="A832" t="str">
            <v>829_2</v>
          </cell>
          <cell r="B832">
            <v>829</v>
          </cell>
          <cell r="C832">
            <v>2</v>
          </cell>
          <cell r="D832" t="str">
            <v>1A3a</v>
          </cell>
          <cell r="E832" t="str">
            <v>1A3a</v>
          </cell>
          <cell r="F832" t="str">
            <v>1A3a_Domestic_aviation</v>
          </cell>
        </row>
        <row r="833">
          <cell r="A833" t="str">
            <v>829_3</v>
          </cell>
          <cell r="B833">
            <v>829</v>
          </cell>
          <cell r="C833">
            <v>3</v>
          </cell>
          <cell r="D833" t="str">
            <v>1A3a</v>
          </cell>
          <cell r="E833" t="str">
            <v>1A3a</v>
          </cell>
          <cell r="F833" t="str">
            <v>1A3a_Domestic_aviation</v>
          </cell>
        </row>
        <row r="834">
          <cell r="A834" t="str">
            <v>830_2</v>
          </cell>
          <cell r="B834">
            <v>830</v>
          </cell>
          <cell r="C834">
            <v>2</v>
          </cell>
          <cell r="D834" t="str">
            <v>1A3a</v>
          </cell>
          <cell r="E834" t="str">
            <v>1A3a</v>
          </cell>
          <cell r="F834" t="str">
            <v>1A3a_Domestic_aviation</v>
          </cell>
        </row>
        <row r="835">
          <cell r="A835" t="str">
            <v>830_3</v>
          </cell>
          <cell r="B835">
            <v>830</v>
          </cell>
          <cell r="C835">
            <v>3</v>
          </cell>
          <cell r="D835" t="str">
            <v>1A3a</v>
          </cell>
          <cell r="E835" t="str">
            <v>1A3a</v>
          </cell>
          <cell r="F835" t="str">
            <v>1A3a_Domestic_aviation</v>
          </cell>
        </row>
        <row r="836">
          <cell r="A836" t="str">
            <v>831_78</v>
          </cell>
          <cell r="B836">
            <v>831</v>
          </cell>
          <cell r="C836">
            <v>78</v>
          </cell>
          <cell r="D836" t="str">
            <v>4D</v>
          </cell>
          <cell r="E836" t="str">
            <v>3D_a3</v>
          </cell>
          <cell r="F836" t="str">
            <v>3D_Agricultural_Soils</v>
          </cell>
        </row>
        <row r="837">
          <cell r="A837" t="str">
            <v>832_21</v>
          </cell>
          <cell r="B837">
            <v>832</v>
          </cell>
          <cell r="C837">
            <v>21</v>
          </cell>
          <cell r="D837" t="str">
            <v>5D2</v>
          </cell>
          <cell r="E837" t="str">
            <v>4D2</v>
          </cell>
          <cell r="F837" t="str">
            <v>4D2</v>
          </cell>
        </row>
        <row r="838">
          <cell r="A838" t="str">
            <v>833_7</v>
          </cell>
          <cell r="B838">
            <v>833</v>
          </cell>
          <cell r="C838">
            <v>7</v>
          </cell>
          <cell r="D838" t="str">
            <v>1A2f</v>
          </cell>
          <cell r="E838" t="str">
            <v>1A2gviii</v>
          </cell>
          <cell r="F838" t="str">
            <v>1A2gviii_Other_manufacturing_industries_and_construction</v>
          </cell>
        </row>
        <row r="839">
          <cell r="A839" t="str">
            <v>833_19</v>
          </cell>
          <cell r="B839">
            <v>833</v>
          </cell>
          <cell r="C839">
            <v>19</v>
          </cell>
          <cell r="D839" t="str">
            <v>1A2f</v>
          </cell>
          <cell r="E839" t="str">
            <v>1A2gviii</v>
          </cell>
          <cell r="F839" t="str">
            <v>1A2gviii_Other_manufacturing_industries_and_construction</v>
          </cell>
        </row>
        <row r="840">
          <cell r="A840" t="str">
            <v>834_19</v>
          </cell>
          <cell r="B840">
            <v>834</v>
          </cell>
          <cell r="C840">
            <v>19</v>
          </cell>
          <cell r="D840" t="str">
            <v>1A2b</v>
          </cell>
          <cell r="E840" t="str">
            <v>1A2b</v>
          </cell>
          <cell r="F840" t="str">
            <v>1A2b_Non-Ferrous_Metals</v>
          </cell>
        </row>
        <row r="841">
          <cell r="A841" t="str">
            <v>834_15</v>
          </cell>
          <cell r="B841">
            <v>834</v>
          </cell>
          <cell r="C841">
            <v>15</v>
          </cell>
          <cell r="D841" t="str">
            <v>1A2b</v>
          </cell>
          <cell r="E841" t="str">
            <v>1A2b</v>
          </cell>
          <cell r="F841" t="str">
            <v>1A2b_Non-Ferrous_Metals</v>
          </cell>
        </row>
        <row r="842">
          <cell r="A842" t="str">
            <v>834_14</v>
          </cell>
          <cell r="B842">
            <v>834</v>
          </cell>
          <cell r="C842">
            <v>14</v>
          </cell>
          <cell r="D842" t="str">
            <v>1A2b</v>
          </cell>
          <cell r="E842" t="str">
            <v>1A2b</v>
          </cell>
          <cell r="F842" t="str">
            <v>1A2b_Non-Ferrous_Metals</v>
          </cell>
        </row>
        <row r="843">
          <cell r="A843" t="str">
            <v>834_7</v>
          </cell>
          <cell r="B843">
            <v>834</v>
          </cell>
          <cell r="C843">
            <v>7</v>
          </cell>
          <cell r="D843" t="str">
            <v>1A2b</v>
          </cell>
          <cell r="E843" t="str">
            <v>1A2b</v>
          </cell>
          <cell r="F843" t="str">
            <v>1A2b_Non-Ferrous_Metals</v>
          </cell>
        </row>
        <row r="844">
          <cell r="A844" t="str">
            <v>834_13</v>
          </cell>
          <cell r="B844">
            <v>834</v>
          </cell>
          <cell r="C844">
            <v>13</v>
          </cell>
          <cell r="D844" t="str">
            <v>non-IPCC</v>
          </cell>
          <cell r="E844" t="str">
            <v>non-IPCC</v>
          </cell>
          <cell r="F844" t="str">
            <v>non-IPCC</v>
          </cell>
        </row>
        <row r="845">
          <cell r="A845" t="str">
            <v>834_8</v>
          </cell>
          <cell r="B845">
            <v>834</v>
          </cell>
          <cell r="C845">
            <v>8</v>
          </cell>
          <cell r="D845" t="str">
            <v>1A2b</v>
          </cell>
          <cell r="E845" t="str">
            <v>1A2b</v>
          </cell>
          <cell r="F845" t="str">
            <v>1A2b_Non-Ferrous_Metals</v>
          </cell>
        </row>
        <row r="846">
          <cell r="A846" t="str">
            <v>835_19</v>
          </cell>
          <cell r="B846">
            <v>835</v>
          </cell>
          <cell r="C846">
            <v>19</v>
          </cell>
          <cell r="D846" t="str">
            <v>1A2c</v>
          </cell>
          <cell r="E846" t="str">
            <v>1A2c</v>
          </cell>
          <cell r="F846" t="str">
            <v>1A2c_Chemicals</v>
          </cell>
        </row>
        <row r="847">
          <cell r="A847" t="str">
            <v>835_26</v>
          </cell>
          <cell r="B847">
            <v>835</v>
          </cell>
          <cell r="C847">
            <v>26</v>
          </cell>
          <cell r="D847" t="str">
            <v>1A2c</v>
          </cell>
          <cell r="E847" t="str">
            <v>1A2c_Chemicals</v>
          </cell>
        </row>
        <row r="848">
          <cell r="A848" t="str">
            <v>835_15</v>
          </cell>
          <cell r="B848">
            <v>835</v>
          </cell>
          <cell r="C848">
            <v>15</v>
          </cell>
          <cell r="D848" t="str">
            <v>1A2c</v>
          </cell>
          <cell r="E848" t="str">
            <v>1A2c</v>
          </cell>
          <cell r="F848" t="str">
            <v>1A2c_Chemicals</v>
          </cell>
        </row>
        <row r="849">
          <cell r="A849" t="str">
            <v>835_14</v>
          </cell>
          <cell r="B849">
            <v>835</v>
          </cell>
          <cell r="C849">
            <v>14</v>
          </cell>
          <cell r="D849" t="str">
            <v>1A2c</v>
          </cell>
          <cell r="E849" t="str">
            <v>1A2c</v>
          </cell>
          <cell r="F849" t="str">
            <v>1A2c_Chemicals</v>
          </cell>
        </row>
        <row r="850">
          <cell r="A850" t="str">
            <v>835_7</v>
          </cell>
          <cell r="B850">
            <v>835</v>
          </cell>
          <cell r="C850">
            <v>7</v>
          </cell>
          <cell r="D850" t="str">
            <v>1A2c</v>
          </cell>
          <cell r="E850" t="str">
            <v>1A2c</v>
          </cell>
          <cell r="F850" t="str">
            <v>1A2c_Chemicals</v>
          </cell>
        </row>
        <row r="851">
          <cell r="A851" t="str">
            <v>835_13</v>
          </cell>
          <cell r="B851">
            <v>835</v>
          </cell>
          <cell r="C851">
            <v>13</v>
          </cell>
          <cell r="D851" t="str">
            <v>non-IPCC</v>
          </cell>
          <cell r="E851" t="str">
            <v>non-IPCC</v>
          </cell>
          <cell r="F851" t="str">
            <v>non-IPCC</v>
          </cell>
        </row>
        <row r="852">
          <cell r="A852" t="str">
            <v>836_15</v>
          </cell>
          <cell r="B852">
            <v>836</v>
          </cell>
          <cell r="C852">
            <v>15</v>
          </cell>
          <cell r="D852" t="str">
            <v>1A2d</v>
          </cell>
          <cell r="E852" t="str">
            <v>1A2d</v>
          </cell>
          <cell r="F852" t="str">
            <v>1A2d_Pulp_Paper_Print</v>
          </cell>
        </row>
        <row r="853">
          <cell r="A853" t="str">
            <v>836_7</v>
          </cell>
          <cell r="B853">
            <v>836</v>
          </cell>
          <cell r="C853">
            <v>7</v>
          </cell>
          <cell r="D853" t="str">
            <v>1A2d</v>
          </cell>
          <cell r="E853" t="str">
            <v>1A2d</v>
          </cell>
          <cell r="F853" t="str">
            <v>1A2d_Pulp_Paper_Print</v>
          </cell>
        </row>
        <row r="854">
          <cell r="A854" t="str">
            <v>836_19</v>
          </cell>
          <cell r="B854">
            <v>836</v>
          </cell>
          <cell r="C854">
            <v>19</v>
          </cell>
          <cell r="D854" t="str">
            <v>1A2d</v>
          </cell>
          <cell r="E854" t="str">
            <v>1A2d</v>
          </cell>
          <cell r="F854" t="str">
            <v>1A2d_Pulp_Paper_Print</v>
          </cell>
        </row>
        <row r="855">
          <cell r="A855" t="str">
            <v>836_14</v>
          </cell>
          <cell r="B855">
            <v>836</v>
          </cell>
          <cell r="C855">
            <v>14</v>
          </cell>
          <cell r="D855" t="str">
            <v>1A2d</v>
          </cell>
          <cell r="E855" t="str">
            <v>1A2d</v>
          </cell>
          <cell r="F855" t="str">
            <v>1A2d_Pulp_Paper_Print</v>
          </cell>
        </row>
        <row r="856">
          <cell r="A856" t="str">
            <v>836_13</v>
          </cell>
          <cell r="B856">
            <v>836</v>
          </cell>
          <cell r="C856">
            <v>13</v>
          </cell>
          <cell r="D856" t="str">
            <v>non-IPCC</v>
          </cell>
          <cell r="E856" t="str">
            <v>non-IPCC</v>
          </cell>
          <cell r="F856" t="str">
            <v>non-IPCC</v>
          </cell>
        </row>
        <row r="857">
          <cell r="A857" t="str">
            <v>837_15</v>
          </cell>
          <cell r="B857">
            <v>837</v>
          </cell>
          <cell r="C857">
            <v>15</v>
          </cell>
          <cell r="D857" t="str">
            <v>1A2e</v>
          </cell>
          <cell r="E857" t="str">
            <v>1A2e</v>
          </cell>
          <cell r="F857" t="str">
            <v>1A2e_food_processing_beverages_and_tobacco</v>
          </cell>
        </row>
        <row r="858">
          <cell r="A858" t="str">
            <v>837_7</v>
          </cell>
          <cell r="B858">
            <v>837</v>
          </cell>
          <cell r="C858">
            <v>7</v>
          </cell>
          <cell r="D858" t="str">
            <v>1A2e</v>
          </cell>
          <cell r="E858" t="str">
            <v>1A2e</v>
          </cell>
          <cell r="F858" t="str">
            <v>1A2e_food_processing_beverages_and_tobacco</v>
          </cell>
        </row>
        <row r="859">
          <cell r="A859" t="str">
            <v>837_19</v>
          </cell>
          <cell r="B859">
            <v>837</v>
          </cell>
          <cell r="C859">
            <v>19</v>
          </cell>
          <cell r="D859" t="str">
            <v>1A2e</v>
          </cell>
          <cell r="E859" t="str">
            <v>1A2e</v>
          </cell>
          <cell r="F859" t="str">
            <v>1A2e_food_processing_beverages_and_tobacco</v>
          </cell>
        </row>
        <row r="860">
          <cell r="A860" t="str">
            <v>837_14</v>
          </cell>
          <cell r="B860">
            <v>837</v>
          </cell>
          <cell r="C860">
            <v>14</v>
          </cell>
          <cell r="D860" t="str">
            <v>1A2e</v>
          </cell>
          <cell r="E860" t="str">
            <v>1A2e</v>
          </cell>
          <cell r="F860" t="str">
            <v>1A2e_food_processing_beverages_and_tobacco</v>
          </cell>
        </row>
        <row r="861">
          <cell r="A861" t="str">
            <v>837_13</v>
          </cell>
          <cell r="B861">
            <v>837</v>
          </cell>
          <cell r="C861">
            <v>13</v>
          </cell>
          <cell r="D861" t="str">
            <v>non-IPCC</v>
          </cell>
          <cell r="E861" t="str">
            <v>non-IPCC</v>
          </cell>
          <cell r="F861" t="str">
            <v>non-IPCC</v>
          </cell>
        </row>
        <row r="862">
          <cell r="A862" t="str">
            <v>901_12</v>
          </cell>
          <cell r="B862">
            <v>901</v>
          </cell>
          <cell r="C862">
            <v>12</v>
          </cell>
          <cell r="D862" t="str">
            <v>1A3d</v>
          </cell>
          <cell r="E862" t="str">
            <v>1A3d</v>
          </cell>
          <cell r="F862" t="str">
            <v>1A3d_Domestic_navigation</v>
          </cell>
        </row>
        <row r="863">
          <cell r="A863" t="str">
            <v>901_15</v>
          </cell>
          <cell r="B863">
            <v>901</v>
          </cell>
          <cell r="C863">
            <v>15</v>
          </cell>
          <cell r="D863" t="str">
            <v>1A3d</v>
          </cell>
          <cell r="E863" t="str">
            <v>1A3d</v>
          </cell>
          <cell r="F863" t="str">
            <v>1A3d_Domestic_navigation</v>
          </cell>
        </row>
        <row r="864">
          <cell r="A864" t="str">
            <v>901_28</v>
          </cell>
          <cell r="B864">
            <v>901</v>
          </cell>
          <cell r="C864">
            <v>28</v>
          </cell>
          <cell r="D864" t="str">
            <v>1A3d</v>
          </cell>
          <cell r="E864" t="str">
            <v>1A3d</v>
          </cell>
          <cell r="F864" t="str">
            <v>1A3d_Domestic_navigation</v>
          </cell>
        </row>
        <row r="865">
          <cell r="A865" t="str">
            <v>902_12</v>
          </cell>
          <cell r="B865">
            <v>902</v>
          </cell>
          <cell r="C865">
            <v>12</v>
          </cell>
          <cell r="D865" t="str">
            <v>1A3d</v>
          </cell>
          <cell r="E865" t="str">
            <v>1A3d</v>
          </cell>
          <cell r="F865" t="str">
            <v>1A3d_Domestic_navigation</v>
          </cell>
        </row>
        <row r="866">
          <cell r="A866" t="str">
            <v>902_15</v>
          </cell>
          <cell r="B866">
            <v>902</v>
          </cell>
          <cell r="C866">
            <v>15</v>
          </cell>
          <cell r="D866" t="str">
            <v>1A3d</v>
          </cell>
          <cell r="E866" t="str">
            <v>1A3d</v>
          </cell>
          <cell r="F866" t="str">
            <v>1A3d_Domestic_navigation</v>
          </cell>
        </row>
        <row r="867">
          <cell r="A867" t="str">
            <v>902_28</v>
          </cell>
          <cell r="B867">
            <v>902</v>
          </cell>
          <cell r="C867">
            <v>28</v>
          </cell>
          <cell r="D867" t="str">
            <v>1A3d</v>
          </cell>
          <cell r="E867" t="str">
            <v>1A3d</v>
          </cell>
          <cell r="F867" t="str">
            <v>1A3d_Domestic_navigation</v>
          </cell>
        </row>
        <row r="868">
          <cell r="A868" t="str">
            <v>903_12</v>
          </cell>
          <cell r="B868">
            <v>903</v>
          </cell>
          <cell r="C868">
            <v>12</v>
          </cell>
          <cell r="D868" t="str">
            <v>1A3d</v>
          </cell>
          <cell r="E868" t="str">
            <v>1A3d</v>
          </cell>
          <cell r="F868" t="str">
            <v>1A3d_Domestic_navigation</v>
          </cell>
        </row>
        <row r="869">
          <cell r="A869" t="str">
            <v>903_15</v>
          </cell>
          <cell r="B869">
            <v>903</v>
          </cell>
          <cell r="C869">
            <v>15</v>
          </cell>
          <cell r="D869" t="str">
            <v>1A3d</v>
          </cell>
          <cell r="E869" t="str">
            <v>1A3d</v>
          </cell>
          <cell r="F869" t="str">
            <v>1A3d_Domestic_navigation</v>
          </cell>
        </row>
        <row r="870">
          <cell r="A870" t="str">
            <v>903_28</v>
          </cell>
          <cell r="B870">
            <v>903</v>
          </cell>
          <cell r="C870">
            <v>28</v>
          </cell>
          <cell r="D870" t="str">
            <v>1A3d</v>
          </cell>
          <cell r="E870" t="str">
            <v>1A3d</v>
          </cell>
          <cell r="F870" t="str">
            <v>1A3d_Domestic_navigation</v>
          </cell>
        </row>
        <row r="871">
          <cell r="A871" t="str">
            <v>904_12</v>
          </cell>
          <cell r="B871">
            <v>904</v>
          </cell>
          <cell r="C871">
            <v>12</v>
          </cell>
          <cell r="D871" t="str">
            <v>1A3d</v>
          </cell>
          <cell r="E871" t="str">
            <v>1A3d</v>
          </cell>
          <cell r="F871" t="str">
            <v>1A3d_Domestic_navigation</v>
          </cell>
        </row>
        <row r="872">
          <cell r="A872" t="str">
            <v>904_15</v>
          </cell>
          <cell r="B872">
            <v>904</v>
          </cell>
          <cell r="C872">
            <v>15</v>
          </cell>
          <cell r="D872" t="str">
            <v>1A3d</v>
          </cell>
          <cell r="E872" t="str">
            <v>1A3d</v>
          </cell>
          <cell r="F872" t="str">
            <v>1A3d_Domestic_navigation</v>
          </cell>
        </row>
        <row r="873">
          <cell r="A873" t="str">
            <v>904_28</v>
          </cell>
          <cell r="B873">
            <v>904</v>
          </cell>
          <cell r="C873">
            <v>28</v>
          </cell>
          <cell r="D873" t="str">
            <v>1A3d</v>
          </cell>
          <cell r="E873" t="str">
            <v>1A3d</v>
          </cell>
          <cell r="F873" t="str">
            <v>1A3d_Domestic_navigation</v>
          </cell>
        </row>
        <row r="874">
          <cell r="A874" t="str">
            <v>906_14</v>
          </cell>
          <cell r="B874">
            <v>906</v>
          </cell>
          <cell r="C874">
            <v>14</v>
          </cell>
          <cell r="D874" t="str">
            <v>1A3d</v>
          </cell>
          <cell r="E874" t="str">
            <v>1A3d</v>
          </cell>
          <cell r="F874" t="str">
            <v>1A3d_Domestic_navigation</v>
          </cell>
        </row>
        <row r="875">
          <cell r="A875" t="str">
            <v>907_14</v>
          </cell>
          <cell r="B875">
            <v>907</v>
          </cell>
          <cell r="C875">
            <v>14</v>
          </cell>
          <cell r="D875" t="str">
            <v>1A3d</v>
          </cell>
          <cell r="E875" t="str">
            <v>1A3dii</v>
          </cell>
          <cell r="F875" t="str">
            <v>1A3dii_Domestic_Water-bourne_Navigation</v>
          </cell>
        </row>
        <row r="876">
          <cell r="A876" t="str">
            <v>908_253</v>
          </cell>
          <cell r="B876">
            <v>908</v>
          </cell>
          <cell r="C876">
            <v>253</v>
          </cell>
          <cell r="D876" t="str">
            <v>5B</v>
          </cell>
          <cell r="E876" t="str">
            <v>4B</v>
          </cell>
          <cell r="F876" t="str">
            <v>4B_Cropland (Biomass Burning - wildfires)</v>
          </cell>
        </row>
        <row r="877">
          <cell r="A877" t="str">
            <v>909_253</v>
          </cell>
          <cell r="B877">
            <v>909</v>
          </cell>
          <cell r="C877">
            <v>253</v>
          </cell>
          <cell r="D877" t="str">
            <v>5C</v>
          </cell>
          <cell r="E877" t="str">
            <v>4C</v>
          </cell>
          <cell r="F877" t="str">
            <v>4C_Grassland (Biomass Burning - wildfires)</v>
          </cell>
        </row>
        <row r="878">
          <cell r="A878" t="str">
            <v>910_253</v>
          </cell>
          <cell r="B878">
            <v>910</v>
          </cell>
          <cell r="C878">
            <v>253</v>
          </cell>
          <cell r="D878" t="str">
            <v>5D</v>
          </cell>
          <cell r="E878" t="str">
            <v>4D</v>
          </cell>
          <cell r="F878" t="str">
            <v>4D_Wetlands (Biomass Burning - wildfires)</v>
          </cell>
        </row>
        <row r="879">
          <cell r="A879" t="str">
            <v>911_253</v>
          </cell>
          <cell r="B879">
            <v>911</v>
          </cell>
          <cell r="C879">
            <v>253</v>
          </cell>
          <cell r="D879" t="str">
            <v>5E</v>
          </cell>
          <cell r="E879" t="str">
            <v>4E</v>
          </cell>
          <cell r="F879" t="str">
            <v>4E_Settlements (Biomass Burning - wildfires)</v>
          </cell>
        </row>
        <row r="880">
          <cell r="A880" t="str">
            <v>912_48</v>
          </cell>
          <cell r="B880">
            <v>912</v>
          </cell>
          <cell r="C880">
            <v>48</v>
          </cell>
          <cell r="D880" t="str">
            <v>6D</v>
          </cell>
          <cell r="E880" t="str">
            <v>6B2</v>
          </cell>
          <cell r="F880" t="str">
            <v>6B2_Anaerobic_digestion_at_biogas_facilities:MSW</v>
          </cell>
        </row>
        <row r="881">
          <cell r="A881" t="str">
            <v>913_317</v>
          </cell>
          <cell r="B881">
            <v>913</v>
          </cell>
          <cell r="C881">
            <v>317</v>
          </cell>
          <cell r="D881" t="str">
            <v>1B1b</v>
          </cell>
          <cell r="E881" t="str">
            <v>1B1b</v>
          </cell>
          <cell r="F881" t="str">
            <v>1B1b_Solid_Fuel_Transformation</v>
          </cell>
        </row>
        <row r="882">
          <cell r="A882" t="str">
            <v>914_21</v>
          </cell>
          <cell r="B882">
            <v>914</v>
          </cell>
          <cell r="C882">
            <v>21</v>
          </cell>
          <cell r="D882" t="str">
            <v>6B1</v>
          </cell>
          <cell r="E882" t="str">
            <v>5D2</v>
          </cell>
          <cell r="F882" t="str">
            <v>5D2_Industrial_wastewater_treatment</v>
          </cell>
        </row>
        <row r="883">
          <cell r="A883" t="str">
            <v>915_21</v>
          </cell>
          <cell r="B883">
            <v>915</v>
          </cell>
          <cell r="C883">
            <v>21</v>
          </cell>
          <cell r="D883" t="str">
            <v>4D</v>
          </cell>
          <cell r="E883" t="str">
            <v>3D</v>
          </cell>
          <cell r="F883" t="str">
            <v>3D_Agricultural_Soils</v>
          </cell>
        </row>
        <row r="884">
          <cell r="A884" t="str">
            <v>916_21</v>
          </cell>
          <cell r="B884">
            <v>916</v>
          </cell>
          <cell r="C884">
            <v>21</v>
          </cell>
          <cell r="D884" t="str">
            <v>non-IPCC</v>
          </cell>
        </row>
        <row r="885">
          <cell r="A885" t="str">
            <v>917_78</v>
          </cell>
          <cell r="B885">
            <v>917</v>
          </cell>
          <cell r="C885">
            <v>78</v>
          </cell>
          <cell r="D885" t="str">
            <v>4B9</v>
          </cell>
        </row>
        <row r="886">
          <cell r="A886" t="str">
            <v>918_21</v>
          </cell>
          <cell r="B886">
            <v>918</v>
          </cell>
          <cell r="C886">
            <v>21</v>
          </cell>
          <cell r="D886" t="str">
            <v>2F9</v>
          </cell>
        </row>
        <row r="887">
          <cell r="A887" t="str">
            <v>919_253</v>
          </cell>
          <cell r="B887">
            <v>919</v>
          </cell>
          <cell r="C887">
            <v>253</v>
          </cell>
          <cell r="D887" t="str">
            <v>non-IPCC</v>
          </cell>
        </row>
        <row r="888">
          <cell r="A888" t="str">
            <v>920_78</v>
          </cell>
          <cell r="B888">
            <v>920</v>
          </cell>
          <cell r="C888">
            <v>78</v>
          </cell>
          <cell r="D888" t="str">
            <v>non-IPCC</v>
          </cell>
        </row>
        <row r="889">
          <cell r="A889" t="str">
            <v>921_19</v>
          </cell>
          <cell r="B889">
            <v>921</v>
          </cell>
          <cell r="C889">
            <v>19</v>
          </cell>
          <cell r="D889" t="str">
            <v>non-IPCC</v>
          </cell>
        </row>
      </sheetData>
      <sheetData sheetId="19"/>
      <sheetData sheetId="20">
        <row r="5">
          <cell r="A5" t="str">
            <v>2_7</v>
          </cell>
          <cell r="B5">
            <v>2</v>
          </cell>
          <cell r="C5">
            <v>7</v>
          </cell>
          <cell r="D5" t="str">
            <v>1A4c</v>
          </cell>
          <cell r="E5" t="str">
            <v>1A4ci</v>
          </cell>
          <cell r="F5" t="str">
            <v>1A4ci_Agriculture/Forestry/Fishing:Stationary</v>
          </cell>
          <cell r="G5">
            <v>21</v>
          </cell>
          <cell r="H5">
            <v>21</v>
          </cell>
        </row>
        <row r="6">
          <cell r="A6" t="str">
            <v>2_8</v>
          </cell>
          <cell r="B6">
            <v>2</v>
          </cell>
          <cell r="C6">
            <v>8</v>
          </cell>
          <cell r="D6" t="str">
            <v>1A4c</v>
          </cell>
          <cell r="E6" t="str">
            <v>1A4ci</v>
          </cell>
          <cell r="F6" t="str">
            <v>1A4ci_Agriculture/Forestry/Fishing:Stationary</v>
          </cell>
          <cell r="G6">
            <v>21</v>
          </cell>
          <cell r="H6">
            <v>21</v>
          </cell>
        </row>
        <row r="7">
          <cell r="A7" t="str">
            <v>2_13</v>
          </cell>
          <cell r="B7">
            <v>2</v>
          </cell>
          <cell r="C7">
            <v>13</v>
          </cell>
          <cell r="D7" t="str">
            <v>non-IPCC</v>
          </cell>
          <cell r="E7" t="str">
            <v>non-IPCC</v>
          </cell>
          <cell r="F7" t="str">
            <v>non-IPCC</v>
          </cell>
          <cell r="G7">
            <v>247</v>
          </cell>
          <cell r="H7">
            <v>999</v>
          </cell>
        </row>
        <row r="8">
          <cell r="A8" t="str">
            <v>2_14</v>
          </cell>
          <cell r="B8">
            <v>2</v>
          </cell>
          <cell r="C8">
            <v>14</v>
          </cell>
          <cell r="D8" t="str">
            <v>1A4c</v>
          </cell>
          <cell r="E8" t="str">
            <v>1A4ci</v>
          </cell>
          <cell r="F8" t="str">
            <v>1A4ci_Agriculture/Forestry/Fishing:Stationary</v>
          </cell>
          <cell r="G8">
            <v>164</v>
          </cell>
          <cell r="H8">
            <v>164</v>
          </cell>
        </row>
        <row r="9">
          <cell r="A9" t="str">
            <v>2_15</v>
          </cell>
          <cell r="B9">
            <v>2</v>
          </cell>
          <cell r="C9">
            <v>15</v>
          </cell>
          <cell r="D9" t="str">
            <v>1A4c</v>
          </cell>
          <cell r="E9" t="str">
            <v>1A4ci</v>
          </cell>
          <cell r="F9" t="str">
            <v>1A4ci_Agriculture/Forestry/Fishing:Stationary</v>
          </cell>
          <cell r="G9">
            <v>164</v>
          </cell>
          <cell r="H9">
            <v>164</v>
          </cell>
        </row>
        <row r="10">
          <cell r="A10" t="str">
            <v>2_19</v>
          </cell>
          <cell r="B10">
            <v>2</v>
          </cell>
          <cell r="C10">
            <v>19</v>
          </cell>
          <cell r="D10" t="str">
            <v>1A4c</v>
          </cell>
          <cell r="E10" t="str">
            <v>1A4ci</v>
          </cell>
          <cell r="F10" t="str">
            <v>1A4ci_Agriculture/Forestry/Fishing:Stationary</v>
          </cell>
          <cell r="G10">
            <v>76</v>
          </cell>
          <cell r="H10">
            <v>76</v>
          </cell>
        </row>
        <row r="11">
          <cell r="A11" t="str">
            <v>2_34</v>
          </cell>
          <cell r="B11">
            <v>2</v>
          </cell>
          <cell r="C11">
            <v>34</v>
          </cell>
          <cell r="D11" t="str">
            <v>1A4c</v>
          </cell>
          <cell r="E11" t="str">
            <v>1A4ci</v>
          </cell>
          <cell r="F11" t="str">
            <v>1A4ci_Agriculture/Forestry/Fishing:Stationary</v>
          </cell>
          <cell r="G11">
            <v>105</v>
          </cell>
          <cell r="H11">
            <v>105</v>
          </cell>
        </row>
        <row r="12">
          <cell r="A12" t="str">
            <v>2_37</v>
          </cell>
          <cell r="B12">
            <v>2</v>
          </cell>
          <cell r="C12">
            <v>37</v>
          </cell>
          <cell r="D12" t="str">
            <v>1A4c</v>
          </cell>
          <cell r="E12" t="str">
            <v>1A4ci</v>
          </cell>
          <cell r="F12" t="str">
            <v>1A4ci_Agriculture/Forestry/Fishing:Stationary</v>
          </cell>
          <cell r="G12">
            <v>21</v>
          </cell>
          <cell r="H12">
            <v>1000</v>
          </cell>
        </row>
        <row r="13">
          <cell r="A13" t="str">
            <v>2_200</v>
          </cell>
          <cell r="B13">
            <v>2</v>
          </cell>
          <cell r="C13">
            <v>200</v>
          </cell>
          <cell r="D13" t="str">
            <v>non-IPCC</v>
          </cell>
          <cell r="E13" t="str">
            <v>non-IPCC</v>
          </cell>
          <cell r="F13" t="str">
            <v>non-IPCC</v>
          </cell>
          <cell r="G13">
            <v>0</v>
          </cell>
          <cell r="H13">
            <v>21</v>
          </cell>
        </row>
        <row r="14">
          <cell r="A14" t="str">
            <v>3_2</v>
          </cell>
          <cell r="B14">
            <v>3</v>
          </cell>
          <cell r="C14">
            <v>2</v>
          </cell>
          <cell r="D14" t="str">
            <v>Aviation_Bunkers</v>
          </cell>
          <cell r="E14" t="str">
            <v>Aviation_Bunkers</v>
          </cell>
          <cell r="F14" t="str">
            <v>Aviation_Bunkers</v>
          </cell>
          <cell r="G14">
            <v>131</v>
          </cell>
          <cell r="H14">
            <v>196</v>
          </cell>
        </row>
        <row r="15">
          <cell r="A15" t="str">
            <v>3_3</v>
          </cell>
          <cell r="B15">
            <v>3</v>
          </cell>
          <cell r="C15">
            <v>3</v>
          </cell>
          <cell r="D15" t="str">
            <v>Aviation_Bunkers</v>
          </cell>
          <cell r="E15" t="str">
            <v>Aviation_Bunkers</v>
          </cell>
          <cell r="F15" t="str">
            <v>Aviation_Bunkers</v>
          </cell>
          <cell r="G15">
            <v>131</v>
          </cell>
          <cell r="H15">
            <v>196</v>
          </cell>
        </row>
        <row r="16">
          <cell r="A16" t="str">
            <v>4_21</v>
          </cell>
          <cell r="B16">
            <v>4</v>
          </cell>
          <cell r="C16">
            <v>21</v>
          </cell>
          <cell r="D16" t="str">
            <v>4A1</v>
          </cell>
          <cell r="E16" t="str">
            <v>3A1</v>
          </cell>
          <cell r="F16" t="str">
            <v>3A1_Enteric_Fermentation_dairy_cattle</v>
          </cell>
          <cell r="G16">
            <v>81</v>
          </cell>
          <cell r="H16">
            <v>1000</v>
          </cell>
        </row>
        <row r="17">
          <cell r="A17" t="str">
            <v>5_167</v>
          </cell>
          <cell r="B17">
            <v>5</v>
          </cell>
          <cell r="C17">
            <v>167</v>
          </cell>
          <cell r="D17" t="str">
            <v>2A1</v>
          </cell>
          <cell r="E17" t="str">
            <v>2A1</v>
          </cell>
          <cell r="F17" t="str">
            <v>2A1_Cement_Production</v>
          </cell>
          <cell r="G17">
            <v>16</v>
          </cell>
          <cell r="H17">
            <v>205</v>
          </cell>
        </row>
        <row r="18">
          <cell r="A18" t="str">
            <v>6_14</v>
          </cell>
          <cell r="B18">
            <v>6</v>
          </cell>
          <cell r="C18">
            <v>14</v>
          </cell>
          <cell r="D18" t="str">
            <v>1A3d</v>
          </cell>
          <cell r="E18" t="str">
            <v>1A3d</v>
          </cell>
          <cell r="F18" t="str">
            <v>1A3d_Domestic_navigation</v>
          </cell>
          <cell r="G18">
            <v>62</v>
          </cell>
          <cell r="H18">
            <v>62</v>
          </cell>
        </row>
        <row r="19">
          <cell r="A19" t="str">
            <v>6_15</v>
          </cell>
          <cell r="B19">
            <v>6</v>
          </cell>
          <cell r="C19">
            <v>15</v>
          </cell>
          <cell r="D19" t="str">
            <v>1A3d</v>
          </cell>
          <cell r="E19" t="str">
            <v>1A3d</v>
          </cell>
          <cell r="F19" t="str">
            <v>1A3d_Domestic_navigation</v>
          </cell>
          <cell r="G19">
            <v>62</v>
          </cell>
          <cell r="H19">
            <v>62</v>
          </cell>
        </row>
        <row r="20">
          <cell r="A20" t="str">
            <v>7_4</v>
          </cell>
          <cell r="B20">
            <v>7</v>
          </cell>
          <cell r="C20">
            <v>4</v>
          </cell>
          <cell r="D20" t="str">
            <v>1A1c</v>
          </cell>
          <cell r="E20" t="str">
            <v>1A1ci</v>
          </cell>
          <cell r="F20" t="str">
            <v>1A1ci_Manufacture_of_solid_fuels</v>
          </cell>
          <cell r="G20">
            <v>29</v>
          </cell>
          <cell r="H20">
            <v>207</v>
          </cell>
        </row>
        <row r="21">
          <cell r="A21" t="str">
            <v>7_7</v>
          </cell>
          <cell r="B21">
            <v>7</v>
          </cell>
          <cell r="C21">
            <v>7</v>
          </cell>
          <cell r="D21" t="str">
            <v>1B1b</v>
          </cell>
          <cell r="E21" t="str">
            <v>1B1b</v>
          </cell>
          <cell r="F21" t="str">
            <v>1B1b_Solid_Fuel_Transformation</v>
          </cell>
          <cell r="G21">
            <v>28</v>
          </cell>
          <cell r="H21">
            <v>207</v>
          </cell>
        </row>
        <row r="22">
          <cell r="A22" t="str">
            <v>7_8</v>
          </cell>
          <cell r="B22">
            <v>7</v>
          </cell>
          <cell r="C22">
            <v>8</v>
          </cell>
          <cell r="D22" t="str">
            <v>1B1b</v>
          </cell>
          <cell r="E22" t="str">
            <v>1B1b</v>
          </cell>
          <cell r="F22" t="str">
            <v>1B1b_Solid_Fuel_Transformation</v>
          </cell>
          <cell r="G22">
            <v>30</v>
          </cell>
          <cell r="H22">
            <v>999</v>
          </cell>
        </row>
        <row r="23">
          <cell r="A23" t="str">
            <v>7_9</v>
          </cell>
          <cell r="B23">
            <v>7</v>
          </cell>
          <cell r="C23">
            <v>9</v>
          </cell>
          <cell r="D23" t="str">
            <v>1A1c</v>
          </cell>
          <cell r="E23" t="str">
            <v>1A1ci</v>
          </cell>
          <cell r="F23" t="str">
            <v>1A1ci_Manufacture_of_solid_fuels</v>
          </cell>
          <cell r="G23">
            <v>28</v>
          </cell>
          <cell r="H23">
            <v>207</v>
          </cell>
        </row>
        <row r="24">
          <cell r="A24" t="str">
            <v>7_10</v>
          </cell>
          <cell r="B24">
            <v>7</v>
          </cell>
          <cell r="C24">
            <v>10</v>
          </cell>
          <cell r="D24" t="str">
            <v>1B1b</v>
          </cell>
          <cell r="E24" t="str">
            <v>1B1b</v>
          </cell>
          <cell r="F24" t="str">
            <v>1B1b_Solid_Fuel_Transformation</v>
          </cell>
          <cell r="G24">
            <v>31</v>
          </cell>
          <cell r="H24">
            <v>207</v>
          </cell>
        </row>
        <row r="25">
          <cell r="A25" t="str">
            <v>7_11</v>
          </cell>
          <cell r="B25">
            <v>7</v>
          </cell>
          <cell r="C25">
            <v>11</v>
          </cell>
          <cell r="D25" t="str">
            <v>1A1c</v>
          </cell>
          <cell r="E25" t="str">
            <v>1A1ci</v>
          </cell>
          <cell r="F25" t="str">
            <v>1A1ci_Manufacture_of_solid_fuels</v>
          </cell>
          <cell r="G25">
            <v>3</v>
          </cell>
          <cell r="H25">
            <v>207</v>
          </cell>
        </row>
        <row r="26">
          <cell r="A26" t="str">
            <v>7_19</v>
          </cell>
          <cell r="B26">
            <v>7</v>
          </cell>
          <cell r="C26">
            <v>19</v>
          </cell>
          <cell r="D26" t="str">
            <v>1A1c</v>
          </cell>
          <cell r="E26" t="str">
            <v>1A1ci</v>
          </cell>
          <cell r="F26" t="str">
            <v>1A1ci_Manufacture_of_solid_fuels</v>
          </cell>
          <cell r="G26">
            <v>31</v>
          </cell>
          <cell r="H26">
            <v>207</v>
          </cell>
        </row>
        <row r="27">
          <cell r="A27" t="str">
            <v>8_7</v>
          </cell>
          <cell r="B27">
            <v>8</v>
          </cell>
          <cell r="C27">
            <v>7</v>
          </cell>
          <cell r="D27" t="str">
            <v>1A1c</v>
          </cell>
          <cell r="E27" t="str">
            <v>1A1ciii</v>
          </cell>
          <cell r="F27" t="str">
            <v>1A1ciii_Other_energy_industries</v>
          </cell>
          <cell r="G27">
            <v>23</v>
          </cell>
          <cell r="H27">
            <v>23</v>
          </cell>
        </row>
        <row r="28">
          <cell r="A28" t="str">
            <v>8_9</v>
          </cell>
          <cell r="B28">
            <v>8</v>
          </cell>
          <cell r="C28">
            <v>9</v>
          </cell>
          <cell r="D28" t="str">
            <v>1A1c</v>
          </cell>
          <cell r="E28" t="str">
            <v>1A1ciii</v>
          </cell>
          <cell r="F28" t="str">
            <v>1A1ciii_Other_energy_industries</v>
          </cell>
          <cell r="G28">
            <v>3</v>
          </cell>
          <cell r="H28">
            <v>1000</v>
          </cell>
        </row>
        <row r="29">
          <cell r="A29" t="str">
            <v>8_11</v>
          </cell>
          <cell r="B29">
            <v>8</v>
          </cell>
          <cell r="C29">
            <v>11</v>
          </cell>
          <cell r="D29" t="str">
            <v>1A1c</v>
          </cell>
          <cell r="E29" t="str">
            <v>1A1ciii</v>
          </cell>
          <cell r="F29" t="str">
            <v>1A1ciii_Other_energy_industries</v>
          </cell>
          <cell r="G29">
            <v>23</v>
          </cell>
          <cell r="H29">
            <v>23</v>
          </cell>
        </row>
        <row r="30">
          <cell r="A30" t="str">
            <v>8_13</v>
          </cell>
          <cell r="B30">
            <v>8</v>
          </cell>
          <cell r="C30">
            <v>13</v>
          </cell>
          <cell r="D30" t="str">
            <v>non-IPCC</v>
          </cell>
          <cell r="E30" t="str">
            <v>non-IPCC</v>
          </cell>
          <cell r="F30" t="str">
            <v>non-IPCC</v>
          </cell>
          <cell r="G30">
            <v>22</v>
          </cell>
          <cell r="H30">
            <v>999</v>
          </cell>
        </row>
        <row r="31">
          <cell r="A31" t="str">
            <v>8_19</v>
          </cell>
          <cell r="B31">
            <v>8</v>
          </cell>
          <cell r="C31">
            <v>19</v>
          </cell>
          <cell r="D31" t="str">
            <v>1A1c</v>
          </cell>
          <cell r="E31" t="str">
            <v>1A1ciii</v>
          </cell>
          <cell r="F31" t="str">
            <v>1A1ciii_Other_energy_industries</v>
          </cell>
          <cell r="G31">
            <v>23</v>
          </cell>
          <cell r="H31">
            <v>23</v>
          </cell>
        </row>
        <row r="32">
          <cell r="A32" t="str">
            <v>9_171</v>
          </cell>
          <cell r="B32">
            <v>9</v>
          </cell>
          <cell r="C32">
            <v>171</v>
          </cell>
          <cell r="D32" t="str">
            <v>1B1a</v>
          </cell>
          <cell r="E32" t="str">
            <v>1B1a1i</v>
          </cell>
          <cell r="F32" t="str">
            <v>1B1ai_Underground_mines:Mining_activities</v>
          </cell>
          <cell r="G32">
            <v>23</v>
          </cell>
          <cell r="H32">
            <v>23</v>
          </cell>
        </row>
        <row r="33">
          <cell r="A33" t="str">
            <v>10_1</v>
          </cell>
          <cell r="B33">
            <v>10</v>
          </cell>
          <cell r="C33">
            <v>1</v>
          </cell>
          <cell r="D33" t="str">
            <v>1A4b</v>
          </cell>
          <cell r="E33" t="str">
            <v>1A4bi</v>
          </cell>
          <cell r="F33" t="str">
            <v>1A4bi_Residential_stationary</v>
          </cell>
          <cell r="G33">
            <v>73</v>
          </cell>
          <cell r="H33">
            <v>73</v>
          </cell>
        </row>
        <row r="34">
          <cell r="A34" t="str">
            <v>10_5</v>
          </cell>
          <cell r="B34">
            <v>10</v>
          </cell>
          <cell r="C34">
            <v>5</v>
          </cell>
          <cell r="D34" t="str">
            <v>1A4b</v>
          </cell>
          <cell r="E34" t="str">
            <v>1A4bi</v>
          </cell>
          <cell r="F34" t="str">
            <v>1A4bi_Residential_stationary</v>
          </cell>
          <cell r="G34">
            <v>50</v>
          </cell>
          <cell r="H34">
            <v>50</v>
          </cell>
        </row>
        <row r="35">
          <cell r="A35" t="str">
            <v>10_7</v>
          </cell>
          <cell r="B35">
            <v>10</v>
          </cell>
          <cell r="C35">
            <v>7</v>
          </cell>
          <cell r="D35" t="str">
            <v>1A4b</v>
          </cell>
          <cell r="E35" t="str">
            <v>1A4bi</v>
          </cell>
          <cell r="F35" t="str">
            <v>1A4bi_Residential_stationary</v>
          </cell>
          <cell r="G35">
            <v>72</v>
          </cell>
          <cell r="H35">
            <v>72</v>
          </cell>
        </row>
        <row r="36">
          <cell r="A36" t="str">
            <v>10_8</v>
          </cell>
          <cell r="B36">
            <v>10</v>
          </cell>
          <cell r="C36">
            <v>8</v>
          </cell>
          <cell r="D36" t="str">
            <v>1A4b</v>
          </cell>
          <cell r="E36" t="str">
            <v>1A4bi</v>
          </cell>
          <cell r="F36" t="str">
            <v>1A4bi_Residential_stationary</v>
          </cell>
          <cell r="G36">
            <v>75</v>
          </cell>
          <cell r="H36">
            <v>75</v>
          </cell>
        </row>
        <row r="37">
          <cell r="A37" t="str">
            <v>10_13</v>
          </cell>
          <cell r="B37">
            <v>10</v>
          </cell>
          <cell r="C37">
            <v>13</v>
          </cell>
          <cell r="D37" t="str">
            <v>non-IPCC</v>
          </cell>
          <cell r="E37" t="str">
            <v>non-IPCC</v>
          </cell>
          <cell r="F37" t="str">
            <v>non-IPCC</v>
          </cell>
          <cell r="G37">
            <v>6</v>
          </cell>
          <cell r="H37">
            <v>999</v>
          </cell>
        </row>
        <row r="38">
          <cell r="A38" t="str">
            <v>10_14</v>
          </cell>
          <cell r="B38">
            <v>10</v>
          </cell>
          <cell r="C38">
            <v>14</v>
          </cell>
          <cell r="D38" t="str">
            <v>1A4b</v>
          </cell>
          <cell r="E38" t="str">
            <v>1A4bi</v>
          </cell>
          <cell r="F38" t="str">
            <v>1A4bi_Residential_stationary</v>
          </cell>
          <cell r="G38">
            <v>1</v>
          </cell>
          <cell r="H38">
            <v>1</v>
          </cell>
        </row>
        <row r="39">
          <cell r="A39" t="str">
            <v>10_15</v>
          </cell>
          <cell r="B39">
            <v>10</v>
          </cell>
          <cell r="C39">
            <v>15</v>
          </cell>
          <cell r="D39" t="str">
            <v>1A4b</v>
          </cell>
          <cell r="E39" t="str">
            <v>1A4bi</v>
          </cell>
          <cell r="F39" t="str">
            <v>1A4bi_Residential_stationary</v>
          </cell>
          <cell r="G39">
            <v>50</v>
          </cell>
          <cell r="H39">
            <v>50</v>
          </cell>
        </row>
        <row r="40">
          <cell r="A40" t="str">
            <v>10_16</v>
          </cell>
          <cell r="B40">
            <v>10</v>
          </cell>
          <cell r="C40">
            <v>16</v>
          </cell>
          <cell r="D40" t="str">
            <v>1A4b</v>
          </cell>
          <cell r="E40" t="str">
            <v>1A4bi</v>
          </cell>
          <cell r="F40" t="str">
            <v>1A4bi_Residential_stationary</v>
          </cell>
          <cell r="G40">
            <v>78</v>
          </cell>
          <cell r="H40">
            <v>78</v>
          </cell>
        </row>
        <row r="41">
          <cell r="A41" t="str">
            <v>10_19</v>
          </cell>
          <cell r="B41">
            <v>10</v>
          </cell>
          <cell r="C41">
            <v>19</v>
          </cell>
          <cell r="D41" t="str">
            <v>1A4b</v>
          </cell>
          <cell r="E41" t="str">
            <v>1A4bi</v>
          </cell>
          <cell r="F41" t="str">
            <v>1A4bi_Residential_stationary</v>
          </cell>
          <cell r="G41">
            <v>66</v>
          </cell>
          <cell r="H41">
            <v>66</v>
          </cell>
        </row>
        <row r="42">
          <cell r="A42" t="str">
            <v>10_31</v>
          </cell>
          <cell r="B42">
            <v>10</v>
          </cell>
          <cell r="C42">
            <v>31</v>
          </cell>
          <cell r="D42" t="str">
            <v>1A4b</v>
          </cell>
          <cell r="E42" t="str">
            <v>1A4bi</v>
          </cell>
          <cell r="F42" t="str">
            <v>1A4bi_Residential_stationary</v>
          </cell>
          <cell r="G42">
            <v>75</v>
          </cell>
          <cell r="H42">
            <v>75</v>
          </cell>
        </row>
        <row r="43">
          <cell r="A43" t="str">
            <v>10_32</v>
          </cell>
          <cell r="B43">
            <v>10</v>
          </cell>
          <cell r="C43">
            <v>32</v>
          </cell>
          <cell r="D43" t="str">
            <v>1A4b</v>
          </cell>
          <cell r="E43" t="str">
            <v>1A4bi</v>
          </cell>
          <cell r="F43" t="str">
            <v>1A4bi_Residential_stationary</v>
          </cell>
          <cell r="G43">
            <v>75</v>
          </cell>
          <cell r="H43">
            <v>75</v>
          </cell>
        </row>
        <row r="44">
          <cell r="A44" t="str">
            <v>10_35</v>
          </cell>
          <cell r="B44">
            <v>10</v>
          </cell>
          <cell r="C44">
            <v>35</v>
          </cell>
          <cell r="D44" t="str">
            <v>1A4b</v>
          </cell>
          <cell r="E44" t="str">
            <v>1A4bi</v>
          </cell>
          <cell r="F44" t="str">
            <v>1A4bi_Residential_stationary</v>
          </cell>
          <cell r="G44">
            <v>0</v>
          </cell>
          <cell r="H44">
            <v>1000</v>
          </cell>
        </row>
        <row r="45">
          <cell r="A45" t="str">
            <v>10_39</v>
          </cell>
          <cell r="B45">
            <v>10</v>
          </cell>
          <cell r="C45">
            <v>39</v>
          </cell>
          <cell r="D45" t="str">
            <v>1A4b</v>
          </cell>
          <cell r="E45" t="str">
            <v>1A4bi</v>
          </cell>
          <cell r="F45" t="str">
            <v>1A4bi_Residential_stationary</v>
          </cell>
          <cell r="G45">
            <v>123</v>
          </cell>
          <cell r="H45">
            <v>123</v>
          </cell>
        </row>
        <row r="46">
          <cell r="A46" t="str">
            <v>10_255</v>
          </cell>
          <cell r="B46">
            <v>10</v>
          </cell>
          <cell r="C46">
            <v>255</v>
          </cell>
          <cell r="D46" t="str">
            <v>1A4b</v>
          </cell>
          <cell r="E46" t="str">
            <v>1A4bi</v>
          </cell>
          <cell r="F46" t="str">
            <v>1A4bi_Residential_stationary</v>
          </cell>
          <cell r="G46">
            <v>133</v>
          </cell>
          <cell r="H46">
            <v>133</v>
          </cell>
        </row>
        <row r="47">
          <cell r="A47" t="str">
            <v>10_316</v>
          </cell>
          <cell r="B47">
            <v>10</v>
          </cell>
          <cell r="C47">
            <v>316</v>
          </cell>
          <cell r="D47" t="str">
            <v>1A4b</v>
          </cell>
          <cell r="E47" t="str">
            <v>1A4bi</v>
          </cell>
          <cell r="F47" t="str">
            <v>1A4bi_Residential_stationary</v>
          </cell>
          <cell r="G47">
            <v>123</v>
          </cell>
          <cell r="H47">
            <v>123</v>
          </cell>
        </row>
        <row r="48">
          <cell r="A48" t="str">
            <v>10_342</v>
          </cell>
          <cell r="B48">
            <v>10</v>
          </cell>
          <cell r="C48">
            <v>342</v>
          </cell>
          <cell r="D48" t="str">
            <v>1A4b</v>
          </cell>
          <cell r="E48" t="str">
            <v>1A4bi</v>
          </cell>
          <cell r="F48" t="str">
            <v>1A4bi_Residential_stationary</v>
          </cell>
          <cell r="G48">
            <v>123</v>
          </cell>
          <cell r="H48">
            <v>123</v>
          </cell>
        </row>
        <row r="49">
          <cell r="A49" t="str">
            <v>10_343</v>
          </cell>
          <cell r="B49">
            <v>10</v>
          </cell>
          <cell r="C49">
            <v>343</v>
          </cell>
          <cell r="D49" t="str">
            <v>1A4b</v>
          </cell>
          <cell r="E49" t="str">
            <v>1A4bi</v>
          </cell>
          <cell r="F49" t="str">
            <v>1A4bi_Residential_stationary</v>
          </cell>
          <cell r="G49">
            <v>123</v>
          </cell>
          <cell r="H49">
            <v>123</v>
          </cell>
        </row>
        <row r="50">
          <cell r="A50" t="str">
            <v>11_3</v>
          </cell>
          <cell r="B50">
            <v>11</v>
          </cell>
          <cell r="C50">
            <v>3</v>
          </cell>
          <cell r="D50" t="str">
            <v>non-IPCC</v>
          </cell>
          <cell r="E50" t="str">
            <v>non-IPCC</v>
          </cell>
          <cell r="F50" t="str">
            <v>non-IPCC</v>
          </cell>
          <cell r="G50">
            <v>19</v>
          </cell>
          <cell r="H50">
            <v>999</v>
          </cell>
        </row>
        <row r="51">
          <cell r="A51" t="str">
            <v>11_5</v>
          </cell>
          <cell r="B51">
            <v>11</v>
          </cell>
          <cell r="C51">
            <v>5</v>
          </cell>
          <cell r="D51" t="str">
            <v>non-IPCC</v>
          </cell>
          <cell r="E51" t="str">
            <v>non-IPCC</v>
          </cell>
          <cell r="F51" t="str">
            <v>non-IPCC</v>
          </cell>
          <cell r="G51">
            <v>19</v>
          </cell>
          <cell r="H51">
            <v>999</v>
          </cell>
        </row>
        <row r="52">
          <cell r="A52" t="str">
            <v>11_7</v>
          </cell>
          <cell r="B52">
            <v>11</v>
          </cell>
          <cell r="C52">
            <v>7</v>
          </cell>
          <cell r="D52" t="str">
            <v>non-IPCC</v>
          </cell>
          <cell r="E52" t="str">
            <v>non-IPCC</v>
          </cell>
          <cell r="F52" t="str">
            <v>non-IPCC</v>
          </cell>
          <cell r="G52">
            <v>0</v>
          </cell>
          <cell r="H52">
            <v>999</v>
          </cell>
        </row>
        <row r="53">
          <cell r="A53" t="str">
            <v>11_8</v>
          </cell>
          <cell r="B53">
            <v>11</v>
          </cell>
          <cell r="C53">
            <v>8</v>
          </cell>
          <cell r="D53" t="str">
            <v>non-IPCC</v>
          </cell>
          <cell r="E53" t="str">
            <v>non-IPCC</v>
          </cell>
          <cell r="F53" t="str">
            <v>non-IPCC</v>
          </cell>
          <cell r="G53">
            <v>31</v>
          </cell>
          <cell r="H53">
            <v>999</v>
          </cell>
        </row>
        <row r="54">
          <cell r="A54" t="str">
            <v>11_12</v>
          </cell>
          <cell r="B54">
            <v>11</v>
          </cell>
          <cell r="C54">
            <v>12</v>
          </cell>
          <cell r="D54" t="str">
            <v>non-IPCC</v>
          </cell>
          <cell r="E54" t="str">
            <v>non-IPCC</v>
          </cell>
          <cell r="F54" t="str">
            <v>non-IPCC</v>
          </cell>
          <cell r="G54">
            <v>19</v>
          </cell>
          <cell r="H54">
            <v>999</v>
          </cell>
        </row>
        <row r="55">
          <cell r="A55" t="str">
            <v>11_13</v>
          </cell>
          <cell r="B55">
            <v>11</v>
          </cell>
          <cell r="C55">
            <v>13</v>
          </cell>
          <cell r="D55" t="str">
            <v>non-IPCC</v>
          </cell>
          <cell r="E55" t="str">
            <v>non-IPCC</v>
          </cell>
          <cell r="F55" t="str">
            <v>non-IPCC</v>
          </cell>
          <cell r="G55">
            <v>13</v>
          </cell>
          <cell r="H55">
            <v>999</v>
          </cell>
        </row>
        <row r="56">
          <cell r="A56" t="str">
            <v>11_14</v>
          </cell>
          <cell r="B56">
            <v>11</v>
          </cell>
          <cell r="C56">
            <v>14</v>
          </cell>
          <cell r="D56" t="str">
            <v>non-IPCC</v>
          </cell>
          <cell r="E56" t="str">
            <v>non-IPCC</v>
          </cell>
          <cell r="F56" t="str">
            <v>non-IPCC</v>
          </cell>
          <cell r="G56">
            <v>19</v>
          </cell>
          <cell r="H56">
            <v>1000</v>
          </cell>
        </row>
        <row r="57">
          <cell r="A57" t="str">
            <v>11_15</v>
          </cell>
          <cell r="B57">
            <v>11</v>
          </cell>
          <cell r="C57">
            <v>15</v>
          </cell>
          <cell r="D57" t="str">
            <v>non-IPCC</v>
          </cell>
          <cell r="E57" t="str">
            <v>non-IPCC</v>
          </cell>
          <cell r="F57" t="str">
            <v>non-IPCC</v>
          </cell>
          <cell r="G57">
            <v>19</v>
          </cell>
          <cell r="H57">
            <v>999</v>
          </cell>
        </row>
        <row r="58">
          <cell r="A58" t="str">
            <v>11_28</v>
          </cell>
          <cell r="B58">
            <v>11</v>
          </cell>
          <cell r="C58">
            <v>28</v>
          </cell>
          <cell r="D58" t="str">
            <v>non-IPCC</v>
          </cell>
          <cell r="E58" t="str">
            <v>non-IPCC</v>
          </cell>
          <cell r="F58" t="str">
            <v>non-IPCC</v>
          </cell>
          <cell r="G58">
            <v>19</v>
          </cell>
          <cell r="H58">
            <v>999</v>
          </cell>
        </row>
        <row r="59">
          <cell r="A59" t="str">
            <v>11_32</v>
          </cell>
          <cell r="B59">
            <v>11</v>
          </cell>
          <cell r="C59">
            <v>32</v>
          </cell>
          <cell r="D59" t="str">
            <v>non-IPCC</v>
          </cell>
          <cell r="E59" t="str">
            <v>non-IPCC</v>
          </cell>
          <cell r="F59" t="str">
            <v>non-IPCC</v>
          </cell>
          <cell r="G59">
            <v>49</v>
          </cell>
          <cell r="H59">
            <v>999</v>
          </cell>
        </row>
        <row r="60">
          <cell r="A60" t="str">
            <v>11_66</v>
          </cell>
          <cell r="B60">
            <v>11</v>
          </cell>
          <cell r="C60">
            <v>66</v>
          </cell>
          <cell r="D60" t="str">
            <v>non-IPCC</v>
          </cell>
          <cell r="E60" t="str">
            <v>non-IPCC</v>
          </cell>
          <cell r="F60" t="str">
            <v>non-IPCC</v>
          </cell>
          <cell r="G60">
            <v>0</v>
          </cell>
          <cell r="H60">
            <v>999</v>
          </cell>
        </row>
        <row r="61">
          <cell r="A61" t="str">
            <v>12_14</v>
          </cell>
          <cell r="B61">
            <v>12</v>
          </cell>
          <cell r="C61">
            <v>14</v>
          </cell>
          <cell r="D61" t="str">
            <v>1A4c</v>
          </cell>
          <cell r="E61" t="str">
            <v>1A4ciii</v>
          </cell>
          <cell r="F61" t="str">
            <v>1A4ciii_Fishing</v>
          </cell>
          <cell r="G61">
            <v>62</v>
          </cell>
          <cell r="H61">
            <v>62</v>
          </cell>
        </row>
        <row r="62">
          <cell r="A62" t="str">
            <v>12_15</v>
          </cell>
          <cell r="B62">
            <v>12</v>
          </cell>
          <cell r="C62">
            <v>15</v>
          </cell>
          <cell r="D62" t="str">
            <v>1A4c</v>
          </cell>
          <cell r="E62" t="str">
            <v>1A4ciii</v>
          </cell>
          <cell r="F62" t="str">
            <v>1A4ciii_Fishing</v>
          </cell>
          <cell r="G62">
            <v>62</v>
          </cell>
          <cell r="H62">
            <v>62</v>
          </cell>
        </row>
        <row r="63">
          <cell r="A63" t="str">
            <v>13_21</v>
          </cell>
          <cell r="B63">
            <v>13</v>
          </cell>
          <cell r="C63">
            <v>21</v>
          </cell>
          <cell r="D63" t="str">
            <v>non-IPCC</v>
          </cell>
          <cell r="E63" t="str">
            <v>non-IPCC</v>
          </cell>
          <cell r="F63" t="str">
            <v>non-IPCC</v>
          </cell>
          <cell r="G63">
            <v>0</v>
          </cell>
          <cell r="H63">
            <v>213</v>
          </cell>
        </row>
        <row r="64">
          <cell r="A64" t="str">
            <v>14_170</v>
          </cell>
          <cell r="B64">
            <v>14</v>
          </cell>
          <cell r="C64">
            <v>170</v>
          </cell>
          <cell r="D64" t="str">
            <v>1B2b</v>
          </cell>
          <cell r="E64" t="str">
            <v>1B2b5</v>
          </cell>
          <cell r="F64" t="str">
            <v>1B2b5_Gas_distribution</v>
          </cell>
          <cell r="G64">
            <v>77</v>
          </cell>
          <cell r="H64">
            <v>77</v>
          </cell>
        </row>
        <row r="65">
          <cell r="A65" t="str">
            <v>14_312</v>
          </cell>
          <cell r="B65">
            <v>14</v>
          </cell>
          <cell r="C65">
            <v>312</v>
          </cell>
          <cell r="D65" t="str">
            <v>1B2b</v>
          </cell>
          <cell r="E65" t="str">
            <v>1B2b5</v>
          </cell>
          <cell r="F65" t="str">
            <v>1B2b5_Gas_distribution</v>
          </cell>
          <cell r="G65">
            <v>47</v>
          </cell>
          <cell r="H65">
            <v>47</v>
          </cell>
        </row>
        <row r="66">
          <cell r="A66" t="str">
            <v>14_315</v>
          </cell>
          <cell r="B66">
            <v>14</v>
          </cell>
          <cell r="C66">
            <v>315</v>
          </cell>
          <cell r="D66" t="str">
            <v>1B2b</v>
          </cell>
          <cell r="E66" t="str">
            <v>1B2b4</v>
          </cell>
          <cell r="F66" t="str">
            <v>1B2b4_Gas_transmission_and_storage</v>
          </cell>
          <cell r="G66">
            <v>77</v>
          </cell>
          <cell r="H66">
            <v>77</v>
          </cell>
        </row>
        <row r="67">
          <cell r="A67" t="str">
            <v>15_11</v>
          </cell>
          <cell r="B67">
            <v>15</v>
          </cell>
          <cell r="C67">
            <v>11</v>
          </cell>
          <cell r="D67" t="str">
            <v>1A1c</v>
          </cell>
          <cell r="E67" t="str">
            <v>1A1ciii</v>
          </cell>
          <cell r="F67" t="str">
            <v>1Aciii_other_energy_industries</v>
          </cell>
          <cell r="G67">
            <v>23</v>
          </cell>
          <cell r="H67">
            <v>23</v>
          </cell>
        </row>
        <row r="68">
          <cell r="A68" t="str">
            <v>15_13</v>
          </cell>
          <cell r="B68">
            <v>15</v>
          </cell>
          <cell r="C68">
            <v>13</v>
          </cell>
          <cell r="D68" t="str">
            <v>non-IPCC</v>
          </cell>
          <cell r="E68" t="str">
            <v>non-IPCC</v>
          </cell>
          <cell r="F68" t="str">
            <v>non-IPCC</v>
          </cell>
          <cell r="G68">
            <v>15</v>
          </cell>
          <cell r="H68">
            <v>999</v>
          </cell>
        </row>
        <row r="69">
          <cell r="A69" t="str">
            <v>15_15</v>
          </cell>
          <cell r="B69">
            <v>15</v>
          </cell>
          <cell r="C69">
            <v>15</v>
          </cell>
          <cell r="D69" t="str">
            <v>1A1c</v>
          </cell>
          <cell r="E69" t="str">
            <v>1A1ciii</v>
          </cell>
          <cell r="F69" t="str">
            <v>1Aciii_other_energy_industries</v>
          </cell>
          <cell r="G69">
            <v>0</v>
          </cell>
          <cell r="H69">
            <v>999</v>
          </cell>
        </row>
        <row r="70">
          <cell r="A70" t="str">
            <v>15_16</v>
          </cell>
          <cell r="B70">
            <v>15</v>
          </cell>
          <cell r="C70">
            <v>16</v>
          </cell>
          <cell r="D70" t="str">
            <v>1A1c</v>
          </cell>
          <cell r="E70" t="str">
            <v>1A1ciii</v>
          </cell>
          <cell r="F70" t="str">
            <v>1Aciii_other_energy_industries</v>
          </cell>
          <cell r="G70">
            <v>52</v>
          </cell>
          <cell r="H70">
            <v>52</v>
          </cell>
        </row>
        <row r="71">
          <cell r="A71" t="str">
            <v>15_19</v>
          </cell>
          <cell r="B71">
            <v>15</v>
          </cell>
          <cell r="C71">
            <v>19</v>
          </cell>
          <cell r="D71" t="str">
            <v>1A1c</v>
          </cell>
          <cell r="E71" t="str">
            <v>1A1ciii</v>
          </cell>
          <cell r="F71" t="str">
            <v>1Aciii_other_energy_industries</v>
          </cell>
          <cell r="G71">
            <v>52</v>
          </cell>
          <cell r="H71">
            <v>52</v>
          </cell>
        </row>
        <row r="72">
          <cell r="A72" t="str">
            <v>15_26</v>
          </cell>
          <cell r="B72">
            <v>15</v>
          </cell>
          <cell r="C72">
            <v>26</v>
          </cell>
          <cell r="D72" t="str">
            <v>1A1c</v>
          </cell>
          <cell r="E72" t="str">
            <v>1A1ciii</v>
          </cell>
          <cell r="F72" t="str">
            <v>1Aciii_other_energy_industries</v>
          </cell>
          <cell r="G72">
            <v>0</v>
          </cell>
          <cell r="H72">
            <v>1000</v>
          </cell>
        </row>
        <row r="73">
          <cell r="A73" t="str">
            <v>15_35</v>
          </cell>
          <cell r="B73">
            <v>15</v>
          </cell>
          <cell r="C73">
            <v>35</v>
          </cell>
          <cell r="D73" t="str">
            <v>1A1c</v>
          </cell>
          <cell r="E73" t="str">
            <v>1A1ciii</v>
          </cell>
          <cell r="F73" t="str">
            <v>1Aciii_other_energy_industries</v>
          </cell>
          <cell r="G73">
            <v>0</v>
          </cell>
          <cell r="H73">
            <v>1000</v>
          </cell>
        </row>
        <row r="74">
          <cell r="A74" t="str">
            <v>16_4</v>
          </cell>
          <cell r="B74">
            <v>16</v>
          </cell>
          <cell r="C74">
            <v>4</v>
          </cell>
          <cell r="D74" t="str">
            <v>1A2a</v>
          </cell>
          <cell r="E74" t="str">
            <v>1A2a</v>
          </cell>
          <cell r="F74" t="str">
            <v>1A2a_Iron_and_steel</v>
          </cell>
          <cell r="G74">
            <v>238</v>
          </cell>
          <cell r="H74">
            <v>238</v>
          </cell>
        </row>
        <row r="75">
          <cell r="A75" t="str">
            <v>16_7</v>
          </cell>
          <cell r="B75">
            <v>16</v>
          </cell>
          <cell r="C75">
            <v>7</v>
          </cell>
          <cell r="D75" t="str">
            <v>2C1</v>
          </cell>
          <cell r="E75" t="str">
            <v>2C1b</v>
          </cell>
          <cell r="F75" t="str">
            <v>2C1b_Pig_iron</v>
          </cell>
          <cell r="G75">
            <v>26</v>
          </cell>
          <cell r="H75">
            <v>1000</v>
          </cell>
        </row>
        <row r="76">
          <cell r="A76" t="str">
            <v>16_8</v>
          </cell>
          <cell r="B76">
            <v>16</v>
          </cell>
          <cell r="C76">
            <v>8</v>
          </cell>
          <cell r="D76" t="str">
            <v>2C1</v>
          </cell>
          <cell r="E76" t="str">
            <v>2C1b</v>
          </cell>
          <cell r="F76" t="str">
            <v>2C1b_Pig_iron</v>
          </cell>
          <cell r="G76">
            <v>26</v>
          </cell>
          <cell r="H76">
            <v>999</v>
          </cell>
        </row>
        <row r="77">
          <cell r="A77" t="str">
            <v>16_9</v>
          </cell>
          <cell r="B77">
            <v>16</v>
          </cell>
          <cell r="C77">
            <v>9</v>
          </cell>
          <cell r="D77" t="str">
            <v>1A2a</v>
          </cell>
          <cell r="E77" t="str">
            <v>1A2a</v>
          </cell>
          <cell r="F77" t="str">
            <v>1A2a_Iron_and_steel</v>
          </cell>
          <cell r="G77">
            <v>239</v>
          </cell>
          <cell r="H77">
            <v>239</v>
          </cell>
        </row>
        <row r="78">
          <cell r="A78" t="str">
            <v>16_13</v>
          </cell>
          <cell r="B78">
            <v>16</v>
          </cell>
          <cell r="C78">
            <v>13</v>
          </cell>
          <cell r="D78" t="str">
            <v>non-IPCC</v>
          </cell>
          <cell r="E78" t="str">
            <v>non-IPCC</v>
          </cell>
          <cell r="F78" t="str">
            <v>non-IPCC</v>
          </cell>
          <cell r="G78">
            <v>14</v>
          </cell>
          <cell r="H78">
            <v>999</v>
          </cell>
        </row>
        <row r="79">
          <cell r="A79" t="str">
            <v>16_14</v>
          </cell>
          <cell r="B79">
            <v>16</v>
          </cell>
          <cell r="C79">
            <v>14</v>
          </cell>
          <cell r="D79" t="str">
            <v>2C1</v>
          </cell>
          <cell r="E79" t="str">
            <v>2C1b</v>
          </cell>
          <cell r="F79" t="str">
            <v>2C1b_Pig_iron</v>
          </cell>
          <cell r="G79">
            <v>26</v>
          </cell>
          <cell r="H79">
            <v>999</v>
          </cell>
        </row>
        <row r="80">
          <cell r="A80" t="str">
            <v>16_15</v>
          </cell>
          <cell r="B80">
            <v>16</v>
          </cell>
          <cell r="C80">
            <v>15</v>
          </cell>
          <cell r="D80" t="str">
            <v>1A2a</v>
          </cell>
          <cell r="E80" t="str">
            <v>1A2a</v>
          </cell>
          <cell r="F80" t="str">
            <v>1A2a_Iron_and_steel</v>
          </cell>
          <cell r="G80">
            <v>29</v>
          </cell>
          <cell r="H80">
            <v>29</v>
          </cell>
        </row>
        <row r="81">
          <cell r="A81" t="str">
            <v>16_16</v>
          </cell>
          <cell r="B81">
            <v>16</v>
          </cell>
          <cell r="C81">
            <v>16</v>
          </cell>
          <cell r="D81" t="str">
            <v>1A2a</v>
          </cell>
          <cell r="E81" t="str">
            <v>1A2a</v>
          </cell>
          <cell r="F81" t="str">
            <v>1A2a_Iron_and_steel</v>
          </cell>
          <cell r="G81">
            <v>238</v>
          </cell>
          <cell r="H81">
            <v>238</v>
          </cell>
        </row>
        <row r="82">
          <cell r="A82" t="str">
            <v>16_19</v>
          </cell>
          <cell r="B82">
            <v>16</v>
          </cell>
          <cell r="C82">
            <v>19</v>
          </cell>
          <cell r="D82" t="str">
            <v>1A2a</v>
          </cell>
          <cell r="E82" t="str">
            <v>1A2a</v>
          </cell>
          <cell r="F82" t="str">
            <v>1A2a_Iron_and_steel</v>
          </cell>
          <cell r="G82">
            <v>34</v>
          </cell>
          <cell r="H82">
            <v>34</v>
          </cell>
        </row>
        <row r="83">
          <cell r="A83" t="str">
            <v>16_46</v>
          </cell>
          <cell r="B83">
            <v>16</v>
          </cell>
          <cell r="C83">
            <v>46</v>
          </cell>
          <cell r="D83" t="str">
            <v>2A3</v>
          </cell>
          <cell r="E83" t="str">
            <v>2C1b</v>
          </cell>
          <cell r="F83" t="str">
            <v>2C1b_Pig_iron</v>
          </cell>
          <cell r="G83">
            <v>244</v>
          </cell>
          <cell r="H83">
            <v>999</v>
          </cell>
        </row>
        <row r="84">
          <cell r="A84" t="str">
            <v>16_47</v>
          </cell>
          <cell r="B84">
            <v>16</v>
          </cell>
          <cell r="C84">
            <v>47</v>
          </cell>
          <cell r="D84" t="str">
            <v>2A3</v>
          </cell>
          <cell r="E84" t="str">
            <v>2C1b</v>
          </cell>
          <cell r="F84" t="str">
            <v>2C1b_Pig_iron</v>
          </cell>
          <cell r="G84">
            <v>245</v>
          </cell>
          <cell r="H84">
            <v>999</v>
          </cell>
        </row>
        <row r="85">
          <cell r="A85" t="str">
            <v>16_172</v>
          </cell>
          <cell r="B85">
            <v>16</v>
          </cell>
          <cell r="C85">
            <v>172</v>
          </cell>
          <cell r="D85" t="str">
            <v>2C1</v>
          </cell>
          <cell r="E85" t="str">
            <v>2C1b</v>
          </cell>
          <cell r="F85" t="str">
            <v>2C1b_Pig_iron</v>
          </cell>
          <cell r="G85">
            <v>26</v>
          </cell>
          <cell r="H85">
            <v>216</v>
          </cell>
        </row>
        <row r="86">
          <cell r="A86" t="str">
            <v>17_8</v>
          </cell>
          <cell r="B86">
            <v>17</v>
          </cell>
          <cell r="C86">
            <v>8</v>
          </cell>
          <cell r="D86" t="str">
            <v>1A2a</v>
          </cell>
          <cell r="E86" t="str">
            <v>2C1d</v>
          </cell>
          <cell r="F86" t="str">
            <v>2C1d_Sinter</v>
          </cell>
          <cell r="G86">
            <v>30</v>
          </cell>
          <cell r="H86">
            <v>217</v>
          </cell>
        </row>
        <row r="87">
          <cell r="A87" t="str">
            <v>17_46</v>
          </cell>
          <cell r="B87">
            <v>17</v>
          </cell>
          <cell r="C87">
            <v>46</v>
          </cell>
          <cell r="D87" t="str">
            <v>2A3</v>
          </cell>
          <cell r="E87" t="str">
            <v>2C1d</v>
          </cell>
          <cell r="F87" t="str">
            <v>2C1d_Sinter</v>
          </cell>
          <cell r="G87">
            <v>244</v>
          </cell>
          <cell r="H87">
            <v>244</v>
          </cell>
        </row>
        <row r="88">
          <cell r="A88" t="str">
            <v>17_47</v>
          </cell>
          <cell r="B88">
            <v>17</v>
          </cell>
          <cell r="C88">
            <v>47</v>
          </cell>
          <cell r="D88" t="str">
            <v>2A3</v>
          </cell>
          <cell r="E88" t="str">
            <v>2C1d</v>
          </cell>
          <cell r="F88" t="str">
            <v>2C1d_Sinter</v>
          </cell>
          <cell r="G88">
            <v>245</v>
          </cell>
          <cell r="H88">
            <v>245</v>
          </cell>
        </row>
        <row r="89">
          <cell r="A89" t="str">
            <v>17_68</v>
          </cell>
          <cell r="B89">
            <v>17</v>
          </cell>
          <cell r="C89">
            <v>68</v>
          </cell>
          <cell r="D89" t="str">
            <v>1A2a</v>
          </cell>
          <cell r="E89" t="str">
            <v>2C1d</v>
          </cell>
          <cell r="F89" t="str">
            <v>2C1d_Sinter</v>
          </cell>
          <cell r="G89">
            <v>26</v>
          </cell>
          <cell r="H89">
            <v>217</v>
          </cell>
        </row>
        <row r="90">
          <cell r="A90" t="str">
            <v>17_267</v>
          </cell>
          <cell r="B90">
            <v>17</v>
          </cell>
          <cell r="C90">
            <v>267</v>
          </cell>
          <cell r="D90" t="str">
            <v>2C1</v>
          </cell>
          <cell r="E90" t="str">
            <v>2C1d</v>
          </cell>
          <cell r="F90" t="str">
            <v>2C1d_Sinter</v>
          </cell>
          <cell r="G90">
            <v>0</v>
          </cell>
          <cell r="H90">
            <v>295</v>
          </cell>
        </row>
        <row r="91">
          <cell r="A91" t="str">
            <v>18_52</v>
          </cell>
          <cell r="B91">
            <v>18</v>
          </cell>
          <cell r="C91">
            <v>52</v>
          </cell>
          <cell r="D91" t="str">
            <v>6C</v>
          </cell>
          <cell r="E91" t="str">
            <v>5C1.2a</v>
          </cell>
          <cell r="F91" t="str">
            <v>5C1.2a_Non-biogenic:municipal_solid_waste</v>
          </cell>
          <cell r="G91">
            <v>121</v>
          </cell>
          <cell r="H91">
            <v>121</v>
          </cell>
        </row>
        <row r="92">
          <cell r="A92" t="str">
            <v>18_64</v>
          </cell>
          <cell r="B92">
            <v>18</v>
          </cell>
          <cell r="C92">
            <v>64</v>
          </cell>
          <cell r="D92" t="str">
            <v>6C</v>
          </cell>
          <cell r="E92" t="str">
            <v>5C1.2b</v>
          </cell>
          <cell r="F92" t="str">
            <v>5C1.2b_Non-biogenic:Other</v>
          </cell>
          <cell r="G92">
            <v>128</v>
          </cell>
          <cell r="H92">
            <v>999</v>
          </cell>
        </row>
        <row r="93">
          <cell r="A93" t="str">
            <v>18_72</v>
          </cell>
          <cell r="B93">
            <v>18</v>
          </cell>
          <cell r="C93">
            <v>72</v>
          </cell>
          <cell r="D93" t="str">
            <v>6C</v>
          </cell>
          <cell r="E93" t="str">
            <v>5C1.1b</v>
          </cell>
          <cell r="F93" t="str">
            <v>5C1.1b_Biogenic:Sewage_sludge</v>
          </cell>
          <cell r="G93">
            <v>0</v>
          </cell>
          <cell r="H93">
            <v>999</v>
          </cell>
        </row>
        <row r="94">
          <cell r="A94" t="str">
            <v>18_73</v>
          </cell>
          <cell r="B94">
            <v>18</v>
          </cell>
          <cell r="C94">
            <v>73</v>
          </cell>
          <cell r="D94" t="str">
            <v>non-IPCC</v>
          </cell>
          <cell r="E94" t="str">
            <v>non-IPCC</v>
          </cell>
          <cell r="F94" t="str">
            <v>non-IPCC</v>
          </cell>
          <cell r="G94">
            <v>0</v>
          </cell>
          <cell r="H94">
            <v>999</v>
          </cell>
        </row>
        <row r="95">
          <cell r="A95" t="str">
            <v>19_4</v>
          </cell>
          <cell r="B95">
            <v>19</v>
          </cell>
          <cell r="C95">
            <v>4</v>
          </cell>
          <cell r="D95" t="str">
            <v>1A2a</v>
          </cell>
          <cell r="E95" t="str">
            <v>1A2a</v>
          </cell>
          <cell r="F95" t="str">
            <v>1A2a_Iron_and_steel</v>
          </cell>
          <cell r="G95">
            <v>240</v>
          </cell>
          <cell r="H95">
            <v>240</v>
          </cell>
        </row>
        <row r="96">
          <cell r="A96" t="str">
            <v>19_7</v>
          </cell>
          <cell r="B96">
            <v>19</v>
          </cell>
          <cell r="C96">
            <v>7</v>
          </cell>
          <cell r="D96" t="str">
            <v>1A2a</v>
          </cell>
          <cell r="E96" t="str">
            <v>1A2a</v>
          </cell>
          <cell r="F96" t="str">
            <v>1A2a_Iron_and_steel</v>
          </cell>
          <cell r="G96">
            <v>36</v>
          </cell>
          <cell r="H96">
            <v>36</v>
          </cell>
        </row>
        <row r="97">
          <cell r="A97" t="str">
            <v>19_8</v>
          </cell>
          <cell r="B97">
            <v>19</v>
          </cell>
          <cell r="C97">
            <v>8</v>
          </cell>
          <cell r="D97" t="str">
            <v>1A2a</v>
          </cell>
          <cell r="E97" t="str">
            <v>1A2a</v>
          </cell>
          <cell r="F97" t="str">
            <v>1A2a_Iron_and_steel</v>
          </cell>
          <cell r="G97">
            <v>29</v>
          </cell>
          <cell r="H97">
            <v>29</v>
          </cell>
        </row>
        <row r="98">
          <cell r="A98" t="str">
            <v>19_9</v>
          </cell>
          <cell r="B98">
            <v>19</v>
          </cell>
          <cell r="C98">
            <v>9</v>
          </cell>
          <cell r="D98" t="str">
            <v>1A2a</v>
          </cell>
          <cell r="E98" t="str">
            <v>1A2a</v>
          </cell>
          <cell r="F98" t="str">
            <v>1A2a_Iron_and_steel</v>
          </cell>
          <cell r="G98">
            <v>241</v>
          </cell>
          <cell r="H98">
            <v>241</v>
          </cell>
        </row>
        <row r="99">
          <cell r="A99" t="str">
            <v>19_13</v>
          </cell>
          <cell r="B99">
            <v>19</v>
          </cell>
          <cell r="C99">
            <v>13</v>
          </cell>
          <cell r="D99" t="str">
            <v>non-IPCC</v>
          </cell>
          <cell r="E99" t="str">
            <v>non-IPCC</v>
          </cell>
          <cell r="F99" t="str">
            <v>non-IPCC</v>
          </cell>
          <cell r="G99">
            <v>14</v>
          </cell>
          <cell r="H99">
            <v>999</v>
          </cell>
        </row>
        <row r="100">
          <cell r="A100" t="str">
            <v>19_14</v>
          </cell>
          <cell r="B100">
            <v>19</v>
          </cell>
          <cell r="C100">
            <v>14</v>
          </cell>
          <cell r="D100" t="str">
            <v>1A2a</v>
          </cell>
          <cell r="E100" t="str">
            <v>1A2a</v>
          </cell>
          <cell r="F100" t="str">
            <v>1A2a_Iron_and_steel</v>
          </cell>
          <cell r="G100">
            <v>32</v>
          </cell>
          <cell r="H100">
            <v>32</v>
          </cell>
        </row>
        <row r="101">
          <cell r="A101" t="str">
            <v>19_15</v>
          </cell>
          <cell r="B101">
            <v>19</v>
          </cell>
          <cell r="C101">
            <v>15</v>
          </cell>
          <cell r="D101" t="str">
            <v>1A2a</v>
          </cell>
          <cell r="E101" t="str">
            <v>1A2a</v>
          </cell>
          <cell r="F101" t="str">
            <v>1A2a_Iron_and_steel</v>
          </cell>
          <cell r="G101">
            <v>33</v>
          </cell>
          <cell r="H101">
            <v>33</v>
          </cell>
        </row>
        <row r="102">
          <cell r="A102" t="str">
            <v>19_16</v>
          </cell>
          <cell r="B102">
            <v>19</v>
          </cell>
          <cell r="C102">
            <v>16</v>
          </cell>
          <cell r="D102" t="str">
            <v>1A2a</v>
          </cell>
          <cell r="E102" t="str">
            <v>1A2a</v>
          </cell>
          <cell r="F102" t="str">
            <v>1A2a_Iron_and_steel</v>
          </cell>
          <cell r="G102">
            <v>35</v>
          </cell>
          <cell r="H102">
            <v>35</v>
          </cell>
        </row>
        <row r="103">
          <cell r="A103" t="str">
            <v>19_19</v>
          </cell>
          <cell r="B103">
            <v>19</v>
          </cell>
          <cell r="C103">
            <v>19</v>
          </cell>
          <cell r="D103" t="str">
            <v>1A2a</v>
          </cell>
          <cell r="E103" t="str">
            <v>1A2a</v>
          </cell>
          <cell r="F103" t="str">
            <v>1A2a_Iron_and_steel</v>
          </cell>
          <cell r="G103">
            <v>34</v>
          </cell>
          <cell r="H103">
            <v>34</v>
          </cell>
        </row>
        <row r="104">
          <cell r="A104" t="str">
            <v>19_35</v>
          </cell>
          <cell r="B104">
            <v>19</v>
          </cell>
          <cell r="C104">
            <v>35</v>
          </cell>
          <cell r="D104" t="str">
            <v>1A2a</v>
          </cell>
          <cell r="E104" t="str">
            <v>1A2a</v>
          </cell>
          <cell r="F104" t="str">
            <v>1A2a_Iron_and_steel</v>
          </cell>
          <cell r="G104">
            <v>0</v>
          </cell>
          <cell r="H104">
            <v>1000</v>
          </cell>
        </row>
        <row r="105">
          <cell r="A105" t="str">
            <v>20_21</v>
          </cell>
          <cell r="B105">
            <v>20</v>
          </cell>
          <cell r="C105">
            <v>21</v>
          </cell>
          <cell r="D105" t="str">
            <v>6A1</v>
          </cell>
          <cell r="E105" t="str">
            <v>5A1a</v>
          </cell>
          <cell r="F105" t="str">
            <v>5A1a_Managed_Waste_Disposal_sites_anaerobic</v>
          </cell>
          <cell r="G105">
            <v>25</v>
          </cell>
          <cell r="H105">
            <v>25</v>
          </cell>
        </row>
        <row r="106">
          <cell r="A106" t="str">
            <v>20_76</v>
          </cell>
          <cell r="B106">
            <v>20</v>
          </cell>
          <cell r="C106">
            <v>76</v>
          </cell>
          <cell r="D106" t="str">
            <v>non-IPCC</v>
          </cell>
          <cell r="E106" t="str">
            <v>non-IPCC</v>
          </cell>
          <cell r="F106" t="str">
            <v>non-IPCC</v>
          </cell>
          <cell r="G106">
            <v>0</v>
          </cell>
          <cell r="H106">
            <v>1000</v>
          </cell>
        </row>
        <row r="107">
          <cell r="A107" t="str">
            <v>20_77</v>
          </cell>
          <cell r="B107">
            <v>20</v>
          </cell>
          <cell r="C107">
            <v>77</v>
          </cell>
          <cell r="D107" t="str">
            <v>non-IPCC</v>
          </cell>
          <cell r="E107" t="str">
            <v>non-IPCC</v>
          </cell>
          <cell r="F107" t="str">
            <v>non-IPCC</v>
          </cell>
          <cell r="G107">
            <v>0</v>
          </cell>
          <cell r="H107">
            <v>1000</v>
          </cell>
        </row>
        <row r="108">
          <cell r="A108" t="str">
            <v>21_7</v>
          </cell>
          <cell r="B108">
            <v>21</v>
          </cell>
          <cell r="C108">
            <v>7</v>
          </cell>
          <cell r="D108" t="str">
            <v>1A2f</v>
          </cell>
          <cell r="E108" t="str">
            <v>1A2f</v>
          </cell>
          <cell r="F108" t="str">
            <v>1A2f_Non-metallic_minerals</v>
          </cell>
          <cell r="G108">
            <v>3</v>
          </cell>
          <cell r="H108">
            <v>3</v>
          </cell>
        </row>
        <row r="109">
          <cell r="A109" t="str">
            <v>21_8</v>
          </cell>
          <cell r="B109">
            <v>21</v>
          </cell>
          <cell r="C109">
            <v>8</v>
          </cell>
          <cell r="D109" t="str">
            <v>1A2f</v>
          </cell>
          <cell r="E109" t="str">
            <v>1A2f</v>
          </cell>
          <cell r="F109" t="str">
            <v>1A2f_Non-metallic_minerals</v>
          </cell>
          <cell r="G109">
            <v>3</v>
          </cell>
          <cell r="H109">
            <v>3</v>
          </cell>
        </row>
        <row r="110">
          <cell r="A110" t="str">
            <v>21_19</v>
          </cell>
          <cell r="B110">
            <v>21</v>
          </cell>
          <cell r="C110">
            <v>19</v>
          </cell>
          <cell r="D110" t="str">
            <v>1A2f</v>
          </cell>
          <cell r="E110" t="str">
            <v>1A2f</v>
          </cell>
          <cell r="F110" t="str">
            <v>1A2f_Non-metallic_minerals</v>
          </cell>
          <cell r="G110">
            <v>3</v>
          </cell>
          <cell r="H110">
            <v>3</v>
          </cell>
        </row>
        <row r="111">
          <cell r="A111" t="str">
            <v>21_44</v>
          </cell>
          <cell r="B111">
            <v>21</v>
          </cell>
          <cell r="C111">
            <v>44</v>
          </cell>
          <cell r="D111" t="str">
            <v>1A2f</v>
          </cell>
          <cell r="E111" t="str">
            <v>2A2</v>
          </cell>
          <cell r="F111" t="str">
            <v>2A2_Lime_Production</v>
          </cell>
          <cell r="G111">
            <v>3</v>
          </cell>
          <cell r="H111">
            <v>3</v>
          </cell>
        </row>
        <row r="112">
          <cell r="A112" t="str">
            <v>22_5</v>
          </cell>
          <cell r="B112">
            <v>22</v>
          </cell>
          <cell r="C112">
            <v>5</v>
          </cell>
          <cell r="D112" t="str">
            <v>1A4c</v>
          </cell>
          <cell r="E112" t="str">
            <v>1A4ci</v>
          </cell>
          <cell r="F112" t="str">
            <v>1A4ci_Agriculture/Forestry/Fishing:Stationary</v>
          </cell>
          <cell r="G112">
            <v>152</v>
          </cell>
          <cell r="H112">
            <v>152</v>
          </cell>
        </row>
        <row r="113">
          <cell r="A113" t="str">
            <v>22_7</v>
          </cell>
          <cell r="B113">
            <v>22</v>
          </cell>
          <cell r="C113">
            <v>7</v>
          </cell>
          <cell r="D113" t="str">
            <v>1A4a</v>
          </cell>
          <cell r="E113" t="str">
            <v>1A4ai</v>
          </cell>
          <cell r="F113" t="str">
            <v>1A4ai_Commercial/Institutional</v>
          </cell>
          <cell r="G113">
            <v>10</v>
          </cell>
          <cell r="H113">
            <v>10</v>
          </cell>
        </row>
        <row r="114">
          <cell r="A114" t="str">
            <v>22_8</v>
          </cell>
          <cell r="B114">
            <v>22</v>
          </cell>
          <cell r="C114">
            <v>8</v>
          </cell>
          <cell r="D114" t="str">
            <v>1A4a</v>
          </cell>
          <cell r="E114" t="str">
            <v>1A4ai</v>
          </cell>
          <cell r="F114" t="str">
            <v>1A4ai_Commercial/Institutional</v>
          </cell>
          <cell r="G114">
            <v>10</v>
          </cell>
          <cell r="H114">
            <v>10</v>
          </cell>
        </row>
        <row r="115">
          <cell r="A115" t="str">
            <v>22_13</v>
          </cell>
          <cell r="B115">
            <v>22</v>
          </cell>
          <cell r="C115">
            <v>13</v>
          </cell>
          <cell r="D115" t="str">
            <v>non-IPCC</v>
          </cell>
          <cell r="E115" t="str">
            <v>non-IPCC</v>
          </cell>
          <cell r="F115" t="str">
            <v>non-IPCC</v>
          </cell>
          <cell r="G115">
            <v>70</v>
          </cell>
          <cell r="H115">
            <v>999</v>
          </cell>
        </row>
        <row r="116">
          <cell r="A116" t="str">
            <v>22_14</v>
          </cell>
          <cell r="B116">
            <v>22</v>
          </cell>
          <cell r="C116">
            <v>14</v>
          </cell>
          <cell r="D116" t="str">
            <v>1A4a</v>
          </cell>
          <cell r="E116" t="str">
            <v>1A4ai</v>
          </cell>
          <cell r="F116" t="str">
            <v>1A4ai_Commercial/Institutional</v>
          </cell>
          <cell r="G116">
            <v>152</v>
          </cell>
          <cell r="H116">
            <v>152</v>
          </cell>
        </row>
        <row r="117">
          <cell r="A117" t="str">
            <v>22_15</v>
          </cell>
          <cell r="B117">
            <v>22</v>
          </cell>
          <cell r="C117">
            <v>15</v>
          </cell>
          <cell r="D117" t="str">
            <v>1A4a</v>
          </cell>
          <cell r="E117" t="str">
            <v>1A4ai</v>
          </cell>
          <cell r="F117" t="str">
            <v>1A4ai_Commercial/Institutional</v>
          </cell>
          <cell r="G117">
            <v>152</v>
          </cell>
          <cell r="H117">
            <v>152</v>
          </cell>
        </row>
        <row r="118">
          <cell r="A118" t="str">
            <v>22_16</v>
          </cell>
          <cell r="B118">
            <v>22</v>
          </cell>
          <cell r="C118">
            <v>16</v>
          </cell>
          <cell r="D118" t="str">
            <v>1A4a</v>
          </cell>
          <cell r="E118" t="str">
            <v>1A4ai</v>
          </cell>
          <cell r="F118" t="str">
            <v>1A4ai_Commercial/Institutional</v>
          </cell>
          <cell r="G118">
            <v>0</v>
          </cell>
          <cell r="H118">
            <v>0</v>
          </cell>
        </row>
        <row r="119">
          <cell r="A119" t="str">
            <v>22_19</v>
          </cell>
          <cell r="B119">
            <v>22</v>
          </cell>
          <cell r="C119">
            <v>19</v>
          </cell>
          <cell r="D119" t="str">
            <v>1A4a</v>
          </cell>
          <cell r="E119" t="str">
            <v>1A4ai</v>
          </cell>
          <cell r="F119" t="str">
            <v>1A4ai_Commercial/Institutional</v>
          </cell>
          <cell r="G119">
            <v>79</v>
          </cell>
          <cell r="H119">
            <v>79</v>
          </cell>
        </row>
        <row r="120">
          <cell r="A120" t="str">
            <v>22_24</v>
          </cell>
          <cell r="B120">
            <v>22</v>
          </cell>
          <cell r="C120">
            <v>24</v>
          </cell>
          <cell r="D120" t="str">
            <v>1A1a</v>
          </cell>
          <cell r="E120" t="str">
            <v>1A1ai</v>
          </cell>
          <cell r="F120" t="str">
            <v>1A1ai_Public_Electricity&amp;Heat_Production</v>
          </cell>
          <cell r="G120">
            <v>25</v>
          </cell>
          <cell r="H120">
            <v>25</v>
          </cell>
        </row>
        <row r="121">
          <cell r="A121" t="str">
            <v>22_32</v>
          </cell>
          <cell r="B121">
            <v>22</v>
          </cell>
          <cell r="C121">
            <v>32</v>
          </cell>
          <cell r="D121" t="str">
            <v>1A4a</v>
          </cell>
          <cell r="E121" t="str">
            <v>1A4ai</v>
          </cell>
          <cell r="F121" t="str">
            <v>1A4ai_Commercial/Institutional</v>
          </cell>
          <cell r="G121">
            <v>10</v>
          </cell>
          <cell r="H121">
            <v>10</v>
          </cell>
        </row>
        <row r="122">
          <cell r="A122" t="str">
            <v>22_35</v>
          </cell>
          <cell r="B122">
            <v>22</v>
          </cell>
          <cell r="C122">
            <v>35</v>
          </cell>
          <cell r="D122" t="str">
            <v>1A4a</v>
          </cell>
          <cell r="E122" t="str">
            <v>1A4ai</v>
          </cell>
          <cell r="F122" t="str">
            <v>1A4ai_Commercial/Institutional</v>
          </cell>
          <cell r="G122">
            <v>0</v>
          </cell>
          <cell r="H122">
            <v>1000</v>
          </cell>
        </row>
        <row r="123">
          <cell r="A123" t="str">
            <v>22_52</v>
          </cell>
          <cell r="B123">
            <v>22</v>
          </cell>
          <cell r="C123">
            <v>52</v>
          </cell>
          <cell r="D123" t="str">
            <v>1A1a</v>
          </cell>
          <cell r="E123" t="str">
            <v>1A1ai</v>
          </cell>
          <cell r="F123" t="str">
            <v>1A1ai_Public_Electricity&amp;Heat_Production</v>
          </cell>
          <cell r="G123">
            <v>121</v>
          </cell>
          <cell r="H123">
            <v>121</v>
          </cell>
        </row>
        <row r="124">
          <cell r="A124" t="str">
            <v>23_19</v>
          </cell>
          <cell r="B124">
            <v>23</v>
          </cell>
          <cell r="C124">
            <v>19</v>
          </cell>
          <cell r="D124" t="str">
            <v>1A1c</v>
          </cell>
          <cell r="E124" t="str">
            <v>1A1ciii</v>
          </cell>
          <cell r="F124" t="str">
            <v>1A1ciii_Other_energy_industries</v>
          </cell>
          <cell r="G124">
            <v>3</v>
          </cell>
          <cell r="H124">
            <v>3</v>
          </cell>
        </row>
        <row r="125">
          <cell r="A125" t="str">
            <v>24_21</v>
          </cell>
          <cell r="B125">
            <v>24</v>
          </cell>
          <cell r="C125">
            <v>21</v>
          </cell>
          <cell r="D125" t="str">
            <v>1B2cii</v>
          </cell>
          <cell r="E125" t="str">
            <v>1B2c2i</v>
          </cell>
          <cell r="F125" t="str">
            <v>1B2c_Flaring_Oil</v>
          </cell>
          <cell r="G125">
            <v>64</v>
          </cell>
          <cell r="H125">
            <v>224</v>
          </cell>
        </row>
        <row r="126">
          <cell r="A126" t="str">
            <v>24_300</v>
          </cell>
          <cell r="B126">
            <v>24</v>
          </cell>
          <cell r="C126">
            <v>300</v>
          </cell>
          <cell r="D126" t="str">
            <v>1B2cii</v>
          </cell>
          <cell r="E126" t="str">
            <v>1B2c2i</v>
          </cell>
          <cell r="F126" t="str">
            <v>1B2c_Flaring_Oil</v>
          </cell>
          <cell r="G126">
            <v>64</v>
          </cell>
          <cell r="H126">
            <v>224</v>
          </cell>
        </row>
        <row r="127">
          <cell r="A127" t="str">
            <v>25_21</v>
          </cell>
          <cell r="B127">
            <v>25</v>
          </cell>
          <cell r="C127">
            <v>21</v>
          </cell>
          <cell r="D127" t="str">
            <v>1B2a</v>
          </cell>
          <cell r="E127" t="str">
            <v>1B2a2</v>
          </cell>
          <cell r="F127" t="str">
            <v>1B2a2_Oil_Production</v>
          </cell>
          <cell r="G127">
            <v>65</v>
          </cell>
          <cell r="H127">
            <v>225</v>
          </cell>
        </row>
        <row r="128">
          <cell r="A128" t="str">
            <v>26_15</v>
          </cell>
          <cell r="B128">
            <v>26</v>
          </cell>
          <cell r="C128">
            <v>15</v>
          </cell>
          <cell r="D128" t="str">
            <v>1A1c</v>
          </cell>
          <cell r="E128" t="str">
            <v>1A1cii</v>
          </cell>
          <cell r="F128" t="str">
            <v>1A1cii_Oil_and_gas_extraction</v>
          </cell>
          <cell r="G128">
            <v>208</v>
          </cell>
          <cell r="H128">
            <v>208</v>
          </cell>
        </row>
        <row r="129">
          <cell r="A129" t="str">
            <v>26_19</v>
          </cell>
          <cell r="B129">
            <v>26</v>
          </cell>
          <cell r="C129">
            <v>19</v>
          </cell>
          <cell r="D129" t="str">
            <v>1A1c</v>
          </cell>
          <cell r="E129" t="str">
            <v>1A1cii</v>
          </cell>
          <cell r="F129" t="str">
            <v>1A1cii_Oil_and_gas_extraction</v>
          </cell>
          <cell r="G129">
            <v>63</v>
          </cell>
          <cell r="H129">
            <v>226</v>
          </cell>
        </row>
        <row r="130">
          <cell r="A130" t="str">
            <v>26_26</v>
          </cell>
          <cell r="B130">
            <v>26</v>
          </cell>
          <cell r="C130">
            <v>26</v>
          </cell>
          <cell r="D130" t="str">
            <v>1A1c</v>
          </cell>
          <cell r="E130" t="str">
            <v>1A1cii</v>
          </cell>
          <cell r="F130" t="str">
            <v>1A1cii_Oil_and_gas_extraction</v>
          </cell>
          <cell r="G130">
            <v>63</v>
          </cell>
          <cell r="H130">
            <v>226</v>
          </cell>
        </row>
        <row r="131">
          <cell r="A131" t="str">
            <v>27_171</v>
          </cell>
          <cell r="B131">
            <v>27</v>
          </cell>
          <cell r="C131">
            <v>171</v>
          </cell>
          <cell r="D131" t="str">
            <v>1B1a</v>
          </cell>
          <cell r="E131" t="str">
            <v>1B1a2i</v>
          </cell>
          <cell r="F131" t="str">
            <v>1B1aii_Surface_mines:Mining_activities</v>
          </cell>
          <cell r="G131">
            <v>24</v>
          </cell>
          <cell r="H131">
            <v>1000</v>
          </cell>
        </row>
        <row r="132">
          <cell r="A132" t="str">
            <v>28_21</v>
          </cell>
          <cell r="B132">
            <v>28</v>
          </cell>
          <cell r="C132">
            <v>21</v>
          </cell>
          <cell r="D132" t="str">
            <v>4A8</v>
          </cell>
          <cell r="E132" t="str">
            <v>3A3</v>
          </cell>
          <cell r="F132" t="str">
            <v>3A3_Enteric_Fermentation_swine</v>
          </cell>
          <cell r="G132">
            <v>84</v>
          </cell>
          <cell r="H132">
            <v>1000</v>
          </cell>
        </row>
        <row r="133">
          <cell r="A133" t="str">
            <v>29_5</v>
          </cell>
          <cell r="B133">
            <v>29</v>
          </cell>
          <cell r="C133">
            <v>5</v>
          </cell>
          <cell r="D133" t="str">
            <v>1A2f</v>
          </cell>
          <cell r="E133" t="str">
            <v>1A2gviii</v>
          </cell>
          <cell r="F133" t="str">
            <v>1A2gviii_Other_manufacturing_industries_and_construction</v>
          </cell>
          <cell r="G133">
            <v>80</v>
          </cell>
          <cell r="H133">
            <v>80</v>
          </cell>
        </row>
        <row r="134">
          <cell r="A134" t="str">
            <v>29_7</v>
          </cell>
          <cell r="B134">
            <v>29</v>
          </cell>
          <cell r="C134">
            <v>7</v>
          </cell>
          <cell r="D134" t="str">
            <v>1A2f</v>
          </cell>
          <cell r="E134" t="str">
            <v>1A2gviii</v>
          </cell>
          <cell r="F134" t="str">
            <v>1A2gviii_Other_manufacturing_industries_and_construction</v>
          </cell>
          <cell r="G134">
            <v>74</v>
          </cell>
          <cell r="H134">
            <v>74</v>
          </cell>
        </row>
        <row r="135">
          <cell r="A135" t="str">
            <v>29_8</v>
          </cell>
          <cell r="B135">
            <v>29</v>
          </cell>
          <cell r="C135">
            <v>8</v>
          </cell>
          <cell r="D135" t="str">
            <v>1A2f</v>
          </cell>
          <cell r="E135" t="str">
            <v>1A2gviii</v>
          </cell>
          <cell r="F135" t="str">
            <v>1A2gviii_Other_manufacturing_industries_and_construction</v>
          </cell>
          <cell r="G135">
            <v>114</v>
          </cell>
          <cell r="H135">
            <v>114</v>
          </cell>
        </row>
        <row r="136">
          <cell r="A136" t="str">
            <v>29_9</v>
          </cell>
          <cell r="B136">
            <v>29</v>
          </cell>
          <cell r="C136">
            <v>9</v>
          </cell>
          <cell r="D136" t="str">
            <v>1A2f</v>
          </cell>
          <cell r="E136" t="str">
            <v>1A2gviii</v>
          </cell>
          <cell r="F136" t="str">
            <v>1A2gviii_Other_manufacturing_industries_and_construction</v>
          </cell>
          <cell r="G136">
            <v>28</v>
          </cell>
          <cell r="H136">
            <v>28</v>
          </cell>
        </row>
        <row r="137">
          <cell r="A137" t="str">
            <v>29_11</v>
          </cell>
          <cell r="B137">
            <v>29</v>
          </cell>
          <cell r="C137">
            <v>11</v>
          </cell>
          <cell r="D137" t="str">
            <v>1A2f</v>
          </cell>
          <cell r="E137" t="str">
            <v>1A2gviii</v>
          </cell>
          <cell r="F137" t="str">
            <v>1A2gviii_Other_manufacturing_industries_and_construction</v>
          </cell>
          <cell r="G137">
            <v>23</v>
          </cell>
          <cell r="H137">
            <v>23</v>
          </cell>
        </row>
        <row r="138">
          <cell r="A138" t="str">
            <v>29_13</v>
          </cell>
          <cell r="B138">
            <v>29</v>
          </cell>
          <cell r="C138">
            <v>13</v>
          </cell>
          <cell r="D138" t="str">
            <v>non-IPCC</v>
          </cell>
          <cell r="E138" t="str">
            <v>non-IPCC</v>
          </cell>
          <cell r="F138" t="str">
            <v>non-IPCC</v>
          </cell>
          <cell r="G138">
            <v>71</v>
          </cell>
          <cell r="H138">
            <v>999</v>
          </cell>
        </row>
        <row r="139">
          <cell r="A139" t="str">
            <v>29_14</v>
          </cell>
          <cell r="B139">
            <v>29</v>
          </cell>
          <cell r="C139">
            <v>14</v>
          </cell>
          <cell r="D139" t="str">
            <v>1A2f</v>
          </cell>
          <cell r="E139" t="str">
            <v>1A2gviii</v>
          </cell>
          <cell r="F139" t="str">
            <v>1A2gviii_Other_manufacturing_industries_and_construction</v>
          </cell>
          <cell r="G139">
            <v>111</v>
          </cell>
          <cell r="H139">
            <v>111</v>
          </cell>
        </row>
        <row r="140">
          <cell r="A140" t="str">
            <v>29_15</v>
          </cell>
          <cell r="B140">
            <v>29</v>
          </cell>
          <cell r="C140">
            <v>15</v>
          </cell>
          <cell r="D140" t="str">
            <v>1A2f</v>
          </cell>
          <cell r="E140" t="str">
            <v>1A2gviii</v>
          </cell>
          <cell r="F140" t="str">
            <v>1A2gviii_Other_manufacturing_industries_and_construction</v>
          </cell>
          <cell r="G140">
            <v>80</v>
          </cell>
          <cell r="H140">
            <v>80</v>
          </cell>
        </row>
        <row r="141">
          <cell r="A141" t="str">
            <v>29_16</v>
          </cell>
          <cell r="B141">
            <v>29</v>
          </cell>
          <cell r="C141">
            <v>16</v>
          </cell>
          <cell r="D141" t="str">
            <v>1A2f</v>
          </cell>
          <cell r="E141" t="str">
            <v>1A2gviii</v>
          </cell>
          <cell r="F141" t="str">
            <v>1A2gviii_Other_manufacturing_industries_and_construction</v>
          </cell>
          <cell r="G141">
            <v>53</v>
          </cell>
          <cell r="H141">
            <v>53</v>
          </cell>
        </row>
        <row r="142">
          <cell r="A142" t="str">
            <v>29_19</v>
          </cell>
          <cell r="B142">
            <v>29</v>
          </cell>
          <cell r="C142">
            <v>19</v>
          </cell>
          <cell r="D142" t="str">
            <v>1A2f</v>
          </cell>
          <cell r="E142" t="str">
            <v>1A2gviii</v>
          </cell>
          <cell r="F142" t="str">
            <v>1A2gviii_Other_manufacturing_industries_and_construction</v>
          </cell>
          <cell r="G142">
            <v>68</v>
          </cell>
          <cell r="H142">
            <v>68</v>
          </cell>
        </row>
        <row r="143">
          <cell r="A143" t="str">
            <v>29_26</v>
          </cell>
          <cell r="B143">
            <v>29</v>
          </cell>
          <cell r="C143">
            <v>26</v>
          </cell>
          <cell r="D143" t="str">
            <v>1A2f</v>
          </cell>
          <cell r="E143" t="str">
            <v>1A2gviii</v>
          </cell>
          <cell r="F143" t="str">
            <v>1A2gviii_Other_manufacturing_industries_and_construction</v>
          </cell>
          <cell r="G143">
            <v>46</v>
          </cell>
          <cell r="H143">
            <v>46</v>
          </cell>
        </row>
        <row r="144">
          <cell r="A144" t="str">
            <v>29_31</v>
          </cell>
          <cell r="B144">
            <v>29</v>
          </cell>
          <cell r="C144">
            <v>31</v>
          </cell>
          <cell r="D144" t="str">
            <v>1A2f</v>
          </cell>
          <cell r="E144" t="str">
            <v>1A2gviii</v>
          </cell>
          <cell r="F144" t="str">
            <v>1A2gviii_Other_manufacturing_industries_and_construction</v>
          </cell>
          <cell r="G144">
            <v>3</v>
          </cell>
          <cell r="H144">
            <v>3</v>
          </cell>
        </row>
        <row r="145">
          <cell r="A145" t="str">
            <v>29_32</v>
          </cell>
          <cell r="B145">
            <v>29</v>
          </cell>
          <cell r="C145">
            <v>32</v>
          </cell>
          <cell r="D145" t="str">
            <v>1A2f</v>
          </cell>
          <cell r="E145" t="str">
            <v>1A2gviii</v>
          </cell>
          <cell r="F145" t="str">
            <v>1A2gviii_Other_manufacturing_industries_and_construction</v>
          </cell>
          <cell r="G145">
            <v>157</v>
          </cell>
          <cell r="H145">
            <v>157</v>
          </cell>
        </row>
        <row r="146">
          <cell r="A146" t="str">
            <v>29_35</v>
          </cell>
          <cell r="B146">
            <v>29</v>
          </cell>
          <cell r="C146">
            <v>35</v>
          </cell>
          <cell r="D146" t="str">
            <v>1A2f</v>
          </cell>
          <cell r="E146" t="str">
            <v>1A2gviii</v>
          </cell>
          <cell r="F146" t="str">
            <v>1A2gviii_Other_manufacturing_industries_and_construction</v>
          </cell>
          <cell r="G146">
            <v>0</v>
          </cell>
          <cell r="H146">
            <v>1000</v>
          </cell>
        </row>
        <row r="147">
          <cell r="A147" t="str">
            <v>29_39</v>
          </cell>
          <cell r="B147">
            <v>29</v>
          </cell>
          <cell r="C147">
            <v>39</v>
          </cell>
          <cell r="D147" t="str">
            <v>1A2f</v>
          </cell>
          <cell r="E147" t="str">
            <v>1A2gviii</v>
          </cell>
          <cell r="F147" t="str">
            <v>1A2gviii_Other_manufacturing_industries_and_construction</v>
          </cell>
          <cell r="G147">
            <v>5</v>
          </cell>
          <cell r="H147">
            <v>5</v>
          </cell>
        </row>
        <row r="148">
          <cell r="A148" t="str">
            <v>29_61</v>
          </cell>
          <cell r="B148">
            <v>29</v>
          </cell>
          <cell r="C148">
            <v>61</v>
          </cell>
          <cell r="D148" t="str">
            <v>1A2f</v>
          </cell>
          <cell r="E148" t="str">
            <v>1A2gviii</v>
          </cell>
          <cell r="F148" t="str">
            <v>1A2gviii_Other_manufacturing_industries_and_construction</v>
          </cell>
          <cell r="G148">
            <v>54</v>
          </cell>
          <cell r="H148">
            <v>54</v>
          </cell>
        </row>
        <row r="149">
          <cell r="A149" t="str">
            <v>29_65</v>
          </cell>
          <cell r="B149">
            <v>29</v>
          </cell>
          <cell r="C149">
            <v>65</v>
          </cell>
          <cell r="D149" t="str">
            <v>non-IPCC</v>
          </cell>
          <cell r="E149" t="str">
            <v>non-IPCC</v>
          </cell>
          <cell r="F149" t="str">
            <v>non-IPCC</v>
          </cell>
          <cell r="G149">
            <v>0</v>
          </cell>
          <cell r="H149">
            <v>1000</v>
          </cell>
        </row>
        <row r="150">
          <cell r="A150" t="str">
            <v>29_66</v>
          </cell>
          <cell r="B150">
            <v>29</v>
          </cell>
          <cell r="C150">
            <v>66</v>
          </cell>
          <cell r="D150" t="str">
            <v>1A2f</v>
          </cell>
          <cell r="E150" t="str">
            <v>2D1</v>
          </cell>
          <cell r="F150" t="str">
            <v>2D1_Lubricant_Use</v>
          </cell>
          <cell r="G150">
            <v>54</v>
          </cell>
          <cell r="H150">
            <v>54</v>
          </cell>
        </row>
        <row r="151">
          <cell r="A151" t="str">
            <v>29_166</v>
          </cell>
          <cell r="B151">
            <v>29</v>
          </cell>
          <cell r="C151">
            <v>166</v>
          </cell>
          <cell r="D151" t="str">
            <v>non-IPCC</v>
          </cell>
          <cell r="E151" t="str">
            <v>non-IPCC</v>
          </cell>
          <cell r="F151" t="str">
            <v>non-IPCC</v>
          </cell>
          <cell r="G151">
            <v>0</v>
          </cell>
          <cell r="H151">
            <v>1000</v>
          </cell>
        </row>
        <row r="152">
          <cell r="A152" t="str">
            <v>29_236</v>
          </cell>
          <cell r="B152">
            <v>29</v>
          </cell>
          <cell r="C152">
            <v>236</v>
          </cell>
          <cell r="D152" t="str">
            <v>non-IPCC</v>
          </cell>
          <cell r="E152" t="str">
            <v>non-IPCC</v>
          </cell>
          <cell r="F152" t="str">
            <v>non-IPCC</v>
          </cell>
          <cell r="G152">
            <v>0</v>
          </cell>
          <cell r="H152">
            <v>999</v>
          </cell>
        </row>
        <row r="153">
          <cell r="A153" t="str">
            <v>29_247</v>
          </cell>
          <cell r="B153">
            <v>29</v>
          </cell>
          <cell r="C153">
            <v>247</v>
          </cell>
          <cell r="D153" t="str">
            <v>1A2f</v>
          </cell>
          <cell r="E153" t="str">
            <v>1A2gviii</v>
          </cell>
          <cell r="F153" t="str">
            <v>1A2gviii_Other_manufacturing_industries_and_construction</v>
          </cell>
          <cell r="G153">
            <v>54</v>
          </cell>
          <cell r="H153">
            <v>54</v>
          </cell>
        </row>
        <row r="154">
          <cell r="A154" t="str">
            <v>29_253</v>
          </cell>
          <cell r="B154">
            <v>29</v>
          </cell>
          <cell r="C154">
            <v>253</v>
          </cell>
          <cell r="D154" t="str">
            <v>1A2f</v>
          </cell>
          <cell r="E154" t="str">
            <v>1A2gviii</v>
          </cell>
          <cell r="F154" t="str">
            <v>1A2gviii_Other_manufacturing_industries_and_construction</v>
          </cell>
          <cell r="G154">
            <v>74</v>
          </cell>
          <cell r="H154">
            <v>74</v>
          </cell>
        </row>
        <row r="155">
          <cell r="A155" t="str">
            <v>29_259</v>
          </cell>
          <cell r="B155">
            <v>29</v>
          </cell>
          <cell r="C155">
            <v>259</v>
          </cell>
          <cell r="D155" t="str">
            <v>non-IPCC</v>
          </cell>
          <cell r="E155" t="str">
            <v>non-IPCC</v>
          </cell>
          <cell r="F155" t="str">
            <v>non-IPCC</v>
          </cell>
          <cell r="G155">
            <v>0</v>
          </cell>
          <cell r="H155">
            <v>999</v>
          </cell>
        </row>
        <row r="156">
          <cell r="A156" t="str">
            <v>29_262</v>
          </cell>
          <cell r="B156">
            <v>29</v>
          </cell>
          <cell r="C156">
            <v>262</v>
          </cell>
          <cell r="D156" t="str">
            <v>1A2f</v>
          </cell>
          <cell r="E156" t="str">
            <v>1A2gviii</v>
          </cell>
          <cell r="F156" t="str">
            <v>1A2gviii_Other_manufacturing_industries_and_construction</v>
          </cell>
          <cell r="G156">
            <v>5</v>
          </cell>
          <cell r="H156">
            <v>5</v>
          </cell>
        </row>
        <row r="157">
          <cell r="A157" t="str">
            <v>29_263</v>
          </cell>
          <cell r="B157">
            <v>29</v>
          </cell>
          <cell r="C157">
            <v>263</v>
          </cell>
          <cell r="D157" t="str">
            <v>non-IPCC</v>
          </cell>
          <cell r="E157" t="str">
            <v>non-IPCC</v>
          </cell>
          <cell r="F157" t="str">
            <v>non-IPCC</v>
          </cell>
          <cell r="G157">
            <v>0</v>
          </cell>
          <cell r="H157">
            <v>1000</v>
          </cell>
        </row>
        <row r="158">
          <cell r="A158" t="str">
            <v>29_264</v>
          </cell>
          <cell r="B158">
            <v>29</v>
          </cell>
          <cell r="C158">
            <v>264</v>
          </cell>
          <cell r="D158" t="str">
            <v>non-IPCC</v>
          </cell>
          <cell r="E158" t="str">
            <v>non-IPCC</v>
          </cell>
          <cell r="F158" t="str">
            <v>non-IPCC</v>
          </cell>
          <cell r="G158">
            <v>0</v>
          </cell>
          <cell r="H158">
            <v>1000</v>
          </cell>
        </row>
        <row r="159">
          <cell r="A159" t="str">
            <v>29_265</v>
          </cell>
          <cell r="B159">
            <v>29</v>
          </cell>
          <cell r="C159">
            <v>265</v>
          </cell>
          <cell r="D159" t="str">
            <v>non-IPCC</v>
          </cell>
          <cell r="E159" t="str">
            <v>non-IPCC</v>
          </cell>
          <cell r="F159" t="str">
            <v>non-IPCC</v>
          </cell>
          <cell r="G159">
            <v>0</v>
          </cell>
          <cell r="H159">
            <v>1000</v>
          </cell>
        </row>
        <row r="160">
          <cell r="A160" t="str">
            <v>29_281</v>
          </cell>
          <cell r="B160">
            <v>29</v>
          </cell>
          <cell r="C160">
            <v>281</v>
          </cell>
          <cell r="D160" t="str">
            <v>1A2f</v>
          </cell>
          <cell r="E160" t="str">
            <v>1A2gviii</v>
          </cell>
          <cell r="F160" t="str">
            <v>1A2gviii_Other_manufacturing_industries_and_construction</v>
          </cell>
          <cell r="G160">
            <v>54</v>
          </cell>
          <cell r="H160">
            <v>54</v>
          </cell>
        </row>
        <row r="161">
          <cell r="A161" t="str">
            <v>29_282</v>
          </cell>
          <cell r="B161">
            <v>29</v>
          </cell>
          <cell r="C161">
            <v>282</v>
          </cell>
          <cell r="D161" t="str">
            <v>1A2f</v>
          </cell>
          <cell r="E161" t="str">
            <v>1A2gviii</v>
          </cell>
          <cell r="F161" t="str">
            <v>1A2gviii_Other_manufacturing_industries_and_construction</v>
          </cell>
          <cell r="G161">
            <v>54</v>
          </cell>
          <cell r="H161">
            <v>54</v>
          </cell>
        </row>
        <row r="162">
          <cell r="A162" t="str">
            <v>29_304</v>
          </cell>
          <cell r="B162">
            <v>29</v>
          </cell>
          <cell r="C162">
            <v>304</v>
          </cell>
          <cell r="D162" t="str">
            <v>2B5</v>
          </cell>
          <cell r="E162" t="str">
            <v>1A2c</v>
          </cell>
          <cell r="F162" t="str">
            <v>1A2c_Chemicals</v>
          </cell>
          <cell r="G162">
            <v>5</v>
          </cell>
          <cell r="H162">
            <v>999</v>
          </cell>
        </row>
        <row r="163">
          <cell r="A163" t="str">
            <v>31_14</v>
          </cell>
          <cell r="B163">
            <v>31</v>
          </cell>
          <cell r="C163">
            <v>14</v>
          </cell>
          <cell r="D163" t="str">
            <v>NAEI_Other_UK_Shipping</v>
          </cell>
          <cell r="E163" t="str">
            <v>NAEI_Other_UK_Shipping</v>
          </cell>
          <cell r="F163" t="str">
            <v>NAEI_Other_UK_Shipping</v>
          </cell>
          <cell r="G163">
            <v>0</v>
          </cell>
          <cell r="H163">
            <v>62</v>
          </cell>
        </row>
        <row r="164">
          <cell r="A164" t="str">
            <v>31_15</v>
          </cell>
          <cell r="B164">
            <v>31</v>
          </cell>
          <cell r="C164">
            <v>15</v>
          </cell>
          <cell r="D164" t="str">
            <v>NAEI_Other_UK_Shipping</v>
          </cell>
          <cell r="E164" t="str">
            <v>NAEI_Other_UK_Shipping</v>
          </cell>
          <cell r="F164" t="str">
            <v>NAEI_Other_UK_Shipping</v>
          </cell>
          <cell r="G164">
            <v>0</v>
          </cell>
          <cell r="H164">
            <v>62</v>
          </cell>
        </row>
        <row r="165">
          <cell r="A165" t="str">
            <v>33_5</v>
          </cell>
          <cell r="B165">
            <v>33</v>
          </cell>
          <cell r="C165">
            <v>5</v>
          </cell>
          <cell r="D165" t="str">
            <v>1A1a</v>
          </cell>
          <cell r="E165" t="str">
            <v>1A1ai</v>
          </cell>
          <cell r="F165" t="str">
            <v>1A1ai_Public_Electricity&amp;Heat_Production</v>
          </cell>
          <cell r="G165">
            <v>3</v>
          </cell>
          <cell r="H165">
            <v>233</v>
          </cell>
        </row>
        <row r="166">
          <cell r="A166" t="str">
            <v>33_7</v>
          </cell>
          <cell r="B166">
            <v>33</v>
          </cell>
          <cell r="C166">
            <v>7</v>
          </cell>
          <cell r="D166" t="str">
            <v>1A1a</v>
          </cell>
          <cell r="E166" t="str">
            <v>1A1ai</v>
          </cell>
          <cell r="F166" t="str">
            <v>1A1ai_Public_Electricity&amp;Heat_Production</v>
          </cell>
          <cell r="G166">
            <v>55</v>
          </cell>
          <cell r="H166">
            <v>233</v>
          </cell>
        </row>
        <row r="167">
          <cell r="A167" t="str">
            <v>33_8</v>
          </cell>
          <cell r="B167">
            <v>33</v>
          </cell>
          <cell r="C167">
            <v>8</v>
          </cell>
          <cell r="D167" t="str">
            <v>1A1a</v>
          </cell>
          <cell r="E167" t="str">
            <v>1A1ai</v>
          </cell>
          <cell r="F167" t="str">
            <v>1A1ai_Public_Electricity&amp;Heat_Production</v>
          </cell>
          <cell r="G167">
            <v>0</v>
          </cell>
          <cell r="H167">
            <v>233</v>
          </cell>
        </row>
        <row r="168">
          <cell r="A168" t="str">
            <v>33_13</v>
          </cell>
          <cell r="B168">
            <v>33</v>
          </cell>
          <cell r="C168">
            <v>13</v>
          </cell>
          <cell r="D168" t="str">
            <v>non-IPCC</v>
          </cell>
          <cell r="E168" t="str">
            <v>non-IPCC</v>
          </cell>
          <cell r="F168" t="str">
            <v>non-IPCC</v>
          </cell>
          <cell r="G168">
            <v>999</v>
          </cell>
          <cell r="H168">
            <v>999</v>
          </cell>
        </row>
        <row r="169">
          <cell r="A169" t="str">
            <v>33_14</v>
          </cell>
          <cell r="B169">
            <v>33</v>
          </cell>
          <cell r="C169">
            <v>14</v>
          </cell>
          <cell r="D169" t="str">
            <v>1A1a</v>
          </cell>
          <cell r="E169" t="str">
            <v>1A1ai</v>
          </cell>
          <cell r="F169" t="str">
            <v>1A1ai_Public_Electricity&amp;Heat_Production</v>
          </cell>
          <cell r="G169">
            <v>56</v>
          </cell>
          <cell r="H169">
            <v>233</v>
          </cell>
        </row>
        <row r="170">
          <cell r="A170" t="str">
            <v>33_15</v>
          </cell>
          <cell r="B170">
            <v>33</v>
          </cell>
          <cell r="C170">
            <v>15</v>
          </cell>
          <cell r="D170" t="str">
            <v>1A1a</v>
          </cell>
          <cell r="E170" t="str">
            <v>1A1ai</v>
          </cell>
          <cell r="F170" t="str">
            <v>1A1ai_Public_Electricity&amp;Heat_Production</v>
          </cell>
          <cell r="G170">
            <v>56</v>
          </cell>
          <cell r="H170">
            <v>233</v>
          </cell>
        </row>
        <row r="171">
          <cell r="A171" t="str">
            <v>33_16</v>
          </cell>
          <cell r="B171">
            <v>33</v>
          </cell>
          <cell r="C171">
            <v>16</v>
          </cell>
          <cell r="D171" t="str">
            <v>1A1a</v>
          </cell>
          <cell r="E171" t="str">
            <v>1A1ai</v>
          </cell>
          <cell r="F171" t="str">
            <v>1A1ai_Public_Electricity&amp;Heat_Production</v>
          </cell>
          <cell r="G171">
            <v>57</v>
          </cell>
          <cell r="H171">
            <v>233</v>
          </cell>
        </row>
        <row r="172">
          <cell r="A172" t="str">
            <v>33_19</v>
          </cell>
          <cell r="B172">
            <v>33</v>
          </cell>
          <cell r="C172">
            <v>19</v>
          </cell>
          <cell r="D172" t="str">
            <v>1A1a</v>
          </cell>
          <cell r="E172" t="str">
            <v>1A1ai</v>
          </cell>
          <cell r="F172" t="str">
            <v>1A1ai_Public_Electricity&amp;Heat_Production</v>
          </cell>
          <cell r="G172">
            <v>57</v>
          </cell>
          <cell r="H172">
            <v>233</v>
          </cell>
        </row>
        <row r="173">
          <cell r="A173" t="str">
            <v>33_24</v>
          </cell>
          <cell r="B173">
            <v>33</v>
          </cell>
          <cell r="C173">
            <v>24</v>
          </cell>
          <cell r="D173" t="str">
            <v>1A1a</v>
          </cell>
          <cell r="E173" t="str">
            <v>1A1ai</v>
          </cell>
          <cell r="F173" t="str">
            <v>1A1ai_Public_Electricity&amp;Heat_Production</v>
          </cell>
          <cell r="G173">
            <v>25</v>
          </cell>
          <cell r="H173">
            <v>25</v>
          </cell>
        </row>
        <row r="174">
          <cell r="A174" t="str">
            <v>33_25</v>
          </cell>
          <cell r="B174">
            <v>33</v>
          </cell>
          <cell r="C174">
            <v>25</v>
          </cell>
          <cell r="D174" t="str">
            <v>1A1a</v>
          </cell>
          <cell r="E174" t="str">
            <v>1A1ai</v>
          </cell>
          <cell r="F174" t="str">
            <v>1A1ai_Public_Electricity&amp;Heat_Production</v>
          </cell>
          <cell r="G174">
            <v>1</v>
          </cell>
          <cell r="H174">
            <v>1</v>
          </cell>
        </row>
        <row r="175">
          <cell r="A175" t="str">
            <v>33_26</v>
          </cell>
          <cell r="B175">
            <v>33</v>
          </cell>
          <cell r="C175">
            <v>26</v>
          </cell>
          <cell r="D175" t="str">
            <v>1A1a</v>
          </cell>
          <cell r="E175" t="str">
            <v>1A1ai</v>
          </cell>
          <cell r="F175" t="str">
            <v>1A1ai_Public_Electricity&amp;Heat_Production</v>
          </cell>
          <cell r="G175">
            <v>57</v>
          </cell>
          <cell r="H175">
            <v>233</v>
          </cell>
        </row>
        <row r="176">
          <cell r="A176" t="str">
            <v>33_27</v>
          </cell>
          <cell r="B176">
            <v>33</v>
          </cell>
          <cell r="C176">
            <v>27</v>
          </cell>
          <cell r="D176" t="str">
            <v>1A1a</v>
          </cell>
          <cell r="E176" t="str">
            <v>1A1ai</v>
          </cell>
          <cell r="F176" t="str">
            <v>1A1ai_Public_Electricity&amp;Heat_Production</v>
          </cell>
          <cell r="G176">
            <v>3</v>
          </cell>
          <cell r="H176">
            <v>233</v>
          </cell>
        </row>
        <row r="177">
          <cell r="A177" t="str">
            <v>33_31</v>
          </cell>
          <cell r="B177">
            <v>33</v>
          </cell>
          <cell r="C177">
            <v>31</v>
          </cell>
          <cell r="D177" t="str">
            <v>1A1a</v>
          </cell>
          <cell r="E177" t="str">
            <v>1A1ai</v>
          </cell>
          <cell r="F177" t="str">
            <v>1A1ai_Public_Electricity&amp;Heat_Production</v>
          </cell>
          <cell r="G177">
            <v>3</v>
          </cell>
          <cell r="H177">
            <v>233</v>
          </cell>
        </row>
        <row r="178">
          <cell r="A178" t="str">
            <v>33_34</v>
          </cell>
          <cell r="B178">
            <v>33</v>
          </cell>
          <cell r="C178">
            <v>34</v>
          </cell>
          <cell r="D178" t="str">
            <v>1A1a</v>
          </cell>
          <cell r="E178" t="str">
            <v>1A1ai</v>
          </cell>
          <cell r="F178" t="str">
            <v>1A1ai_Public_Electricity&amp;Heat_Production</v>
          </cell>
          <cell r="G178">
            <v>3</v>
          </cell>
          <cell r="H178">
            <v>233</v>
          </cell>
        </row>
        <row r="179">
          <cell r="A179" t="str">
            <v>33_39</v>
          </cell>
          <cell r="B179">
            <v>33</v>
          </cell>
          <cell r="C179">
            <v>39</v>
          </cell>
          <cell r="D179" t="str">
            <v>1A1a</v>
          </cell>
          <cell r="E179" t="str">
            <v>1A1ai</v>
          </cell>
          <cell r="F179" t="str">
            <v>1A1ai_Public_Electricity&amp;Heat_Production</v>
          </cell>
          <cell r="G179">
            <v>165</v>
          </cell>
          <cell r="H179">
            <v>233</v>
          </cell>
        </row>
        <row r="180">
          <cell r="A180" t="str">
            <v>33_40</v>
          </cell>
          <cell r="B180">
            <v>33</v>
          </cell>
          <cell r="C180">
            <v>40</v>
          </cell>
          <cell r="D180" t="str">
            <v>1A1a</v>
          </cell>
          <cell r="E180" t="str">
            <v>1A1ai</v>
          </cell>
          <cell r="F180" t="str">
            <v>1A1ai_Public_Electricity&amp;Heat_Production</v>
          </cell>
          <cell r="G180">
            <v>4</v>
          </cell>
          <cell r="H180">
            <v>4</v>
          </cell>
        </row>
        <row r="181">
          <cell r="A181" t="str">
            <v>33_52</v>
          </cell>
          <cell r="B181">
            <v>33</v>
          </cell>
          <cell r="C181">
            <v>52</v>
          </cell>
          <cell r="D181" t="str">
            <v>1A1a</v>
          </cell>
          <cell r="E181" t="str">
            <v>1A1ai</v>
          </cell>
          <cell r="F181" t="str">
            <v>1A1ai_Public_Electricity&amp;Heat_Production</v>
          </cell>
          <cell r="G181">
            <v>121</v>
          </cell>
          <cell r="H181">
            <v>121</v>
          </cell>
        </row>
        <row r="182">
          <cell r="A182" t="str">
            <v>33_56</v>
          </cell>
          <cell r="B182">
            <v>33</v>
          </cell>
          <cell r="C182">
            <v>56</v>
          </cell>
          <cell r="D182" t="str">
            <v>1A1a</v>
          </cell>
          <cell r="E182" t="str">
            <v>1A1ai</v>
          </cell>
          <cell r="F182" t="str">
            <v>1A1ai_Public_Electricity&amp;Heat_Production</v>
          </cell>
          <cell r="G182">
            <v>3</v>
          </cell>
          <cell r="H182">
            <v>233</v>
          </cell>
        </row>
        <row r="183">
          <cell r="A183" t="str">
            <v>33_58</v>
          </cell>
          <cell r="B183">
            <v>33</v>
          </cell>
          <cell r="C183">
            <v>58</v>
          </cell>
          <cell r="D183" t="str">
            <v>1A1a</v>
          </cell>
          <cell r="E183" t="str">
            <v>1A1ai</v>
          </cell>
          <cell r="F183" t="str">
            <v>1A1ai_Public_Electricity&amp;Heat_Production</v>
          </cell>
          <cell r="G183">
            <v>129</v>
          </cell>
          <cell r="H183">
            <v>233</v>
          </cell>
        </row>
        <row r="184">
          <cell r="A184" t="str">
            <v>33_61</v>
          </cell>
          <cell r="B184">
            <v>33</v>
          </cell>
          <cell r="C184">
            <v>61</v>
          </cell>
          <cell r="D184" t="str">
            <v>1A1a</v>
          </cell>
          <cell r="E184" t="str">
            <v>1A1ai</v>
          </cell>
          <cell r="F184" t="str">
            <v>1A1ai_Public_Electricity&amp;Heat_Production</v>
          </cell>
          <cell r="G184">
            <v>56</v>
          </cell>
          <cell r="H184">
            <v>233</v>
          </cell>
        </row>
        <row r="185">
          <cell r="A185" t="str">
            <v>33_66</v>
          </cell>
          <cell r="B185">
            <v>33</v>
          </cell>
          <cell r="C185">
            <v>66</v>
          </cell>
          <cell r="D185" t="str">
            <v>1A1a</v>
          </cell>
          <cell r="E185" t="str">
            <v>2D1</v>
          </cell>
          <cell r="F185" t="str">
            <v>2D1_Lubricant_Use</v>
          </cell>
          <cell r="G185">
            <v>999</v>
          </cell>
          <cell r="H185">
            <v>999</v>
          </cell>
        </row>
        <row r="186">
          <cell r="A186" t="str">
            <v>33_67</v>
          </cell>
          <cell r="B186">
            <v>33</v>
          </cell>
          <cell r="C186">
            <v>67</v>
          </cell>
          <cell r="D186" t="str">
            <v>1A1a</v>
          </cell>
          <cell r="E186" t="str">
            <v>1A1ai</v>
          </cell>
          <cell r="F186" t="str">
            <v>1A1ai_Public_Electricity&amp;Heat_Production</v>
          </cell>
          <cell r="G186">
            <v>3</v>
          </cell>
          <cell r="H186">
            <v>233</v>
          </cell>
        </row>
        <row r="187">
          <cell r="A187" t="str">
            <v>33_254</v>
          </cell>
          <cell r="B187">
            <v>33</v>
          </cell>
          <cell r="C187">
            <v>254</v>
          </cell>
          <cell r="D187" t="str">
            <v>non-IPCC</v>
          </cell>
          <cell r="E187" t="str">
            <v>non-IPCC</v>
          </cell>
          <cell r="F187" t="str">
            <v>non-IPCC</v>
          </cell>
          <cell r="G187">
            <v>0</v>
          </cell>
          <cell r="H187">
            <v>999</v>
          </cell>
        </row>
        <row r="188">
          <cell r="A188" t="str">
            <v>33_282</v>
          </cell>
          <cell r="B188">
            <v>33</v>
          </cell>
          <cell r="C188">
            <v>282</v>
          </cell>
          <cell r="D188" t="str">
            <v>1A1a</v>
          </cell>
          <cell r="E188" t="str">
            <v>1A1ai</v>
          </cell>
          <cell r="F188" t="str">
            <v>1A1ai_Public_Electricity&amp;Heat_Production</v>
          </cell>
          <cell r="G188">
            <v>165</v>
          </cell>
          <cell r="H188">
            <v>233</v>
          </cell>
        </row>
        <row r="189">
          <cell r="A189" t="str">
            <v>35_5</v>
          </cell>
          <cell r="B189">
            <v>35</v>
          </cell>
          <cell r="C189">
            <v>5</v>
          </cell>
          <cell r="D189" t="str">
            <v>1A4a</v>
          </cell>
          <cell r="E189" t="str">
            <v>1A4ai</v>
          </cell>
          <cell r="F189" t="str">
            <v>1A4ai_Commercial/Institutional</v>
          </cell>
          <cell r="G189">
            <v>61</v>
          </cell>
          <cell r="H189">
            <v>61</v>
          </cell>
        </row>
        <row r="190">
          <cell r="A190" t="str">
            <v>35_7</v>
          </cell>
          <cell r="B190">
            <v>35</v>
          </cell>
          <cell r="C190">
            <v>7</v>
          </cell>
          <cell r="D190" t="str">
            <v>1A4a</v>
          </cell>
          <cell r="E190" t="str">
            <v>1A4ai</v>
          </cell>
          <cell r="F190" t="str">
            <v>1A4ai_Commercial/Institutional</v>
          </cell>
          <cell r="G190">
            <v>157</v>
          </cell>
          <cell r="H190">
            <v>157</v>
          </cell>
        </row>
        <row r="191">
          <cell r="A191" t="str">
            <v>35_8</v>
          </cell>
          <cell r="B191">
            <v>35</v>
          </cell>
          <cell r="C191">
            <v>8</v>
          </cell>
          <cell r="D191" t="str">
            <v>1A4a</v>
          </cell>
          <cell r="E191" t="str">
            <v>1A4ai</v>
          </cell>
          <cell r="F191" t="str">
            <v>1A4ai_Commercial/Institutional</v>
          </cell>
          <cell r="G191">
            <v>157</v>
          </cell>
          <cell r="H191">
            <v>157</v>
          </cell>
        </row>
        <row r="192">
          <cell r="A192" t="str">
            <v>35_13</v>
          </cell>
          <cell r="B192">
            <v>35</v>
          </cell>
          <cell r="C192">
            <v>13</v>
          </cell>
          <cell r="D192" t="str">
            <v>non-IPCC</v>
          </cell>
          <cell r="E192" t="str">
            <v>non-IPCC</v>
          </cell>
          <cell r="F192" t="str">
            <v>non-IPCC</v>
          </cell>
          <cell r="G192">
            <v>60</v>
          </cell>
          <cell r="H192">
            <v>999</v>
          </cell>
        </row>
        <row r="193">
          <cell r="A193" t="str">
            <v>35_14</v>
          </cell>
          <cell r="B193">
            <v>35</v>
          </cell>
          <cell r="C193">
            <v>14</v>
          </cell>
          <cell r="D193" t="str">
            <v>1A4a</v>
          </cell>
          <cell r="E193" t="str">
            <v>1A4ai</v>
          </cell>
          <cell r="F193" t="str">
            <v>1A4ai_Commercial/Institutional</v>
          </cell>
          <cell r="G193">
            <v>61</v>
          </cell>
          <cell r="H193">
            <v>61</v>
          </cell>
        </row>
        <row r="194">
          <cell r="A194" t="str">
            <v>35_15</v>
          </cell>
          <cell r="B194">
            <v>35</v>
          </cell>
          <cell r="C194">
            <v>15</v>
          </cell>
          <cell r="D194" t="str">
            <v>1A4a</v>
          </cell>
          <cell r="E194" t="str">
            <v>1A4ai</v>
          </cell>
          <cell r="F194" t="str">
            <v>1A4ai_Commercial/Institutional</v>
          </cell>
          <cell r="G194">
            <v>61</v>
          </cell>
          <cell r="H194">
            <v>61</v>
          </cell>
        </row>
        <row r="195">
          <cell r="A195" t="str">
            <v>35_19</v>
          </cell>
          <cell r="B195">
            <v>35</v>
          </cell>
          <cell r="C195">
            <v>19</v>
          </cell>
          <cell r="D195" t="str">
            <v>1A4a</v>
          </cell>
          <cell r="E195" t="str">
            <v>1A4ai</v>
          </cell>
          <cell r="F195" t="str">
            <v>1A4ai_Commercial/Institutional</v>
          </cell>
          <cell r="G195">
            <v>67</v>
          </cell>
          <cell r="H195">
            <v>67</v>
          </cell>
        </row>
        <row r="196">
          <cell r="A196" t="str">
            <v>35_25</v>
          </cell>
          <cell r="B196">
            <v>35</v>
          </cell>
          <cell r="C196">
            <v>25</v>
          </cell>
          <cell r="D196" t="str">
            <v>1A1a</v>
          </cell>
          <cell r="E196" t="str">
            <v>1A1ai</v>
          </cell>
          <cell r="F196" t="str">
            <v>1A1ai_Public_Electricity&amp;Heat_Production</v>
          </cell>
          <cell r="G196">
            <v>1</v>
          </cell>
          <cell r="H196">
            <v>1</v>
          </cell>
        </row>
        <row r="197">
          <cell r="A197" t="str">
            <v>35_35</v>
          </cell>
          <cell r="B197">
            <v>35</v>
          </cell>
          <cell r="C197">
            <v>35</v>
          </cell>
          <cell r="D197" t="str">
            <v>1A4a</v>
          </cell>
          <cell r="E197" t="str">
            <v>1A4ai</v>
          </cell>
          <cell r="F197" t="str">
            <v>1A4ai_Commercial/Institutional</v>
          </cell>
          <cell r="G197">
            <v>0</v>
          </cell>
          <cell r="H197">
            <v>1000</v>
          </cell>
        </row>
        <row r="198">
          <cell r="A198" t="str">
            <v>36_5</v>
          </cell>
          <cell r="B198">
            <v>36</v>
          </cell>
          <cell r="C198">
            <v>5</v>
          </cell>
          <cell r="D198" t="str">
            <v>1A4a</v>
          </cell>
          <cell r="E198" t="str">
            <v>1A4ai</v>
          </cell>
          <cell r="F198" t="str">
            <v>1A4ai_Commercial/Institutional</v>
          </cell>
          <cell r="G198">
            <v>207</v>
          </cell>
          <cell r="H198">
            <v>932</v>
          </cell>
        </row>
        <row r="199">
          <cell r="A199" t="str">
            <v>36_7</v>
          </cell>
          <cell r="B199">
            <v>36</v>
          </cell>
          <cell r="C199">
            <v>7</v>
          </cell>
          <cell r="D199" t="str">
            <v>1A4a</v>
          </cell>
          <cell r="E199" t="str">
            <v>1A4ai</v>
          </cell>
          <cell r="F199" t="str">
            <v>1A4ai_Commercial/Institutional</v>
          </cell>
          <cell r="G199">
            <v>207</v>
          </cell>
          <cell r="H199">
            <v>932</v>
          </cell>
        </row>
        <row r="200">
          <cell r="A200" t="str">
            <v>36_8</v>
          </cell>
          <cell r="B200">
            <v>36</v>
          </cell>
          <cell r="C200">
            <v>8</v>
          </cell>
          <cell r="D200" t="str">
            <v>1A4a</v>
          </cell>
          <cell r="E200" t="str">
            <v>1A4ai</v>
          </cell>
          <cell r="F200" t="str">
            <v>1A4ai_Commercial/Institutional</v>
          </cell>
          <cell r="G200">
            <v>0</v>
          </cell>
          <cell r="H200">
            <v>1000</v>
          </cell>
        </row>
        <row r="201">
          <cell r="A201" t="str">
            <v>36_13</v>
          </cell>
          <cell r="B201">
            <v>36</v>
          </cell>
          <cell r="C201">
            <v>13</v>
          </cell>
          <cell r="D201" t="str">
            <v>non-IPCC</v>
          </cell>
          <cell r="E201" t="str">
            <v>non-IPCC</v>
          </cell>
          <cell r="F201" t="str">
            <v>non-IPCC</v>
          </cell>
          <cell r="G201">
            <v>58</v>
          </cell>
          <cell r="H201">
            <v>999</v>
          </cell>
        </row>
        <row r="202">
          <cell r="A202" t="str">
            <v>36_14</v>
          </cell>
          <cell r="B202">
            <v>36</v>
          </cell>
          <cell r="C202">
            <v>14</v>
          </cell>
          <cell r="D202" t="str">
            <v>1A4a</v>
          </cell>
          <cell r="E202" t="str">
            <v>1A4ai</v>
          </cell>
          <cell r="F202" t="str">
            <v>1A4ai_Commercial/Institutional</v>
          </cell>
          <cell r="G202">
            <v>207</v>
          </cell>
          <cell r="H202">
            <v>932</v>
          </cell>
        </row>
        <row r="203">
          <cell r="A203" t="str">
            <v>36_15</v>
          </cell>
          <cell r="B203">
            <v>36</v>
          </cell>
          <cell r="C203">
            <v>15</v>
          </cell>
          <cell r="D203" t="str">
            <v>1A4a</v>
          </cell>
          <cell r="E203" t="str">
            <v>1A4ai</v>
          </cell>
          <cell r="F203" t="str">
            <v>1A4ai_Commercial/Institutional</v>
          </cell>
          <cell r="G203">
            <v>207</v>
          </cell>
          <cell r="H203">
            <v>932</v>
          </cell>
        </row>
        <row r="204">
          <cell r="A204" t="str">
            <v>36_19</v>
          </cell>
          <cell r="B204">
            <v>36</v>
          </cell>
          <cell r="C204">
            <v>19</v>
          </cell>
          <cell r="D204" t="str">
            <v>1A4a</v>
          </cell>
          <cell r="E204" t="str">
            <v>1A4ai</v>
          </cell>
          <cell r="F204" t="str">
            <v>1A4ai_Commercial/Institutional</v>
          </cell>
          <cell r="G204">
            <v>3</v>
          </cell>
          <cell r="H204">
            <v>3</v>
          </cell>
        </row>
        <row r="205">
          <cell r="A205" t="str">
            <v>37_5</v>
          </cell>
          <cell r="B205">
            <v>37</v>
          </cell>
          <cell r="C205">
            <v>5</v>
          </cell>
          <cell r="D205" t="str">
            <v>1A1b</v>
          </cell>
          <cell r="E205" t="str">
            <v>1A1b</v>
          </cell>
          <cell r="F205" t="str">
            <v>1A1b_Petroleum_Refining</v>
          </cell>
          <cell r="G205">
            <v>19</v>
          </cell>
          <cell r="H205">
            <v>237</v>
          </cell>
        </row>
        <row r="206">
          <cell r="A206" t="str">
            <v>37_13</v>
          </cell>
          <cell r="B206">
            <v>37</v>
          </cell>
          <cell r="C206">
            <v>13</v>
          </cell>
          <cell r="D206" t="str">
            <v>non-IPCC</v>
          </cell>
          <cell r="E206" t="str">
            <v>non-IPCC</v>
          </cell>
          <cell r="F206" t="str">
            <v>non-IPCC</v>
          </cell>
          <cell r="G206">
            <v>19</v>
          </cell>
          <cell r="H206">
            <v>999</v>
          </cell>
        </row>
        <row r="207">
          <cell r="A207" t="str">
            <v>37_14</v>
          </cell>
          <cell r="B207">
            <v>37</v>
          </cell>
          <cell r="C207">
            <v>14</v>
          </cell>
          <cell r="D207" t="str">
            <v>1A1b</v>
          </cell>
          <cell r="E207" t="str">
            <v>1A1b</v>
          </cell>
          <cell r="F207" t="str">
            <v>1A1b_Petroleum_Refining</v>
          </cell>
          <cell r="G207">
            <v>19</v>
          </cell>
          <cell r="H207">
            <v>237</v>
          </cell>
        </row>
        <row r="208">
          <cell r="A208" t="str">
            <v>37_15</v>
          </cell>
          <cell r="B208">
            <v>37</v>
          </cell>
          <cell r="C208">
            <v>15</v>
          </cell>
          <cell r="D208" t="str">
            <v>1A1b</v>
          </cell>
          <cell r="E208" t="str">
            <v>1A1b</v>
          </cell>
          <cell r="F208" t="str">
            <v>1A1b_Petroleum_Refining</v>
          </cell>
          <cell r="G208">
            <v>19</v>
          </cell>
          <cell r="H208">
            <v>237</v>
          </cell>
        </row>
        <row r="209">
          <cell r="A209" t="str">
            <v>37_16</v>
          </cell>
          <cell r="B209">
            <v>37</v>
          </cell>
          <cell r="C209">
            <v>16</v>
          </cell>
          <cell r="D209" t="str">
            <v>1A1b</v>
          </cell>
          <cell r="E209" t="str">
            <v>1A1b</v>
          </cell>
          <cell r="F209" t="str">
            <v>1A1b_Petroleum_Refining</v>
          </cell>
          <cell r="G209">
            <v>19</v>
          </cell>
          <cell r="H209">
            <v>237</v>
          </cell>
        </row>
        <row r="210">
          <cell r="A210" t="str">
            <v>37_17</v>
          </cell>
          <cell r="B210">
            <v>37</v>
          </cell>
          <cell r="C210">
            <v>17</v>
          </cell>
          <cell r="D210" t="str">
            <v>1A1b</v>
          </cell>
          <cell r="E210" t="str">
            <v>1A1b</v>
          </cell>
          <cell r="F210" t="str">
            <v>1A1b_Petroleum_Refining</v>
          </cell>
          <cell r="G210">
            <v>19</v>
          </cell>
          <cell r="H210">
            <v>237</v>
          </cell>
        </row>
        <row r="211">
          <cell r="A211" t="str">
            <v>37_18</v>
          </cell>
          <cell r="B211">
            <v>37</v>
          </cell>
          <cell r="C211">
            <v>18</v>
          </cell>
          <cell r="D211" t="str">
            <v>1A1b</v>
          </cell>
          <cell r="E211" t="str">
            <v>1A1b</v>
          </cell>
          <cell r="F211" t="str">
            <v>1A1b_Petroleum_Refining</v>
          </cell>
          <cell r="G211">
            <v>19</v>
          </cell>
          <cell r="H211">
            <v>237</v>
          </cell>
        </row>
        <row r="212">
          <cell r="A212" t="str">
            <v>37_19</v>
          </cell>
          <cell r="B212">
            <v>37</v>
          </cell>
          <cell r="C212">
            <v>19</v>
          </cell>
          <cell r="D212" t="str">
            <v>1A1b</v>
          </cell>
          <cell r="E212" t="str">
            <v>1A1b</v>
          </cell>
          <cell r="F212" t="str">
            <v>1A1b_Petroleum_Refining</v>
          </cell>
          <cell r="G212">
            <v>19</v>
          </cell>
          <cell r="H212">
            <v>237</v>
          </cell>
        </row>
        <row r="213">
          <cell r="A213" t="str">
            <v>37_26</v>
          </cell>
          <cell r="B213">
            <v>37</v>
          </cell>
          <cell r="C213">
            <v>26</v>
          </cell>
          <cell r="D213" t="str">
            <v>1A1b</v>
          </cell>
          <cell r="E213" t="str">
            <v>1A1b</v>
          </cell>
          <cell r="F213" t="str">
            <v>1A1b_Petroleum_Refining</v>
          </cell>
          <cell r="G213">
            <v>19</v>
          </cell>
          <cell r="H213">
            <v>237</v>
          </cell>
        </row>
        <row r="214">
          <cell r="A214" t="str">
            <v>37_28</v>
          </cell>
          <cell r="B214">
            <v>37</v>
          </cell>
          <cell r="C214">
            <v>28</v>
          </cell>
          <cell r="D214" t="str">
            <v>1A1b</v>
          </cell>
          <cell r="E214" t="str">
            <v>1A1b</v>
          </cell>
          <cell r="F214" t="str">
            <v>1A1b_Petroleum_Refining</v>
          </cell>
          <cell r="G214">
            <v>19</v>
          </cell>
          <cell r="H214">
            <v>237</v>
          </cell>
        </row>
        <row r="215">
          <cell r="A215" t="str">
            <v>37_31</v>
          </cell>
          <cell r="B215">
            <v>37</v>
          </cell>
          <cell r="C215">
            <v>31</v>
          </cell>
          <cell r="D215" t="str">
            <v>1A1b</v>
          </cell>
          <cell r="E215" t="str">
            <v>1A1b</v>
          </cell>
          <cell r="F215" t="str">
            <v>1A1b_Petroleum_Refining</v>
          </cell>
          <cell r="G215">
            <v>19</v>
          </cell>
          <cell r="H215">
            <v>237</v>
          </cell>
        </row>
        <row r="216">
          <cell r="A216" t="str">
            <v>39_22</v>
          </cell>
          <cell r="B216">
            <v>39</v>
          </cell>
          <cell r="C216">
            <v>22</v>
          </cell>
          <cell r="D216" t="str">
            <v>6B2</v>
          </cell>
          <cell r="E216" t="str">
            <v>5D1</v>
          </cell>
          <cell r="F216" t="str">
            <v>5D1_Domestic_wastewater_treatment</v>
          </cell>
          <cell r="G216">
            <v>112</v>
          </cell>
          <cell r="H216">
            <v>1</v>
          </cell>
        </row>
        <row r="217">
          <cell r="A217" t="str">
            <v>39_48</v>
          </cell>
          <cell r="B217">
            <v>39</v>
          </cell>
          <cell r="C217">
            <v>48</v>
          </cell>
          <cell r="D217" t="str">
            <v>non-IPCC</v>
          </cell>
          <cell r="E217" t="str">
            <v>non-IPCC</v>
          </cell>
          <cell r="F217" t="str">
            <v>non-IPCC</v>
          </cell>
          <cell r="G217">
            <v>0</v>
          </cell>
          <cell r="H217">
            <v>1</v>
          </cell>
        </row>
        <row r="218">
          <cell r="A218" t="str">
            <v>40_21</v>
          </cell>
          <cell r="B218">
            <v>40</v>
          </cell>
          <cell r="C218">
            <v>21</v>
          </cell>
          <cell r="D218" t="str">
            <v>4A3</v>
          </cell>
          <cell r="E218" t="str">
            <v>3A2</v>
          </cell>
          <cell r="F218" t="str">
            <v>3A2_Enteric_Fermentation_sheep</v>
          </cell>
          <cell r="G218">
            <v>83</v>
          </cell>
          <cell r="H218">
            <v>1000</v>
          </cell>
        </row>
        <row r="219">
          <cell r="A219" t="str">
            <v>42_7</v>
          </cell>
          <cell r="B219">
            <v>42</v>
          </cell>
          <cell r="C219">
            <v>7</v>
          </cell>
          <cell r="D219" t="str">
            <v>1B1b</v>
          </cell>
          <cell r="E219" t="str">
            <v>1B1b</v>
          </cell>
          <cell r="F219" t="str">
            <v>1B1b_Solid_Fuel_Transformation</v>
          </cell>
          <cell r="G219">
            <v>49</v>
          </cell>
          <cell r="H219">
            <v>49</v>
          </cell>
        </row>
        <row r="220">
          <cell r="A220" t="str">
            <v>42_8</v>
          </cell>
          <cell r="B220">
            <v>42</v>
          </cell>
          <cell r="C220">
            <v>8</v>
          </cell>
          <cell r="D220" t="str">
            <v>1A1c</v>
          </cell>
          <cell r="E220" t="str">
            <v>1A1ci</v>
          </cell>
          <cell r="F220" t="str">
            <v>1A1ci_Manufacture_of_solid_fuels</v>
          </cell>
          <cell r="G220">
            <v>49</v>
          </cell>
          <cell r="H220">
            <v>49</v>
          </cell>
        </row>
        <row r="221">
          <cell r="A221" t="str">
            <v>42_19</v>
          </cell>
          <cell r="B221">
            <v>42</v>
          </cell>
          <cell r="C221">
            <v>19</v>
          </cell>
          <cell r="D221" t="str">
            <v>1A1c</v>
          </cell>
          <cell r="E221" t="str">
            <v>1A1ci</v>
          </cell>
          <cell r="F221" t="str">
            <v>1A1ci_Manufacture_of_solid_fuels</v>
          </cell>
          <cell r="G221">
            <v>49</v>
          </cell>
          <cell r="H221">
            <v>49</v>
          </cell>
        </row>
        <row r="222">
          <cell r="A222" t="str">
            <v>42_31</v>
          </cell>
          <cell r="B222">
            <v>42</v>
          </cell>
          <cell r="C222">
            <v>31</v>
          </cell>
          <cell r="D222" t="str">
            <v>1B1b</v>
          </cell>
          <cell r="E222" t="str">
            <v>1B1b</v>
          </cell>
          <cell r="F222" t="str">
            <v>1B1b_Solid_Fuel_Transformation</v>
          </cell>
          <cell r="G222">
            <v>49</v>
          </cell>
          <cell r="H222">
            <v>999</v>
          </cell>
        </row>
        <row r="223">
          <cell r="A223" t="str">
            <v>42_33</v>
          </cell>
          <cell r="B223">
            <v>42</v>
          </cell>
          <cell r="C223">
            <v>33</v>
          </cell>
          <cell r="D223" t="str">
            <v>1B1b</v>
          </cell>
          <cell r="E223" t="str">
            <v>1B1b</v>
          </cell>
          <cell r="F223" t="str">
            <v>1B1b_Solid_Fuel_Transformation</v>
          </cell>
          <cell r="G223">
            <v>49</v>
          </cell>
          <cell r="H223">
            <v>49</v>
          </cell>
        </row>
        <row r="224">
          <cell r="A224" t="str">
            <v>43_5</v>
          </cell>
          <cell r="B224">
            <v>43</v>
          </cell>
          <cell r="C224">
            <v>5</v>
          </cell>
          <cell r="D224" t="str">
            <v>1A1c</v>
          </cell>
          <cell r="E224" t="str">
            <v>1A1ciii</v>
          </cell>
          <cell r="F224" t="str">
            <v>1A1ciii_Other_energy_industries</v>
          </cell>
          <cell r="G224">
            <v>52</v>
          </cell>
          <cell r="H224">
            <v>1000</v>
          </cell>
        </row>
        <row r="225">
          <cell r="A225" t="str">
            <v>43_7</v>
          </cell>
          <cell r="B225">
            <v>43</v>
          </cell>
          <cell r="C225">
            <v>7</v>
          </cell>
          <cell r="D225" t="str">
            <v>1A1c</v>
          </cell>
          <cell r="E225" t="str">
            <v>1A1ciii</v>
          </cell>
          <cell r="F225" t="str">
            <v>1A1ciii_Other_energy_industries</v>
          </cell>
          <cell r="G225">
            <v>0</v>
          </cell>
          <cell r="H225">
            <v>1000</v>
          </cell>
        </row>
        <row r="226">
          <cell r="A226" t="str">
            <v>43_8</v>
          </cell>
          <cell r="B226">
            <v>43</v>
          </cell>
          <cell r="C226">
            <v>8</v>
          </cell>
          <cell r="D226" t="str">
            <v>1A1c</v>
          </cell>
          <cell r="E226" t="str">
            <v>1A1ciii</v>
          </cell>
          <cell r="F226" t="str">
            <v>1A1ciii_Other_energy_industries</v>
          </cell>
          <cell r="G226">
            <v>0</v>
          </cell>
          <cell r="H226">
            <v>1000</v>
          </cell>
        </row>
        <row r="227">
          <cell r="A227" t="str">
            <v>43_9</v>
          </cell>
          <cell r="B227">
            <v>43</v>
          </cell>
          <cell r="C227">
            <v>9</v>
          </cell>
          <cell r="D227" t="str">
            <v>1A1c</v>
          </cell>
          <cell r="E227" t="str">
            <v>1A1ciii</v>
          </cell>
          <cell r="F227" t="str">
            <v>1A1ciii_Other_energy_industries</v>
          </cell>
          <cell r="G227">
            <v>28</v>
          </cell>
          <cell r="H227">
            <v>1000</v>
          </cell>
        </row>
        <row r="228">
          <cell r="A228" t="str">
            <v>43_16</v>
          </cell>
          <cell r="B228">
            <v>43</v>
          </cell>
          <cell r="C228">
            <v>16</v>
          </cell>
          <cell r="D228" t="str">
            <v>1A1c</v>
          </cell>
          <cell r="E228" t="str">
            <v>1A1ciii</v>
          </cell>
          <cell r="F228" t="str">
            <v>1A1ciii_Other_energy_industries</v>
          </cell>
          <cell r="G228">
            <v>52</v>
          </cell>
          <cell r="H228">
            <v>1000</v>
          </cell>
        </row>
        <row r="229">
          <cell r="A229" t="str">
            <v>43_19</v>
          </cell>
          <cell r="B229">
            <v>43</v>
          </cell>
          <cell r="C229">
            <v>19</v>
          </cell>
          <cell r="D229" t="str">
            <v>1A1c</v>
          </cell>
          <cell r="E229" t="str">
            <v>1A1ciii</v>
          </cell>
          <cell r="F229" t="str">
            <v>1A1ciii_Other_energy_industries</v>
          </cell>
          <cell r="G229">
            <v>0</v>
          </cell>
          <cell r="H229">
            <v>1000</v>
          </cell>
        </row>
        <row r="230">
          <cell r="A230" t="str">
            <v>46_48</v>
          </cell>
          <cell r="B230">
            <v>46</v>
          </cell>
          <cell r="C230">
            <v>48</v>
          </cell>
          <cell r="D230" t="str">
            <v>2B5</v>
          </cell>
          <cell r="E230" t="str">
            <v>2B10</v>
          </cell>
          <cell r="F230" t="str">
            <v>2B10_Chemical_Industry:Other</v>
          </cell>
          <cell r="G230">
            <v>122</v>
          </cell>
          <cell r="H230">
            <v>246</v>
          </cell>
        </row>
        <row r="231">
          <cell r="A231" t="str">
            <v>46_89</v>
          </cell>
          <cell r="B231">
            <v>46</v>
          </cell>
          <cell r="C231">
            <v>89</v>
          </cell>
          <cell r="D231" t="str">
            <v>2B5</v>
          </cell>
          <cell r="E231" t="str">
            <v>2B10</v>
          </cell>
          <cell r="F231" t="str">
            <v>2B10_Chemical_Industry:Other</v>
          </cell>
          <cell r="G231">
            <v>0</v>
          </cell>
          <cell r="H231">
            <v>1000</v>
          </cell>
        </row>
        <row r="232">
          <cell r="A232" t="str">
            <v>46_154</v>
          </cell>
          <cell r="B232">
            <v>46</v>
          </cell>
          <cell r="C232">
            <v>154</v>
          </cell>
          <cell r="D232" t="str">
            <v>2B5</v>
          </cell>
          <cell r="E232" t="str">
            <v>2B10</v>
          </cell>
          <cell r="F232" t="str">
            <v>2B10_Chemical_Industry:Other</v>
          </cell>
          <cell r="G232">
            <v>0</v>
          </cell>
          <cell r="H232">
            <v>246</v>
          </cell>
        </row>
        <row r="233">
          <cell r="A233" t="str">
            <v>51_95</v>
          </cell>
          <cell r="B233">
            <v>51</v>
          </cell>
          <cell r="C233">
            <v>95</v>
          </cell>
          <cell r="D233" t="str">
            <v>3C</v>
          </cell>
          <cell r="E233" t="str">
            <v>2D3</v>
          </cell>
          <cell r="F233" t="str">
            <v>2D3_Non-energy_products_from_fuels_and_solvent_use:Solvent Use</v>
          </cell>
          <cell r="G233">
            <v>0</v>
          </cell>
          <cell r="H233">
            <v>251</v>
          </cell>
        </row>
        <row r="234">
          <cell r="A234" t="str">
            <v>51_126</v>
          </cell>
          <cell r="B234">
            <v>51</v>
          </cell>
          <cell r="C234">
            <v>126</v>
          </cell>
          <cell r="D234" t="str">
            <v>non-IPCC</v>
          </cell>
          <cell r="E234" t="str">
            <v>non-IPCC</v>
          </cell>
          <cell r="F234" t="str">
            <v>non-IPCC</v>
          </cell>
          <cell r="G234">
            <v>0</v>
          </cell>
          <cell r="H234">
            <v>1000</v>
          </cell>
        </row>
        <row r="235">
          <cell r="A235" t="str">
            <v>51_127</v>
          </cell>
          <cell r="B235">
            <v>51</v>
          </cell>
          <cell r="C235">
            <v>127</v>
          </cell>
          <cell r="D235" t="str">
            <v>non-IPCC</v>
          </cell>
          <cell r="E235" t="str">
            <v>non-IPCC</v>
          </cell>
          <cell r="F235" t="str">
            <v>non-IPCC</v>
          </cell>
          <cell r="G235">
            <v>0</v>
          </cell>
          <cell r="H235">
            <v>1000</v>
          </cell>
        </row>
        <row r="236">
          <cell r="A236" t="str">
            <v>52_48</v>
          </cell>
          <cell r="B236">
            <v>52</v>
          </cell>
          <cell r="C236">
            <v>48</v>
          </cell>
          <cell r="D236" t="str">
            <v>non-IPCC</v>
          </cell>
          <cell r="E236" t="str">
            <v>non-IPCC</v>
          </cell>
          <cell r="F236" t="str">
            <v>non-IPCC</v>
          </cell>
          <cell r="G236">
            <v>0</v>
          </cell>
          <cell r="H236">
            <v>5</v>
          </cell>
        </row>
        <row r="237">
          <cell r="A237" t="str">
            <v>54_2</v>
          </cell>
          <cell r="B237">
            <v>54</v>
          </cell>
          <cell r="C237">
            <v>2</v>
          </cell>
          <cell r="D237" t="str">
            <v>non-IPCC</v>
          </cell>
          <cell r="E237" t="str">
            <v>non-IPCC</v>
          </cell>
          <cell r="F237" t="str">
            <v>non-IPCC</v>
          </cell>
          <cell r="G237">
            <v>0</v>
          </cell>
          <cell r="H237">
            <v>999</v>
          </cell>
        </row>
        <row r="238">
          <cell r="A238" t="str">
            <v>54_46</v>
          </cell>
          <cell r="B238">
            <v>54</v>
          </cell>
          <cell r="C238">
            <v>46</v>
          </cell>
          <cell r="D238" t="str">
            <v>2A3</v>
          </cell>
          <cell r="E238" t="str">
            <v>2A4d</v>
          </cell>
          <cell r="F238" t="str">
            <v>2A4d_Other_process_uses_of_carbonates</v>
          </cell>
          <cell r="G238">
            <v>0</v>
          </cell>
          <cell r="H238">
            <v>999</v>
          </cell>
        </row>
        <row r="239">
          <cell r="A239" t="str">
            <v>54_47</v>
          </cell>
          <cell r="B239">
            <v>54</v>
          </cell>
          <cell r="C239">
            <v>47</v>
          </cell>
          <cell r="D239" t="str">
            <v>2A3</v>
          </cell>
          <cell r="E239" t="str">
            <v>2A4d</v>
          </cell>
          <cell r="F239" t="str">
            <v>2A4d_Other_process_uses_of_carbonates</v>
          </cell>
          <cell r="G239">
            <v>0</v>
          </cell>
          <cell r="H239">
            <v>999</v>
          </cell>
        </row>
        <row r="240">
          <cell r="A240" t="str">
            <v>54_51</v>
          </cell>
          <cell r="B240">
            <v>54</v>
          </cell>
          <cell r="C240">
            <v>51</v>
          </cell>
          <cell r="D240" t="str">
            <v>non-IPCC</v>
          </cell>
          <cell r="E240" t="str">
            <v>non-IPCC</v>
          </cell>
          <cell r="F240" t="str">
            <v>non-IPCC</v>
          </cell>
          <cell r="G240">
            <v>0</v>
          </cell>
          <cell r="H240">
            <v>5</v>
          </cell>
        </row>
        <row r="241">
          <cell r="A241" t="str">
            <v>54_202</v>
          </cell>
          <cell r="B241">
            <v>54</v>
          </cell>
          <cell r="C241">
            <v>202</v>
          </cell>
          <cell r="D241" t="str">
            <v>2A7</v>
          </cell>
          <cell r="E241" t="str">
            <v>2A4d</v>
          </cell>
          <cell r="F241" t="str">
            <v>2A4d_Other_process_uses_of_carbonates</v>
          </cell>
          <cell r="G241">
            <v>0</v>
          </cell>
          <cell r="H241">
            <v>999</v>
          </cell>
        </row>
        <row r="242">
          <cell r="A242" t="str">
            <v>55_15</v>
          </cell>
          <cell r="B242">
            <v>55</v>
          </cell>
          <cell r="C242">
            <v>15</v>
          </cell>
          <cell r="D242" t="str">
            <v>1A4c</v>
          </cell>
          <cell r="E242" t="str">
            <v>1A4cii</v>
          </cell>
          <cell r="F242" t="str">
            <v>1A4cii_Agriculture/Forestry/Fishing:Off-road</v>
          </cell>
          <cell r="G242">
            <v>161</v>
          </cell>
          <cell r="H242">
            <v>161</v>
          </cell>
        </row>
        <row r="243">
          <cell r="A243" t="str">
            <v>55_28</v>
          </cell>
          <cell r="B243">
            <v>55</v>
          </cell>
          <cell r="C243">
            <v>28</v>
          </cell>
          <cell r="D243" t="str">
            <v>1A4c</v>
          </cell>
          <cell r="E243" t="str">
            <v>1A4cii</v>
          </cell>
          <cell r="F243" t="str">
            <v>1A4cii_Agriculture/Forestry/Fishing:Off-road</v>
          </cell>
          <cell r="G243">
            <v>161</v>
          </cell>
          <cell r="H243">
            <v>161</v>
          </cell>
        </row>
        <row r="244">
          <cell r="A244" t="str">
            <v>56_2</v>
          </cell>
          <cell r="B244">
            <v>56</v>
          </cell>
          <cell r="C244">
            <v>2</v>
          </cell>
          <cell r="D244" t="str">
            <v>1A5b</v>
          </cell>
          <cell r="E244" t="str">
            <v>1A5b</v>
          </cell>
          <cell r="F244" t="str">
            <v>1A5b_Other:Mobile</v>
          </cell>
          <cell r="G244">
            <v>5</v>
          </cell>
          <cell r="H244">
            <v>5</v>
          </cell>
        </row>
        <row r="245">
          <cell r="A245" t="str">
            <v>56_3</v>
          </cell>
          <cell r="B245">
            <v>56</v>
          </cell>
          <cell r="C245">
            <v>3</v>
          </cell>
          <cell r="D245" t="str">
            <v>1A5b</v>
          </cell>
          <cell r="E245" t="str">
            <v>1A5b</v>
          </cell>
          <cell r="F245" t="str">
            <v>1A5b_Other:Mobile</v>
          </cell>
          <cell r="G245">
            <v>5</v>
          </cell>
          <cell r="H245">
            <v>5</v>
          </cell>
        </row>
        <row r="246">
          <cell r="A246" t="str">
            <v>57_15</v>
          </cell>
          <cell r="B246">
            <v>57</v>
          </cell>
          <cell r="C246">
            <v>15</v>
          </cell>
          <cell r="D246" t="str">
            <v>1A3e</v>
          </cell>
          <cell r="E246" t="str">
            <v>1A3eii</v>
          </cell>
          <cell r="F246" t="str">
            <v>1A3eii_Other_Transportation</v>
          </cell>
          <cell r="G246">
            <v>59</v>
          </cell>
          <cell r="H246">
            <v>59</v>
          </cell>
        </row>
        <row r="247">
          <cell r="A247" t="str">
            <v>58_7</v>
          </cell>
          <cell r="B247">
            <v>58</v>
          </cell>
          <cell r="C247">
            <v>7</v>
          </cell>
          <cell r="D247" t="str">
            <v>1A2f</v>
          </cell>
          <cell r="E247" t="str">
            <v>1A2b</v>
          </cell>
          <cell r="F247" t="str">
            <v>1A2b_Non-Ferrous_Metals</v>
          </cell>
          <cell r="G247">
            <v>254</v>
          </cell>
          <cell r="H247">
            <v>254</v>
          </cell>
        </row>
        <row r="248">
          <cell r="A248" t="str">
            <v>58_14</v>
          </cell>
          <cell r="B248">
            <v>58</v>
          </cell>
          <cell r="C248">
            <v>14</v>
          </cell>
          <cell r="D248" t="str">
            <v>1A2f</v>
          </cell>
          <cell r="E248" t="str">
            <v>1A2gviii</v>
          </cell>
          <cell r="F248" t="str">
            <v>1A2gviii_Other_manufacturing_industries_and_construction</v>
          </cell>
          <cell r="G248">
            <v>3</v>
          </cell>
          <cell r="H248">
            <v>3</v>
          </cell>
        </row>
        <row r="249">
          <cell r="A249" t="str">
            <v>58_19</v>
          </cell>
          <cell r="B249">
            <v>58</v>
          </cell>
          <cell r="C249">
            <v>19</v>
          </cell>
          <cell r="D249" t="str">
            <v>1A2f</v>
          </cell>
          <cell r="E249" t="str">
            <v>1A2gviii</v>
          </cell>
          <cell r="F249" t="str">
            <v>1A2gviii_Other_manufacturing_industries_and_construction</v>
          </cell>
          <cell r="G249">
            <v>68</v>
          </cell>
          <cell r="H249">
            <v>68</v>
          </cell>
        </row>
        <row r="250">
          <cell r="A250" t="str">
            <v>58_253</v>
          </cell>
          <cell r="B250">
            <v>58</v>
          </cell>
          <cell r="C250">
            <v>253</v>
          </cell>
          <cell r="D250" t="str">
            <v>1A2f</v>
          </cell>
          <cell r="E250" t="str">
            <v>1A2gviii</v>
          </cell>
          <cell r="F250" t="str">
            <v>1A2gviii_Other_manufacturing_industries_and_construction</v>
          </cell>
          <cell r="G250">
            <v>3</v>
          </cell>
          <cell r="H250">
            <v>3</v>
          </cell>
        </row>
        <row r="251">
          <cell r="A251" t="str">
            <v>58_261</v>
          </cell>
          <cell r="B251">
            <v>58</v>
          </cell>
          <cell r="C251">
            <v>261</v>
          </cell>
          <cell r="D251" t="str">
            <v>1A2f</v>
          </cell>
          <cell r="E251" t="str">
            <v>1A2gviii</v>
          </cell>
          <cell r="F251" t="str">
            <v>1A2gviii_Other_manufacturing_industries_and_construction</v>
          </cell>
          <cell r="G251">
            <v>74</v>
          </cell>
          <cell r="H251">
            <v>74</v>
          </cell>
        </row>
        <row r="252">
          <cell r="A252" t="str">
            <v>59_12</v>
          </cell>
          <cell r="B252">
            <v>59</v>
          </cell>
          <cell r="C252">
            <v>12</v>
          </cell>
          <cell r="D252" t="str">
            <v>1A4b</v>
          </cell>
          <cell r="E252" t="str">
            <v>1A4bii</v>
          </cell>
          <cell r="F252" t="str">
            <v>1A4bii_Residential:Off-road</v>
          </cell>
          <cell r="G252">
            <v>37</v>
          </cell>
          <cell r="H252">
            <v>1</v>
          </cell>
        </row>
        <row r="253">
          <cell r="A253" t="str">
            <v>59_28</v>
          </cell>
          <cell r="B253">
            <v>59</v>
          </cell>
          <cell r="C253">
            <v>28</v>
          </cell>
          <cell r="D253" t="str">
            <v>1A4b</v>
          </cell>
          <cell r="E253" t="str">
            <v>1A4bii</v>
          </cell>
          <cell r="F253" t="str">
            <v>1A4bii_Residential:Off-road</v>
          </cell>
          <cell r="G253">
            <v>37</v>
          </cell>
          <cell r="H253">
            <v>1</v>
          </cell>
        </row>
        <row r="254">
          <cell r="A254" t="str">
            <v>59_82</v>
          </cell>
          <cell r="B254">
            <v>59</v>
          </cell>
          <cell r="C254">
            <v>82</v>
          </cell>
          <cell r="D254" t="str">
            <v>non-IPCC</v>
          </cell>
          <cell r="E254" t="str">
            <v>non-IPCC</v>
          </cell>
          <cell r="F254" t="str">
            <v>non-IPCC</v>
          </cell>
          <cell r="G254">
            <v>0</v>
          </cell>
          <cell r="H254">
            <v>1</v>
          </cell>
        </row>
        <row r="255">
          <cell r="A255" t="str">
            <v>65_46</v>
          </cell>
          <cell r="B255">
            <v>65</v>
          </cell>
          <cell r="C255">
            <v>46</v>
          </cell>
          <cell r="D255" t="str">
            <v>2A7</v>
          </cell>
          <cell r="E255" t="str">
            <v>2A3</v>
          </cell>
          <cell r="F255" t="str">
            <v>2A3_Glass_production</v>
          </cell>
          <cell r="G255">
            <v>18</v>
          </cell>
          <cell r="H255">
            <v>265</v>
          </cell>
        </row>
        <row r="256">
          <cell r="A256" t="str">
            <v>65_47</v>
          </cell>
          <cell r="B256">
            <v>65</v>
          </cell>
          <cell r="C256">
            <v>47</v>
          </cell>
          <cell r="D256" t="str">
            <v>2A7</v>
          </cell>
          <cell r="E256" t="str">
            <v>2A3</v>
          </cell>
          <cell r="F256" t="str">
            <v>2A3_Glass_production</v>
          </cell>
          <cell r="G256">
            <v>18</v>
          </cell>
          <cell r="H256">
            <v>265</v>
          </cell>
        </row>
        <row r="257">
          <cell r="A257" t="str">
            <v>65_57</v>
          </cell>
          <cell r="B257">
            <v>65</v>
          </cell>
          <cell r="C257">
            <v>57</v>
          </cell>
          <cell r="D257" t="str">
            <v>2A7</v>
          </cell>
          <cell r="E257" t="str">
            <v>2A3</v>
          </cell>
          <cell r="F257" t="str">
            <v>2A3_Glass_production</v>
          </cell>
          <cell r="G257">
            <v>18</v>
          </cell>
          <cell r="H257">
            <v>265</v>
          </cell>
        </row>
        <row r="258">
          <cell r="A258" t="str">
            <v>65_268</v>
          </cell>
          <cell r="B258">
            <v>65</v>
          </cell>
          <cell r="C258">
            <v>268</v>
          </cell>
          <cell r="D258" t="str">
            <v>2A7</v>
          </cell>
          <cell r="E258" t="str">
            <v>2A3</v>
          </cell>
          <cell r="F258" t="str">
            <v>2A3_Glass_production</v>
          </cell>
          <cell r="G258">
            <v>0</v>
          </cell>
          <cell r="H258">
            <v>265</v>
          </cell>
        </row>
        <row r="259">
          <cell r="A259" t="str">
            <v>66_12</v>
          </cell>
          <cell r="B259">
            <v>66</v>
          </cell>
          <cell r="C259">
            <v>12</v>
          </cell>
          <cell r="D259" t="str">
            <v>1A2f</v>
          </cell>
          <cell r="E259" t="str">
            <v>1A2gvii</v>
          </cell>
          <cell r="F259" t="str">
            <v>1A2gvii_Off-road_vehicles_and_other_machinery</v>
          </cell>
          <cell r="G259">
            <v>163</v>
          </cell>
          <cell r="H259">
            <v>163</v>
          </cell>
        </row>
        <row r="260">
          <cell r="A260" t="str">
            <v>66_15</v>
          </cell>
          <cell r="B260">
            <v>66</v>
          </cell>
          <cell r="C260">
            <v>15</v>
          </cell>
          <cell r="D260" t="str">
            <v>1A2f</v>
          </cell>
          <cell r="E260" t="str">
            <v>1A2gvii</v>
          </cell>
          <cell r="F260" t="str">
            <v>1A2gvii_Off-road_vehicles_and_other_machinery</v>
          </cell>
          <cell r="G260">
            <v>163</v>
          </cell>
          <cell r="H260">
            <v>163</v>
          </cell>
        </row>
        <row r="261">
          <cell r="A261" t="str">
            <v>66_28</v>
          </cell>
          <cell r="B261">
            <v>66</v>
          </cell>
          <cell r="C261">
            <v>28</v>
          </cell>
          <cell r="D261" t="str">
            <v>1A2f</v>
          </cell>
          <cell r="E261" t="str">
            <v>1A2gvii</v>
          </cell>
          <cell r="F261" t="str">
            <v>1A2gvii_Off-road_vehicles_and_other_machinery</v>
          </cell>
          <cell r="G261">
            <v>163</v>
          </cell>
          <cell r="H261">
            <v>163</v>
          </cell>
        </row>
        <row r="262">
          <cell r="A262" t="str">
            <v>67_15</v>
          </cell>
          <cell r="B262">
            <v>67</v>
          </cell>
          <cell r="C262">
            <v>15</v>
          </cell>
          <cell r="D262" t="str">
            <v>1A5b</v>
          </cell>
          <cell r="E262" t="str">
            <v>1A5b</v>
          </cell>
          <cell r="F262" t="str">
            <v>1A5b_Other:Mobile</v>
          </cell>
          <cell r="G262">
            <v>5</v>
          </cell>
          <cell r="H262">
            <v>5</v>
          </cell>
        </row>
        <row r="263">
          <cell r="A263" t="str">
            <v>68_54</v>
          </cell>
          <cell r="B263">
            <v>68</v>
          </cell>
          <cell r="C263">
            <v>54</v>
          </cell>
          <cell r="D263" t="str">
            <v>4D</v>
          </cell>
          <cell r="E263" t="str">
            <v>3D</v>
          </cell>
          <cell r="F263" t="str">
            <v>3D_Agricultural_Soils</v>
          </cell>
          <cell r="G263">
            <v>99</v>
          </cell>
          <cell r="H263">
            <v>99</v>
          </cell>
        </row>
        <row r="264">
          <cell r="A264" t="str">
            <v>68_55</v>
          </cell>
          <cell r="B264">
            <v>68</v>
          </cell>
          <cell r="C264">
            <v>55</v>
          </cell>
          <cell r="D264" t="str">
            <v>4D</v>
          </cell>
          <cell r="E264" t="str">
            <v>3D</v>
          </cell>
          <cell r="F264" t="str">
            <v>3D_Agricultural_Soils</v>
          </cell>
          <cell r="G264">
            <v>100</v>
          </cell>
          <cell r="H264">
            <v>99</v>
          </cell>
        </row>
        <row r="265">
          <cell r="A265" t="str">
            <v>68_200</v>
          </cell>
          <cell r="B265">
            <v>68</v>
          </cell>
          <cell r="C265">
            <v>200</v>
          </cell>
          <cell r="D265" t="str">
            <v>non-IPCC</v>
          </cell>
          <cell r="E265" t="str">
            <v>non-IPCC</v>
          </cell>
          <cell r="F265" t="str">
            <v>non-IPCC</v>
          </cell>
          <cell r="G265">
            <v>0</v>
          </cell>
          <cell r="H265">
            <v>21</v>
          </cell>
        </row>
        <row r="266">
          <cell r="A266" t="str">
            <v>69_7</v>
          </cell>
          <cell r="B266">
            <v>69</v>
          </cell>
          <cell r="C266">
            <v>7</v>
          </cell>
          <cell r="D266" t="str">
            <v>1A2f</v>
          </cell>
          <cell r="E266" t="str">
            <v>1A2f</v>
          </cell>
          <cell r="F266" t="str">
            <v>1A2f_Non-metallic_minerals</v>
          </cell>
          <cell r="G266">
            <v>69</v>
          </cell>
          <cell r="H266">
            <v>69</v>
          </cell>
        </row>
        <row r="267">
          <cell r="A267" t="str">
            <v>69_14</v>
          </cell>
          <cell r="B267">
            <v>69</v>
          </cell>
          <cell r="C267">
            <v>14</v>
          </cell>
          <cell r="D267" t="str">
            <v>1A2f</v>
          </cell>
          <cell r="E267" t="str">
            <v>1A2f</v>
          </cell>
          <cell r="F267" t="str">
            <v>1A2f_Non-metallic_minerals</v>
          </cell>
          <cell r="G267">
            <v>69</v>
          </cell>
          <cell r="H267">
            <v>69</v>
          </cell>
        </row>
        <row r="268">
          <cell r="A268" t="str">
            <v>69_15</v>
          </cell>
          <cell r="B268">
            <v>69</v>
          </cell>
          <cell r="C268">
            <v>15</v>
          </cell>
          <cell r="D268" t="str">
            <v>1A2f</v>
          </cell>
          <cell r="E268" t="str">
            <v>1A2f</v>
          </cell>
          <cell r="F268" t="str">
            <v>1A2f_Non-metallic_minerals</v>
          </cell>
          <cell r="G268">
            <v>69</v>
          </cell>
          <cell r="H268">
            <v>69</v>
          </cell>
        </row>
        <row r="269">
          <cell r="A269" t="str">
            <v>69_19</v>
          </cell>
          <cell r="B269">
            <v>69</v>
          </cell>
          <cell r="C269">
            <v>19</v>
          </cell>
          <cell r="D269" t="str">
            <v>1A2f</v>
          </cell>
          <cell r="E269" t="str">
            <v>1A2f</v>
          </cell>
          <cell r="F269" t="str">
            <v>1A2f_Non-metallic_minerals</v>
          </cell>
          <cell r="G269">
            <v>69</v>
          </cell>
          <cell r="H269">
            <v>69</v>
          </cell>
        </row>
        <row r="270">
          <cell r="A270" t="str">
            <v>69_31</v>
          </cell>
          <cell r="B270">
            <v>69</v>
          </cell>
          <cell r="C270">
            <v>31</v>
          </cell>
          <cell r="D270" t="str">
            <v>1A2f</v>
          </cell>
          <cell r="E270" t="str">
            <v>1A2f</v>
          </cell>
          <cell r="F270" t="str">
            <v>1A2f_Non-metallic_minerals</v>
          </cell>
          <cell r="G270">
            <v>69</v>
          </cell>
          <cell r="H270">
            <v>69</v>
          </cell>
        </row>
        <row r="271">
          <cell r="A271" t="str">
            <v>69_56</v>
          </cell>
          <cell r="B271">
            <v>69</v>
          </cell>
          <cell r="C271">
            <v>56</v>
          </cell>
          <cell r="D271" t="str">
            <v>1A2f</v>
          </cell>
          <cell r="E271" t="str">
            <v>1A2f</v>
          </cell>
          <cell r="F271" t="str">
            <v>1A2f_Non-metallic_minerals</v>
          </cell>
          <cell r="G271">
            <v>69</v>
          </cell>
          <cell r="H271">
            <v>69</v>
          </cell>
        </row>
        <row r="272">
          <cell r="A272" t="str">
            <v>69_61</v>
          </cell>
          <cell r="B272">
            <v>69</v>
          </cell>
          <cell r="C272">
            <v>61</v>
          </cell>
          <cell r="D272" t="str">
            <v>1A2f</v>
          </cell>
          <cell r="E272" t="str">
            <v>1A2f</v>
          </cell>
          <cell r="F272" t="str">
            <v>1A2f_Non-metallic_minerals</v>
          </cell>
          <cell r="G272">
            <v>69</v>
          </cell>
          <cell r="H272">
            <v>69</v>
          </cell>
        </row>
        <row r="273">
          <cell r="A273" t="str">
            <v>69_236</v>
          </cell>
          <cell r="B273">
            <v>69</v>
          </cell>
          <cell r="C273">
            <v>236</v>
          </cell>
          <cell r="D273" t="str">
            <v>1A2f</v>
          </cell>
          <cell r="E273" t="str">
            <v>1A2f</v>
          </cell>
          <cell r="F273" t="str">
            <v>1A2f_Non-metallic_minerals</v>
          </cell>
          <cell r="G273">
            <v>69</v>
          </cell>
          <cell r="H273">
            <v>69</v>
          </cell>
        </row>
        <row r="274">
          <cell r="A274" t="str">
            <v>69_247</v>
          </cell>
          <cell r="B274">
            <v>69</v>
          </cell>
          <cell r="C274">
            <v>247</v>
          </cell>
          <cell r="D274" t="str">
            <v>1A2f</v>
          </cell>
          <cell r="E274" t="str">
            <v>1A2f</v>
          </cell>
          <cell r="F274" t="str">
            <v>1A2f_Non-metallic_minerals</v>
          </cell>
          <cell r="G274">
            <v>69</v>
          </cell>
          <cell r="H274">
            <v>69</v>
          </cell>
        </row>
        <row r="275">
          <cell r="A275" t="str">
            <v>71_91</v>
          </cell>
          <cell r="B275">
            <v>71</v>
          </cell>
          <cell r="C275">
            <v>91</v>
          </cell>
          <cell r="D275" t="str">
            <v>3D</v>
          </cell>
          <cell r="E275" t="str">
            <v>2D3</v>
          </cell>
          <cell r="F275" t="str">
            <v>2D3_Non-energy_products_from_fuels_and_solvent_use:Solvent Use</v>
          </cell>
          <cell r="G275">
            <v>0</v>
          </cell>
          <cell r="H275">
            <v>268</v>
          </cell>
        </row>
        <row r="276">
          <cell r="A276" t="str">
            <v>71_122</v>
          </cell>
          <cell r="B276">
            <v>71</v>
          </cell>
          <cell r="C276">
            <v>122</v>
          </cell>
          <cell r="D276" t="str">
            <v>non-IPCC</v>
          </cell>
          <cell r="E276" t="str">
            <v>non-IPCC</v>
          </cell>
          <cell r="F276" t="str">
            <v>non-IPCC</v>
          </cell>
          <cell r="G276">
            <v>0</v>
          </cell>
          <cell r="H276">
            <v>1000</v>
          </cell>
        </row>
        <row r="277">
          <cell r="A277" t="str">
            <v>71_123</v>
          </cell>
          <cell r="B277">
            <v>71</v>
          </cell>
          <cell r="C277">
            <v>123</v>
          </cell>
          <cell r="D277" t="str">
            <v>non-IPCC</v>
          </cell>
          <cell r="E277" t="str">
            <v>non-IPCC</v>
          </cell>
          <cell r="F277" t="str">
            <v>non-IPCC</v>
          </cell>
          <cell r="G277">
            <v>0</v>
          </cell>
          <cell r="H277">
            <v>1000</v>
          </cell>
        </row>
        <row r="278">
          <cell r="A278" t="str">
            <v>71_124</v>
          </cell>
          <cell r="B278">
            <v>71</v>
          </cell>
          <cell r="C278">
            <v>124</v>
          </cell>
          <cell r="D278" t="str">
            <v>non-IPCC</v>
          </cell>
          <cell r="E278" t="str">
            <v>non-IPCC</v>
          </cell>
          <cell r="F278" t="str">
            <v>non-IPCC</v>
          </cell>
          <cell r="G278">
            <v>0</v>
          </cell>
          <cell r="H278">
            <v>1000</v>
          </cell>
        </row>
        <row r="279">
          <cell r="A279" t="str">
            <v>71_129</v>
          </cell>
          <cell r="B279">
            <v>71</v>
          </cell>
          <cell r="C279">
            <v>129</v>
          </cell>
          <cell r="D279" t="str">
            <v>non-IPCC</v>
          </cell>
          <cell r="E279" t="str">
            <v>non-IPCC</v>
          </cell>
          <cell r="F279" t="str">
            <v>non-IPCC</v>
          </cell>
          <cell r="G279">
            <v>0</v>
          </cell>
          <cell r="H279">
            <v>1000</v>
          </cell>
        </row>
        <row r="280">
          <cell r="A280" t="str">
            <v>71_306</v>
          </cell>
          <cell r="B280">
            <v>71</v>
          </cell>
          <cell r="C280">
            <v>306</v>
          </cell>
          <cell r="D280" t="str">
            <v>2B5</v>
          </cell>
          <cell r="E280" t="str">
            <v>2G4</v>
          </cell>
          <cell r="F280" t="str">
            <v>2G4_Other_product_manufacture_and_use</v>
          </cell>
          <cell r="G280">
            <v>5</v>
          </cell>
          <cell r="H280">
            <v>999</v>
          </cell>
        </row>
        <row r="281">
          <cell r="A281" t="str">
            <v>73_145</v>
          </cell>
          <cell r="B281">
            <v>73</v>
          </cell>
          <cell r="C281">
            <v>145</v>
          </cell>
          <cell r="D281" t="str">
            <v>2D2</v>
          </cell>
          <cell r="E281" t="str">
            <v>2H2</v>
          </cell>
          <cell r="F281" t="str">
            <v>2H2_Food_and_beverages_industry</v>
          </cell>
          <cell r="G281">
            <v>0</v>
          </cell>
          <cell r="H281">
            <v>273</v>
          </cell>
        </row>
        <row r="282">
          <cell r="A282" t="str">
            <v>76_49</v>
          </cell>
          <cell r="B282">
            <v>76</v>
          </cell>
          <cell r="C282">
            <v>49</v>
          </cell>
          <cell r="D282" t="str">
            <v>3B</v>
          </cell>
          <cell r="E282" t="str">
            <v>2D3</v>
          </cell>
          <cell r="F282" t="str">
            <v>2D3_Non-energy_products_from_fuels_and_solvent_use:Solvent Use</v>
          </cell>
          <cell r="G282">
            <v>0</v>
          </cell>
          <cell r="H282">
            <v>276</v>
          </cell>
        </row>
        <row r="283">
          <cell r="A283" t="str">
            <v>77_144</v>
          </cell>
          <cell r="B283">
            <v>77</v>
          </cell>
          <cell r="C283">
            <v>144</v>
          </cell>
          <cell r="D283" t="str">
            <v>3C</v>
          </cell>
          <cell r="E283" t="str">
            <v>2D3</v>
          </cell>
          <cell r="F283" t="str">
            <v>2D3_Non-energy_products_from_fuels_and_solvent_use:Solvent Use</v>
          </cell>
          <cell r="G283">
            <v>0</v>
          </cell>
          <cell r="H283">
            <v>277</v>
          </cell>
        </row>
        <row r="284">
          <cell r="A284" t="str">
            <v>78_107</v>
          </cell>
          <cell r="B284">
            <v>78</v>
          </cell>
          <cell r="C284">
            <v>107</v>
          </cell>
          <cell r="D284" t="str">
            <v>3D</v>
          </cell>
          <cell r="E284" t="str">
            <v>2D3</v>
          </cell>
          <cell r="F284" t="str">
            <v>2D3_Non-energy_products_from_fuels_and_solvent_use:Solvent Use</v>
          </cell>
          <cell r="G284">
            <v>0</v>
          </cell>
          <cell r="H284">
            <v>5</v>
          </cell>
        </row>
        <row r="285">
          <cell r="A285" t="str">
            <v>80_94</v>
          </cell>
          <cell r="B285">
            <v>80</v>
          </cell>
          <cell r="C285">
            <v>94</v>
          </cell>
          <cell r="D285" t="str">
            <v>3C</v>
          </cell>
          <cell r="E285" t="str">
            <v>2D3</v>
          </cell>
          <cell r="F285" t="str">
            <v>2D3_Non-energy_products_from_fuels_and_solvent_use:Solvent Use</v>
          </cell>
          <cell r="G285">
            <v>0</v>
          </cell>
          <cell r="H285">
            <v>5</v>
          </cell>
        </row>
        <row r="286">
          <cell r="A286" t="str">
            <v>81_94</v>
          </cell>
          <cell r="B286">
            <v>81</v>
          </cell>
          <cell r="C286">
            <v>94</v>
          </cell>
          <cell r="D286" t="str">
            <v>3C</v>
          </cell>
          <cell r="E286" t="str">
            <v>2D3</v>
          </cell>
          <cell r="F286" t="str">
            <v>2D3_Non-energy_products_from_fuels_and_solvent_use:Solvent Use</v>
          </cell>
          <cell r="G286">
            <v>0</v>
          </cell>
          <cell r="H286">
            <v>5</v>
          </cell>
        </row>
        <row r="287">
          <cell r="A287" t="str">
            <v>83_49</v>
          </cell>
          <cell r="B287">
            <v>83</v>
          </cell>
          <cell r="C287">
            <v>49</v>
          </cell>
          <cell r="D287" t="str">
            <v>3D</v>
          </cell>
          <cell r="E287" t="str">
            <v>2D3</v>
          </cell>
          <cell r="F287" t="str">
            <v>2D3_Non-energy_products_from_fuels_and_solvent_use:Solvent Use</v>
          </cell>
          <cell r="G287">
            <v>0</v>
          </cell>
          <cell r="H287">
            <v>1</v>
          </cell>
        </row>
        <row r="288">
          <cell r="A288" t="str">
            <v>85_89</v>
          </cell>
          <cell r="B288">
            <v>85</v>
          </cell>
          <cell r="C288">
            <v>89</v>
          </cell>
          <cell r="D288" t="str">
            <v>2A6</v>
          </cell>
          <cell r="E288" t="str">
            <v>2D3</v>
          </cell>
          <cell r="F288" t="str">
            <v>2D3_Non-energy_products_from_fuels_and_solvent_use:Other_Road_paving_with_asphalt</v>
          </cell>
          <cell r="G288">
            <v>0</v>
          </cell>
          <cell r="H288">
            <v>285</v>
          </cell>
        </row>
        <row r="289">
          <cell r="A289" t="str">
            <v>86_133</v>
          </cell>
          <cell r="B289">
            <v>86</v>
          </cell>
          <cell r="C289">
            <v>133</v>
          </cell>
          <cell r="D289" t="str">
            <v>3D</v>
          </cell>
          <cell r="E289" t="str">
            <v>2D3</v>
          </cell>
          <cell r="F289" t="str">
            <v>2D3_Non-energy_products_from_fuels_and_solvent_use:Solvent Use</v>
          </cell>
          <cell r="G289">
            <v>0</v>
          </cell>
          <cell r="H289">
            <v>3</v>
          </cell>
        </row>
        <row r="290">
          <cell r="A290" t="str">
            <v>89_74</v>
          </cell>
          <cell r="B290">
            <v>89</v>
          </cell>
          <cell r="C290">
            <v>74</v>
          </cell>
          <cell r="D290" t="str">
            <v>3D</v>
          </cell>
          <cell r="E290" t="str">
            <v>2D3</v>
          </cell>
          <cell r="F290" t="str">
            <v>2D3_Non-energy_products_from_fuels_and_solvent_use:Solvent Use</v>
          </cell>
          <cell r="G290">
            <v>0</v>
          </cell>
          <cell r="H290">
            <v>1000</v>
          </cell>
        </row>
        <row r="291">
          <cell r="A291" t="str">
            <v>89_117</v>
          </cell>
          <cell r="B291">
            <v>89</v>
          </cell>
          <cell r="C291">
            <v>117</v>
          </cell>
          <cell r="D291" t="str">
            <v>non-IPCC</v>
          </cell>
          <cell r="E291" t="str">
            <v>non-IPCC</v>
          </cell>
          <cell r="F291" t="str">
            <v>non-IPCC</v>
          </cell>
          <cell r="G291">
            <v>0</v>
          </cell>
          <cell r="H291">
            <v>1000</v>
          </cell>
        </row>
        <row r="292">
          <cell r="A292" t="str">
            <v>89_118</v>
          </cell>
          <cell r="B292">
            <v>89</v>
          </cell>
          <cell r="C292">
            <v>118</v>
          </cell>
          <cell r="D292" t="str">
            <v>non-IPCC</v>
          </cell>
          <cell r="E292" t="str">
            <v>non-IPCC</v>
          </cell>
          <cell r="F292" t="str">
            <v>non-IPCC</v>
          </cell>
          <cell r="G292">
            <v>0</v>
          </cell>
          <cell r="H292">
            <v>1000</v>
          </cell>
        </row>
        <row r="293">
          <cell r="A293" t="str">
            <v>89_119</v>
          </cell>
          <cell r="B293">
            <v>89</v>
          </cell>
          <cell r="C293">
            <v>119</v>
          </cell>
          <cell r="D293" t="str">
            <v>non-IPCC</v>
          </cell>
          <cell r="E293" t="str">
            <v>non-IPCC</v>
          </cell>
          <cell r="F293" t="str">
            <v>non-IPCC</v>
          </cell>
          <cell r="G293">
            <v>0</v>
          </cell>
          <cell r="H293">
            <v>1000</v>
          </cell>
        </row>
        <row r="294">
          <cell r="A294" t="str">
            <v>89_128</v>
          </cell>
          <cell r="B294">
            <v>89</v>
          </cell>
          <cell r="C294">
            <v>128</v>
          </cell>
          <cell r="D294" t="str">
            <v>non-IPCC</v>
          </cell>
          <cell r="E294" t="str">
            <v>non-IPCC</v>
          </cell>
          <cell r="F294" t="str">
            <v>non-IPCC</v>
          </cell>
          <cell r="G294">
            <v>0</v>
          </cell>
          <cell r="H294">
            <v>1000</v>
          </cell>
        </row>
        <row r="295">
          <cell r="A295" t="str">
            <v>91_169</v>
          </cell>
          <cell r="B295">
            <v>91</v>
          </cell>
          <cell r="C295">
            <v>169</v>
          </cell>
          <cell r="D295" t="str">
            <v>2B3</v>
          </cell>
          <cell r="E295" t="str">
            <v>2B3</v>
          </cell>
          <cell r="F295" t="str">
            <v>2B3_Adipic_Acid_Production</v>
          </cell>
          <cell r="G295">
            <v>3</v>
          </cell>
          <cell r="H295">
            <v>3</v>
          </cell>
        </row>
        <row r="296">
          <cell r="A296" t="str">
            <v>92_174</v>
          </cell>
          <cell r="B296">
            <v>92</v>
          </cell>
          <cell r="C296">
            <v>174</v>
          </cell>
          <cell r="D296" t="str">
            <v>2C3</v>
          </cell>
          <cell r="E296" t="str">
            <v>2C3</v>
          </cell>
          <cell r="F296" t="str">
            <v>2C3_Aluminium_Production</v>
          </cell>
          <cell r="G296">
            <v>17</v>
          </cell>
          <cell r="H296">
            <v>292</v>
          </cell>
        </row>
        <row r="297">
          <cell r="A297" t="str">
            <v>93_19</v>
          </cell>
          <cell r="B297">
            <v>93</v>
          </cell>
          <cell r="C297">
            <v>19</v>
          </cell>
          <cell r="D297" t="str">
            <v>2B1</v>
          </cell>
          <cell r="E297" t="str">
            <v>2B1</v>
          </cell>
          <cell r="F297" t="str">
            <v>2B1_Ammonia_Production</v>
          </cell>
          <cell r="G297">
            <v>3</v>
          </cell>
          <cell r="H297">
            <v>3</v>
          </cell>
        </row>
        <row r="298">
          <cell r="A298" t="str">
            <v>94_19</v>
          </cell>
          <cell r="B298">
            <v>94</v>
          </cell>
          <cell r="C298">
            <v>19</v>
          </cell>
          <cell r="D298" t="str">
            <v>1A2c</v>
          </cell>
          <cell r="E298" t="str">
            <v>2B1</v>
          </cell>
          <cell r="F298" t="str">
            <v>2B1_Chemical_Industry:Ammonia_production</v>
          </cell>
          <cell r="G298">
            <v>3</v>
          </cell>
          <cell r="H298">
            <v>3</v>
          </cell>
        </row>
        <row r="299">
          <cell r="A299" t="str">
            <v>95_31</v>
          </cell>
          <cell r="B299">
            <v>95</v>
          </cell>
          <cell r="C299">
            <v>31</v>
          </cell>
          <cell r="D299" t="str">
            <v>2C1</v>
          </cell>
          <cell r="E299" t="str">
            <v>2C1a</v>
          </cell>
          <cell r="F299" t="str">
            <v>2C1a_Steel</v>
          </cell>
        </row>
        <row r="300">
          <cell r="A300" t="str">
            <v>95_175</v>
          </cell>
          <cell r="B300">
            <v>95</v>
          </cell>
          <cell r="C300">
            <v>175</v>
          </cell>
          <cell r="D300" t="str">
            <v>2C1</v>
          </cell>
          <cell r="E300" t="str">
            <v>2C1a</v>
          </cell>
          <cell r="F300" t="str">
            <v>2C1a_Steel</v>
          </cell>
          <cell r="G300">
            <v>27</v>
          </cell>
          <cell r="H300">
            <v>295</v>
          </cell>
        </row>
        <row r="301">
          <cell r="A301" t="str">
            <v>95_267</v>
          </cell>
          <cell r="B301">
            <v>95</v>
          </cell>
          <cell r="C301">
            <v>267</v>
          </cell>
          <cell r="D301" t="str">
            <v>2C1</v>
          </cell>
          <cell r="E301" t="str">
            <v>2C1a</v>
          </cell>
          <cell r="F301" t="str">
            <v>2C1a_Steel</v>
          </cell>
          <cell r="G301">
            <v>0</v>
          </cell>
          <cell r="H301">
            <v>295</v>
          </cell>
        </row>
        <row r="302">
          <cell r="A302" t="str">
            <v>97_20</v>
          </cell>
          <cell r="B302">
            <v>97</v>
          </cell>
          <cell r="C302">
            <v>20</v>
          </cell>
          <cell r="D302" t="str">
            <v>non-IPCC</v>
          </cell>
          <cell r="E302" t="str">
            <v>non-IPCC</v>
          </cell>
          <cell r="F302" t="str">
            <v>non-IPCC</v>
          </cell>
          <cell r="G302">
            <v>0</v>
          </cell>
          <cell r="H302">
            <v>268</v>
          </cell>
        </row>
        <row r="303">
          <cell r="A303" t="str">
            <v>97_53</v>
          </cell>
          <cell r="B303">
            <v>97</v>
          </cell>
          <cell r="C303">
            <v>53</v>
          </cell>
          <cell r="D303" t="str">
            <v>4F5</v>
          </cell>
          <cell r="E303" t="str">
            <v>3F</v>
          </cell>
          <cell r="F303" t="str">
            <v>Field burning</v>
          </cell>
          <cell r="G303">
            <v>104</v>
          </cell>
          <cell r="H303">
            <v>104</v>
          </cell>
        </row>
        <row r="304">
          <cell r="A304" t="str">
            <v>97_62</v>
          </cell>
          <cell r="B304">
            <v>97</v>
          </cell>
          <cell r="C304">
            <v>62</v>
          </cell>
          <cell r="D304" t="str">
            <v>4F1</v>
          </cell>
          <cell r="E304" t="str">
            <v>3F</v>
          </cell>
          <cell r="F304" t="str">
            <v>Field burning</v>
          </cell>
          <cell r="G304">
            <v>101</v>
          </cell>
          <cell r="H304">
            <v>101</v>
          </cell>
        </row>
        <row r="305">
          <cell r="A305" t="str">
            <v>97_69</v>
          </cell>
          <cell r="B305">
            <v>97</v>
          </cell>
          <cell r="C305">
            <v>69</v>
          </cell>
          <cell r="D305" t="str">
            <v>4F1</v>
          </cell>
          <cell r="E305" t="str">
            <v>3F</v>
          </cell>
          <cell r="F305" t="str">
            <v>Field burning</v>
          </cell>
          <cell r="G305">
            <v>103</v>
          </cell>
          <cell r="H305">
            <v>103</v>
          </cell>
        </row>
        <row r="306">
          <cell r="A306" t="str">
            <v>97_70</v>
          </cell>
          <cell r="B306">
            <v>97</v>
          </cell>
          <cell r="C306">
            <v>70</v>
          </cell>
          <cell r="D306" t="str">
            <v>4F1</v>
          </cell>
          <cell r="E306" t="str">
            <v>3F</v>
          </cell>
          <cell r="F306" t="str">
            <v>Field burning</v>
          </cell>
          <cell r="G306">
            <v>102</v>
          </cell>
          <cell r="H306">
            <v>102</v>
          </cell>
        </row>
        <row r="307">
          <cell r="A307" t="str">
            <v>98_4</v>
          </cell>
          <cell r="B307">
            <v>98</v>
          </cell>
          <cell r="C307">
            <v>4</v>
          </cell>
          <cell r="D307" t="str">
            <v>2C1</v>
          </cell>
          <cell r="E307" t="str">
            <v>2C1b</v>
          </cell>
          <cell r="F307" t="str">
            <v>2C1b_Pig_iron</v>
          </cell>
          <cell r="G307">
            <v>242</v>
          </cell>
          <cell r="H307">
            <v>242</v>
          </cell>
        </row>
        <row r="308">
          <cell r="A308" t="str">
            <v>98_9</v>
          </cell>
          <cell r="B308">
            <v>98</v>
          </cell>
          <cell r="C308">
            <v>9</v>
          </cell>
          <cell r="D308" t="str">
            <v>1B1b</v>
          </cell>
          <cell r="E308" t="str">
            <v>1B1b</v>
          </cell>
          <cell r="F308" t="str">
            <v>1B1b_Solid_Fuel_Transformation</v>
          </cell>
          <cell r="G308">
            <v>243</v>
          </cell>
          <cell r="H308">
            <v>243</v>
          </cell>
        </row>
        <row r="309">
          <cell r="A309" t="str">
            <v>100_21</v>
          </cell>
          <cell r="B309">
            <v>100</v>
          </cell>
          <cell r="C309">
            <v>21</v>
          </cell>
          <cell r="D309" t="str">
            <v>4B9</v>
          </cell>
          <cell r="E309" t="str">
            <v>3B4</v>
          </cell>
          <cell r="F309" t="str">
            <v>3B4_Manure_Management_other:poultry</v>
          </cell>
          <cell r="G309">
            <v>95</v>
          </cell>
          <cell r="H309">
            <v>1000</v>
          </cell>
        </row>
        <row r="310">
          <cell r="A310" t="str">
            <v>100_78</v>
          </cell>
          <cell r="B310">
            <v>100</v>
          </cell>
          <cell r="C310">
            <v>78</v>
          </cell>
          <cell r="D310" t="str">
            <v>non-IPCC</v>
          </cell>
          <cell r="E310" t="str">
            <v>3B4</v>
          </cell>
          <cell r="F310" t="str">
            <v>3B4_Manure_Management_other:poultry</v>
          </cell>
          <cell r="G310">
            <v>95</v>
          </cell>
          <cell r="H310">
            <v>95</v>
          </cell>
        </row>
        <row r="311">
          <cell r="A311" t="str">
            <v>101_46</v>
          </cell>
          <cell r="B311">
            <v>101</v>
          </cell>
          <cell r="C311">
            <v>46</v>
          </cell>
          <cell r="D311" t="str">
            <v>2A7</v>
          </cell>
          <cell r="E311" t="str">
            <v>2A4d</v>
          </cell>
          <cell r="F311" t="str">
            <v>2A4d_Other_process_uses_of_carbonates</v>
          </cell>
          <cell r="G311">
            <v>0</v>
          </cell>
          <cell r="H311">
            <v>999</v>
          </cell>
        </row>
        <row r="312">
          <cell r="A312" t="str">
            <v>101_47</v>
          </cell>
          <cell r="B312">
            <v>101</v>
          </cell>
          <cell r="C312">
            <v>47</v>
          </cell>
          <cell r="D312" t="str">
            <v>2A7</v>
          </cell>
          <cell r="E312" t="str">
            <v>2A4d</v>
          </cell>
          <cell r="F312" t="str">
            <v>2A4d_Other_process_uses_of_carbonates</v>
          </cell>
          <cell r="G312">
            <v>0</v>
          </cell>
          <cell r="H312">
            <v>999</v>
          </cell>
        </row>
        <row r="313">
          <cell r="A313" t="str">
            <v>101_59</v>
          </cell>
          <cell r="B313">
            <v>101</v>
          </cell>
          <cell r="C313">
            <v>59</v>
          </cell>
          <cell r="D313" t="str">
            <v>non-IPCC</v>
          </cell>
          <cell r="E313" t="str">
            <v>non-IPCC</v>
          </cell>
          <cell r="F313" t="str">
            <v>non-IPCC</v>
          </cell>
          <cell r="G313">
            <v>0</v>
          </cell>
          <cell r="H313">
            <v>301</v>
          </cell>
        </row>
        <row r="314">
          <cell r="A314" t="str">
            <v>101_202</v>
          </cell>
          <cell r="B314">
            <v>101</v>
          </cell>
          <cell r="C314">
            <v>202</v>
          </cell>
          <cell r="D314" t="str">
            <v>2A7</v>
          </cell>
          <cell r="E314" t="str">
            <v>2A4d</v>
          </cell>
          <cell r="F314" t="str">
            <v>2A4d_Other_process_uses_of_carbonates</v>
          </cell>
          <cell r="G314">
            <v>0</v>
          </cell>
          <cell r="H314">
            <v>999</v>
          </cell>
        </row>
        <row r="315">
          <cell r="A315" t="str">
            <v>101_203</v>
          </cell>
          <cell r="B315">
            <v>101</v>
          </cell>
          <cell r="C315">
            <v>203</v>
          </cell>
          <cell r="D315" t="str">
            <v>2A7</v>
          </cell>
          <cell r="E315" t="str">
            <v>2A4d</v>
          </cell>
          <cell r="F315" t="str">
            <v>2A4d_Other_process_uses_of_carbonates</v>
          </cell>
          <cell r="G315">
            <v>0</v>
          </cell>
          <cell r="H315">
            <v>999</v>
          </cell>
        </row>
        <row r="316">
          <cell r="A316" t="str">
            <v>101_204</v>
          </cell>
          <cell r="B316">
            <v>101</v>
          </cell>
          <cell r="C316">
            <v>204</v>
          </cell>
          <cell r="D316" t="str">
            <v>2A7</v>
          </cell>
          <cell r="E316" t="str">
            <v>2A4d</v>
          </cell>
          <cell r="F316" t="str">
            <v>2A4d_Other_process_uses_of_carbonates</v>
          </cell>
          <cell r="G316">
            <v>0</v>
          </cell>
          <cell r="H316">
            <v>999</v>
          </cell>
        </row>
        <row r="317">
          <cell r="A317" t="str">
            <v>102_48</v>
          </cell>
          <cell r="B317">
            <v>102</v>
          </cell>
          <cell r="C317">
            <v>48</v>
          </cell>
          <cell r="D317" t="str">
            <v>1B2cii</v>
          </cell>
          <cell r="E317" t="str">
            <v>1B2c2i</v>
          </cell>
          <cell r="F317" t="str">
            <v>1B2c_Flaring_Oil</v>
          </cell>
          <cell r="G317">
            <v>0</v>
          </cell>
          <cell r="H317">
            <v>302</v>
          </cell>
        </row>
        <row r="318">
          <cell r="A318" t="str">
            <v>103_21</v>
          </cell>
          <cell r="B318">
            <v>103</v>
          </cell>
          <cell r="C318">
            <v>21</v>
          </cell>
          <cell r="D318" t="str">
            <v>2F3</v>
          </cell>
          <cell r="E318" t="str">
            <v>2F3</v>
          </cell>
          <cell r="F318" t="str">
            <v>2F3_Fire_Protection</v>
          </cell>
          <cell r="G318">
            <v>1</v>
          </cell>
          <cell r="H318">
            <v>1000</v>
          </cell>
        </row>
        <row r="319">
          <cell r="A319" t="str">
            <v>104_21</v>
          </cell>
          <cell r="B319">
            <v>104</v>
          </cell>
          <cell r="C319">
            <v>21</v>
          </cell>
          <cell r="D319" t="str">
            <v>2F9</v>
          </cell>
          <cell r="E319" t="str">
            <v>2G2e</v>
          </cell>
          <cell r="F319" t="str">
            <v>2G2e_Electronics_and_shoes</v>
          </cell>
          <cell r="G319">
            <v>1</v>
          </cell>
          <cell r="H319">
            <v>1000</v>
          </cell>
        </row>
        <row r="320">
          <cell r="A320" t="str">
            <v>105_21</v>
          </cell>
          <cell r="B320">
            <v>105</v>
          </cell>
          <cell r="C320">
            <v>21</v>
          </cell>
          <cell r="D320" t="str">
            <v>2F2</v>
          </cell>
          <cell r="E320" t="str">
            <v>2F2a</v>
          </cell>
          <cell r="F320" t="str">
            <v>2F2a_Closed_foam_blowing_agents</v>
          </cell>
          <cell r="G320">
            <v>1</v>
          </cell>
          <cell r="H320">
            <v>1000</v>
          </cell>
        </row>
        <row r="321">
          <cell r="A321" t="str">
            <v>107_21</v>
          </cell>
          <cell r="B321">
            <v>107</v>
          </cell>
          <cell r="C321">
            <v>21</v>
          </cell>
          <cell r="D321" t="str">
            <v>2F5</v>
          </cell>
          <cell r="E321" t="str">
            <v>2F5</v>
          </cell>
          <cell r="F321" t="str">
            <v>2F5_Solvents</v>
          </cell>
          <cell r="G321">
            <v>1</v>
          </cell>
          <cell r="H321">
            <v>1000</v>
          </cell>
        </row>
        <row r="322">
          <cell r="A322" t="str">
            <v>110_21</v>
          </cell>
          <cell r="B322">
            <v>110</v>
          </cell>
          <cell r="C322">
            <v>21</v>
          </cell>
          <cell r="D322" t="str">
            <v>2C4</v>
          </cell>
          <cell r="E322" t="str">
            <v>2C4</v>
          </cell>
          <cell r="F322" t="str">
            <v>2C4_Magnesium_production</v>
          </cell>
          <cell r="G322">
            <v>8</v>
          </cell>
          <cell r="H322">
            <v>1000</v>
          </cell>
        </row>
        <row r="323">
          <cell r="A323" t="str">
            <v>112_130</v>
          </cell>
          <cell r="B323">
            <v>112</v>
          </cell>
          <cell r="C323">
            <v>130</v>
          </cell>
          <cell r="D323" t="str">
            <v>3A</v>
          </cell>
          <cell r="E323" t="str">
            <v>2D3</v>
          </cell>
          <cell r="F323" t="str">
            <v>2D3_Non-energy_products_from_fuels_and_solvent_use:Solvent Use</v>
          </cell>
          <cell r="G323">
            <v>0</v>
          </cell>
          <cell r="H323">
            <v>5</v>
          </cell>
        </row>
        <row r="324">
          <cell r="A324" t="str">
            <v>113_13</v>
          </cell>
          <cell r="B324">
            <v>113</v>
          </cell>
          <cell r="C324">
            <v>13</v>
          </cell>
          <cell r="D324" t="str">
            <v>non-IPCC</v>
          </cell>
          <cell r="E324" t="str">
            <v>non-IPCC</v>
          </cell>
          <cell r="F324" t="str">
            <v>non-IPCC</v>
          </cell>
          <cell r="G324">
            <v>116</v>
          </cell>
          <cell r="H324">
            <v>999</v>
          </cell>
        </row>
        <row r="325">
          <cell r="A325" t="str">
            <v>113_157</v>
          </cell>
          <cell r="B325">
            <v>113</v>
          </cell>
          <cell r="C325">
            <v>157</v>
          </cell>
          <cell r="D325" t="str">
            <v>1B2a</v>
          </cell>
          <cell r="E325" t="str">
            <v>1B2a3</v>
          </cell>
          <cell r="F325" t="str">
            <v>1B2a3_Oil_transport</v>
          </cell>
          <cell r="G325">
            <v>116</v>
          </cell>
          <cell r="H325">
            <v>313</v>
          </cell>
        </row>
        <row r="326">
          <cell r="A326" t="str">
            <v>113_302</v>
          </cell>
          <cell r="B326">
            <v>113</v>
          </cell>
          <cell r="C326">
            <v>302</v>
          </cell>
          <cell r="D326" t="str">
            <v>1B2a</v>
          </cell>
          <cell r="E326" t="str">
            <v>1B2a3</v>
          </cell>
          <cell r="F326" t="str">
            <v>1B2a3_Oil_transport</v>
          </cell>
          <cell r="G326">
            <v>116</v>
          </cell>
          <cell r="H326">
            <v>313</v>
          </cell>
        </row>
        <row r="327">
          <cell r="A327" t="str">
            <v>119_47</v>
          </cell>
          <cell r="B327">
            <v>119</v>
          </cell>
          <cell r="C327">
            <v>47</v>
          </cell>
          <cell r="D327" t="str">
            <v>2A3</v>
          </cell>
          <cell r="E327" t="str">
            <v>2C1a</v>
          </cell>
          <cell r="F327" t="str">
            <v>2C1a_Steel</v>
          </cell>
          <cell r="G327">
            <v>246</v>
          </cell>
          <cell r="H327">
            <v>246</v>
          </cell>
        </row>
        <row r="328">
          <cell r="A328" t="str">
            <v>119_176</v>
          </cell>
          <cell r="B328">
            <v>119</v>
          </cell>
          <cell r="C328">
            <v>176</v>
          </cell>
          <cell r="D328" t="str">
            <v>2C1</v>
          </cell>
          <cell r="E328" t="str">
            <v>2C1a</v>
          </cell>
          <cell r="F328" t="str">
            <v>2C1a_Steel</v>
          </cell>
          <cell r="G328">
            <v>0</v>
          </cell>
          <cell r="H328">
            <v>319</v>
          </cell>
        </row>
        <row r="329">
          <cell r="A329" t="str">
            <v>119_217</v>
          </cell>
          <cell r="B329">
            <v>119</v>
          </cell>
          <cell r="C329">
            <v>217</v>
          </cell>
          <cell r="D329" t="str">
            <v>2C1</v>
          </cell>
          <cell r="E329" t="str">
            <v>2C1a</v>
          </cell>
          <cell r="F329" t="str">
            <v>2C1a_Steel</v>
          </cell>
          <cell r="G329">
            <v>125</v>
          </cell>
          <cell r="H329">
            <v>999</v>
          </cell>
        </row>
        <row r="330">
          <cell r="A330" t="str">
            <v>120_209</v>
          </cell>
          <cell r="B330">
            <v>120</v>
          </cell>
          <cell r="C330">
            <v>209</v>
          </cell>
          <cell r="D330" t="str">
            <v>2B5</v>
          </cell>
          <cell r="E330" t="str">
            <v>2B10</v>
          </cell>
          <cell r="F330" t="str">
            <v>2B10_Chemical_Industry:Other</v>
          </cell>
          <cell r="G330">
            <v>0</v>
          </cell>
          <cell r="H330">
            <v>1000</v>
          </cell>
        </row>
        <row r="331">
          <cell r="A331" t="str">
            <v>121_21</v>
          </cell>
          <cell r="B331">
            <v>121</v>
          </cell>
          <cell r="C331">
            <v>21</v>
          </cell>
          <cell r="D331" t="str">
            <v>2F9</v>
          </cell>
          <cell r="E331" t="str">
            <v>2G1</v>
          </cell>
          <cell r="F331" t="str">
            <v>2G1_Electrical_equipment</v>
          </cell>
          <cell r="G331">
            <v>12</v>
          </cell>
          <cell r="H331">
            <v>1000</v>
          </cell>
        </row>
        <row r="332">
          <cell r="A332" t="str">
            <v>123_21</v>
          </cell>
          <cell r="B332">
            <v>123</v>
          </cell>
          <cell r="C332">
            <v>21</v>
          </cell>
          <cell r="D332">
            <v>20</v>
          </cell>
          <cell r="E332" t="str">
            <v>2B9a1</v>
          </cell>
          <cell r="F332" t="str">
            <v>2B9a1_Fluorchemical_production:By-product_emissions</v>
          </cell>
          <cell r="G332">
            <v>3</v>
          </cell>
          <cell r="H332">
            <v>1000</v>
          </cell>
        </row>
        <row r="333">
          <cell r="A333" t="str">
            <v>124_21</v>
          </cell>
          <cell r="B333">
            <v>124</v>
          </cell>
          <cell r="C333">
            <v>21</v>
          </cell>
          <cell r="D333">
            <v>200</v>
          </cell>
          <cell r="E333" t="str">
            <v>2B9b3</v>
          </cell>
          <cell r="F333" t="str">
            <v>2B9b3_Fluorchemical_production:Fugitive_emissions</v>
          </cell>
          <cell r="G333">
            <v>3</v>
          </cell>
          <cell r="H333">
            <v>1000</v>
          </cell>
        </row>
        <row r="334">
          <cell r="A334" t="str">
            <v>127_14</v>
          </cell>
          <cell r="B334">
            <v>127</v>
          </cell>
          <cell r="C334">
            <v>14</v>
          </cell>
          <cell r="D334" t="str">
            <v>Marine_Bunkers</v>
          </cell>
          <cell r="E334" t="str">
            <v>Marine_Bunkers</v>
          </cell>
          <cell r="F334" t="str">
            <v>Marine_Bunkers</v>
          </cell>
          <cell r="G334">
            <v>132</v>
          </cell>
          <cell r="H334">
            <v>1000</v>
          </cell>
        </row>
        <row r="335">
          <cell r="A335" t="str">
            <v>127_15</v>
          </cell>
          <cell r="B335">
            <v>127</v>
          </cell>
          <cell r="C335">
            <v>15</v>
          </cell>
          <cell r="D335" t="str">
            <v>Marine_Bunkers</v>
          </cell>
          <cell r="E335" t="str">
            <v>Marine_Bunkers</v>
          </cell>
          <cell r="F335" t="str">
            <v>Marine_Bunkers</v>
          </cell>
          <cell r="G335">
            <v>132</v>
          </cell>
          <cell r="H335">
            <v>1000</v>
          </cell>
        </row>
        <row r="336">
          <cell r="A336" t="str">
            <v>128_218</v>
          </cell>
          <cell r="B336">
            <v>128</v>
          </cell>
          <cell r="C336">
            <v>218</v>
          </cell>
          <cell r="D336" t="str">
            <v>2A7</v>
          </cell>
          <cell r="E336" t="str">
            <v>2A3</v>
          </cell>
          <cell r="F336" t="str">
            <v>2A3_Glass_production</v>
          </cell>
          <cell r="G336">
            <v>0</v>
          </cell>
          <cell r="H336">
            <v>3</v>
          </cell>
        </row>
        <row r="337">
          <cell r="A337" t="str">
            <v>129_168</v>
          </cell>
          <cell r="B337">
            <v>129</v>
          </cell>
          <cell r="C337">
            <v>168</v>
          </cell>
          <cell r="D337" t="str">
            <v>non-IPCC</v>
          </cell>
          <cell r="E337" t="str">
            <v>non-IPCC</v>
          </cell>
          <cell r="F337" t="str">
            <v>non-IPCC</v>
          </cell>
          <cell r="G337">
            <v>0</v>
          </cell>
          <cell r="H337">
            <v>3</v>
          </cell>
        </row>
        <row r="338">
          <cell r="A338" t="str">
            <v>130_83</v>
          </cell>
          <cell r="B338">
            <v>130</v>
          </cell>
          <cell r="C338">
            <v>83</v>
          </cell>
          <cell r="D338" t="str">
            <v>2B2</v>
          </cell>
          <cell r="E338" t="str">
            <v>2B2</v>
          </cell>
          <cell r="F338" t="str">
            <v>2B2_Nitric_Acid_Production</v>
          </cell>
          <cell r="G338">
            <v>20</v>
          </cell>
          <cell r="H338">
            <v>20</v>
          </cell>
        </row>
        <row r="339">
          <cell r="A339" t="str">
            <v>131_178</v>
          </cell>
          <cell r="B339">
            <v>131</v>
          </cell>
          <cell r="C339">
            <v>178</v>
          </cell>
          <cell r="D339" t="str">
            <v>non-IPCC</v>
          </cell>
          <cell r="E339" t="str">
            <v>non-IPCC</v>
          </cell>
          <cell r="F339" t="str">
            <v>non-IPCC</v>
          </cell>
          <cell r="G339">
            <v>0</v>
          </cell>
          <cell r="H339">
            <v>619</v>
          </cell>
        </row>
        <row r="340">
          <cell r="A340" t="str">
            <v>132_21</v>
          </cell>
          <cell r="B340">
            <v>132</v>
          </cell>
          <cell r="C340">
            <v>21</v>
          </cell>
          <cell r="D340" t="str">
            <v>non-IPCC</v>
          </cell>
          <cell r="E340" t="str">
            <v>non-IPCC</v>
          </cell>
          <cell r="F340" t="str">
            <v>non-IPCC</v>
          </cell>
          <cell r="G340">
            <v>0</v>
          </cell>
          <cell r="H340">
            <v>1000</v>
          </cell>
        </row>
        <row r="341">
          <cell r="A341" t="str">
            <v>133_155</v>
          </cell>
          <cell r="B341">
            <v>133</v>
          </cell>
          <cell r="C341">
            <v>155</v>
          </cell>
          <cell r="D341" t="str">
            <v>2C5</v>
          </cell>
          <cell r="E341" t="str">
            <v>2C6</v>
          </cell>
          <cell r="F341" t="str">
            <v>2C6_Zinc_production</v>
          </cell>
          <cell r="G341">
            <v>0</v>
          </cell>
          <cell r="H341">
            <v>335</v>
          </cell>
        </row>
        <row r="342">
          <cell r="A342" t="str">
            <v>134_182</v>
          </cell>
          <cell r="B342">
            <v>134</v>
          </cell>
          <cell r="C342">
            <v>182</v>
          </cell>
          <cell r="D342" t="str">
            <v>2C5</v>
          </cell>
          <cell r="E342" t="str">
            <v>2C7</v>
          </cell>
          <cell r="F342" t="str">
            <v>2C7_Metal_industry:Other</v>
          </cell>
          <cell r="G342">
            <v>0</v>
          </cell>
          <cell r="H342">
            <v>335</v>
          </cell>
        </row>
        <row r="343">
          <cell r="A343" t="str">
            <v>135_181</v>
          </cell>
          <cell r="B343">
            <v>135</v>
          </cell>
          <cell r="C343">
            <v>181</v>
          </cell>
          <cell r="D343" t="str">
            <v>2C5</v>
          </cell>
          <cell r="E343" t="str">
            <v>2C5</v>
          </cell>
          <cell r="F343" t="str">
            <v>2C5_Lead_production</v>
          </cell>
          <cell r="G343">
            <v>0</v>
          </cell>
          <cell r="H343">
            <v>335</v>
          </cell>
        </row>
        <row r="344">
          <cell r="A344" t="str">
            <v>137_21</v>
          </cell>
          <cell r="B344">
            <v>137</v>
          </cell>
          <cell r="C344">
            <v>21</v>
          </cell>
          <cell r="D344" t="str">
            <v>non-IPCC</v>
          </cell>
          <cell r="E344" t="str">
            <v>non-IPCC</v>
          </cell>
          <cell r="F344" t="str">
            <v>non-IPCC</v>
          </cell>
          <cell r="G344">
            <v>0</v>
          </cell>
          <cell r="H344">
            <v>1000</v>
          </cell>
        </row>
        <row r="345">
          <cell r="A345" t="str">
            <v>138_83</v>
          </cell>
          <cell r="B345">
            <v>138</v>
          </cell>
          <cell r="C345">
            <v>83</v>
          </cell>
          <cell r="D345" t="str">
            <v>2B5</v>
          </cell>
          <cell r="E345" t="str">
            <v>2B10</v>
          </cell>
          <cell r="F345" t="str">
            <v>2B10_Chemical_Industry:Other</v>
          </cell>
          <cell r="G345">
            <v>0</v>
          </cell>
          <cell r="H345">
            <v>619</v>
          </cell>
        </row>
        <row r="346">
          <cell r="A346" t="str">
            <v>140_183</v>
          </cell>
          <cell r="B346">
            <v>140</v>
          </cell>
          <cell r="C346">
            <v>183</v>
          </cell>
          <cell r="D346" t="str">
            <v>1B1a</v>
          </cell>
          <cell r="E346" t="str">
            <v>1B1a1ii</v>
          </cell>
          <cell r="F346" t="str">
            <v>1B1ai_Underground_mines:Post-mining_activities</v>
          </cell>
          <cell r="G346">
            <v>23</v>
          </cell>
          <cell r="H346">
            <v>1000</v>
          </cell>
        </row>
        <row r="347">
          <cell r="A347" t="str">
            <v>141_75</v>
          </cell>
          <cell r="B347">
            <v>141</v>
          </cell>
          <cell r="C347">
            <v>75</v>
          </cell>
          <cell r="D347" t="str">
            <v>non-IPCC</v>
          </cell>
          <cell r="E347" t="str">
            <v>non-IPCC</v>
          </cell>
          <cell r="F347" t="str">
            <v>non-IPCC</v>
          </cell>
          <cell r="G347">
            <v>0</v>
          </cell>
          <cell r="H347">
            <v>1000</v>
          </cell>
        </row>
        <row r="348">
          <cell r="A348" t="str">
            <v>142_48</v>
          </cell>
          <cell r="B348">
            <v>142</v>
          </cell>
          <cell r="C348">
            <v>48</v>
          </cell>
          <cell r="D348" t="str">
            <v>1B2a</v>
          </cell>
          <cell r="E348" t="str">
            <v>1B2a4</v>
          </cell>
          <cell r="F348" t="str">
            <v>1B2a4_Oil_refining/storage</v>
          </cell>
          <cell r="G348">
            <v>0</v>
          </cell>
          <cell r="H348">
            <v>342</v>
          </cell>
        </row>
        <row r="349">
          <cell r="A349" t="str">
            <v>143_48</v>
          </cell>
          <cell r="B349">
            <v>143</v>
          </cell>
          <cell r="C349">
            <v>48</v>
          </cell>
          <cell r="D349" t="str">
            <v>1B2a</v>
          </cell>
          <cell r="E349" t="str">
            <v>1B2a4</v>
          </cell>
          <cell r="F349" t="str">
            <v>1B2a4_Oil_refining/storage</v>
          </cell>
          <cell r="G349">
            <v>0</v>
          </cell>
          <cell r="H349">
            <v>343</v>
          </cell>
        </row>
        <row r="350">
          <cell r="A350" t="str">
            <v>144_48</v>
          </cell>
          <cell r="B350">
            <v>144</v>
          </cell>
          <cell r="C350">
            <v>48</v>
          </cell>
          <cell r="D350" t="str">
            <v>1B2a</v>
          </cell>
          <cell r="E350" t="str">
            <v>1B2a4</v>
          </cell>
          <cell r="F350" t="str">
            <v>1B2a4_Oil_refining/storage</v>
          </cell>
          <cell r="G350">
            <v>0</v>
          </cell>
          <cell r="H350">
            <v>344</v>
          </cell>
        </row>
        <row r="351">
          <cell r="A351" t="str">
            <v>150_137</v>
          </cell>
          <cell r="B351">
            <v>150</v>
          </cell>
          <cell r="C351">
            <v>137</v>
          </cell>
          <cell r="D351" t="str">
            <v>2D2</v>
          </cell>
          <cell r="E351" t="str">
            <v>2H2</v>
          </cell>
          <cell r="F351" t="str">
            <v>2H2_Food_and_beverages_industry</v>
          </cell>
          <cell r="G351">
            <v>0</v>
          </cell>
          <cell r="H351">
            <v>3</v>
          </cell>
        </row>
        <row r="352">
          <cell r="A352" t="str">
            <v>152_138</v>
          </cell>
          <cell r="B352">
            <v>152</v>
          </cell>
          <cell r="C352">
            <v>138</v>
          </cell>
          <cell r="D352" t="str">
            <v>2D2</v>
          </cell>
          <cell r="E352" t="str">
            <v>2H2</v>
          </cell>
          <cell r="F352" t="str">
            <v>2H2_Food_and_beverages_industry</v>
          </cell>
          <cell r="G352">
            <v>0</v>
          </cell>
          <cell r="H352">
            <v>3</v>
          </cell>
        </row>
        <row r="353">
          <cell r="A353" t="str">
            <v>153_146</v>
          </cell>
          <cell r="B353">
            <v>153</v>
          </cell>
          <cell r="C353">
            <v>146</v>
          </cell>
          <cell r="D353" t="str">
            <v>3C</v>
          </cell>
          <cell r="E353" t="str">
            <v>2D3</v>
          </cell>
          <cell r="F353" t="str">
            <v>2D3_Non-energy_products_from_fuels_and_solvent_use:Solvent Use</v>
          </cell>
          <cell r="G353">
            <v>0</v>
          </cell>
          <cell r="H353">
            <v>353</v>
          </cell>
        </row>
        <row r="354">
          <cell r="A354" t="str">
            <v>154_146</v>
          </cell>
          <cell r="B354">
            <v>154</v>
          </cell>
          <cell r="C354">
            <v>146</v>
          </cell>
          <cell r="D354" t="str">
            <v>3C</v>
          </cell>
          <cell r="E354" t="str">
            <v>2D3</v>
          </cell>
          <cell r="F354" t="str">
            <v>2D3_Non-energy_products_from_fuels_and_solvent_use:Solvent Use</v>
          </cell>
          <cell r="G354">
            <v>0</v>
          </cell>
          <cell r="H354">
            <v>354</v>
          </cell>
        </row>
        <row r="355">
          <cell r="A355" t="str">
            <v>154_248</v>
          </cell>
          <cell r="B355">
            <v>154</v>
          </cell>
          <cell r="C355">
            <v>248</v>
          </cell>
          <cell r="D355" t="str">
            <v>3C</v>
          </cell>
          <cell r="E355" t="str">
            <v>2D3</v>
          </cell>
          <cell r="F355" t="str">
            <v>2D3_Non-energy_products_from_fuels_and_solvent_use:Solvent Use</v>
          </cell>
          <cell r="G355">
            <v>0</v>
          </cell>
          <cell r="H355">
            <v>354</v>
          </cell>
        </row>
        <row r="356">
          <cell r="A356" t="str">
            <v>155_146</v>
          </cell>
          <cell r="B356">
            <v>155</v>
          </cell>
          <cell r="C356">
            <v>146</v>
          </cell>
          <cell r="D356" t="str">
            <v>3C</v>
          </cell>
          <cell r="E356" t="str">
            <v>2D3</v>
          </cell>
          <cell r="F356" t="str">
            <v>2D3_Non-energy_products_from_fuels_and_solvent_use:Solvent Use</v>
          </cell>
          <cell r="G356">
            <v>0</v>
          </cell>
          <cell r="H356">
            <v>355</v>
          </cell>
        </row>
        <row r="357">
          <cell r="A357" t="str">
            <v>155_248</v>
          </cell>
          <cell r="B357">
            <v>155</v>
          </cell>
          <cell r="C357">
            <v>248</v>
          </cell>
          <cell r="D357" t="str">
            <v>3C</v>
          </cell>
          <cell r="E357" t="str">
            <v>2D3</v>
          </cell>
          <cell r="F357" t="str">
            <v>2D3_Non-energy_products_from_fuels_and_solvent_use:Solvent Use</v>
          </cell>
          <cell r="G357">
            <v>0</v>
          </cell>
          <cell r="H357">
            <v>355</v>
          </cell>
        </row>
        <row r="358">
          <cell r="A358" t="str">
            <v>156_105</v>
          </cell>
          <cell r="B358">
            <v>156</v>
          </cell>
          <cell r="C358">
            <v>105</v>
          </cell>
          <cell r="D358" t="str">
            <v>3A</v>
          </cell>
          <cell r="E358" t="str">
            <v>2D3</v>
          </cell>
          <cell r="F358" t="str">
            <v>2D3_Non-energy_products_from_fuels_and_solvent_use:Solvent Use</v>
          </cell>
          <cell r="G358">
            <v>0</v>
          </cell>
          <cell r="H358">
            <v>1</v>
          </cell>
        </row>
        <row r="359">
          <cell r="A359" t="str">
            <v>157_106</v>
          </cell>
          <cell r="B359">
            <v>157</v>
          </cell>
          <cell r="C359">
            <v>106</v>
          </cell>
          <cell r="D359" t="str">
            <v>3A</v>
          </cell>
          <cell r="E359" t="str">
            <v>2D3</v>
          </cell>
          <cell r="F359" t="str">
            <v>2D3_Non-energy_products_from_fuels_and_solvent_use:Solvent Use</v>
          </cell>
          <cell r="G359">
            <v>0</v>
          </cell>
          <cell r="H359">
            <v>1</v>
          </cell>
        </row>
        <row r="360">
          <cell r="A360" t="str">
            <v>158_103</v>
          </cell>
          <cell r="B360">
            <v>158</v>
          </cell>
          <cell r="C360">
            <v>103</v>
          </cell>
          <cell r="D360" t="str">
            <v>3A</v>
          </cell>
          <cell r="E360" t="str">
            <v>2D3</v>
          </cell>
          <cell r="F360" t="str">
            <v>2D3_Non-energy_products_from_fuels_and_solvent_use:Solvent Use</v>
          </cell>
          <cell r="G360">
            <v>0</v>
          </cell>
          <cell r="H360">
            <v>358</v>
          </cell>
        </row>
        <row r="361">
          <cell r="A361" t="str">
            <v>159_102</v>
          </cell>
          <cell r="B361">
            <v>159</v>
          </cell>
          <cell r="C361">
            <v>102</v>
          </cell>
          <cell r="D361" t="str">
            <v>3A</v>
          </cell>
          <cell r="E361" t="str">
            <v>2D3</v>
          </cell>
          <cell r="F361" t="str">
            <v>2D3_Non-energy_products_from_fuels_and_solvent_use:Solvent Use</v>
          </cell>
          <cell r="G361">
            <v>0</v>
          </cell>
          <cell r="H361">
            <v>359</v>
          </cell>
        </row>
        <row r="362">
          <cell r="A362" t="str">
            <v>160_99</v>
          </cell>
          <cell r="B362">
            <v>160</v>
          </cell>
          <cell r="C362">
            <v>99</v>
          </cell>
          <cell r="D362" t="str">
            <v>3A</v>
          </cell>
          <cell r="E362" t="str">
            <v>2D3</v>
          </cell>
          <cell r="F362" t="str">
            <v>2D3_Non-energy_products_from_fuels_and_solvent_use:Solvent Use</v>
          </cell>
          <cell r="G362">
            <v>0</v>
          </cell>
          <cell r="H362">
            <v>359</v>
          </cell>
        </row>
        <row r="363">
          <cell r="A363" t="str">
            <v>161_98</v>
          </cell>
          <cell r="B363">
            <v>161</v>
          </cell>
          <cell r="C363">
            <v>98</v>
          </cell>
          <cell r="D363" t="str">
            <v>3A</v>
          </cell>
          <cell r="E363" t="str">
            <v>2D3</v>
          </cell>
          <cell r="F363" t="str">
            <v>2D3_Non-energy_products_from_fuels_and_solvent_use:Solvent Use</v>
          </cell>
          <cell r="G363">
            <v>0</v>
          </cell>
          <cell r="H363">
            <v>361</v>
          </cell>
        </row>
        <row r="364">
          <cell r="A364" t="str">
            <v>162_104</v>
          </cell>
          <cell r="B364">
            <v>162</v>
          </cell>
          <cell r="C364">
            <v>104</v>
          </cell>
          <cell r="D364" t="str">
            <v>3A</v>
          </cell>
          <cell r="E364" t="str">
            <v>2D3</v>
          </cell>
          <cell r="F364" t="str">
            <v>2D3_Non-energy_products_from_fuels_and_solvent_use:Solvent Use</v>
          </cell>
          <cell r="G364">
            <v>0</v>
          </cell>
          <cell r="H364">
            <v>362</v>
          </cell>
        </row>
        <row r="365">
          <cell r="A365" t="str">
            <v>163_97</v>
          </cell>
          <cell r="B365">
            <v>163</v>
          </cell>
          <cell r="C365">
            <v>97</v>
          </cell>
          <cell r="D365" t="str">
            <v>3A</v>
          </cell>
          <cell r="E365" t="str">
            <v>2D3</v>
          </cell>
          <cell r="F365" t="str">
            <v>2D3_Non-energy_products_from_fuels_and_solvent_use:Solvent Use</v>
          </cell>
          <cell r="G365">
            <v>0</v>
          </cell>
          <cell r="H365">
            <v>3</v>
          </cell>
        </row>
        <row r="366">
          <cell r="A366" t="str">
            <v>164_100</v>
          </cell>
          <cell r="B366">
            <v>164</v>
          </cell>
          <cell r="C366">
            <v>100</v>
          </cell>
          <cell r="D366" t="str">
            <v>3A</v>
          </cell>
          <cell r="E366" t="str">
            <v>2D3</v>
          </cell>
          <cell r="F366" t="str">
            <v>2D3_Non-energy_products_from_fuels_and_solvent_use:Solvent Use</v>
          </cell>
          <cell r="G366">
            <v>0</v>
          </cell>
          <cell r="H366">
            <v>364</v>
          </cell>
        </row>
        <row r="367">
          <cell r="A367" t="str">
            <v>165_87</v>
          </cell>
          <cell r="B367">
            <v>165</v>
          </cell>
          <cell r="C367">
            <v>87</v>
          </cell>
          <cell r="D367" t="str">
            <v>1B2a</v>
          </cell>
          <cell r="E367" t="str">
            <v>1B2a5</v>
          </cell>
          <cell r="F367" t="str">
            <v>1B2a5_Oil_ditribution_of_oil_products</v>
          </cell>
          <cell r="G367">
            <v>0</v>
          </cell>
          <cell r="H367">
            <v>43</v>
          </cell>
        </row>
        <row r="368">
          <cell r="A368" t="str">
            <v>165_88</v>
          </cell>
          <cell r="B368">
            <v>165</v>
          </cell>
          <cell r="C368">
            <v>88</v>
          </cell>
          <cell r="D368" t="str">
            <v>1B2a</v>
          </cell>
          <cell r="E368" t="str">
            <v>1B2a5</v>
          </cell>
          <cell r="F368" t="str">
            <v>1B2a5_Oil_ditribution_of_oil_products</v>
          </cell>
          <cell r="G368">
            <v>0</v>
          </cell>
          <cell r="H368">
            <v>43</v>
          </cell>
        </row>
        <row r="369">
          <cell r="A369" t="str">
            <v>167_87</v>
          </cell>
          <cell r="B369">
            <v>167</v>
          </cell>
          <cell r="C369">
            <v>87</v>
          </cell>
          <cell r="D369" t="str">
            <v>1B2a</v>
          </cell>
          <cell r="E369" t="str">
            <v>1B2a5</v>
          </cell>
          <cell r="F369" t="str">
            <v>1B2a5_Oil_ditribution_of_oil_products</v>
          </cell>
          <cell r="G369">
            <v>0</v>
          </cell>
          <cell r="H369">
            <v>367</v>
          </cell>
        </row>
        <row r="370">
          <cell r="A370" t="str">
            <v>167_88</v>
          </cell>
          <cell r="B370">
            <v>167</v>
          </cell>
          <cell r="C370">
            <v>88</v>
          </cell>
          <cell r="D370" t="str">
            <v>1B2a</v>
          </cell>
          <cell r="E370" t="str">
            <v>1B2a5</v>
          </cell>
          <cell r="F370" t="str">
            <v>1B2a5_Oil_ditribution_of_oil_products</v>
          </cell>
          <cell r="G370">
            <v>0</v>
          </cell>
          <cell r="H370">
            <v>367</v>
          </cell>
        </row>
        <row r="371">
          <cell r="A371" t="str">
            <v>168_87</v>
          </cell>
          <cell r="B371">
            <v>168</v>
          </cell>
          <cell r="C371">
            <v>87</v>
          </cell>
          <cell r="D371" t="str">
            <v>1B2a</v>
          </cell>
          <cell r="E371" t="str">
            <v>1B2a5</v>
          </cell>
          <cell r="F371" t="str">
            <v>1B2a5_Oil_ditribution_of_oil_products</v>
          </cell>
          <cell r="G371">
            <v>0</v>
          </cell>
          <cell r="H371">
            <v>43</v>
          </cell>
        </row>
        <row r="372">
          <cell r="A372" t="str">
            <v>168_88</v>
          </cell>
          <cell r="B372">
            <v>168</v>
          </cell>
          <cell r="C372">
            <v>88</v>
          </cell>
          <cell r="D372" t="str">
            <v>1B2a</v>
          </cell>
          <cell r="E372" t="str">
            <v>1B2a5</v>
          </cell>
          <cell r="F372" t="str">
            <v>1B2a5_Oil_ditribution_of_oil_products</v>
          </cell>
          <cell r="G372">
            <v>0</v>
          </cell>
          <cell r="H372">
            <v>43</v>
          </cell>
        </row>
        <row r="373">
          <cell r="A373" t="str">
            <v>169_87</v>
          </cell>
          <cell r="B373">
            <v>169</v>
          </cell>
          <cell r="C373">
            <v>87</v>
          </cell>
          <cell r="D373" t="str">
            <v>1B2a</v>
          </cell>
          <cell r="E373" t="str">
            <v>1B2a5</v>
          </cell>
          <cell r="F373" t="str">
            <v>1B2a5_Oil_ditribution_of_oil_products</v>
          </cell>
          <cell r="G373">
            <v>0</v>
          </cell>
          <cell r="H373">
            <v>43</v>
          </cell>
        </row>
        <row r="374">
          <cell r="A374" t="str">
            <v>169_88</v>
          </cell>
          <cell r="B374">
            <v>169</v>
          </cell>
          <cell r="C374">
            <v>88</v>
          </cell>
          <cell r="D374" t="str">
            <v>1B2a</v>
          </cell>
          <cell r="E374" t="str">
            <v>1B2a5</v>
          </cell>
          <cell r="F374" t="str">
            <v>1B2a5_Oil_ditribution_of_oil_products</v>
          </cell>
          <cell r="G374">
            <v>0</v>
          </cell>
          <cell r="H374">
            <v>43</v>
          </cell>
        </row>
        <row r="375">
          <cell r="A375" t="str">
            <v>171_87</v>
          </cell>
          <cell r="B375">
            <v>171</v>
          </cell>
          <cell r="C375">
            <v>87</v>
          </cell>
          <cell r="D375" t="str">
            <v>1B2a</v>
          </cell>
          <cell r="E375" t="str">
            <v>1B2a5</v>
          </cell>
          <cell r="F375" t="str">
            <v>1B2a5_Oil_ditribution_of_oil_products</v>
          </cell>
          <cell r="G375">
            <v>0</v>
          </cell>
          <cell r="H375">
            <v>43</v>
          </cell>
        </row>
        <row r="376">
          <cell r="A376" t="str">
            <v>171_88</v>
          </cell>
          <cell r="B376">
            <v>171</v>
          </cell>
          <cell r="C376">
            <v>88</v>
          </cell>
          <cell r="D376" t="str">
            <v>1B2a</v>
          </cell>
          <cell r="E376" t="str">
            <v>1B2a5</v>
          </cell>
          <cell r="F376" t="str">
            <v>1B2a5_Oil_ditribution_of_oil_products</v>
          </cell>
          <cell r="G376">
            <v>0</v>
          </cell>
          <cell r="H376">
            <v>43</v>
          </cell>
        </row>
        <row r="377">
          <cell r="A377" t="str">
            <v>172_15</v>
          </cell>
          <cell r="B377">
            <v>172</v>
          </cell>
          <cell r="C377">
            <v>15</v>
          </cell>
          <cell r="D377" t="str">
            <v>1A3c</v>
          </cell>
          <cell r="E377" t="str">
            <v>1A3c</v>
          </cell>
          <cell r="F377" t="str">
            <v>1A3c_Railways</v>
          </cell>
          <cell r="G377">
            <v>58</v>
          </cell>
          <cell r="H377">
            <v>58</v>
          </cell>
        </row>
        <row r="378">
          <cell r="A378" t="str">
            <v>173_13</v>
          </cell>
          <cell r="B378">
            <v>173</v>
          </cell>
          <cell r="C378">
            <v>13</v>
          </cell>
          <cell r="D378" t="str">
            <v>non-IPCC</v>
          </cell>
          <cell r="E378" t="str">
            <v>non-IPCC</v>
          </cell>
          <cell r="F378" t="str">
            <v>non-IPCC</v>
          </cell>
          <cell r="G378">
            <v>237</v>
          </cell>
          <cell r="H378">
            <v>999</v>
          </cell>
        </row>
        <row r="379">
          <cell r="A379" t="str">
            <v>173_15</v>
          </cell>
          <cell r="B379">
            <v>173</v>
          </cell>
          <cell r="C379">
            <v>15</v>
          </cell>
          <cell r="D379" t="str">
            <v>1A3c</v>
          </cell>
          <cell r="E379" t="str">
            <v>1A3c</v>
          </cell>
          <cell r="F379" t="str">
            <v>1A3c_Railways</v>
          </cell>
          <cell r="G379">
            <v>207</v>
          </cell>
          <cell r="H379">
            <v>932</v>
          </cell>
        </row>
        <row r="380">
          <cell r="A380" t="str">
            <v>174_15</v>
          </cell>
          <cell r="B380">
            <v>174</v>
          </cell>
          <cell r="C380">
            <v>15</v>
          </cell>
          <cell r="D380" t="str">
            <v>1A3c</v>
          </cell>
          <cell r="E380" t="str">
            <v>1A3c</v>
          </cell>
          <cell r="F380" t="str">
            <v>1A3c_Railways</v>
          </cell>
          <cell r="G380">
            <v>113</v>
          </cell>
          <cell r="H380">
            <v>113</v>
          </cell>
        </row>
        <row r="381">
          <cell r="A381" t="str">
            <v>175_157</v>
          </cell>
          <cell r="B381">
            <v>175</v>
          </cell>
          <cell r="C381">
            <v>157</v>
          </cell>
          <cell r="D381" t="str">
            <v>1B2a</v>
          </cell>
          <cell r="E381" t="str">
            <v>1B2a3</v>
          </cell>
          <cell r="F381" t="str">
            <v>1B2a3_Oil_transport</v>
          </cell>
          <cell r="G381">
            <v>2</v>
          </cell>
          <cell r="H381">
            <v>2</v>
          </cell>
        </row>
        <row r="382">
          <cell r="A382" t="str">
            <v>175_302</v>
          </cell>
          <cell r="B382">
            <v>175</v>
          </cell>
          <cell r="C382">
            <v>302</v>
          </cell>
          <cell r="D382" t="str">
            <v>1B2a</v>
          </cell>
          <cell r="E382" t="str">
            <v>1B2a3</v>
          </cell>
          <cell r="F382" t="str">
            <v>1B2a3_Oil_transport</v>
          </cell>
          <cell r="G382">
            <v>2</v>
          </cell>
          <cell r="H382">
            <v>2</v>
          </cell>
        </row>
        <row r="383">
          <cell r="A383" t="str">
            <v>176_21</v>
          </cell>
          <cell r="B383">
            <v>176</v>
          </cell>
          <cell r="C383">
            <v>21</v>
          </cell>
          <cell r="D383" t="str">
            <v>1B2a</v>
          </cell>
          <cell r="E383" t="str">
            <v>1B2a4</v>
          </cell>
          <cell r="F383" t="str">
            <v>1B2a4_Oil_refining/storage</v>
          </cell>
          <cell r="G383">
            <v>117</v>
          </cell>
          <cell r="H383">
            <v>376</v>
          </cell>
        </row>
        <row r="384">
          <cell r="A384" t="str">
            <v>177_2</v>
          </cell>
          <cell r="B384">
            <v>177</v>
          </cell>
          <cell r="C384">
            <v>2</v>
          </cell>
          <cell r="D384" t="str">
            <v>1A3a</v>
          </cell>
          <cell r="E384" t="str">
            <v>1A3a</v>
          </cell>
          <cell r="F384" t="str">
            <v>1A3a_Domestic_aviation</v>
          </cell>
          <cell r="G384">
            <v>153</v>
          </cell>
          <cell r="H384">
            <v>153</v>
          </cell>
        </row>
        <row r="385">
          <cell r="A385" t="str">
            <v>177_3</v>
          </cell>
          <cell r="B385">
            <v>177</v>
          </cell>
          <cell r="C385">
            <v>3</v>
          </cell>
          <cell r="D385" t="str">
            <v>1A3a</v>
          </cell>
          <cell r="E385" t="str">
            <v>1A3a</v>
          </cell>
          <cell r="F385" t="str">
            <v>1A3a_Domestic_aviation</v>
          </cell>
          <cell r="G385">
            <v>154</v>
          </cell>
          <cell r="H385">
            <v>154</v>
          </cell>
        </row>
        <row r="386">
          <cell r="A386" t="str">
            <v>178_167</v>
          </cell>
          <cell r="B386">
            <v>178</v>
          </cell>
          <cell r="C386">
            <v>167</v>
          </cell>
          <cell r="D386" t="str">
            <v>1A2f</v>
          </cell>
          <cell r="E386" t="str">
            <v>1A2f</v>
          </cell>
          <cell r="F386" t="str">
            <v>1A2f_Non-metallic_minerals</v>
          </cell>
          <cell r="G386">
            <v>16</v>
          </cell>
          <cell r="H386">
            <v>378</v>
          </cell>
        </row>
        <row r="387">
          <cell r="A387" t="str">
            <v>179_21</v>
          </cell>
          <cell r="B387">
            <v>179</v>
          </cell>
          <cell r="C387">
            <v>21</v>
          </cell>
          <cell r="D387" t="str">
            <v>non-IPCC</v>
          </cell>
          <cell r="E387" t="str">
            <v>non-IPCC</v>
          </cell>
          <cell r="F387" t="str">
            <v>non-IPCC</v>
          </cell>
          <cell r="G387">
            <v>0</v>
          </cell>
          <cell r="H387">
            <v>1000</v>
          </cell>
        </row>
        <row r="388">
          <cell r="A388" t="str">
            <v>180_21</v>
          </cell>
          <cell r="B388">
            <v>180</v>
          </cell>
          <cell r="C388">
            <v>21</v>
          </cell>
          <cell r="D388" t="str">
            <v>non-IPCC</v>
          </cell>
          <cell r="E388" t="str">
            <v>non-IPCC</v>
          </cell>
          <cell r="F388" t="str">
            <v>non-IPCC</v>
          </cell>
          <cell r="G388">
            <v>0</v>
          </cell>
          <cell r="H388">
            <v>1000</v>
          </cell>
        </row>
        <row r="389">
          <cell r="A389" t="str">
            <v>181_21</v>
          </cell>
          <cell r="B389">
            <v>181</v>
          </cell>
          <cell r="C389">
            <v>21</v>
          </cell>
          <cell r="D389" t="str">
            <v>non-IPCC</v>
          </cell>
          <cell r="E389" t="str">
            <v>non-IPCC</v>
          </cell>
          <cell r="F389" t="str">
            <v>non-IPCC</v>
          </cell>
          <cell r="G389">
            <v>0</v>
          </cell>
          <cell r="H389">
            <v>1000</v>
          </cell>
        </row>
        <row r="390">
          <cell r="A390" t="str">
            <v>182_21</v>
          </cell>
          <cell r="B390">
            <v>182</v>
          </cell>
          <cell r="C390">
            <v>21</v>
          </cell>
          <cell r="D390" t="str">
            <v>non-IPCC</v>
          </cell>
          <cell r="E390" t="str">
            <v>non-IPCC</v>
          </cell>
          <cell r="F390" t="str">
            <v>non-IPCC</v>
          </cell>
          <cell r="G390">
            <v>0</v>
          </cell>
          <cell r="H390">
            <v>1000</v>
          </cell>
        </row>
        <row r="391">
          <cell r="A391" t="str">
            <v>184_3</v>
          </cell>
          <cell r="B391">
            <v>184</v>
          </cell>
          <cell r="C391">
            <v>3</v>
          </cell>
          <cell r="D391" t="str">
            <v>non-IPCC</v>
          </cell>
          <cell r="E391" t="str">
            <v>non-IPCC</v>
          </cell>
          <cell r="F391" t="str">
            <v>non-IPCC</v>
          </cell>
          <cell r="G391">
            <v>0</v>
          </cell>
          <cell r="H391">
            <v>999</v>
          </cell>
        </row>
        <row r="392">
          <cell r="A392" t="str">
            <v>185_21</v>
          </cell>
          <cell r="B392">
            <v>185</v>
          </cell>
          <cell r="C392">
            <v>21</v>
          </cell>
          <cell r="D392" t="str">
            <v>4A1</v>
          </cell>
          <cell r="E392" t="str">
            <v>3A1</v>
          </cell>
          <cell r="F392" t="str">
            <v>3A1_Enteric_Fermentation_non-dairy_cattle</v>
          </cell>
          <cell r="G392">
            <v>82</v>
          </cell>
          <cell r="H392">
            <v>1000</v>
          </cell>
        </row>
        <row r="393">
          <cell r="A393" t="str">
            <v>186_21</v>
          </cell>
          <cell r="B393">
            <v>186</v>
          </cell>
          <cell r="C393">
            <v>21</v>
          </cell>
          <cell r="D393" t="str">
            <v>4A6</v>
          </cell>
          <cell r="E393" t="str">
            <v>3A4</v>
          </cell>
          <cell r="F393" t="str">
            <v>3A4_Enteric_Fermentation_other:horses</v>
          </cell>
          <cell r="G393">
            <v>85</v>
          </cell>
          <cell r="H393">
            <v>1000</v>
          </cell>
        </row>
        <row r="394">
          <cell r="A394" t="str">
            <v>187_21</v>
          </cell>
          <cell r="B394">
            <v>187</v>
          </cell>
          <cell r="C394">
            <v>21</v>
          </cell>
          <cell r="D394" t="str">
            <v>4A4</v>
          </cell>
          <cell r="E394" t="str">
            <v>3A4</v>
          </cell>
          <cell r="F394" t="str">
            <v>3A4_Enteric_Fermentation_other:goats</v>
          </cell>
          <cell r="G394">
            <v>86</v>
          </cell>
          <cell r="H394">
            <v>1000</v>
          </cell>
        </row>
        <row r="395">
          <cell r="A395" t="str">
            <v>187_78</v>
          </cell>
          <cell r="B395">
            <v>187</v>
          </cell>
          <cell r="C395">
            <v>78</v>
          </cell>
          <cell r="D395" t="str">
            <v>4A4</v>
          </cell>
          <cell r="E395" t="str">
            <v>3A4</v>
          </cell>
          <cell r="F395" t="str">
            <v>3A4_Enteric_Fermentation_other:goats</v>
          </cell>
          <cell r="G395">
            <v>86</v>
          </cell>
          <cell r="H395">
            <v>1000</v>
          </cell>
        </row>
        <row r="396">
          <cell r="A396" t="str">
            <v>188_21</v>
          </cell>
          <cell r="B396">
            <v>188</v>
          </cell>
          <cell r="C396">
            <v>21</v>
          </cell>
          <cell r="D396" t="str">
            <v>4A10</v>
          </cell>
          <cell r="E396" t="str">
            <v>3A4</v>
          </cell>
          <cell r="F396" t="str">
            <v>3A4_Enteric_Fermentation_other:deer</v>
          </cell>
          <cell r="G396">
            <v>87</v>
          </cell>
          <cell r="H396">
            <v>1000</v>
          </cell>
        </row>
        <row r="397">
          <cell r="A397" t="str">
            <v>189_21</v>
          </cell>
          <cell r="B397">
            <v>189</v>
          </cell>
          <cell r="C397">
            <v>21</v>
          </cell>
          <cell r="D397" t="str">
            <v>4B1</v>
          </cell>
          <cell r="E397" t="str">
            <v>3B1</v>
          </cell>
          <cell r="F397" t="str">
            <v>3B1_Manure_Management_dairy_cattle</v>
          </cell>
          <cell r="G397">
            <v>88</v>
          </cell>
          <cell r="H397">
            <v>1000</v>
          </cell>
        </row>
        <row r="398">
          <cell r="A398" t="str">
            <v>189_78</v>
          </cell>
          <cell r="B398">
            <v>189</v>
          </cell>
          <cell r="C398">
            <v>78</v>
          </cell>
          <cell r="D398" t="str">
            <v>non-IPCC</v>
          </cell>
          <cell r="E398" t="str">
            <v>3B1</v>
          </cell>
          <cell r="F398" t="str">
            <v>3B1_Manure_Management_dairy_cattle</v>
          </cell>
          <cell r="G398">
            <v>88</v>
          </cell>
          <cell r="H398">
            <v>88</v>
          </cell>
        </row>
        <row r="399">
          <cell r="A399" t="str">
            <v>190_21</v>
          </cell>
          <cell r="B399">
            <v>190</v>
          </cell>
          <cell r="C399">
            <v>21</v>
          </cell>
          <cell r="D399" t="str">
            <v>4B1</v>
          </cell>
          <cell r="E399" t="str">
            <v>3B1</v>
          </cell>
          <cell r="F399" t="str">
            <v>3B1_Manure_Management_non-dairy_cattle</v>
          </cell>
          <cell r="G399">
            <v>89</v>
          </cell>
          <cell r="H399">
            <v>1000</v>
          </cell>
        </row>
        <row r="400">
          <cell r="A400" t="str">
            <v>190_78</v>
          </cell>
          <cell r="B400">
            <v>190</v>
          </cell>
          <cell r="C400">
            <v>78</v>
          </cell>
          <cell r="D400" t="str">
            <v>non-IPCC</v>
          </cell>
          <cell r="E400" t="str">
            <v>non-IPCC</v>
          </cell>
          <cell r="F400" t="str">
            <v>non-IPCC</v>
          </cell>
          <cell r="G400">
            <v>0</v>
          </cell>
          <cell r="H400">
            <v>89</v>
          </cell>
        </row>
        <row r="401">
          <cell r="A401" t="str">
            <v>191_21</v>
          </cell>
          <cell r="B401">
            <v>191</v>
          </cell>
          <cell r="C401">
            <v>21</v>
          </cell>
          <cell r="D401" t="str">
            <v>4B3</v>
          </cell>
          <cell r="E401" t="str">
            <v>3B2</v>
          </cell>
          <cell r="F401" t="str">
            <v>3B2_Manure_Management_sheep</v>
          </cell>
          <cell r="G401">
            <v>90</v>
          </cell>
          <cell r="H401">
            <v>1000</v>
          </cell>
        </row>
        <row r="402">
          <cell r="A402" t="str">
            <v>191_78</v>
          </cell>
          <cell r="B402">
            <v>191</v>
          </cell>
          <cell r="C402">
            <v>78</v>
          </cell>
          <cell r="D402" t="str">
            <v>non-IPCC</v>
          </cell>
          <cell r="E402" t="str">
            <v>non-IPCC</v>
          </cell>
          <cell r="F402" t="str">
            <v>non-IPCC</v>
          </cell>
          <cell r="G402">
            <v>0</v>
          </cell>
          <cell r="H402">
            <v>90</v>
          </cell>
        </row>
        <row r="403">
          <cell r="A403" t="str">
            <v>192_21</v>
          </cell>
          <cell r="B403">
            <v>192</v>
          </cell>
          <cell r="C403">
            <v>21</v>
          </cell>
          <cell r="D403" t="str">
            <v>4B8</v>
          </cell>
          <cell r="E403" t="str">
            <v>3B3</v>
          </cell>
          <cell r="F403" t="str">
            <v>3B3_Manure_Management_swine</v>
          </cell>
          <cell r="G403">
            <v>91</v>
          </cell>
          <cell r="H403">
            <v>1000</v>
          </cell>
        </row>
        <row r="404">
          <cell r="A404" t="str">
            <v>192_78</v>
          </cell>
          <cell r="B404">
            <v>192</v>
          </cell>
          <cell r="C404">
            <v>78</v>
          </cell>
          <cell r="D404" t="str">
            <v>non-IPCC</v>
          </cell>
          <cell r="E404" t="str">
            <v>non-IPCC</v>
          </cell>
          <cell r="F404" t="str">
            <v>non-IPCC</v>
          </cell>
          <cell r="G404">
            <v>0</v>
          </cell>
          <cell r="H404">
            <v>91</v>
          </cell>
        </row>
        <row r="405">
          <cell r="A405" t="str">
            <v>193_21</v>
          </cell>
          <cell r="B405">
            <v>193</v>
          </cell>
          <cell r="C405">
            <v>21</v>
          </cell>
          <cell r="D405" t="str">
            <v>4B6</v>
          </cell>
          <cell r="E405" t="str">
            <v>3B4</v>
          </cell>
          <cell r="F405" t="str">
            <v>3B4_Manure_Management_other:horses</v>
          </cell>
          <cell r="G405">
            <v>92</v>
          </cell>
          <cell r="H405">
            <v>1000</v>
          </cell>
        </row>
        <row r="406">
          <cell r="A406" t="str">
            <v>193_78</v>
          </cell>
          <cell r="B406">
            <v>193</v>
          </cell>
          <cell r="C406">
            <v>78</v>
          </cell>
          <cell r="D406" t="str">
            <v>non-IPCC</v>
          </cell>
          <cell r="E406" t="str">
            <v>3B4</v>
          </cell>
          <cell r="F406" t="str">
            <v>3B4_Manure_Management_other:horses</v>
          </cell>
          <cell r="G406">
            <v>0</v>
          </cell>
          <cell r="H406">
            <v>92</v>
          </cell>
        </row>
        <row r="407">
          <cell r="A407" t="str">
            <v>194_21</v>
          </cell>
          <cell r="B407">
            <v>194</v>
          </cell>
          <cell r="C407">
            <v>21</v>
          </cell>
          <cell r="D407" t="str">
            <v>4B4</v>
          </cell>
          <cell r="E407" t="str">
            <v>3B4</v>
          </cell>
          <cell r="F407" t="str">
            <v>3B4_Manure_Management_other:goats</v>
          </cell>
          <cell r="G407">
            <v>93</v>
          </cell>
          <cell r="H407">
            <v>1000</v>
          </cell>
        </row>
        <row r="408">
          <cell r="A408" t="str">
            <v>194_78</v>
          </cell>
          <cell r="B408">
            <v>194</v>
          </cell>
          <cell r="C408">
            <v>78</v>
          </cell>
          <cell r="D408" t="str">
            <v>non-IPCC</v>
          </cell>
          <cell r="E408" t="str">
            <v>non-IPCC</v>
          </cell>
          <cell r="F408" t="str">
            <v>non-IPCC</v>
          </cell>
          <cell r="G408">
            <v>0</v>
          </cell>
          <cell r="H408">
            <v>999</v>
          </cell>
        </row>
        <row r="409">
          <cell r="A409" t="str">
            <v>195_21</v>
          </cell>
          <cell r="B409">
            <v>195</v>
          </cell>
          <cell r="C409">
            <v>21</v>
          </cell>
          <cell r="D409" t="str">
            <v>4B10</v>
          </cell>
          <cell r="E409" t="str">
            <v>3B4</v>
          </cell>
          <cell r="F409" t="str">
            <v>3B4_Manure_Management_other:deer</v>
          </cell>
          <cell r="G409">
            <v>94</v>
          </cell>
          <cell r="H409">
            <v>1000</v>
          </cell>
        </row>
        <row r="410">
          <cell r="A410" t="str">
            <v>195_78</v>
          </cell>
          <cell r="B410">
            <v>195</v>
          </cell>
          <cell r="C410">
            <v>78</v>
          </cell>
          <cell r="D410" t="str">
            <v>non-IPCC</v>
          </cell>
          <cell r="E410" t="str">
            <v>non-IPCC</v>
          </cell>
          <cell r="F410" t="str">
            <v>non-IPCC</v>
          </cell>
          <cell r="G410">
            <v>0</v>
          </cell>
          <cell r="H410">
            <v>999</v>
          </cell>
        </row>
        <row r="411">
          <cell r="A411" t="str">
            <v>196_21</v>
          </cell>
          <cell r="B411">
            <v>196</v>
          </cell>
          <cell r="C411">
            <v>21</v>
          </cell>
          <cell r="D411" t="str">
            <v>4B9</v>
          </cell>
          <cell r="E411" t="str">
            <v>3B4</v>
          </cell>
          <cell r="F411" t="str">
            <v>3B4_Manure_Management_other:poultry</v>
          </cell>
          <cell r="G411">
            <v>95</v>
          </cell>
          <cell r="H411">
            <v>1000</v>
          </cell>
        </row>
        <row r="412">
          <cell r="A412" t="str">
            <v>196_78</v>
          </cell>
          <cell r="B412">
            <v>196</v>
          </cell>
          <cell r="C412">
            <v>78</v>
          </cell>
          <cell r="D412" t="str">
            <v>non-IPCC</v>
          </cell>
          <cell r="E412" t="str">
            <v>non-IPCC</v>
          </cell>
          <cell r="F412" t="str">
            <v>non-IPCC</v>
          </cell>
          <cell r="G412">
            <v>0</v>
          </cell>
          <cell r="H412">
            <v>95</v>
          </cell>
        </row>
        <row r="413">
          <cell r="A413" t="str">
            <v>197_21</v>
          </cell>
          <cell r="B413">
            <v>197</v>
          </cell>
          <cell r="C413">
            <v>21</v>
          </cell>
          <cell r="D413" t="str">
            <v>4B12</v>
          </cell>
          <cell r="E413" t="str">
            <v>3B4</v>
          </cell>
          <cell r="F413" t="str">
            <v>3B4_Other</v>
          </cell>
          <cell r="G413">
            <v>96</v>
          </cell>
          <cell r="H413">
            <v>1000</v>
          </cell>
        </row>
        <row r="414">
          <cell r="A414" t="str">
            <v>198_21</v>
          </cell>
          <cell r="B414">
            <v>198</v>
          </cell>
          <cell r="C414">
            <v>21</v>
          </cell>
          <cell r="D414" t="str">
            <v>4B9</v>
          </cell>
          <cell r="E414" t="str">
            <v>3B4</v>
          </cell>
          <cell r="F414" t="str">
            <v>3B4_Manure_Management_other:poultry</v>
          </cell>
          <cell r="G414">
            <v>95</v>
          </cell>
          <cell r="H414">
            <v>1000</v>
          </cell>
        </row>
        <row r="415">
          <cell r="A415" t="str">
            <v>198_78</v>
          </cell>
          <cell r="B415">
            <v>198</v>
          </cell>
          <cell r="C415">
            <v>78</v>
          </cell>
          <cell r="D415" t="str">
            <v>non-IPCC</v>
          </cell>
          <cell r="E415" t="str">
            <v>non-IPCC</v>
          </cell>
          <cell r="F415" t="str">
            <v>non-IPCC</v>
          </cell>
          <cell r="G415">
            <v>0</v>
          </cell>
          <cell r="H415">
            <v>95</v>
          </cell>
        </row>
        <row r="416">
          <cell r="A416" t="str">
            <v>199_21</v>
          </cell>
          <cell r="B416">
            <v>199</v>
          </cell>
          <cell r="C416">
            <v>21</v>
          </cell>
          <cell r="D416" t="str">
            <v>4B13</v>
          </cell>
          <cell r="E416" t="str">
            <v>3B4</v>
          </cell>
          <cell r="F416" t="str">
            <v>3B4_Other</v>
          </cell>
          <cell r="G416">
            <v>97</v>
          </cell>
          <cell r="H416">
            <v>1000</v>
          </cell>
        </row>
        <row r="417">
          <cell r="A417" t="str">
            <v>200_21</v>
          </cell>
          <cell r="B417">
            <v>200</v>
          </cell>
          <cell r="C417">
            <v>21</v>
          </cell>
          <cell r="D417" t="str">
            <v>4B14</v>
          </cell>
          <cell r="E417" t="str">
            <v>3B4</v>
          </cell>
          <cell r="F417" t="str">
            <v>3B4_Other</v>
          </cell>
          <cell r="G417">
            <v>98</v>
          </cell>
          <cell r="H417">
            <v>1000</v>
          </cell>
        </row>
        <row r="418">
          <cell r="A418" t="str">
            <v>201_48</v>
          </cell>
          <cell r="B418">
            <v>201</v>
          </cell>
          <cell r="C418">
            <v>48</v>
          </cell>
          <cell r="D418" t="str">
            <v>non-IPCC</v>
          </cell>
          <cell r="E418" t="str">
            <v>non-IPCC</v>
          </cell>
          <cell r="F418" t="str">
            <v>non-IPCC</v>
          </cell>
          <cell r="G418">
            <v>0</v>
          </cell>
          <cell r="H418">
            <v>5</v>
          </cell>
        </row>
        <row r="419">
          <cell r="A419" t="str">
            <v>202_71</v>
          </cell>
          <cell r="B419">
            <v>202</v>
          </cell>
          <cell r="C419">
            <v>71</v>
          </cell>
          <cell r="D419" t="str">
            <v>2A7</v>
          </cell>
          <cell r="E419" t="str">
            <v>2D3</v>
          </cell>
          <cell r="F419" t="str">
            <v>2D3_Non-energy_products_from_fuels_and_solvent_use:Other</v>
          </cell>
          <cell r="G419">
            <v>0</v>
          </cell>
          <cell r="H419">
            <v>5</v>
          </cell>
        </row>
        <row r="420">
          <cell r="A420" t="str">
            <v>203_194</v>
          </cell>
          <cell r="B420">
            <v>203</v>
          </cell>
          <cell r="C420">
            <v>194</v>
          </cell>
          <cell r="D420" t="str">
            <v>2C5</v>
          </cell>
          <cell r="E420" t="str">
            <v>2C7</v>
          </cell>
          <cell r="F420" t="str">
            <v>2C7_Metal_industry:Other</v>
          </cell>
          <cell r="G420">
            <v>0</v>
          </cell>
          <cell r="H420">
            <v>1000</v>
          </cell>
        </row>
        <row r="421">
          <cell r="A421" t="str">
            <v>204_48</v>
          </cell>
          <cell r="B421">
            <v>204</v>
          </cell>
          <cell r="C421">
            <v>48</v>
          </cell>
          <cell r="D421" t="str">
            <v>2C4</v>
          </cell>
          <cell r="E421" t="str">
            <v>2C4</v>
          </cell>
          <cell r="F421" t="str">
            <v>2C4_Magnesium_production</v>
          </cell>
          <cell r="G421">
            <v>8</v>
          </cell>
          <cell r="H421">
            <v>1000</v>
          </cell>
        </row>
        <row r="422">
          <cell r="A422" t="str">
            <v>205_48</v>
          </cell>
          <cell r="B422">
            <v>205</v>
          </cell>
          <cell r="C422">
            <v>48</v>
          </cell>
          <cell r="D422" t="str">
            <v>2C3</v>
          </cell>
          <cell r="E422" t="str">
            <v>2C3</v>
          </cell>
          <cell r="F422" t="str">
            <v>2C3_Aluminium_Production</v>
          </cell>
          <cell r="G422">
            <v>0</v>
          </cell>
          <cell r="H422">
            <v>292</v>
          </cell>
        </row>
        <row r="423">
          <cell r="A423" t="str">
            <v>206_48</v>
          </cell>
          <cell r="B423">
            <v>206</v>
          </cell>
          <cell r="C423">
            <v>48</v>
          </cell>
          <cell r="D423" t="str">
            <v>2C3</v>
          </cell>
          <cell r="E423" t="str">
            <v>2C3</v>
          </cell>
          <cell r="F423" t="str">
            <v>2C3_Aluminium_Production</v>
          </cell>
          <cell r="G423">
            <v>0</v>
          </cell>
          <cell r="H423">
            <v>1000</v>
          </cell>
        </row>
        <row r="424">
          <cell r="A424" t="str">
            <v>207_48</v>
          </cell>
          <cell r="B424">
            <v>207</v>
          </cell>
          <cell r="C424">
            <v>48</v>
          </cell>
          <cell r="D424" t="str">
            <v>2C3</v>
          </cell>
          <cell r="E424" t="str">
            <v>2C3</v>
          </cell>
          <cell r="F424" t="str">
            <v>2C3_Aluminium_Production</v>
          </cell>
          <cell r="G424">
            <v>0</v>
          </cell>
          <cell r="H424">
            <v>1000</v>
          </cell>
        </row>
        <row r="425">
          <cell r="A425" t="str">
            <v>208_48</v>
          </cell>
          <cell r="B425">
            <v>208</v>
          </cell>
          <cell r="C425">
            <v>48</v>
          </cell>
          <cell r="D425" t="str">
            <v>2B5</v>
          </cell>
          <cell r="E425" t="str">
            <v>2B10</v>
          </cell>
          <cell r="F425" t="str">
            <v>2B10_Chemical_Industry:Other</v>
          </cell>
          <cell r="G425">
            <v>0</v>
          </cell>
          <cell r="H425">
            <v>1000</v>
          </cell>
        </row>
        <row r="426">
          <cell r="A426" t="str">
            <v>210_48</v>
          </cell>
          <cell r="B426">
            <v>210</v>
          </cell>
          <cell r="C426">
            <v>48</v>
          </cell>
          <cell r="D426" t="str">
            <v>2B5</v>
          </cell>
          <cell r="E426" t="str">
            <v>2B10</v>
          </cell>
          <cell r="F426" t="str">
            <v>2B10_Chemical_Industry:Other</v>
          </cell>
          <cell r="G426">
            <v>0</v>
          </cell>
          <cell r="H426">
            <v>1000</v>
          </cell>
        </row>
        <row r="427">
          <cell r="A427" t="str">
            <v>211_48</v>
          </cell>
          <cell r="B427">
            <v>211</v>
          </cell>
          <cell r="C427">
            <v>48</v>
          </cell>
          <cell r="D427" t="str">
            <v>non-IPCC</v>
          </cell>
          <cell r="E427" t="str">
            <v>non-IPCC</v>
          </cell>
          <cell r="F427" t="str">
            <v>non-IPCC</v>
          </cell>
          <cell r="G427">
            <v>0</v>
          </cell>
          <cell r="H427">
            <v>1000</v>
          </cell>
        </row>
        <row r="428">
          <cell r="A428" t="str">
            <v>211_121</v>
          </cell>
          <cell r="B428">
            <v>211</v>
          </cell>
          <cell r="C428">
            <v>121</v>
          </cell>
          <cell r="D428" t="str">
            <v>non-IPCC</v>
          </cell>
          <cell r="E428" t="str">
            <v>non-IPCC</v>
          </cell>
          <cell r="F428" t="str">
            <v>non-IPCC</v>
          </cell>
          <cell r="G428">
            <v>0</v>
          </cell>
          <cell r="H428">
            <v>1000</v>
          </cell>
        </row>
        <row r="429">
          <cell r="A429" t="str">
            <v>212_48</v>
          </cell>
          <cell r="B429">
            <v>212</v>
          </cell>
          <cell r="C429">
            <v>48</v>
          </cell>
          <cell r="D429" t="str">
            <v>3A</v>
          </cell>
          <cell r="E429" t="str">
            <v>2D3</v>
          </cell>
          <cell r="F429" t="str">
            <v>2D3_Non-energy_products_from_fuels_and_solvent_use:Solvent Use</v>
          </cell>
          <cell r="G429">
            <v>0</v>
          </cell>
          <cell r="H429">
            <v>1000</v>
          </cell>
        </row>
        <row r="430">
          <cell r="A430" t="str">
            <v>213_49</v>
          </cell>
          <cell r="B430">
            <v>213</v>
          </cell>
          <cell r="C430">
            <v>49</v>
          </cell>
          <cell r="D430" t="str">
            <v>non-IPCC</v>
          </cell>
          <cell r="E430" t="str">
            <v>non-IPCC</v>
          </cell>
          <cell r="F430" t="str">
            <v>non-IPCC</v>
          </cell>
          <cell r="G430">
            <v>0</v>
          </cell>
          <cell r="H430">
            <v>1000</v>
          </cell>
        </row>
        <row r="431">
          <cell r="A431" t="str">
            <v>214_49</v>
          </cell>
          <cell r="B431">
            <v>214</v>
          </cell>
          <cell r="C431">
            <v>49</v>
          </cell>
          <cell r="D431" t="str">
            <v>non-IPCC</v>
          </cell>
          <cell r="E431" t="str">
            <v>non-IPCC</v>
          </cell>
          <cell r="F431" t="str">
            <v>non-IPCC</v>
          </cell>
          <cell r="G431">
            <v>0</v>
          </cell>
          <cell r="H431">
            <v>1000</v>
          </cell>
        </row>
        <row r="432">
          <cell r="A432" t="str">
            <v>218_211</v>
          </cell>
          <cell r="B432">
            <v>218</v>
          </cell>
          <cell r="C432">
            <v>211</v>
          </cell>
          <cell r="D432" t="str">
            <v>1A2a</v>
          </cell>
          <cell r="E432" t="str">
            <v>non-IPCC</v>
          </cell>
          <cell r="F432" t="str">
            <v>non-IPCC</v>
          </cell>
          <cell r="G432">
            <v>0</v>
          </cell>
          <cell r="H432">
            <v>418</v>
          </cell>
        </row>
        <row r="433">
          <cell r="A433" t="str">
            <v>219_15</v>
          </cell>
          <cell r="B433">
            <v>219</v>
          </cell>
          <cell r="C433">
            <v>15</v>
          </cell>
          <cell r="D433" t="str">
            <v>Marine_Bunkers</v>
          </cell>
          <cell r="E433" t="str">
            <v>Marine_Bunkers</v>
          </cell>
          <cell r="F433" t="str">
            <v>Marine_Bunkers</v>
          </cell>
          <cell r="G433">
            <v>132</v>
          </cell>
          <cell r="H433">
            <v>1000</v>
          </cell>
        </row>
        <row r="434">
          <cell r="A434" t="str">
            <v>219_48</v>
          </cell>
          <cell r="B434">
            <v>219</v>
          </cell>
          <cell r="C434">
            <v>48</v>
          </cell>
          <cell r="D434" t="str">
            <v>non-IPCC</v>
          </cell>
          <cell r="E434" t="str">
            <v>non-IPCC</v>
          </cell>
          <cell r="F434" t="str">
            <v>non-IPCC</v>
          </cell>
          <cell r="G434">
            <v>0</v>
          </cell>
          <cell r="H434">
            <v>1000</v>
          </cell>
        </row>
        <row r="435">
          <cell r="A435" t="str">
            <v>220_49</v>
          </cell>
          <cell r="B435">
            <v>220</v>
          </cell>
          <cell r="C435">
            <v>49</v>
          </cell>
          <cell r="D435" t="str">
            <v>non-IPCC</v>
          </cell>
          <cell r="E435" t="str">
            <v>non-IPCC</v>
          </cell>
          <cell r="F435" t="str">
            <v>non-IPCC</v>
          </cell>
          <cell r="G435">
            <v>0</v>
          </cell>
          <cell r="H435">
            <v>1000</v>
          </cell>
        </row>
        <row r="436">
          <cell r="A436" t="str">
            <v>221_48</v>
          </cell>
          <cell r="B436">
            <v>221</v>
          </cell>
          <cell r="C436">
            <v>48</v>
          </cell>
          <cell r="D436" t="str">
            <v>non-IPCC</v>
          </cell>
          <cell r="E436" t="str">
            <v>non-IPCC</v>
          </cell>
          <cell r="F436" t="str">
            <v>non-IPCC</v>
          </cell>
          <cell r="G436">
            <v>0</v>
          </cell>
          <cell r="H436">
            <v>1000</v>
          </cell>
        </row>
        <row r="437">
          <cell r="A437" t="str">
            <v>222_48</v>
          </cell>
          <cell r="B437">
            <v>222</v>
          </cell>
          <cell r="C437">
            <v>48</v>
          </cell>
          <cell r="D437" t="str">
            <v>2B5</v>
          </cell>
          <cell r="E437" t="str">
            <v>2B10</v>
          </cell>
          <cell r="F437" t="str">
            <v>2B10_Chemical_Industry:Other</v>
          </cell>
          <cell r="G437">
            <v>0</v>
          </cell>
          <cell r="H437">
            <v>1000</v>
          </cell>
        </row>
        <row r="438">
          <cell r="A438" t="str">
            <v>223_48</v>
          </cell>
          <cell r="B438">
            <v>223</v>
          </cell>
          <cell r="C438">
            <v>48</v>
          </cell>
          <cell r="D438" t="str">
            <v>2B5</v>
          </cell>
          <cell r="E438" t="str">
            <v>2B8g</v>
          </cell>
          <cell r="F438" t="str">
            <v>2B8g_Petrochemical_and_carbon_black_production:Other</v>
          </cell>
          <cell r="G438">
            <v>0</v>
          </cell>
          <cell r="H438">
            <v>1000</v>
          </cell>
        </row>
        <row r="439">
          <cell r="A439" t="str">
            <v>224_48</v>
          </cell>
          <cell r="B439">
            <v>224</v>
          </cell>
          <cell r="C439">
            <v>48</v>
          </cell>
          <cell r="D439" t="str">
            <v>non-IPCC</v>
          </cell>
          <cell r="E439" t="str">
            <v>non-IPCC</v>
          </cell>
          <cell r="F439" t="str">
            <v>non-IPCC</v>
          </cell>
          <cell r="G439">
            <v>0</v>
          </cell>
          <cell r="H439">
            <v>1000</v>
          </cell>
        </row>
        <row r="440">
          <cell r="A440" t="str">
            <v>225_48</v>
          </cell>
          <cell r="B440">
            <v>225</v>
          </cell>
          <cell r="C440">
            <v>48</v>
          </cell>
          <cell r="D440" t="str">
            <v>2B5</v>
          </cell>
          <cell r="E440" t="str">
            <v>non-IPCC</v>
          </cell>
          <cell r="F440" t="str">
            <v>non-IPCC</v>
          </cell>
          <cell r="G440">
            <v>0</v>
          </cell>
          <cell r="H440">
            <v>1000</v>
          </cell>
        </row>
        <row r="441">
          <cell r="A441" t="str">
            <v>226_21</v>
          </cell>
          <cell r="B441">
            <v>226</v>
          </cell>
          <cell r="C441">
            <v>21</v>
          </cell>
          <cell r="D441" t="str">
            <v>2F9</v>
          </cell>
          <cell r="E441" t="str">
            <v>2G2e</v>
          </cell>
          <cell r="F441" t="str">
            <v>2G2e_Electronics_and_shoes</v>
          </cell>
          <cell r="G441">
            <v>9</v>
          </cell>
          <cell r="H441">
            <v>1000</v>
          </cell>
        </row>
        <row r="442">
          <cell r="A442" t="str">
            <v>229_21</v>
          </cell>
          <cell r="B442">
            <v>229</v>
          </cell>
          <cell r="C442">
            <v>21</v>
          </cell>
          <cell r="D442" t="str">
            <v>2F4</v>
          </cell>
          <cell r="E442" t="str">
            <v>2F4a</v>
          </cell>
          <cell r="F442" t="str">
            <v>2F4a_Metered_dose_inhalers</v>
          </cell>
          <cell r="G442">
            <v>250</v>
          </cell>
          <cell r="H442">
            <v>1000</v>
          </cell>
        </row>
        <row r="443">
          <cell r="A443" t="str">
            <v>230_21</v>
          </cell>
          <cell r="B443">
            <v>230</v>
          </cell>
          <cell r="C443">
            <v>21</v>
          </cell>
          <cell r="D443" t="str">
            <v>2F4</v>
          </cell>
          <cell r="E443" t="str">
            <v>2F4b</v>
          </cell>
          <cell r="F443" t="str">
            <v>2F4b_Aerosols:Other</v>
          </cell>
          <cell r="G443">
            <v>1</v>
          </cell>
          <cell r="H443">
            <v>1000</v>
          </cell>
        </row>
        <row r="444">
          <cell r="A444" t="str">
            <v>231_46</v>
          </cell>
          <cell r="B444">
            <v>231</v>
          </cell>
          <cell r="C444">
            <v>46</v>
          </cell>
          <cell r="D444" t="str">
            <v>2A2</v>
          </cell>
          <cell r="E444" t="str">
            <v>2A2</v>
          </cell>
          <cell r="F444" t="str">
            <v>2A2_Lime_Production</v>
          </cell>
          <cell r="G444">
            <v>3</v>
          </cell>
          <cell r="H444">
            <v>3</v>
          </cell>
        </row>
        <row r="445">
          <cell r="A445" t="str">
            <v>240_114</v>
          </cell>
          <cell r="B445">
            <v>240</v>
          </cell>
          <cell r="C445">
            <v>114</v>
          </cell>
          <cell r="D445" t="str">
            <v>3D</v>
          </cell>
          <cell r="E445" t="str">
            <v>2D3</v>
          </cell>
          <cell r="F445" t="str">
            <v>2D3_Non-energy_products_from_fuels_and_solvent_use:Solvent Use</v>
          </cell>
          <cell r="G445">
            <v>0</v>
          </cell>
          <cell r="H445">
            <v>1</v>
          </cell>
        </row>
        <row r="446">
          <cell r="A446" t="str">
            <v>243_109</v>
          </cell>
          <cell r="B446">
            <v>243</v>
          </cell>
          <cell r="C446">
            <v>109</v>
          </cell>
          <cell r="D446" t="str">
            <v>3D</v>
          </cell>
          <cell r="E446" t="str">
            <v>2D3</v>
          </cell>
          <cell r="F446" t="str">
            <v>2D3_Non-energy_products_from_fuels_and_solvent_use:Solvent Use</v>
          </cell>
          <cell r="G446">
            <v>0</v>
          </cell>
          <cell r="H446">
            <v>1</v>
          </cell>
        </row>
        <row r="447">
          <cell r="A447" t="str">
            <v>245_191</v>
          </cell>
          <cell r="B447">
            <v>245</v>
          </cell>
          <cell r="C447">
            <v>191</v>
          </cell>
          <cell r="D447" t="str">
            <v>3D</v>
          </cell>
          <cell r="E447" t="str">
            <v>2D3</v>
          </cell>
          <cell r="F447" t="str">
            <v>2D3_Non-energy_products_from_fuels_and_solvent_use:Solvent Use</v>
          </cell>
          <cell r="G447">
            <v>0</v>
          </cell>
          <cell r="H447">
            <v>1</v>
          </cell>
        </row>
        <row r="448">
          <cell r="A448" t="str">
            <v>247_115</v>
          </cell>
          <cell r="B448">
            <v>247</v>
          </cell>
          <cell r="C448">
            <v>115</v>
          </cell>
          <cell r="D448" t="str">
            <v>3d</v>
          </cell>
          <cell r="E448" t="str">
            <v>2D3</v>
          </cell>
          <cell r="F448" t="str">
            <v>2D3_Non-energy_products_from_fuels_and_solvent_use:Solvent Use</v>
          </cell>
          <cell r="G448">
            <v>0</v>
          </cell>
          <cell r="H448">
            <v>1</v>
          </cell>
        </row>
        <row r="449">
          <cell r="A449" t="str">
            <v>248_192</v>
          </cell>
          <cell r="B449">
            <v>248</v>
          </cell>
          <cell r="C449">
            <v>192</v>
          </cell>
          <cell r="D449" t="str">
            <v>3D</v>
          </cell>
          <cell r="E449" t="str">
            <v>2D3</v>
          </cell>
          <cell r="F449" t="str">
            <v>2D3_Non-energy_products_from_fuels_and_solvent_use:Solvent Use</v>
          </cell>
          <cell r="G449">
            <v>0</v>
          </cell>
          <cell r="H449">
            <v>1</v>
          </cell>
        </row>
        <row r="450">
          <cell r="A450" t="str">
            <v>249_111</v>
          </cell>
          <cell r="B450">
            <v>249</v>
          </cell>
          <cell r="C450">
            <v>111</v>
          </cell>
          <cell r="D450" t="str">
            <v>3D</v>
          </cell>
          <cell r="E450" t="str">
            <v>2D3</v>
          </cell>
          <cell r="F450" t="str">
            <v>2D3_Non-energy_products_from_fuels_and_solvent_use:Solvent Use</v>
          </cell>
          <cell r="G450">
            <v>0</v>
          </cell>
          <cell r="H450">
            <v>449</v>
          </cell>
        </row>
        <row r="451">
          <cell r="A451" t="str">
            <v>250_108</v>
          </cell>
          <cell r="B451">
            <v>250</v>
          </cell>
          <cell r="C451">
            <v>108</v>
          </cell>
          <cell r="D451" t="str">
            <v>3B</v>
          </cell>
          <cell r="E451" t="str">
            <v>2D3</v>
          </cell>
          <cell r="F451" t="str">
            <v>2D3_Non-energy_products_from_fuels_and_solvent_use:Solvent Use</v>
          </cell>
          <cell r="G451">
            <v>0</v>
          </cell>
          <cell r="H451">
            <v>1</v>
          </cell>
        </row>
        <row r="452">
          <cell r="A452" t="str">
            <v>251_108</v>
          </cell>
          <cell r="B452">
            <v>251</v>
          </cell>
          <cell r="C452">
            <v>108</v>
          </cell>
          <cell r="D452" t="str">
            <v>3B</v>
          </cell>
          <cell r="E452" t="str">
            <v>2D3</v>
          </cell>
          <cell r="F452" t="str">
            <v>2D3_Non-energy_products_from_fuels_and_solvent_use:Solvent Use</v>
          </cell>
          <cell r="G452">
            <v>0</v>
          </cell>
          <cell r="H452">
            <v>1</v>
          </cell>
        </row>
        <row r="453">
          <cell r="A453" t="str">
            <v>252_108</v>
          </cell>
          <cell r="B453">
            <v>252</v>
          </cell>
          <cell r="C453">
            <v>108</v>
          </cell>
          <cell r="D453" t="str">
            <v>3B</v>
          </cell>
          <cell r="E453" t="str">
            <v>2D3</v>
          </cell>
          <cell r="F453" t="str">
            <v>2D3_Non-energy_products_from_fuels_and_solvent_use:Solvent Use</v>
          </cell>
          <cell r="G453">
            <v>0</v>
          </cell>
          <cell r="H453">
            <v>1</v>
          </cell>
        </row>
        <row r="454">
          <cell r="A454" t="str">
            <v>253_108</v>
          </cell>
          <cell r="B454">
            <v>253</v>
          </cell>
          <cell r="C454">
            <v>108</v>
          </cell>
          <cell r="D454" t="str">
            <v>3B</v>
          </cell>
          <cell r="E454" t="str">
            <v>2D3</v>
          </cell>
          <cell r="F454" t="str">
            <v>2D3_Non-energy_products_from_fuels_and_solvent_use:Solvent Use</v>
          </cell>
          <cell r="G454">
            <v>0</v>
          </cell>
          <cell r="H454">
            <v>1</v>
          </cell>
        </row>
        <row r="455">
          <cell r="A455" t="str">
            <v>254_108</v>
          </cell>
          <cell r="B455">
            <v>254</v>
          </cell>
          <cell r="C455">
            <v>108</v>
          </cell>
          <cell r="D455" t="str">
            <v>3B</v>
          </cell>
          <cell r="E455" t="str">
            <v>2D3</v>
          </cell>
          <cell r="F455" t="str">
            <v>2D3_Non-energy_products_from_fuels_and_solvent_use:Solvent Use</v>
          </cell>
          <cell r="G455">
            <v>0</v>
          </cell>
          <cell r="H455">
            <v>1</v>
          </cell>
        </row>
        <row r="456">
          <cell r="A456" t="str">
            <v>255_108</v>
          </cell>
          <cell r="B456">
            <v>255</v>
          </cell>
          <cell r="C456">
            <v>108</v>
          </cell>
          <cell r="D456" t="str">
            <v>3B</v>
          </cell>
          <cell r="E456" t="str">
            <v>2D3</v>
          </cell>
          <cell r="F456" t="str">
            <v>2D3_Non-energy_products_from_fuels_and_solvent_use:Solvent Use</v>
          </cell>
          <cell r="G456">
            <v>0</v>
          </cell>
          <cell r="H456">
            <v>725</v>
          </cell>
        </row>
        <row r="457">
          <cell r="A457" t="str">
            <v>256_188</v>
          </cell>
          <cell r="B457">
            <v>256</v>
          </cell>
          <cell r="C457">
            <v>188</v>
          </cell>
          <cell r="D457" t="str">
            <v>3D</v>
          </cell>
          <cell r="E457" t="str">
            <v>2D3</v>
          </cell>
          <cell r="F457" t="str">
            <v>2D3_Non-energy_products_from_fuels_and_solvent_use:Solvent Use</v>
          </cell>
          <cell r="G457">
            <v>0</v>
          </cell>
          <cell r="H457">
            <v>1</v>
          </cell>
        </row>
        <row r="458">
          <cell r="A458" t="str">
            <v>257_22</v>
          </cell>
          <cell r="B458">
            <v>257</v>
          </cell>
          <cell r="C458">
            <v>22</v>
          </cell>
          <cell r="D458" t="str">
            <v>3D</v>
          </cell>
          <cell r="E458" t="str">
            <v>2D3</v>
          </cell>
          <cell r="F458" t="str">
            <v>2D3_Non-energy_products_from_fuels_and_solvent_use:Solvent Use</v>
          </cell>
          <cell r="G458">
            <v>0</v>
          </cell>
          <cell r="H458">
            <v>1</v>
          </cell>
        </row>
        <row r="459">
          <cell r="A459" t="str">
            <v>257_189</v>
          </cell>
          <cell r="B459">
            <v>257</v>
          </cell>
          <cell r="C459">
            <v>189</v>
          </cell>
          <cell r="D459" t="str">
            <v>3D</v>
          </cell>
          <cell r="E459" t="str">
            <v>2D3</v>
          </cell>
          <cell r="F459" t="str">
            <v>2D3_Non-energy_products_from_fuels_and_solvent_use:Solvent Use</v>
          </cell>
          <cell r="G459">
            <v>0</v>
          </cell>
          <cell r="H459">
            <v>1</v>
          </cell>
        </row>
        <row r="460">
          <cell r="A460" t="str">
            <v>257_303</v>
          </cell>
          <cell r="B460">
            <v>257</v>
          </cell>
          <cell r="C460">
            <v>303</v>
          </cell>
          <cell r="D460" t="str">
            <v>2B5</v>
          </cell>
          <cell r="E460" t="str">
            <v>2D2</v>
          </cell>
          <cell r="F460" t="str">
            <v>2D2 Non-energy_products_from_fuels_and_solvent_use:Paraffin_wax_use</v>
          </cell>
          <cell r="G460">
            <v>1</v>
          </cell>
          <cell r="H460">
            <v>999</v>
          </cell>
        </row>
        <row r="461">
          <cell r="A461" t="str">
            <v>257_305</v>
          </cell>
          <cell r="B461">
            <v>257</v>
          </cell>
          <cell r="C461">
            <v>305</v>
          </cell>
          <cell r="D461" t="str">
            <v>2B5</v>
          </cell>
          <cell r="E461" t="str">
            <v>2D3</v>
          </cell>
          <cell r="F461" t="str">
            <v>2D3_Non-energy_products_from_fuels_and_solvent_use:Other</v>
          </cell>
          <cell r="G461">
            <v>1</v>
          </cell>
          <cell r="H461">
            <v>999</v>
          </cell>
        </row>
        <row r="462">
          <cell r="A462" t="str">
            <v>258_190</v>
          </cell>
          <cell r="B462">
            <v>258</v>
          </cell>
          <cell r="C462">
            <v>190</v>
          </cell>
          <cell r="D462" t="str">
            <v>3D</v>
          </cell>
          <cell r="E462" t="str">
            <v>2D3</v>
          </cell>
          <cell r="F462" t="str">
            <v>2D3_Non-energy_products_from_fuels_and_solvent_use:Solvent Use</v>
          </cell>
          <cell r="G462">
            <v>0</v>
          </cell>
          <cell r="H462">
            <v>1</v>
          </cell>
        </row>
        <row r="463">
          <cell r="A463" t="str">
            <v>259_107</v>
          </cell>
          <cell r="B463">
            <v>259</v>
          </cell>
          <cell r="C463">
            <v>107</v>
          </cell>
          <cell r="D463" t="str">
            <v>3D</v>
          </cell>
          <cell r="E463" t="str">
            <v>2D3</v>
          </cell>
          <cell r="F463" t="str">
            <v>2D3_Non-energy_products_from_fuels_and_solvent_use:Solvent Use</v>
          </cell>
          <cell r="G463">
            <v>0</v>
          </cell>
          <cell r="H463">
            <v>1</v>
          </cell>
        </row>
        <row r="464">
          <cell r="A464" t="str">
            <v>260_79</v>
          </cell>
          <cell r="B464">
            <v>260</v>
          </cell>
          <cell r="C464">
            <v>79</v>
          </cell>
          <cell r="D464" t="str">
            <v>3D</v>
          </cell>
          <cell r="E464" t="str">
            <v>2D3</v>
          </cell>
          <cell r="F464" t="str">
            <v>2D3_Non-energy_products_from_fuels_and_solvent_use:Solvent Use</v>
          </cell>
          <cell r="G464">
            <v>0</v>
          </cell>
          <cell r="H464">
            <v>1</v>
          </cell>
        </row>
        <row r="465">
          <cell r="A465" t="str">
            <v>264_174</v>
          </cell>
          <cell r="B465">
            <v>264</v>
          </cell>
          <cell r="C465">
            <v>174</v>
          </cell>
          <cell r="D465" t="str">
            <v>2C3</v>
          </cell>
          <cell r="E465" t="str">
            <v>2C3</v>
          </cell>
          <cell r="F465" t="str">
            <v>2C3_Aluminium_Production</v>
          </cell>
          <cell r="G465">
            <v>7</v>
          </cell>
          <cell r="H465">
            <v>1000</v>
          </cell>
        </row>
        <row r="466">
          <cell r="A466" t="str">
            <v>265_21</v>
          </cell>
          <cell r="B466">
            <v>265</v>
          </cell>
          <cell r="C466">
            <v>21</v>
          </cell>
          <cell r="D466" t="str">
            <v>2F9</v>
          </cell>
          <cell r="E466" t="str">
            <v>2G2e</v>
          </cell>
          <cell r="F466" t="str">
            <v>2G2e_Electronics_and_shoes</v>
          </cell>
          <cell r="G466">
            <v>9</v>
          </cell>
          <cell r="H466">
            <v>1000</v>
          </cell>
        </row>
        <row r="467">
          <cell r="A467" t="str">
            <v>266_78</v>
          </cell>
          <cell r="B467">
            <v>266</v>
          </cell>
          <cell r="C467">
            <v>78</v>
          </cell>
          <cell r="D467" t="str">
            <v>non-IPCC</v>
          </cell>
          <cell r="E467" t="str">
            <v>non-IPCC</v>
          </cell>
          <cell r="F467" t="str">
            <v>non-IPCC</v>
          </cell>
          <cell r="G467">
            <v>0</v>
          </cell>
          <cell r="H467">
            <v>1</v>
          </cell>
        </row>
        <row r="468">
          <cell r="A468" t="str">
            <v>267_78</v>
          </cell>
          <cell r="B468">
            <v>267</v>
          </cell>
          <cell r="C468">
            <v>78</v>
          </cell>
          <cell r="D468" t="str">
            <v>non-IPCC</v>
          </cell>
          <cell r="E468" t="str">
            <v>non-IPCC</v>
          </cell>
          <cell r="F468" t="str">
            <v>non-IPCC</v>
          </cell>
          <cell r="G468">
            <v>0</v>
          </cell>
          <cell r="H468">
            <v>467</v>
          </cell>
        </row>
        <row r="469">
          <cell r="A469" t="str">
            <v>268_78</v>
          </cell>
          <cell r="B469">
            <v>268</v>
          </cell>
          <cell r="C469">
            <v>78</v>
          </cell>
          <cell r="D469" t="str">
            <v>non-IPCC</v>
          </cell>
          <cell r="E469" t="str">
            <v>non-IPCC</v>
          </cell>
          <cell r="F469" t="str">
            <v>non-IPCC</v>
          </cell>
          <cell r="G469">
            <v>0</v>
          </cell>
          <cell r="H469">
            <v>467</v>
          </cell>
        </row>
        <row r="470">
          <cell r="A470" t="str">
            <v>269_79</v>
          </cell>
          <cell r="B470">
            <v>269</v>
          </cell>
          <cell r="C470">
            <v>79</v>
          </cell>
          <cell r="D470" t="str">
            <v>non-IPCC</v>
          </cell>
          <cell r="E470" t="str">
            <v>non-IPCC</v>
          </cell>
          <cell r="F470" t="str">
            <v>non-IPCC</v>
          </cell>
          <cell r="G470">
            <v>0</v>
          </cell>
          <cell r="H470">
            <v>1</v>
          </cell>
        </row>
        <row r="471">
          <cell r="A471" t="str">
            <v>270_80</v>
          </cell>
          <cell r="B471">
            <v>270</v>
          </cell>
          <cell r="C471">
            <v>80</v>
          </cell>
          <cell r="D471" t="str">
            <v>non-IPCC</v>
          </cell>
          <cell r="E471" t="str">
            <v>non-IPCC</v>
          </cell>
          <cell r="F471" t="str">
            <v>non-IPCC</v>
          </cell>
          <cell r="G471">
            <v>0</v>
          </cell>
          <cell r="H471">
            <v>1</v>
          </cell>
        </row>
        <row r="472">
          <cell r="A472" t="str">
            <v>271_81</v>
          </cell>
          <cell r="B472">
            <v>271</v>
          </cell>
          <cell r="C472">
            <v>81</v>
          </cell>
          <cell r="D472" t="str">
            <v>non-IPCC</v>
          </cell>
          <cell r="E472" t="str">
            <v>non-IPCC</v>
          </cell>
          <cell r="F472" t="str">
            <v>non-IPCC</v>
          </cell>
          <cell r="G472">
            <v>0</v>
          </cell>
          <cell r="H472">
            <v>1</v>
          </cell>
        </row>
        <row r="473">
          <cell r="A473" t="str">
            <v>272_90</v>
          </cell>
          <cell r="B473">
            <v>272</v>
          </cell>
          <cell r="C473">
            <v>90</v>
          </cell>
          <cell r="D473" t="str">
            <v>3D</v>
          </cell>
          <cell r="E473" t="str">
            <v>2D3</v>
          </cell>
          <cell r="F473" t="str">
            <v>2D3_Non-energy_products_from_fuels_and_solvent_use:Solvent Use</v>
          </cell>
          <cell r="G473">
            <v>0</v>
          </cell>
          <cell r="H473">
            <v>1</v>
          </cell>
        </row>
        <row r="474">
          <cell r="A474" t="str">
            <v>273_90</v>
          </cell>
          <cell r="B474">
            <v>273</v>
          </cell>
          <cell r="C474">
            <v>90</v>
          </cell>
          <cell r="D474" t="str">
            <v>3D</v>
          </cell>
          <cell r="E474" t="str">
            <v>2D3</v>
          </cell>
          <cell r="F474" t="str">
            <v>2D3_Non-energy_products_from_fuels_and_solvent_use:Solvent Use</v>
          </cell>
          <cell r="G474">
            <v>0</v>
          </cell>
          <cell r="H474">
            <v>1</v>
          </cell>
        </row>
        <row r="475">
          <cell r="A475" t="str">
            <v>274_90</v>
          </cell>
          <cell r="B475">
            <v>274</v>
          </cell>
          <cell r="C475">
            <v>90</v>
          </cell>
          <cell r="D475" t="str">
            <v>3D</v>
          </cell>
          <cell r="E475" t="str">
            <v>2D3</v>
          </cell>
          <cell r="F475" t="str">
            <v>2D3_Non-energy_products_from_fuels_and_solvent_use:Solvent Use</v>
          </cell>
          <cell r="G475">
            <v>0</v>
          </cell>
          <cell r="H475">
            <v>1</v>
          </cell>
        </row>
        <row r="476">
          <cell r="A476" t="str">
            <v>286_21</v>
          </cell>
          <cell r="B476">
            <v>286</v>
          </cell>
          <cell r="C476">
            <v>21</v>
          </cell>
          <cell r="D476" t="str">
            <v>non-IPCC</v>
          </cell>
          <cell r="E476" t="str">
            <v>non-IPCC</v>
          </cell>
          <cell r="F476" t="str">
            <v>non-IPCC</v>
          </cell>
          <cell r="G476">
            <v>0</v>
          </cell>
          <cell r="H476">
            <v>1000</v>
          </cell>
        </row>
        <row r="477">
          <cell r="A477" t="str">
            <v>286_79</v>
          </cell>
          <cell r="B477">
            <v>286</v>
          </cell>
          <cell r="C477">
            <v>79</v>
          </cell>
          <cell r="D477" t="str">
            <v>non-IPCC</v>
          </cell>
          <cell r="E477" t="str">
            <v>non-IPCC</v>
          </cell>
          <cell r="F477" t="str">
            <v>non-IPCC</v>
          </cell>
          <cell r="G477">
            <v>0</v>
          </cell>
          <cell r="H477">
            <v>1000</v>
          </cell>
        </row>
        <row r="478">
          <cell r="A478" t="str">
            <v>287_48</v>
          </cell>
          <cell r="B478">
            <v>287</v>
          </cell>
          <cell r="C478">
            <v>48</v>
          </cell>
          <cell r="D478" t="str">
            <v>2D2</v>
          </cell>
          <cell r="E478" t="str">
            <v>2H2</v>
          </cell>
          <cell r="F478" t="str">
            <v>2H2_Food_and_beverages_industry</v>
          </cell>
          <cell r="G478">
            <v>0</v>
          </cell>
          <cell r="H478">
            <v>3</v>
          </cell>
        </row>
        <row r="479">
          <cell r="A479" t="str">
            <v>289_55</v>
          </cell>
          <cell r="B479">
            <v>289</v>
          </cell>
          <cell r="C479">
            <v>55</v>
          </cell>
          <cell r="D479" t="str">
            <v>non-IPCC</v>
          </cell>
          <cell r="E479" t="str">
            <v>non-IPCC</v>
          </cell>
          <cell r="F479" t="str">
            <v>non-IPCC</v>
          </cell>
          <cell r="G479">
            <v>0</v>
          </cell>
          <cell r="H479">
            <v>3</v>
          </cell>
        </row>
        <row r="480">
          <cell r="A480" t="str">
            <v>289_230</v>
          </cell>
          <cell r="B480">
            <v>289</v>
          </cell>
          <cell r="C480">
            <v>230</v>
          </cell>
          <cell r="D480" t="str">
            <v>2B5</v>
          </cell>
          <cell r="E480" t="str">
            <v>2B10</v>
          </cell>
          <cell r="F480" t="str">
            <v>2B10_Chemical_Industry:Other</v>
          </cell>
          <cell r="G480">
            <v>0</v>
          </cell>
          <cell r="H480">
            <v>3</v>
          </cell>
        </row>
        <row r="481">
          <cell r="A481" t="str">
            <v>294_48</v>
          </cell>
          <cell r="B481">
            <v>294</v>
          </cell>
          <cell r="C481">
            <v>48</v>
          </cell>
          <cell r="D481" t="str">
            <v>6C</v>
          </cell>
          <cell r="E481" t="str">
            <v>5C1.2a</v>
          </cell>
          <cell r="F481" t="str">
            <v>5C1.2a_Non-biogenic:municipal_solid_waste</v>
          </cell>
          <cell r="G481">
            <v>0</v>
          </cell>
          <cell r="H481">
            <v>999</v>
          </cell>
        </row>
        <row r="482">
          <cell r="A482" t="str">
            <v>295_48</v>
          </cell>
          <cell r="B482">
            <v>295</v>
          </cell>
          <cell r="C482">
            <v>48</v>
          </cell>
          <cell r="D482" t="str">
            <v>1B2a</v>
          </cell>
          <cell r="E482" t="str">
            <v>1B2a4</v>
          </cell>
          <cell r="F482" t="str">
            <v>1B2a4_Oil_refining/storage</v>
          </cell>
          <cell r="G482">
            <v>0</v>
          </cell>
          <cell r="H482">
            <v>514</v>
          </cell>
        </row>
        <row r="483">
          <cell r="A483" t="str">
            <v>296_93</v>
          </cell>
          <cell r="B483">
            <v>296</v>
          </cell>
          <cell r="C483">
            <v>93</v>
          </cell>
          <cell r="D483" t="str">
            <v>non-IPCC</v>
          </cell>
          <cell r="E483" t="str">
            <v>non-IPCC</v>
          </cell>
          <cell r="F483" t="str">
            <v>non-IPCC</v>
          </cell>
          <cell r="G483">
            <v>0</v>
          </cell>
          <cell r="H483">
            <v>999</v>
          </cell>
        </row>
        <row r="484">
          <cell r="A484" t="str">
            <v>297_101</v>
          </cell>
          <cell r="B484">
            <v>297</v>
          </cell>
          <cell r="C484">
            <v>101</v>
          </cell>
          <cell r="D484" t="str">
            <v>3A</v>
          </cell>
          <cell r="E484" t="str">
            <v>2D3</v>
          </cell>
          <cell r="F484" t="str">
            <v>2D3_Non-energy_products_from_fuels_and_solvent_use:Solvent Use</v>
          </cell>
          <cell r="G484">
            <v>0</v>
          </cell>
          <cell r="H484">
            <v>1</v>
          </cell>
        </row>
        <row r="485">
          <cell r="A485" t="str">
            <v>298_49</v>
          </cell>
          <cell r="B485">
            <v>298</v>
          </cell>
          <cell r="C485">
            <v>49</v>
          </cell>
          <cell r="D485" t="str">
            <v>3D</v>
          </cell>
          <cell r="E485" t="str">
            <v>2D3</v>
          </cell>
          <cell r="F485" t="str">
            <v>2D3_Non-energy_products_from_fuels_and_solvent_use:Solvent Use</v>
          </cell>
          <cell r="G485">
            <v>0</v>
          </cell>
          <cell r="H485">
            <v>498</v>
          </cell>
        </row>
        <row r="486">
          <cell r="A486" t="str">
            <v>302_23</v>
          </cell>
          <cell r="B486">
            <v>302</v>
          </cell>
          <cell r="C486">
            <v>23</v>
          </cell>
          <cell r="D486" t="str">
            <v>6C</v>
          </cell>
          <cell r="E486" t="str">
            <v>5C1.1b</v>
          </cell>
          <cell r="F486" t="str">
            <v>5C1.1b_Biogenic:Sewage_sludge</v>
          </cell>
          <cell r="G486">
            <v>1</v>
          </cell>
          <cell r="H486">
            <v>1</v>
          </cell>
        </row>
        <row r="487">
          <cell r="A487" t="str">
            <v>303_63</v>
          </cell>
          <cell r="B487">
            <v>303</v>
          </cell>
          <cell r="C487">
            <v>63</v>
          </cell>
          <cell r="D487" t="str">
            <v>6C</v>
          </cell>
          <cell r="E487" t="str">
            <v>5C1.2b</v>
          </cell>
          <cell r="F487" t="str">
            <v>5C1.2b_Non-biogenic:Clinical_waste</v>
          </cell>
          <cell r="G487">
            <v>1</v>
          </cell>
          <cell r="H487">
            <v>1</v>
          </cell>
        </row>
        <row r="488">
          <cell r="A488" t="str">
            <v>304_73</v>
          </cell>
          <cell r="B488">
            <v>304</v>
          </cell>
          <cell r="C488">
            <v>73</v>
          </cell>
          <cell r="D488" t="str">
            <v>6C</v>
          </cell>
          <cell r="E488" t="str">
            <v>5C1.2b</v>
          </cell>
          <cell r="F488" t="str">
            <v>5C1.2b_Non-biogenic:Other_Chemical_waste</v>
          </cell>
          <cell r="G488">
            <v>127</v>
          </cell>
          <cell r="H488">
            <v>504</v>
          </cell>
        </row>
        <row r="489">
          <cell r="A489" t="str">
            <v>305_64</v>
          </cell>
          <cell r="B489">
            <v>305</v>
          </cell>
          <cell r="C489">
            <v>64</v>
          </cell>
          <cell r="D489" t="str">
            <v>6C</v>
          </cell>
          <cell r="E489" t="str">
            <v>5C1.2b</v>
          </cell>
          <cell r="F489" t="str">
            <v>5C1.2b_Non-biogenic:Other</v>
          </cell>
          <cell r="G489">
            <v>128</v>
          </cell>
          <cell r="H489">
            <v>128</v>
          </cell>
        </row>
        <row r="490">
          <cell r="A490" t="str">
            <v>306_25</v>
          </cell>
          <cell r="B490">
            <v>306</v>
          </cell>
          <cell r="C490">
            <v>25</v>
          </cell>
          <cell r="D490" t="str">
            <v>1A1a</v>
          </cell>
          <cell r="E490" t="str">
            <v>1A1ai</v>
          </cell>
          <cell r="F490" t="str">
            <v>1A1ai_Public_Electricity&amp;Heat_Production</v>
          </cell>
          <cell r="G490">
            <v>1</v>
          </cell>
          <cell r="H490">
            <v>1</v>
          </cell>
        </row>
        <row r="491">
          <cell r="A491" t="str">
            <v>307_24</v>
          </cell>
          <cell r="B491">
            <v>307</v>
          </cell>
          <cell r="C491">
            <v>24</v>
          </cell>
          <cell r="D491" t="str">
            <v>1A1a</v>
          </cell>
          <cell r="E491" t="str">
            <v>1A1ai</v>
          </cell>
          <cell r="F491" t="str">
            <v>1A1ai_Public_Electricity&amp;Heat_Production</v>
          </cell>
          <cell r="G491">
            <v>25</v>
          </cell>
          <cell r="H491">
            <v>25</v>
          </cell>
        </row>
        <row r="492">
          <cell r="A492" t="str">
            <v>308_110</v>
          </cell>
          <cell r="B492">
            <v>308</v>
          </cell>
          <cell r="C492">
            <v>110</v>
          </cell>
          <cell r="D492" t="str">
            <v>3D</v>
          </cell>
          <cell r="E492" t="str">
            <v>2D3</v>
          </cell>
          <cell r="F492" t="str">
            <v>2D3_Non-energy_products_from_fuels_and_solvent_use:Solvent Use</v>
          </cell>
          <cell r="G492">
            <v>0</v>
          </cell>
          <cell r="H492">
            <v>1</v>
          </cell>
        </row>
        <row r="493">
          <cell r="A493" t="str">
            <v>309_112</v>
          </cell>
          <cell r="B493">
            <v>309</v>
          </cell>
          <cell r="C493">
            <v>112</v>
          </cell>
          <cell r="D493" t="str">
            <v>3D</v>
          </cell>
          <cell r="E493" t="str">
            <v>2D3</v>
          </cell>
          <cell r="F493" t="str">
            <v>2D3_Non-energy_products_from_fuels_and_solvent_use:Solvent Use</v>
          </cell>
          <cell r="G493">
            <v>0</v>
          </cell>
          <cell r="H493">
            <v>509</v>
          </cell>
        </row>
        <row r="494">
          <cell r="A494" t="str">
            <v>310_113</v>
          </cell>
          <cell r="B494">
            <v>310</v>
          </cell>
          <cell r="C494">
            <v>113</v>
          </cell>
          <cell r="D494" t="str">
            <v>3D</v>
          </cell>
          <cell r="E494" t="str">
            <v>2D3</v>
          </cell>
          <cell r="F494" t="str">
            <v>2D3_Non-energy_products_from_fuels_and_solvent_use:Solvent Use</v>
          </cell>
          <cell r="G494">
            <v>0</v>
          </cell>
          <cell r="H494">
            <v>1</v>
          </cell>
        </row>
        <row r="495">
          <cell r="A495" t="str">
            <v>312_116</v>
          </cell>
          <cell r="B495">
            <v>312</v>
          </cell>
          <cell r="C495">
            <v>116</v>
          </cell>
          <cell r="D495" t="str">
            <v>3D</v>
          </cell>
          <cell r="E495" t="str">
            <v>2D3</v>
          </cell>
          <cell r="F495" t="str">
            <v>2D3_Non-energy_products_from_fuels_and_solvent_use:Solvent Use</v>
          </cell>
          <cell r="G495">
            <v>0</v>
          </cell>
          <cell r="H495">
            <v>1</v>
          </cell>
        </row>
        <row r="496">
          <cell r="A496" t="str">
            <v>313_120</v>
          </cell>
          <cell r="B496">
            <v>313</v>
          </cell>
          <cell r="C496">
            <v>120</v>
          </cell>
          <cell r="D496" t="str">
            <v>non-IPCC</v>
          </cell>
          <cell r="E496" t="str">
            <v>non-IPCC</v>
          </cell>
          <cell r="F496" t="str">
            <v>non-IPCC</v>
          </cell>
          <cell r="G496">
            <v>0</v>
          </cell>
          <cell r="H496">
            <v>1000</v>
          </cell>
        </row>
        <row r="497">
          <cell r="A497" t="str">
            <v>313_125</v>
          </cell>
          <cell r="B497">
            <v>313</v>
          </cell>
          <cell r="C497">
            <v>125</v>
          </cell>
          <cell r="D497" t="str">
            <v>non-IPCC</v>
          </cell>
          <cell r="E497" t="str">
            <v>non-IPCC</v>
          </cell>
          <cell r="F497" t="str">
            <v>non-IPCC</v>
          </cell>
          <cell r="G497">
            <v>0</v>
          </cell>
          <cell r="H497">
            <v>1000</v>
          </cell>
        </row>
        <row r="498">
          <cell r="A498" t="str">
            <v>314_132</v>
          </cell>
          <cell r="B498">
            <v>314</v>
          </cell>
          <cell r="C498">
            <v>132</v>
          </cell>
          <cell r="D498" t="str">
            <v>1B2a</v>
          </cell>
          <cell r="E498" t="str">
            <v>1B2a2</v>
          </cell>
          <cell r="F498" t="str">
            <v>1B2a2_Oil_production</v>
          </cell>
          <cell r="G498">
            <v>3</v>
          </cell>
          <cell r="H498">
            <v>514</v>
          </cell>
        </row>
        <row r="499">
          <cell r="A499" t="str">
            <v>315_131</v>
          </cell>
          <cell r="B499">
            <v>315</v>
          </cell>
          <cell r="C499">
            <v>131</v>
          </cell>
          <cell r="D499" t="str">
            <v>1B2b</v>
          </cell>
          <cell r="E499" t="str">
            <v>1B2b2</v>
          </cell>
          <cell r="F499" t="str">
            <v>1B2b2_Gas_production</v>
          </cell>
          <cell r="G499">
            <v>0</v>
          </cell>
          <cell r="H499">
            <v>515</v>
          </cell>
        </row>
        <row r="500">
          <cell r="A500" t="str">
            <v>316_134</v>
          </cell>
          <cell r="B500">
            <v>316</v>
          </cell>
          <cell r="C500">
            <v>134</v>
          </cell>
          <cell r="D500" t="str">
            <v>2C1</v>
          </cell>
          <cell r="E500" t="str">
            <v>2D1</v>
          </cell>
          <cell r="F500" t="str">
            <v>2D1_Lubricant_Use</v>
          </cell>
          <cell r="G500">
            <v>0</v>
          </cell>
          <cell r="H500">
            <v>5</v>
          </cell>
        </row>
        <row r="501">
          <cell r="A501" t="str">
            <v>317_134</v>
          </cell>
          <cell r="B501">
            <v>317</v>
          </cell>
          <cell r="C501">
            <v>134</v>
          </cell>
          <cell r="D501" t="str">
            <v>2C1</v>
          </cell>
          <cell r="E501" t="str">
            <v>2D1</v>
          </cell>
          <cell r="F501" t="str">
            <v>2D1_Lubricant_Use</v>
          </cell>
          <cell r="G501">
            <v>0</v>
          </cell>
          <cell r="H501">
            <v>5</v>
          </cell>
        </row>
        <row r="502">
          <cell r="A502" t="str">
            <v>318_135</v>
          </cell>
          <cell r="B502">
            <v>318</v>
          </cell>
          <cell r="C502">
            <v>135</v>
          </cell>
          <cell r="D502" t="str">
            <v>3C</v>
          </cell>
          <cell r="E502" t="str">
            <v>2D3</v>
          </cell>
          <cell r="F502" t="str">
            <v>2D3_Non-energy_products_from_fuels_and_solvent_use:Solvent Use</v>
          </cell>
          <cell r="G502">
            <v>0</v>
          </cell>
          <cell r="H502">
            <v>518</v>
          </cell>
        </row>
        <row r="503">
          <cell r="A503" t="str">
            <v>319_135</v>
          </cell>
          <cell r="B503">
            <v>319</v>
          </cell>
          <cell r="C503">
            <v>135</v>
          </cell>
          <cell r="D503" t="str">
            <v>3C</v>
          </cell>
          <cell r="E503" t="str">
            <v>2D3</v>
          </cell>
          <cell r="F503" t="str">
            <v>2D3_Non-energy_products_from_fuels_and_solvent_use:Solvent Use</v>
          </cell>
          <cell r="G503">
            <v>0</v>
          </cell>
          <cell r="H503">
            <v>1</v>
          </cell>
        </row>
        <row r="504">
          <cell r="A504" t="str">
            <v>320_136</v>
          </cell>
          <cell r="B504">
            <v>320</v>
          </cell>
          <cell r="C504">
            <v>136</v>
          </cell>
          <cell r="D504" t="str">
            <v>2D2</v>
          </cell>
          <cell r="E504" t="str">
            <v>2H2</v>
          </cell>
          <cell r="F504" t="str">
            <v>2H2_Food_and_beverages_industry</v>
          </cell>
          <cell r="G504">
            <v>0</v>
          </cell>
          <cell r="H504">
            <v>520</v>
          </cell>
        </row>
        <row r="505">
          <cell r="A505" t="str">
            <v>321_136</v>
          </cell>
          <cell r="B505">
            <v>321</v>
          </cell>
          <cell r="C505">
            <v>136</v>
          </cell>
          <cell r="D505" t="str">
            <v>2D2</v>
          </cell>
          <cell r="E505" t="str">
            <v>2H2</v>
          </cell>
          <cell r="F505" t="str">
            <v>2H2_Food_and_beverages_industry</v>
          </cell>
          <cell r="G505">
            <v>0</v>
          </cell>
          <cell r="H505">
            <v>1</v>
          </cell>
        </row>
        <row r="506">
          <cell r="A506" t="str">
            <v>322_136</v>
          </cell>
          <cell r="B506">
            <v>322</v>
          </cell>
          <cell r="C506">
            <v>136</v>
          </cell>
          <cell r="D506" t="str">
            <v>2D2</v>
          </cell>
          <cell r="E506" t="str">
            <v>2H2</v>
          </cell>
          <cell r="F506" t="str">
            <v>2H2_Food_and_beverages_industry</v>
          </cell>
          <cell r="G506">
            <v>0</v>
          </cell>
          <cell r="H506">
            <v>1</v>
          </cell>
        </row>
        <row r="507">
          <cell r="A507" t="str">
            <v>323_139</v>
          </cell>
          <cell r="B507">
            <v>323</v>
          </cell>
          <cell r="C507">
            <v>139</v>
          </cell>
          <cell r="D507" t="str">
            <v>2D2</v>
          </cell>
          <cell r="E507" t="str">
            <v>2H2</v>
          </cell>
          <cell r="F507" t="str">
            <v>2H2_Food_and_beverages_industry</v>
          </cell>
          <cell r="G507">
            <v>0</v>
          </cell>
          <cell r="H507">
            <v>527</v>
          </cell>
        </row>
        <row r="508">
          <cell r="A508" t="str">
            <v>324_139</v>
          </cell>
          <cell r="B508">
            <v>324</v>
          </cell>
          <cell r="C508">
            <v>139</v>
          </cell>
          <cell r="D508" t="str">
            <v>2D2</v>
          </cell>
          <cell r="E508" t="str">
            <v>2H2</v>
          </cell>
          <cell r="F508" t="str">
            <v>2H2_Food_and_beverages_industry</v>
          </cell>
          <cell r="G508">
            <v>0</v>
          </cell>
          <cell r="H508">
            <v>527</v>
          </cell>
        </row>
        <row r="509">
          <cell r="A509" t="str">
            <v>325_140</v>
          </cell>
          <cell r="B509">
            <v>325</v>
          </cell>
          <cell r="C509">
            <v>140</v>
          </cell>
          <cell r="D509" t="str">
            <v>2D2</v>
          </cell>
          <cell r="E509" t="str">
            <v>2H2</v>
          </cell>
          <cell r="F509" t="str">
            <v>2H2_Food_and_beverages_industry</v>
          </cell>
          <cell r="G509">
            <v>0</v>
          </cell>
          <cell r="H509">
            <v>527</v>
          </cell>
        </row>
        <row r="510">
          <cell r="A510" t="str">
            <v>326_141</v>
          </cell>
          <cell r="B510">
            <v>326</v>
          </cell>
          <cell r="C510">
            <v>141</v>
          </cell>
          <cell r="D510" t="str">
            <v>2D2</v>
          </cell>
          <cell r="E510" t="str">
            <v>2H2</v>
          </cell>
          <cell r="F510" t="str">
            <v>2H2_Food_and_beverages_industry</v>
          </cell>
          <cell r="G510">
            <v>0</v>
          </cell>
          <cell r="H510">
            <v>527</v>
          </cell>
        </row>
        <row r="511">
          <cell r="A511" t="str">
            <v>327_142</v>
          </cell>
          <cell r="B511">
            <v>327</v>
          </cell>
          <cell r="C511">
            <v>142</v>
          </cell>
          <cell r="D511" t="str">
            <v>2D2</v>
          </cell>
          <cell r="E511" t="str">
            <v>2H2</v>
          </cell>
          <cell r="F511" t="str">
            <v>2H2_Food_and_beverages_industry</v>
          </cell>
          <cell r="G511">
            <v>0</v>
          </cell>
          <cell r="H511">
            <v>527</v>
          </cell>
        </row>
        <row r="512">
          <cell r="A512" t="str">
            <v>328_143</v>
          </cell>
          <cell r="B512">
            <v>328</v>
          </cell>
          <cell r="C512">
            <v>143</v>
          </cell>
          <cell r="D512" t="str">
            <v>2D2</v>
          </cell>
          <cell r="E512" t="str">
            <v>2H2</v>
          </cell>
          <cell r="F512" t="str">
            <v>2H2_Food_and_beverages_industry</v>
          </cell>
          <cell r="G512">
            <v>0</v>
          </cell>
          <cell r="H512">
            <v>527</v>
          </cell>
        </row>
        <row r="513">
          <cell r="A513" t="str">
            <v>329_48</v>
          </cell>
          <cell r="B513">
            <v>329</v>
          </cell>
          <cell r="C513">
            <v>48</v>
          </cell>
          <cell r="D513" t="str">
            <v>non-IPCC</v>
          </cell>
          <cell r="E513" t="str">
            <v>non-IPCC</v>
          </cell>
          <cell r="F513" t="str">
            <v>non-IPCC</v>
          </cell>
          <cell r="G513">
            <v>0</v>
          </cell>
          <cell r="H513">
            <v>5</v>
          </cell>
        </row>
        <row r="514">
          <cell r="A514" t="str">
            <v>330_147</v>
          </cell>
          <cell r="B514">
            <v>330</v>
          </cell>
          <cell r="C514">
            <v>147</v>
          </cell>
          <cell r="D514" t="str">
            <v>2D2</v>
          </cell>
          <cell r="E514" t="str">
            <v>2H2</v>
          </cell>
          <cell r="F514" t="str">
            <v>2H2_Food_and_beverages_industry</v>
          </cell>
          <cell r="G514">
            <v>0</v>
          </cell>
          <cell r="H514">
            <v>1</v>
          </cell>
        </row>
        <row r="515">
          <cell r="A515" t="str">
            <v>331_148</v>
          </cell>
          <cell r="B515">
            <v>331</v>
          </cell>
          <cell r="C515">
            <v>148</v>
          </cell>
          <cell r="D515" t="str">
            <v>2D2</v>
          </cell>
          <cell r="E515" t="str">
            <v>2H2</v>
          </cell>
          <cell r="F515" t="str">
            <v>2H2_Food_and_beverages_industry</v>
          </cell>
          <cell r="G515">
            <v>0</v>
          </cell>
          <cell r="H515">
            <v>3</v>
          </cell>
        </row>
        <row r="516">
          <cell r="A516" t="str">
            <v>332_149</v>
          </cell>
          <cell r="B516">
            <v>332</v>
          </cell>
          <cell r="C516">
            <v>149</v>
          </cell>
          <cell r="D516" t="str">
            <v>2D2</v>
          </cell>
          <cell r="E516" t="str">
            <v>2H2</v>
          </cell>
          <cell r="F516" t="str">
            <v>2H2_Food_and_beverages_industry</v>
          </cell>
          <cell r="G516">
            <v>0</v>
          </cell>
          <cell r="H516">
            <v>1</v>
          </cell>
        </row>
        <row r="517">
          <cell r="A517" t="str">
            <v>333_150</v>
          </cell>
          <cell r="B517">
            <v>333</v>
          </cell>
          <cell r="C517">
            <v>150</v>
          </cell>
          <cell r="D517" t="str">
            <v>2D2</v>
          </cell>
          <cell r="E517" t="str">
            <v>2H2</v>
          </cell>
          <cell r="F517" t="str">
            <v>2H2_Food_and_beverages_industry</v>
          </cell>
          <cell r="G517">
            <v>0</v>
          </cell>
          <cell r="H517">
            <v>1</v>
          </cell>
        </row>
        <row r="518">
          <cell r="A518" t="str">
            <v>334_151</v>
          </cell>
          <cell r="B518">
            <v>334</v>
          </cell>
          <cell r="C518">
            <v>151</v>
          </cell>
          <cell r="D518" t="str">
            <v>2D2</v>
          </cell>
          <cell r="E518" t="str">
            <v>2H2</v>
          </cell>
          <cell r="F518" t="str">
            <v>2H2_Food_and_beverages_industry</v>
          </cell>
          <cell r="G518">
            <v>0</v>
          </cell>
          <cell r="H518">
            <v>1</v>
          </cell>
        </row>
        <row r="519">
          <cell r="A519" t="str">
            <v>335_152</v>
          </cell>
          <cell r="B519">
            <v>335</v>
          </cell>
          <cell r="C519">
            <v>152</v>
          </cell>
          <cell r="D519" t="str">
            <v>2D2</v>
          </cell>
          <cell r="E519" t="str">
            <v>2H2</v>
          </cell>
          <cell r="F519" t="str">
            <v>2H2_Food_and_beverages_industry</v>
          </cell>
          <cell r="G519">
            <v>0</v>
          </cell>
          <cell r="H519">
            <v>1</v>
          </cell>
        </row>
        <row r="520">
          <cell r="A520" t="str">
            <v>340_199</v>
          </cell>
          <cell r="B520">
            <v>340</v>
          </cell>
          <cell r="C520">
            <v>199</v>
          </cell>
          <cell r="D520" t="str">
            <v>2C5</v>
          </cell>
          <cell r="E520" t="str">
            <v>2C7</v>
          </cell>
          <cell r="F520" t="str">
            <v>2C7_Metal_industry:Other</v>
          </cell>
          <cell r="G520">
            <v>0</v>
          </cell>
          <cell r="H520">
            <v>3</v>
          </cell>
        </row>
        <row r="521">
          <cell r="A521" t="str">
            <v>345_165</v>
          </cell>
          <cell r="B521">
            <v>345</v>
          </cell>
          <cell r="C521">
            <v>165</v>
          </cell>
          <cell r="D521" t="str">
            <v>non-IPCC</v>
          </cell>
          <cell r="E521" t="str">
            <v>non-IPCC</v>
          </cell>
          <cell r="F521" t="str">
            <v>non-IPCC</v>
          </cell>
          <cell r="G521">
            <v>0</v>
          </cell>
          <cell r="H521">
            <v>1000</v>
          </cell>
        </row>
        <row r="522">
          <cell r="A522" t="str">
            <v>346_165</v>
          </cell>
          <cell r="B522">
            <v>346</v>
          </cell>
          <cell r="C522">
            <v>165</v>
          </cell>
          <cell r="D522" t="str">
            <v>non-IPCC</v>
          </cell>
          <cell r="E522" t="str">
            <v>non-IPCC</v>
          </cell>
          <cell r="F522" t="str">
            <v>non-IPCC</v>
          </cell>
          <cell r="G522">
            <v>0</v>
          </cell>
          <cell r="H522">
            <v>1000</v>
          </cell>
        </row>
        <row r="523">
          <cell r="A523" t="str">
            <v>347_165</v>
          </cell>
          <cell r="B523">
            <v>347</v>
          </cell>
          <cell r="C523">
            <v>165</v>
          </cell>
          <cell r="D523" t="str">
            <v>non-IPCC</v>
          </cell>
          <cell r="E523" t="str">
            <v>non-IPCC</v>
          </cell>
          <cell r="F523" t="str">
            <v>non-IPCC</v>
          </cell>
          <cell r="G523">
            <v>0</v>
          </cell>
          <cell r="H523">
            <v>1000</v>
          </cell>
        </row>
        <row r="524">
          <cell r="A524" t="str">
            <v>348_166</v>
          </cell>
          <cell r="B524">
            <v>348</v>
          </cell>
          <cell r="C524">
            <v>166</v>
          </cell>
          <cell r="D524" t="str">
            <v>non-IPCC</v>
          </cell>
          <cell r="E524" t="str">
            <v>non-IPCC</v>
          </cell>
          <cell r="F524" t="str">
            <v>non-IPCC</v>
          </cell>
          <cell r="G524">
            <v>0</v>
          </cell>
          <cell r="H524">
            <v>1000</v>
          </cell>
        </row>
        <row r="525">
          <cell r="A525" t="str">
            <v>349_72</v>
          </cell>
          <cell r="B525">
            <v>349</v>
          </cell>
          <cell r="C525">
            <v>72</v>
          </cell>
          <cell r="D525" t="str">
            <v>non-IPCC</v>
          </cell>
          <cell r="E525" t="str">
            <v>non-IPCC</v>
          </cell>
          <cell r="F525" t="str">
            <v>non-IPCC</v>
          </cell>
          <cell r="G525">
            <v>0</v>
          </cell>
          <cell r="H525">
            <v>1000</v>
          </cell>
        </row>
        <row r="526">
          <cell r="A526" t="str">
            <v>355_87</v>
          </cell>
          <cell r="B526">
            <v>355</v>
          </cell>
          <cell r="C526">
            <v>87</v>
          </cell>
          <cell r="D526" t="str">
            <v>1B2a</v>
          </cell>
          <cell r="E526" t="str">
            <v>1B2a5</v>
          </cell>
          <cell r="F526" t="str">
            <v>1B2a5_Oil_ditribution_of_oil_products</v>
          </cell>
          <cell r="G526">
            <v>0</v>
          </cell>
          <cell r="H526">
            <v>999</v>
          </cell>
        </row>
        <row r="527">
          <cell r="A527" t="str">
            <v>355_88</v>
          </cell>
          <cell r="B527">
            <v>355</v>
          </cell>
          <cell r="C527">
            <v>88</v>
          </cell>
          <cell r="D527" t="str">
            <v>1B2a</v>
          </cell>
          <cell r="E527" t="str">
            <v>1B2a5</v>
          </cell>
          <cell r="F527" t="str">
            <v>1B2a5_Oil_ditribution_of_oil_products</v>
          </cell>
          <cell r="G527">
            <v>0</v>
          </cell>
          <cell r="H527">
            <v>999</v>
          </cell>
        </row>
        <row r="528">
          <cell r="A528" t="str">
            <v>360_208</v>
          </cell>
          <cell r="B528">
            <v>360</v>
          </cell>
          <cell r="C528">
            <v>208</v>
          </cell>
          <cell r="D528" t="str">
            <v>2A7</v>
          </cell>
          <cell r="E528" t="str">
            <v>2A4d</v>
          </cell>
          <cell r="F528" t="str">
            <v>2A4d_Other_process_uses_of_carbonates</v>
          </cell>
          <cell r="G528">
            <v>3</v>
          </cell>
          <cell r="H528">
            <v>3</v>
          </cell>
        </row>
        <row r="529">
          <cell r="A529" t="str">
            <v>361_15</v>
          </cell>
          <cell r="B529">
            <v>361</v>
          </cell>
          <cell r="C529">
            <v>15</v>
          </cell>
          <cell r="D529" t="str">
            <v>1A1c</v>
          </cell>
          <cell r="E529" t="str">
            <v>1A1cii</v>
          </cell>
          <cell r="F529" t="str">
            <v>1A1cii_Oil_and_gas_extraction</v>
          </cell>
          <cell r="G529">
            <v>0</v>
          </cell>
          <cell r="H529">
            <v>999</v>
          </cell>
        </row>
        <row r="530">
          <cell r="A530" t="str">
            <v>361_16</v>
          </cell>
          <cell r="B530">
            <v>361</v>
          </cell>
          <cell r="C530">
            <v>16</v>
          </cell>
          <cell r="D530" t="str">
            <v>1A1c</v>
          </cell>
          <cell r="E530" t="str">
            <v>1A1cii</v>
          </cell>
          <cell r="F530" t="str">
            <v>1A1cii_Oil_and_gas_extraction</v>
          </cell>
          <cell r="G530">
            <v>40</v>
          </cell>
          <cell r="H530">
            <v>40</v>
          </cell>
        </row>
        <row r="531">
          <cell r="A531" t="str">
            <v>361_19</v>
          </cell>
          <cell r="B531">
            <v>361</v>
          </cell>
          <cell r="C531">
            <v>19</v>
          </cell>
          <cell r="D531" t="str">
            <v>1A1c</v>
          </cell>
          <cell r="E531" t="str">
            <v>1A1cii</v>
          </cell>
          <cell r="F531" t="str">
            <v>1A1cii_Oil_and_gas_extraction</v>
          </cell>
          <cell r="G531">
            <v>0</v>
          </cell>
          <cell r="H531">
            <v>999</v>
          </cell>
        </row>
        <row r="532">
          <cell r="A532" t="str">
            <v>361_26</v>
          </cell>
          <cell r="B532">
            <v>361</v>
          </cell>
          <cell r="C532">
            <v>26</v>
          </cell>
          <cell r="D532" t="str">
            <v>1A1c</v>
          </cell>
          <cell r="E532" t="str">
            <v>1A1cii</v>
          </cell>
          <cell r="F532" t="str">
            <v>1A1cii_Oil_and_gas_extraction</v>
          </cell>
          <cell r="G532">
            <v>40</v>
          </cell>
          <cell r="H532">
            <v>40</v>
          </cell>
        </row>
        <row r="533">
          <cell r="A533" t="str">
            <v>362_48</v>
          </cell>
          <cell r="B533">
            <v>362</v>
          </cell>
          <cell r="C533">
            <v>48</v>
          </cell>
          <cell r="D533" t="str">
            <v>2B5</v>
          </cell>
          <cell r="E533" t="str">
            <v>2B8g</v>
          </cell>
          <cell r="F533" t="str">
            <v>2B8g_Petrochemical_and_carbon_black_production:Other</v>
          </cell>
          <cell r="G533">
            <v>0</v>
          </cell>
          <cell r="H533">
            <v>2</v>
          </cell>
        </row>
        <row r="534">
          <cell r="A534" t="str">
            <v>363_87</v>
          </cell>
          <cell r="B534">
            <v>363</v>
          </cell>
          <cell r="C534">
            <v>87</v>
          </cell>
          <cell r="D534" t="str">
            <v>1B2a</v>
          </cell>
          <cell r="E534" t="str">
            <v>1B2a5</v>
          </cell>
          <cell r="F534" t="str">
            <v>1B2a5_Oil_ditribution_of_oil_products</v>
          </cell>
          <cell r="G534">
            <v>0</v>
          </cell>
          <cell r="H534">
            <v>43</v>
          </cell>
        </row>
        <row r="535">
          <cell r="A535" t="str">
            <v>363_88</v>
          </cell>
          <cell r="B535">
            <v>363</v>
          </cell>
          <cell r="C535">
            <v>88</v>
          </cell>
          <cell r="D535" t="str">
            <v>1B2a</v>
          </cell>
          <cell r="E535" t="str">
            <v>1B2a5</v>
          </cell>
          <cell r="F535" t="str">
            <v>1B2a5_Oil_ditribution_of_oil_products</v>
          </cell>
          <cell r="G535">
            <v>0</v>
          </cell>
          <cell r="H535">
            <v>43</v>
          </cell>
        </row>
        <row r="536">
          <cell r="A536" t="str">
            <v>364_87</v>
          </cell>
          <cell r="B536">
            <v>364</v>
          </cell>
          <cell r="C536">
            <v>87</v>
          </cell>
          <cell r="D536" t="str">
            <v>1B2a</v>
          </cell>
          <cell r="E536" t="str">
            <v>1B2a5</v>
          </cell>
          <cell r="F536" t="str">
            <v>1B2a5_Oil_ditribution_of_oil_products</v>
          </cell>
          <cell r="G536">
            <v>0</v>
          </cell>
          <cell r="H536">
            <v>43</v>
          </cell>
        </row>
        <row r="537">
          <cell r="A537" t="str">
            <v>364_88</v>
          </cell>
          <cell r="B537">
            <v>364</v>
          </cell>
          <cell r="C537">
            <v>88</v>
          </cell>
          <cell r="D537" t="str">
            <v>1B2a</v>
          </cell>
          <cell r="E537" t="str">
            <v>1B2a5</v>
          </cell>
          <cell r="F537" t="str">
            <v>1B2a5_Oil_ditribution_of_oil_products</v>
          </cell>
          <cell r="G537">
            <v>0</v>
          </cell>
          <cell r="H537">
            <v>43</v>
          </cell>
        </row>
        <row r="538">
          <cell r="A538" t="str">
            <v>365_184</v>
          </cell>
          <cell r="B538">
            <v>365</v>
          </cell>
          <cell r="C538">
            <v>184</v>
          </cell>
          <cell r="D538" t="str">
            <v>3A</v>
          </cell>
          <cell r="E538" t="str">
            <v>2D3</v>
          </cell>
          <cell r="F538" t="str">
            <v>2D3_Non-energy_products_from_fuels_and_solvent_use:Solvent Use</v>
          </cell>
          <cell r="G538">
            <v>0</v>
          </cell>
          <cell r="H538">
            <v>5</v>
          </cell>
        </row>
        <row r="539">
          <cell r="A539" t="str">
            <v>366_185</v>
          </cell>
          <cell r="B539">
            <v>366</v>
          </cell>
          <cell r="C539">
            <v>185</v>
          </cell>
          <cell r="D539" t="str">
            <v>3A</v>
          </cell>
          <cell r="E539" t="str">
            <v>2D3</v>
          </cell>
          <cell r="F539" t="str">
            <v>2D3_Non-energy_products_from_fuels_and_solvent_use:Solvent Use</v>
          </cell>
          <cell r="G539">
            <v>0</v>
          </cell>
          <cell r="H539">
            <v>5</v>
          </cell>
        </row>
        <row r="540">
          <cell r="A540" t="str">
            <v>367_186</v>
          </cell>
          <cell r="B540">
            <v>367</v>
          </cell>
          <cell r="C540">
            <v>186</v>
          </cell>
          <cell r="D540" t="str">
            <v>3A</v>
          </cell>
          <cell r="E540" t="str">
            <v>2D3</v>
          </cell>
          <cell r="F540" t="str">
            <v>2D3_Non-energy_products_from_fuels_and_solvent_use:Solvent Use</v>
          </cell>
          <cell r="G540">
            <v>0</v>
          </cell>
          <cell r="H540">
            <v>567</v>
          </cell>
        </row>
        <row r="541">
          <cell r="A541" t="str">
            <v>368_187</v>
          </cell>
          <cell r="B541">
            <v>368</v>
          </cell>
          <cell r="C541">
            <v>187</v>
          </cell>
          <cell r="D541" t="str">
            <v>1B2a</v>
          </cell>
          <cell r="E541" t="str">
            <v>1B2a1</v>
          </cell>
          <cell r="F541" t="str">
            <v>1B2a1_Oil_exploration</v>
          </cell>
          <cell r="G541">
            <v>2</v>
          </cell>
          <cell r="H541">
            <v>2</v>
          </cell>
        </row>
        <row r="542">
          <cell r="A542" t="str">
            <v>368_301</v>
          </cell>
          <cell r="B542">
            <v>368</v>
          </cell>
          <cell r="C542">
            <v>301</v>
          </cell>
          <cell r="D542" t="str">
            <v>1B2a</v>
          </cell>
          <cell r="E542" t="str">
            <v>1B2a1</v>
          </cell>
          <cell r="F542" t="str">
            <v>1B2a1_Oil_exploration</v>
          </cell>
          <cell r="G542">
            <v>2</v>
          </cell>
          <cell r="H542">
            <v>2</v>
          </cell>
        </row>
        <row r="543">
          <cell r="A543" t="str">
            <v>369_21</v>
          </cell>
          <cell r="B543">
            <v>369</v>
          </cell>
          <cell r="C543">
            <v>21</v>
          </cell>
          <cell r="D543" t="str">
            <v>1B2ci</v>
          </cell>
          <cell r="E543" t="str">
            <v>1B2c1i</v>
          </cell>
          <cell r="F543" t="str">
            <v>1B2c_Venting_Oil</v>
          </cell>
          <cell r="G543">
            <v>119</v>
          </cell>
          <cell r="H543">
            <v>569</v>
          </cell>
        </row>
        <row r="544">
          <cell r="A544" t="str">
            <v>370_193</v>
          </cell>
          <cell r="B544">
            <v>370</v>
          </cell>
          <cell r="C544">
            <v>193</v>
          </cell>
          <cell r="D544" t="str">
            <v>3D</v>
          </cell>
          <cell r="E544" t="str">
            <v>2D3</v>
          </cell>
          <cell r="F544" t="str">
            <v>2D3_Non-energy_products_from_fuels_and_solvent_use:Solvent Use</v>
          </cell>
          <cell r="G544">
            <v>0</v>
          </cell>
          <cell r="H544">
            <v>1</v>
          </cell>
        </row>
        <row r="545">
          <cell r="A545" t="str">
            <v>372_195</v>
          </cell>
          <cell r="B545">
            <v>372</v>
          </cell>
          <cell r="C545">
            <v>195</v>
          </cell>
          <cell r="D545" t="str">
            <v>2B5</v>
          </cell>
          <cell r="E545" t="str">
            <v>2G4</v>
          </cell>
          <cell r="F545" t="str">
            <v>2G4_Other_product_manufacture_and_use</v>
          </cell>
          <cell r="G545">
            <v>0</v>
          </cell>
          <cell r="H545">
            <v>1000</v>
          </cell>
        </row>
        <row r="546">
          <cell r="A546" t="str">
            <v>373_196</v>
          </cell>
          <cell r="B546">
            <v>373</v>
          </cell>
          <cell r="C546">
            <v>196</v>
          </cell>
          <cell r="D546" t="str">
            <v>6C</v>
          </cell>
          <cell r="E546" t="str">
            <v>5C2.2b</v>
          </cell>
          <cell r="F546" t="str">
            <v>5C2.2b_Non-biogenic:Other_Accidental fires (ve</v>
          </cell>
          <cell r="G546">
            <v>0</v>
          </cell>
          <cell r="H546">
            <v>573</v>
          </cell>
        </row>
        <row r="547">
          <cell r="A547" t="str">
            <v>373_249</v>
          </cell>
          <cell r="B547">
            <v>373</v>
          </cell>
          <cell r="C547">
            <v>249</v>
          </cell>
          <cell r="D547" t="str">
            <v>6C</v>
          </cell>
          <cell r="E547" t="str">
            <v>5C2.2b</v>
          </cell>
          <cell r="F547" t="str">
            <v>5C2.2b_Non-biogenic:Other_Accidental fires (vehicles)</v>
          </cell>
          <cell r="G547">
            <v>1</v>
          </cell>
          <cell r="H547">
            <v>1</v>
          </cell>
        </row>
        <row r="548">
          <cell r="A548" t="str">
            <v>374_48</v>
          </cell>
          <cell r="B548">
            <v>374</v>
          </cell>
          <cell r="C548">
            <v>48</v>
          </cell>
          <cell r="D548" t="str">
            <v>2B5</v>
          </cell>
          <cell r="E548" t="str">
            <v>non-IPCC</v>
          </cell>
          <cell r="F548" t="str">
            <v>non-IPCC</v>
          </cell>
          <cell r="G548">
            <v>0</v>
          </cell>
          <cell r="H548">
            <v>3</v>
          </cell>
        </row>
        <row r="549">
          <cell r="A549" t="str">
            <v>375_197</v>
          </cell>
          <cell r="B549">
            <v>375</v>
          </cell>
          <cell r="C549">
            <v>197</v>
          </cell>
          <cell r="D549" t="str">
            <v>4B8</v>
          </cell>
          <cell r="E549" t="str">
            <v>3B3</v>
          </cell>
          <cell r="F549" t="str">
            <v>3B3_Manure_Management_swine</v>
          </cell>
          <cell r="G549">
            <v>0</v>
          </cell>
          <cell r="H549">
            <v>91</v>
          </cell>
        </row>
        <row r="550">
          <cell r="A550" t="str">
            <v>376_197</v>
          </cell>
          <cell r="B550">
            <v>376</v>
          </cell>
          <cell r="C550">
            <v>197</v>
          </cell>
          <cell r="D550" t="str">
            <v>4B9</v>
          </cell>
          <cell r="E550" t="str">
            <v>3B4</v>
          </cell>
          <cell r="F550" t="str">
            <v>3B4_Manure_Management_other:poultry</v>
          </cell>
          <cell r="G550">
            <v>0</v>
          </cell>
          <cell r="H550">
            <v>95</v>
          </cell>
        </row>
        <row r="551">
          <cell r="A551" t="str">
            <v>377_197</v>
          </cell>
          <cell r="B551">
            <v>377</v>
          </cell>
          <cell r="C551">
            <v>197</v>
          </cell>
          <cell r="D551" t="str">
            <v>4B9</v>
          </cell>
          <cell r="E551" t="str">
            <v>3B4</v>
          </cell>
          <cell r="F551" t="str">
            <v>3B4_Manure_Management_other:poultry</v>
          </cell>
          <cell r="G551">
            <v>95</v>
          </cell>
          <cell r="H551">
            <v>95</v>
          </cell>
        </row>
        <row r="552">
          <cell r="A552" t="str">
            <v>378_197</v>
          </cell>
          <cell r="B552">
            <v>378</v>
          </cell>
          <cell r="C552">
            <v>197</v>
          </cell>
          <cell r="D552" t="str">
            <v>4B9</v>
          </cell>
          <cell r="E552" t="str">
            <v>3B4</v>
          </cell>
          <cell r="F552" t="str">
            <v>3B4_Manure_Management_other:poultry</v>
          </cell>
          <cell r="G552">
            <v>0</v>
          </cell>
          <cell r="H552">
            <v>95</v>
          </cell>
        </row>
        <row r="553">
          <cell r="A553" t="str">
            <v>379_197</v>
          </cell>
          <cell r="B553">
            <v>379</v>
          </cell>
          <cell r="C553">
            <v>197</v>
          </cell>
          <cell r="D553" t="str">
            <v>non-IPCC</v>
          </cell>
          <cell r="E553" t="str">
            <v>non-IPCC</v>
          </cell>
          <cell r="F553" t="str">
            <v>non-IPCC</v>
          </cell>
          <cell r="G553">
            <v>0</v>
          </cell>
          <cell r="H553">
            <v>88</v>
          </cell>
        </row>
        <row r="554">
          <cell r="A554" t="str">
            <v>380_197</v>
          </cell>
          <cell r="B554">
            <v>380</v>
          </cell>
          <cell r="C554">
            <v>197</v>
          </cell>
          <cell r="D554" t="str">
            <v>non-IPCC</v>
          </cell>
          <cell r="E554" t="str">
            <v>non-IPCC</v>
          </cell>
          <cell r="F554" t="str">
            <v>non-IPCC</v>
          </cell>
          <cell r="G554">
            <v>0</v>
          </cell>
          <cell r="H554">
            <v>89</v>
          </cell>
        </row>
        <row r="555">
          <cell r="A555" t="str">
            <v>381_48</v>
          </cell>
          <cell r="B555">
            <v>381</v>
          </cell>
          <cell r="C555">
            <v>48</v>
          </cell>
          <cell r="D555" t="str">
            <v>2B5</v>
          </cell>
          <cell r="E555" t="str">
            <v>non-IPCC</v>
          </cell>
          <cell r="F555" t="str">
            <v>non-IPCC</v>
          </cell>
          <cell r="G555">
            <v>0</v>
          </cell>
          <cell r="H555">
            <v>619</v>
          </cell>
        </row>
        <row r="556">
          <cell r="A556" t="str">
            <v>382_89</v>
          </cell>
          <cell r="B556">
            <v>382</v>
          </cell>
          <cell r="C556">
            <v>89</v>
          </cell>
          <cell r="D556" t="str">
            <v>2A5</v>
          </cell>
          <cell r="E556" t="str">
            <v>2D3</v>
          </cell>
          <cell r="F556" t="str">
            <v>2D3_Non-energy_products_from_fuels_and_solvent_use:Other_Asphalt_roofing</v>
          </cell>
          <cell r="G556">
            <v>0</v>
          </cell>
          <cell r="H556">
            <v>1000</v>
          </cell>
        </row>
        <row r="557">
          <cell r="A557" t="str">
            <v>384_48</v>
          </cell>
          <cell r="B557">
            <v>384</v>
          </cell>
          <cell r="C557">
            <v>48</v>
          </cell>
          <cell r="D557" t="str">
            <v>2B5</v>
          </cell>
          <cell r="E557" t="str">
            <v>non-IPCC</v>
          </cell>
          <cell r="F557" t="str">
            <v>non-IPCC</v>
          </cell>
          <cell r="G557">
            <v>0</v>
          </cell>
          <cell r="H557">
            <v>619</v>
          </cell>
        </row>
        <row r="558">
          <cell r="A558" t="str">
            <v>395_231</v>
          </cell>
          <cell r="B558">
            <v>395</v>
          </cell>
          <cell r="C558">
            <v>231</v>
          </cell>
          <cell r="D558" t="str">
            <v>1A2f</v>
          </cell>
          <cell r="E558" t="str">
            <v>2A4d</v>
          </cell>
          <cell r="F558" t="str">
            <v>2A4d_Other_process_uses_of_carbonates:other</v>
          </cell>
          <cell r="G558">
            <v>0</v>
          </cell>
          <cell r="H558">
            <v>595</v>
          </cell>
        </row>
        <row r="559">
          <cell r="A559" t="str">
            <v>395_266</v>
          </cell>
          <cell r="B559">
            <v>395</v>
          </cell>
          <cell r="C559">
            <v>266</v>
          </cell>
          <cell r="D559" t="str">
            <v>2A7</v>
          </cell>
          <cell r="E559" t="str">
            <v>2A4a</v>
          </cell>
          <cell r="F559" t="str">
            <v>2A4a_Other_process_uses_of_carbonates:ceramics</v>
          </cell>
          <cell r="G559">
            <v>0</v>
          </cell>
          <cell r="H559">
            <v>595</v>
          </cell>
        </row>
        <row r="560">
          <cell r="A560" t="str">
            <v>396_212</v>
          </cell>
          <cell r="B560">
            <v>396</v>
          </cell>
          <cell r="C560">
            <v>212</v>
          </cell>
          <cell r="D560" t="str">
            <v>1A2a</v>
          </cell>
          <cell r="E560" t="str">
            <v>non-IPCC</v>
          </cell>
          <cell r="F560" t="str">
            <v>non-IPCC</v>
          </cell>
          <cell r="G560">
            <v>0</v>
          </cell>
          <cell r="H560">
            <v>596</v>
          </cell>
        </row>
        <row r="561">
          <cell r="A561" t="str">
            <v>397_48</v>
          </cell>
          <cell r="B561">
            <v>397</v>
          </cell>
          <cell r="C561">
            <v>48</v>
          </cell>
          <cell r="D561" t="str">
            <v>1A2a</v>
          </cell>
          <cell r="E561" t="str">
            <v>non-IPCC</v>
          </cell>
          <cell r="F561" t="str">
            <v>non-IPCC</v>
          </cell>
          <cell r="G561">
            <v>0</v>
          </cell>
          <cell r="H561">
            <v>5</v>
          </cell>
        </row>
        <row r="562">
          <cell r="A562" t="str">
            <v>398_213</v>
          </cell>
          <cell r="B562">
            <v>398</v>
          </cell>
          <cell r="C562">
            <v>213</v>
          </cell>
          <cell r="D562" t="str">
            <v>1A2b</v>
          </cell>
          <cell r="E562" t="str">
            <v>non-IPCC</v>
          </cell>
          <cell r="F562" t="str">
            <v>non-IPCC</v>
          </cell>
          <cell r="G562">
            <v>0</v>
          </cell>
          <cell r="H562">
            <v>5</v>
          </cell>
        </row>
        <row r="563">
          <cell r="A563" t="str">
            <v>398_314</v>
          </cell>
          <cell r="B563">
            <v>398</v>
          </cell>
          <cell r="C563">
            <v>314</v>
          </cell>
          <cell r="D563" t="str">
            <v>1A2b</v>
          </cell>
          <cell r="E563" t="str">
            <v>non-IPCC</v>
          </cell>
          <cell r="F563" t="str">
            <v>non-IPCC</v>
          </cell>
          <cell r="G563">
            <v>0</v>
          </cell>
          <cell r="H563">
            <v>5</v>
          </cell>
        </row>
        <row r="564">
          <cell r="A564" t="str">
            <v>399_48</v>
          </cell>
          <cell r="B564">
            <v>399</v>
          </cell>
          <cell r="C564">
            <v>48</v>
          </cell>
          <cell r="D564" t="str">
            <v>1A2a</v>
          </cell>
          <cell r="E564" t="str">
            <v>non-IPCC</v>
          </cell>
          <cell r="F564" t="str">
            <v>non-IPCC</v>
          </cell>
          <cell r="G564">
            <v>0</v>
          </cell>
          <cell r="H564">
            <v>5</v>
          </cell>
        </row>
        <row r="565">
          <cell r="A565" t="str">
            <v>400_49</v>
          </cell>
          <cell r="B565">
            <v>400</v>
          </cell>
          <cell r="C565">
            <v>49</v>
          </cell>
          <cell r="D565" t="str">
            <v>3D</v>
          </cell>
          <cell r="E565" t="str">
            <v>2D3</v>
          </cell>
          <cell r="F565" t="str">
            <v>2D3_Non-energy_products_from_fuels_and_solvent_use:Solvent Use</v>
          </cell>
          <cell r="G565">
            <v>0</v>
          </cell>
          <cell r="H565">
            <v>600</v>
          </cell>
        </row>
        <row r="566">
          <cell r="A566" t="str">
            <v>402_154</v>
          </cell>
          <cell r="B566">
            <v>402</v>
          </cell>
          <cell r="C566">
            <v>154</v>
          </cell>
          <cell r="D566" t="str">
            <v>2B5</v>
          </cell>
          <cell r="E566" t="str">
            <v>2B10</v>
          </cell>
          <cell r="F566" t="str">
            <v>2B10_Chemical_Industry:Other</v>
          </cell>
          <cell r="G566">
            <v>0</v>
          </cell>
          <cell r="H566">
            <v>1000</v>
          </cell>
        </row>
        <row r="567">
          <cell r="A567" t="str">
            <v>403_154</v>
          </cell>
          <cell r="B567">
            <v>403</v>
          </cell>
          <cell r="C567">
            <v>154</v>
          </cell>
          <cell r="D567" t="str">
            <v>2B5</v>
          </cell>
          <cell r="E567" t="str">
            <v>2B10</v>
          </cell>
          <cell r="F567" t="str">
            <v>2B10_Chemical_Industry:Other</v>
          </cell>
          <cell r="G567">
            <v>0</v>
          </cell>
          <cell r="H567">
            <v>619</v>
          </cell>
        </row>
        <row r="568">
          <cell r="A568" t="str">
            <v>404_8</v>
          </cell>
          <cell r="B568">
            <v>404</v>
          </cell>
          <cell r="C568">
            <v>8</v>
          </cell>
          <cell r="D568" t="str">
            <v>2B6</v>
          </cell>
          <cell r="E568" t="str">
            <v>2B6</v>
          </cell>
          <cell r="F568" t="str">
            <v>2B6_Titanium_dioxide_production</v>
          </cell>
        </row>
        <row r="569">
          <cell r="A569" t="str">
            <v>404_31</v>
          </cell>
          <cell r="B569">
            <v>404</v>
          </cell>
          <cell r="C569">
            <v>31</v>
          </cell>
          <cell r="D569" t="str">
            <v>2B5</v>
          </cell>
          <cell r="E569" t="str">
            <v>2B6</v>
          </cell>
          <cell r="F569" t="str">
            <v>2B6_Titanium_dioxide_production</v>
          </cell>
          <cell r="G569">
            <v>0</v>
          </cell>
          <cell r="H569">
            <v>3</v>
          </cell>
        </row>
        <row r="570">
          <cell r="A570" t="str">
            <v>404_215</v>
          </cell>
          <cell r="B570">
            <v>404</v>
          </cell>
          <cell r="C570">
            <v>215</v>
          </cell>
          <cell r="D570" t="str">
            <v>2B5</v>
          </cell>
          <cell r="E570" t="str">
            <v>2B6</v>
          </cell>
          <cell r="F570" t="str">
            <v>2B6_Titanium_dioxide_production</v>
          </cell>
          <cell r="G570">
            <v>0</v>
          </cell>
          <cell r="H570">
            <v>3</v>
          </cell>
        </row>
        <row r="571">
          <cell r="A571" t="str">
            <v>405_154</v>
          </cell>
          <cell r="B571">
            <v>405</v>
          </cell>
          <cell r="C571">
            <v>154</v>
          </cell>
          <cell r="D571" t="str">
            <v>2B5</v>
          </cell>
          <cell r="E571" t="str">
            <v>2B10</v>
          </cell>
          <cell r="F571" t="str">
            <v>2B10_Chemical_Industry:Other</v>
          </cell>
          <cell r="G571">
            <v>0</v>
          </cell>
          <cell r="H571">
            <v>619</v>
          </cell>
        </row>
        <row r="572">
          <cell r="A572" t="str">
            <v>406_221</v>
          </cell>
          <cell r="B572">
            <v>406</v>
          </cell>
          <cell r="C572">
            <v>221</v>
          </cell>
          <cell r="D572" t="str">
            <v>2A7</v>
          </cell>
          <cell r="E572" t="str">
            <v>2A3</v>
          </cell>
          <cell r="F572" t="str">
            <v>2A3_Glass_production</v>
          </cell>
          <cell r="G572">
            <v>0</v>
          </cell>
          <cell r="H572">
            <v>606</v>
          </cell>
        </row>
        <row r="573">
          <cell r="A573" t="str">
            <v>407_220</v>
          </cell>
          <cell r="B573">
            <v>407</v>
          </cell>
          <cell r="C573">
            <v>220</v>
          </cell>
          <cell r="D573" t="str">
            <v>2A7</v>
          </cell>
          <cell r="E573" t="str">
            <v>2A3</v>
          </cell>
          <cell r="F573" t="str">
            <v>2A3_Glass_production</v>
          </cell>
          <cell r="G573">
            <v>0</v>
          </cell>
          <cell r="H573">
            <v>606</v>
          </cell>
        </row>
        <row r="574">
          <cell r="A574" t="str">
            <v>408_219</v>
          </cell>
          <cell r="B574">
            <v>408</v>
          </cell>
          <cell r="C574">
            <v>219</v>
          </cell>
          <cell r="D574" t="str">
            <v>2A7</v>
          </cell>
          <cell r="E574" t="str">
            <v>2A3</v>
          </cell>
          <cell r="F574" t="str">
            <v>2A3_Glass_production</v>
          </cell>
          <cell r="G574">
            <v>0</v>
          </cell>
          <cell r="H574">
            <v>3</v>
          </cell>
        </row>
        <row r="575">
          <cell r="A575" t="str">
            <v>409_48</v>
          </cell>
          <cell r="B575">
            <v>409</v>
          </cell>
          <cell r="C575">
            <v>48</v>
          </cell>
          <cell r="D575" t="str">
            <v>2B5</v>
          </cell>
          <cell r="E575" t="str">
            <v>2D3</v>
          </cell>
          <cell r="F575" t="str">
            <v>2D3_Non-energy_products_from_fuels_and_solvent_use:Other</v>
          </cell>
          <cell r="G575">
            <v>0</v>
          </cell>
          <cell r="H575">
            <v>3</v>
          </cell>
        </row>
        <row r="576">
          <cell r="A576" t="str">
            <v>410_48</v>
          </cell>
          <cell r="B576">
            <v>410</v>
          </cell>
          <cell r="C576">
            <v>48</v>
          </cell>
          <cell r="D576" t="str">
            <v>2B5</v>
          </cell>
          <cell r="E576" t="str">
            <v>2B10</v>
          </cell>
          <cell r="F576" t="str">
            <v>2B10_Chemical_Industry:Other</v>
          </cell>
          <cell r="G576">
            <v>0</v>
          </cell>
          <cell r="H576">
            <v>610</v>
          </cell>
        </row>
        <row r="577">
          <cell r="A577" t="str">
            <v>411_222</v>
          </cell>
          <cell r="B577">
            <v>411</v>
          </cell>
          <cell r="C577">
            <v>222</v>
          </cell>
          <cell r="D577" t="str">
            <v>2A7</v>
          </cell>
          <cell r="E577" t="str">
            <v>2A3</v>
          </cell>
          <cell r="F577" t="str">
            <v>2A3_Glass_production</v>
          </cell>
          <cell r="G577">
            <v>0</v>
          </cell>
          <cell r="H577">
            <v>3</v>
          </cell>
        </row>
        <row r="578">
          <cell r="A578" t="str">
            <v>412_214</v>
          </cell>
          <cell r="B578">
            <v>412</v>
          </cell>
          <cell r="C578">
            <v>214</v>
          </cell>
          <cell r="D578" t="str">
            <v>2B5</v>
          </cell>
          <cell r="E578" t="str">
            <v>2B8f</v>
          </cell>
          <cell r="F578" t="str">
            <v>2B8f_Carbon_black_production</v>
          </cell>
          <cell r="G578">
            <v>0</v>
          </cell>
          <cell r="H578">
            <v>3</v>
          </cell>
        </row>
        <row r="579">
          <cell r="A579" t="str">
            <v>413_228</v>
          </cell>
          <cell r="B579">
            <v>413</v>
          </cell>
          <cell r="C579">
            <v>228</v>
          </cell>
          <cell r="D579" t="str">
            <v>2B5</v>
          </cell>
          <cell r="E579" t="str">
            <v>2B8b</v>
          </cell>
          <cell r="F579" t="str">
            <v>2B8b_Ethylene_Production</v>
          </cell>
          <cell r="G579">
            <v>124</v>
          </cell>
          <cell r="H579">
            <v>613</v>
          </cell>
        </row>
        <row r="580">
          <cell r="A580" t="str">
            <v>414_229</v>
          </cell>
          <cell r="B580">
            <v>414</v>
          </cell>
          <cell r="C580">
            <v>229</v>
          </cell>
          <cell r="D580" t="str">
            <v>2B5</v>
          </cell>
          <cell r="E580" t="str">
            <v>2B8a</v>
          </cell>
          <cell r="F580" t="str">
            <v>2B8a_Methanol_production</v>
          </cell>
          <cell r="G580">
            <v>3</v>
          </cell>
          <cell r="H580">
            <v>3</v>
          </cell>
        </row>
        <row r="581">
          <cell r="A581" t="str">
            <v>416_154</v>
          </cell>
          <cell r="B581">
            <v>416</v>
          </cell>
          <cell r="C581">
            <v>154</v>
          </cell>
          <cell r="D581" t="str">
            <v>2B5</v>
          </cell>
          <cell r="E581" t="str">
            <v>2B10</v>
          </cell>
          <cell r="F581" t="str">
            <v>2B10_Chemical_Industry:Other</v>
          </cell>
          <cell r="G581">
            <v>0</v>
          </cell>
          <cell r="H581">
            <v>619</v>
          </cell>
        </row>
        <row r="582">
          <cell r="A582" t="str">
            <v>418_21</v>
          </cell>
          <cell r="B582">
            <v>418</v>
          </cell>
          <cell r="C582">
            <v>21</v>
          </cell>
          <cell r="D582" t="str">
            <v>6C</v>
          </cell>
          <cell r="E582" t="str">
            <v>5C1.1b</v>
          </cell>
          <cell r="F582" t="str">
            <v>5C1.1b_Biogenic:Other</v>
          </cell>
          <cell r="G582">
            <v>0</v>
          </cell>
          <cell r="H582">
            <v>268</v>
          </cell>
        </row>
        <row r="583">
          <cell r="A583" t="str">
            <v>419_8</v>
          </cell>
          <cell r="B583">
            <v>419</v>
          </cell>
          <cell r="C583">
            <v>8</v>
          </cell>
          <cell r="D583" t="str">
            <v>non-IPCC</v>
          </cell>
          <cell r="E583" t="str">
            <v>non-IPCC</v>
          </cell>
          <cell r="F583" t="str">
            <v>non-IPCC</v>
          </cell>
        </row>
        <row r="584">
          <cell r="A584" t="str">
            <v>419_57</v>
          </cell>
          <cell r="B584">
            <v>419</v>
          </cell>
          <cell r="C584">
            <v>57</v>
          </cell>
          <cell r="D584" t="str">
            <v>1A2f</v>
          </cell>
          <cell r="E584" t="str">
            <v>2B7</v>
          </cell>
          <cell r="F584" t="str">
            <v>2B7_Soda_ash_production</v>
          </cell>
          <cell r="G584">
            <v>0</v>
          </cell>
          <cell r="H584">
            <v>619</v>
          </cell>
        </row>
        <row r="585">
          <cell r="A585" t="str">
            <v>419_341</v>
          </cell>
          <cell r="B585">
            <v>419</v>
          </cell>
          <cell r="C585">
            <v>341</v>
          </cell>
          <cell r="D585" t="str">
            <v>2B7</v>
          </cell>
          <cell r="E585" t="str">
            <v>2B7</v>
          </cell>
          <cell r="F585" t="str">
            <v>2B7_Soda_Ash_Production</v>
          </cell>
        </row>
        <row r="586">
          <cell r="A586" t="str">
            <v>420_210</v>
          </cell>
          <cell r="B586">
            <v>420</v>
          </cell>
          <cell r="C586">
            <v>210</v>
          </cell>
          <cell r="D586" t="str">
            <v>2B5</v>
          </cell>
          <cell r="E586" t="str">
            <v>2B10</v>
          </cell>
          <cell r="F586" t="str">
            <v>2B10_Chemical_Industry:Other</v>
          </cell>
          <cell r="G586">
            <v>0</v>
          </cell>
          <cell r="H586">
            <v>619</v>
          </cell>
        </row>
        <row r="587">
          <cell r="A587" t="str">
            <v>421_172</v>
          </cell>
          <cell r="B587">
            <v>421</v>
          </cell>
          <cell r="C587">
            <v>172</v>
          </cell>
          <cell r="D587" t="str">
            <v>2C1</v>
          </cell>
          <cell r="E587" t="str">
            <v>2C1b</v>
          </cell>
          <cell r="F587" t="str">
            <v>2C1b_Pig_iron</v>
          </cell>
          <cell r="G587">
            <v>0</v>
          </cell>
          <cell r="H587">
            <v>26</v>
          </cell>
        </row>
        <row r="588">
          <cell r="A588" t="str">
            <v>421_216</v>
          </cell>
          <cell r="B588">
            <v>421</v>
          </cell>
          <cell r="C588">
            <v>216</v>
          </cell>
          <cell r="D588" t="str">
            <v>2C1</v>
          </cell>
          <cell r="E588" t="str">
            <v>non-IPCC</v>
          </cell>
          <cell r="F588" t="str">
            <v>non-IPCC</v>
          </cell>
          <cell r="G588">
            <v>125</v>
          </cell>
          <cell r="H588">
            <v>999</v>
          </cell>
        </row>
        <row r="589">
          <cell r="A589" t="str">
            <v>422_174</v>
          </cell>
          <cell r="B589">
            <v>422</v>
          </cell>
          <cell r="C589">
            <v>174</v>
          </cell>
          <cell r="D589" t="str">
            <v>2C3</v>
          </cell>
          <cell r="E589" t="str">
            <v>2C3</v>
          </cell>
          <cell r="F589" t="str">
            <v>2C3_Aluminium_Production</v>
          </cell>
          <cell r="G589">
            <v>0</v>
          </cell>
          <cell r="H589">
            <v>2</v>
          </cell>
        </row>
        <row r="590">
          <cell r="A590" t="str">
            <v>423_223</v>
          </cell>
          <cell r="B590">
            <v>423</v>
          </cell>
          <cell r="C590">
            <v>223</v>
          </cell>
          <cell r="D590" t="str">
            <v>2A7</v>
          </cell>
          <cell r="E590" t="str">
            <v>2A3</v>
          </cell>
          <cell r="F590" t="str">
            <v>2A3_Glass_production</v>
          </cell>
          <cell r="G590">
            <v>0</v>
          </cell>
          <cell r="H590">
            <v>623</v>
          </cell>
        </row>
        <row r="591">
          <cell r="A591" t="str">
            <v>424_225</v>
          </cell>
          <cell r="B591">
            <v>424</v>
          </cell>
          <cell r="C591">
            <v>225</v>
          </cell>
          <cell r="D591" t="str">
            <v>2A7</v>
          </cell>
          <cell r="E591" t="str">
            <v>2A3</v>
          </cell>
          <cell r="F591" t="str">
            <v>2A3_Glass_production</v>
          </cell>
          <cell r="G591">
            <v>0</v>
          </cell>
          <cell r="H591">
            <v>623</v>
          </cell>
        </row>
        <row r="592">
          <cell r="A592" t="str">
            <v>425_224</v>
          </cell>
          <cell r="B592">
            <v>425</v>
          </cell>
          <cell r="C592">
            <v>224</v>
          </cell>
          <cell r="D592" t="str">
            <v>2A7</v>
          </cell>
          <cell r="E592" t="str">
            <v>2A3</v>
          </cell>
          <cell r="F592" t="str">
            <v>2A3_Glass_production</v>
          </cell>
          <cell r="G592">
            <v>0</v>
          </cell>
          <cell r="H592">
            <v>623</v>
          </cell>
        </row>
        <row r="593">
          <cell r="A593" t="str">
            <v>426_226</v>
          </cell>
          <cell r="B593">
            <v>426</v>
          </cell>
          <cell r="C593">
            <v>226</v>
          </cell>
          <cell r="D593" t="str">
            <v>3D</v>
          </cell>
          <cell r="E593" t="str">
            <v>2D3</v>
          </cell>
          <cell r="F593" t="str">
            <v>2D3_Non-energy_products_from_fuels_and_solvent_use:Solvent Use</v>
          </cell>
          <cell r="G593">
            <v>0</v>
          </cell>
          <cell r="H593">
            <v>626</v>
          </cell>
        </row>
        <row r="594">
          <cell r="A594" t="str">
            <v>427_227</v>
          </cell>
          <cell r="B594">
            <v>427</v>
          </cell>
          <cell r="C594">
            <v>227</v>
          </cell>
          <cell r="D594" t="str">
            <v>3D</v>
          </cell>
          <cell r="E594" t="str">
            <v>2D3</v>
          </cell>
          <cell r="F594" t="str">
            <v>2D3_Non-energy_products_from_fuels_and_solvent_use:Solvent Use</v>
          </cell>
          <cell r="G594">
            <v>0</v>
          </cell>
          <cell r="H594">
            <v>626</v>
          </cell>
        </row>
        <row r="595">
          <cell r="A595" t="str">
            <v>428_235</v>
          </cell>
          <cell r="B595">
            <v>428</v>
          </cell>
          <cell r="C595">
            <v>235</v>
          </cell>
          <cell r="D595" t="str">
            <v>2D2</v>
          </cell>
          <cell r="E595" t="str">
            <v>2H2</v>
          </cell>
          <cell r="F595" t="str">
            <v>2H2_Food_and_beverages_industry</v>
          </cell>
          <cell r="G595">
            <v>0</v>
          </cell>
          <cell r="H595">
            <v>527</v>
          </cell>
        </row>
        <row r="596">
          <cell r="A596" t="str">
            <v>429_232</v>
          </cell>
          <cell r="B596">
            <v>429</v>
          </cell>
          <cell r="C596">
            <v>232</v>
          </cell>
          <cell r="D596" t="str">
            <v>1A2f</v>
          </cell>
          <cell r="E596" t="str">
            <v>2A4d</v>
          </cell>
          <cell r="F596" t="str">
            <v>2A4d_Other_process_uses_of_carbonates:other</v>
          </cell>
          <cell r="G596">
            <v>0</v>
          </cell>
          <cell r="H596">
            <v>5</v>
          </cell>
        </row>
        <row r="597">
          <cell r="A597" t="str">
            <v>430_232</v>
          </cell>
          <cell r="B597">
            <v>430</v>
          </cell>
          <cell r="C597">
            <v>232</v>
          </cell>
          <cell r="D597" t="str">
            <v>1A2f</v>
          </cell>
          <cell r="E597" t="str">
            <v>2A4d</v>
          </cell>
          <cell r="F597" t="str">
            <v>2A4d_Other_process_uses_of_carbonates:other</v>
          </cell>
          <cell r="G597">
            <v>0</v>
          </cell>
          <cell r="H597">
            <v>5</v>
          </cell>
        </row>
        <row r="598">
          <cell r="A598" t="str">
            <v>431_233</v>
          </cell>
          <cell r="B598">
            <v>431</v>
          </cell>
          <cell r="C598">
            <v>233</v>
          </cell>
          <cell r="D598" t="str">
            <v>1A2f</v>
          </cell>
          <cell r="E598" t="str">
            <v>2A4a</v>
          </cell>
          <cell r="F598" t="str">
            <v>2A4a_Other_process_uses_of_carbonates:ceramics</v>
          </cell>
          <cell r="G598">
            <v>0</v>
          </cell>
          <cell r="H598">
            <v>5</v>
          </cell>
        </row>
        <row r="599">
          <cell r="A599" t="str">
            <v>432_233</v>
          </cell>
          <cell r="B599">
            <v>432</v>
          </cell>
          <cell r="C599">
            <v>233</v>
          </cell>
          <cell r="D599" t="str">
            <v>1A2f</v>
          </cell>
          <cell r="E599" t="str">
            <v>2A4a</v>
          </cell>
          <cell r="F599" t="str">
            <v>2A4a_Other_process_uses_of_carbonates:ceramics</v>
          </cell>
          <cell r="G599">
            <v>0</v>
          </cell>
          <cell r="H599">
            <v>5</v>
          </cell>
        </row>
        <row r="600">
          <cell r="A600" t="str">
            <v>433_234</v>
          </cell>
          <cell r="B600">
            <v>433</v>
          </cell>
          <cell r="C600">
            <v>234</v>
          </cell>
          <cell r="D600" t="str">
            <v>2D1</v>
          </cell>
          <cell r="E600" t="str">
            <v>2H1</v>
          </cell>
          <cell r="F600" t="str">
            <v>2H1_Pulp_and_paper</v>
          </cell>
          <cell r="G600">
            <v>0</v>
          </cell>
          <cell r="H600">
            <v>358</v>
          </cell>
        </row>
        <row r="601">
          <cell r="A601" t="str">
            <v>434_236</v>
          </cell>
          <cell r="B601">
            <v>434</v>
          </cell>
          <cell r="C601">
            <v>236</v>
          </cell>
          <cell r="D601" t="str">
            <v>6C</v>
          </cell>
          <cell r="E601" t="str">
            <v>5C2.2b</v>
          </cell>
          <cell r="F601" t="str">
            <v>5C2.2b_Non-biogenic:Other</v>
          </cell>
          <cell r="G601">
            <v>0</v>
          </cell>
          <cell r="H601">
            <v>1</v>
          </cell>
        </row>
        <row r="602">
          <cell r="A602" t="str">
            <v>435_68</v>
          </cell>
          <cell r="B602">
            <v>435</v>
          </cell>
          <cell r="C602">
            <v>68</v>
          </cell>
          <cell r="D602" t="str">
            <v>2C1</v>
          </cell>
          <cell r="E602" t="str">
            <v>2C1b</v>
          </cell>
          <cell r="F602" t="str">
            <v>2C1b_Pig_iron</v>
          </cell>
          <cell r="G602">
            <v>0</v>
          </cell>
          <cell r="H602">
            <v>298</v>
          </cell>
        </row>
        <row r="603">
          <cell r="A603" t="str">
            <v>436_48</v>
          </cell>
          <cell r="B603">
            <v>436</v>
          </cell>
          <cell r="C603">
            <v>48</v>
          </cell>
          <cell r="D603" t="str">
            <v>non-IPCC</v>
          </cell>
          <cell r="E603" t="str">
            <v>non-IPCC</v>
          </cell>
          <cell r="F603" t="str">
            <v>non-IPCC</v>
          </cell>
          <cell r="G603">
            <v>0</v>
          </cell>
          <cell r="H603">
            <v>1</v>
          </cell>
        </row>
        <row r="604">
          <cell r="A604" t="str">
            <v>437_244</v>
          </cell>
          <cell r="B604">
            <v>437</v>
          </cell>
          <cell r="C604">
            <v>244</v>
          </cell>
          <cell r="D604" t="str">
            <v>non-IPCC</v>
          </cell>
          <cell r="E604" t="str">
            <v>non-IPCC</v>
          </cell>
          <cell r="F604" t="str">
            <v>non-IPCC</v>
          </cell>
          <cell r="G604">
            <v>0</v>
          </cell>
          <cell r="H604">
            <v>69</v>
          </cell>
        </row>
        <row r="605">
          <cell r="A605" t="str">
            <v>438_246</v>
          </cell>
          <cell r="B605">
            <v>438</v>
          </cell>
          <cell r="C605">
            <v>246</v>
          </cell>
          <cell r="D605" t="str">
            <v>non-IPCC</v>
          </cell>
          <cell r="E605" t="str">
            <v>non-IPCC</v>
          </cell>
          <cell r="F605" t="str">
            <v>non-IPCC</v>
          </cell>
          <cell r="G605">
            <v>0</v>
          </cell>
          <cell r="H605">
            <v>638</v>
          </cell>
        </row>
        <row r="606">
          <cell r="A606" t="str">
            <v>439_143</v>
          </cell>
          <cell r="B606">
            <v>439</v>
          </cell>
          <cell r="C606">
            <v>143</v>
          </cell>
          <cell r="D606" t="str">
            <v>2D2</v>
          </cell>
          <cell r="E606" t="str">
            <v>2H2</v>
          </cell>
          <cell r="F606" t="str">
            <v>2H2_Food_and_beverages_industry</v>
          </cell>
          <cell r="G606">
            <v>0</v>
          </cell>
          <cell r="H606">
            <v>527</v>
          </cell>
        </row>
        <row r="607">
          <cell r="A607" t="str">
            <v>440_249</v>
          </cell>
          <cell r="B607">
            <v>440</v>
          </cell>
          <cell r="C607">
            <v>249</v>
          </cell>
          <cell r="D607" t="str">
            <v>non-IPCC</v>
          </cell>
          <cell r="E607" t="str">
            <v>non-IPCC</v>
          </cell>
          <cell r="F607" t="str">
            <v>non-IPCC</v>
          </cell>
          <cell r="G607">
            <v>0</v>
          </cell>
          <cell r="H607">
            <v>1</v>
          </cell>
        </row>
        <row r="608">
          <cell r="A608" t="str">
            <v>441_249</v>
          </cell>
          <cell r="B608">
            <v>441</v>
          </cell>
          <cell r="C608">
            <v>249</v>
          </cell>
          <cell r="D608" t="str">
            <v>non-IPCC</v>
          </cell>
          <cell r="E608" t="str">
            <v>non-IPCC</v>
          </cell>
          <cell r="F608" t="str">
            <v>non-IPCC</v>
          </cell>
          <cell r="G608">
            <v>0</v>
          </cell>
          <cell r="H608">
            <v>1</v>
          </cell>
        </row>
        <row r="609">
          <cell r="A609" t="str">
            <v>442_250</v>
          </cell>
          <cell r="B609">
            <v>442</v>
          </cell>
          <cell r="C609">
            <v>250</v>
          </cell>
          <cell r="D609" t="str">
            <v>non-IPCC</v>
          </cell>
          <cell r="E609" t="str">
            <v>non-IPCC</v>
          </cell>
          <cell r="F609" t="str">
            <v>non-IPCC</v>
          </cell>
          <cell r="G609">
            <v>0</v>
          </cell>
          <cell r="H609">
            <v>642</v>
          </cell>
        </row>
        <row r="610">
          <cell r="A610" t="str">
            <v>443_250</v>
          </cell>
          <cell r="B610">
            <v>443</v>
          </cell>
          <cell r="C610">
            <v>250</v>
          </cell>
          <cell r="D610" t="str">
            <v>non-IPCC</v>
          </cell>
          <cell r="E610" t="str">
            <v>non-IPCC</v>
          </cell>
          <cell r="F610" t="str">
            <v>non-IPCC</v>
          </cell>
          <cell r="G610">
            <v>0</v>
          </cell>
          <cell r="H610">
            <v>213</v>
          </cell>
        </row>
        <row r="611">
          <cell r="A611" t="str">
            <v>444_249</v>
          </cell>
          <cell r="B611">
            <v>444</v>
          </cell>
          <cell r="C611">
            <v>249</v>
          </cell>
          <cell r="D611" t="str">
            <v>non-IPCC</v>
          </cell>
          <cell r="E611" t="str">
            <v>non-IPCC</v>
          </cell>
          <cell r="F611" t="str">
            <v>non-IPCC</v>
          </cell>
          <cell r="G611">
            <v>0</v>
          </cell>
          <cell r="H611">
            <v>268</v>
          </cell>
        </row>
        <row r="612">
          <cell r="A612" t="str">
            <v>445_249</v>
          </cell>
          <cell r="B612">
            <v>445</v>
          </cell>
          <cell r="C612">
            <v>249</v>
          </cell>
          <cell r="D612" t="str">
            <v>6C</v>
          </cell>
          <cell r="E612" t="str">
            <v>5C2.2b</v>
          </cell>
          <cell r="F612" t="str">
            <v>5C2.2b_Non-biogenic:Other</v>
          </cell>
          <cell r="G612">
            <v>0</v>
          </cell>
          <cell r="H612">
            <v>1000</v>
          </cell>
        </row>
        <row r="613">
          <cell r="A613" t="str">
            <v>446_251</v>
          </cell>
          <cell r="B613">
            <v>446</v>
          </cell>
          <cell r="C613">
            <v>251</v>
          </cell>
          <cell r="D613" t="str">
            <v>2A3</v>
          </cell>
          <cell r="E613" t="str">
            <v>2A4d</v>
          </cell>
          <cell r="F613" t="str">
            <v>2A4d_Other_process_uses_of_carbonates:other</v>
          </cell>
          <cell r="G613">
            <v>3</v>
          </cell>
          <cell r="H613">
            <v>3</v>
          </cell>
        </row>
        <row r="614">
          <cell r="A614" t="str">
            <v>448_249</v>
          </cell>
          <cell r="B614">
            <v>448</v>
          </cell>
          <cell r="C614">
            <v>249</v>
          </cell>
          <cell r="D614" t="str">
            <v>non-IPCC</v>
          </cell>
          <cell r="E614" t="str">
            <v>non-IPCC</v>
          </cell>
          <cell r="F614" t="str">
            <v>non-IPCC</v>
          </cell>
          <cell r="G614">
            <v>0</v>
          </cell>
          <cell r="H614">
            <v>1</v>
          </cell>
        </row>
        <row r="615">
          <cell r="A615" t="str">
            <v>449_66</v>
          </cell>
          <cell r="B615">
            <v>449</v>
          </cell>
          <cell r="C615">
            <v>66</v>
          </cell>
          <cell r="D615" t="str">
            <v>1A4c</v>
          </cell>
          <cell r="E615" t="str">
            <v>2D1</v>
          </cell>
          <cell r="F615" t="str">
            <v>2D1_Lubricant_Use</v>
          </cell>
          <cell r="G615">
            <v>21</v>
          </cell>
          <cell r="H615">
            <v>21</v>
          </cell>
        </row>
        <row r="616">
          <cell r="A616" t="str">
            <v>450_66</v>
          </cell>
          <cell r="B616">
            <v>450</v>
          </cell>
          <cell r="C616">
            <v>66</v>
          </cell>
          <cell r="D616" t="str">
            <v>1A2f</v>
          </cell>
          <cell r="E616" t="str">
            <v>2D1</v>
          </cell>
          <cell r="F616" t="str">
            <v>2D1_Lubricant_Use</v>
          </cell>
          <cell r="G616">
            <v>5</v>
          </cell>
          <cell r="H616">
            <v>5</v>
          </cell>
        </row>
        <row r="617">
          <cell r="A617" t="str">
            <v>451_66</v>
          </cell>
          <cell r="B617">
            <v>451</v>
          </cell>
          <cell r="C617">
            <v>66</v>
          </cell>
          <cell r="D617" t="str">
            <v>1A3d</v>
          </cell>
          <cell r="E617" t="str">
            <v>2D1</v>
          </cell>
          <cell r="F617" t="str">
            <v>2D1_Lubricant_Use</v>
          </cell>
          <cell r="G617">
            <v>62</v>
          </cell>
          <cell r="H617">
            <v>62</v>
          </cell>
        </row>
        <row r="618">
          <cell r="A618" t="str">
            <v>452_66</v>
          </cell>
          <cell r="B618">
            <v>452</v>
          </cell>
          <cell r="C618">
            <v>66</v>
          </cell>
          <cell r="D618" t="str">
            <v>Aviation_Bunkers</v>
          </cell>
          <cell r="E618" t="str">
            <v>Aviation_Bunkers</v>
          </cell>
          <cell r="F618" t="str">
            <v>Aviation_Bunkers</v>
          </cell>
          <cell r="G618">
            <v>0</v>
          </cell>
          <cell r="H618">
            <v>154</v>
          </cell>
        </row>
        <row r="619">
          <cell r="A619" t="str">
            <v>453_175</v>
          </cell>
          <cell r="B619">
            <v>453</v>
          </cell>
          <cell r="C619">
            <v>175</v>
          </cell>
          <cell r="D619" t="str">
            <v>2C1</v>
          </cell>
          <cell r="E619" t="str">
            <v>2C1a</v>
          </cell>
          <cell r="F619" t="str">
            <v>2C1a_Steel</v>
          </cell>
          <cell r="G619">
            <v>27</v>
          </cell>
          <cell r="H619">
            <v>295</v>
          </cell>
        </row>
        <row r="620">
          <cell r="A620" t="str">
            <v>453_176</v>
          </cell>
          <cell r="B620">
            <v>453</v>
          </cell>
          <cell r="C620">
            <v>176</v>
          </cell>
          <cell r="D620" t="str">
            <v>2C1</v>
          </cell>
          <cell r="E620" t="str">
            <v>2C1a</v>
          </cell>
          <cell r="F620" t="str">
            <v>2C1a_Steel</v>
          </cell>
          <cell r="G620">
            <v>125</v>
          </cell>
          <cell r="H620">
            <v>319</v>
          </cell>
        </row>
        <row r="621">
          <cell r="A621" t="str">
            <v>454_49</v>
          </cell>
          <cell r="B621">
            <v>454</v>
          </cell>
          <cell r="C621">
            <v>49</v>
          </cell>
          <cell r="D621">
            <v>3</v>
          </cell>
          <cell r="E621" t="str">
            <v>2D3</v>
          </cell>
          <cell r="F621" t="str">
            <v>2D3_Non-energy_products_from_fuels_and_solvent_use:Solvent Use</v>
          </cell>
          <cell r="G621">
            <v>1</v>
          </cell>
          <cell r="H621">
            <v>1</v>
          </cell>
        </row>
        <row r="622">
          <cell r="A622" t="str">
            <v>460_260</v>
          </cell>
          <cell r="B622">
            <v>460</v>
          </cell>
          <cell r="C622">
            <v>260</v>
          </cell>
          <cell r="D622" t="str">
            <v>2B5</v>
          </cell>
          <cell r="E622" t="str">
            <v>2G4</v>
          </cell>
          <cell r="F622" t="str">
            <v>2G4_Other_product_manufacture_and_use</v>
          </cell>
          <cell r="G622">
            <v>0</v>
          </cell>
          <cell r="H622">
            <v>1000</v>
          </cell>
        </row>
        <row r="623">
          <cell r="A623" t="str">
            <v>500_2</v>
          </cell>
          <cell r="B623">
            <v>500</v>
          </cell>
          <cell r="C623">
            <v>2</v>
          </cell>
          <cell r="D623" t="str">
            <v>1A3a</v>
          </cell>
          <cell r="E623" t="str">
            <v>1A3a</v>
          </cell>
          <cell r="F623" t="str">
            <v>1A3a_Domestic_aviation</v>
          </cell>
          <cell r="G623">
            <v>155</v>
          </cell>
          <cell r="H623">
            <v>1000</v>
          </cell>
        </row>
        <row r="624">
          <cell r="A624" t="str">
            <v>500_3</v>
          </cell>
          <cell r="B624">
            <v>500</v>
          </cell>
          <cell r="C624">
            <v>3</v>
          </cell>
          <cell r="D624" t="str">
            <v>1A3a</v>
          </cell>
          <cell r="E624" t="str">
            <v>1A3a</v>
          </cell>
          <cell r="F624" t="str">
            <v>1A3a_Domestic_aviation</v>
          </cell>
          <cell r="G624">
            <v>156</v>
          </cell>
          <cell r="H624">
            <v>1000</v>
          </cell>
        </row>
        <row r="625">
          <cell r="A625" t="str">
            <v>501_2</v>
          </cell>
          <cell r="B625">
            <v>501</v>
          </cell>
          <cell r="C625">
            <v>2</v>
          </cell>
          <cell r="D625" t="str">
            <v>Aviation_Bunkers</v>
          </cell>
          <cell r="E625" t="str">
            <v>Aviation_Bunkers</v>
          </cell>
          <cell r="F625" t="str">
            <v>Aviation_Bunkers</v>
          </cell>
          <cell r="G625">
            <v>130</v>
          </cell>
          <cell r="H625">
            <v>1000</v>
          </cell>
        </row>
        <row r="626">
          <cell r="A626" t="str">
            <v>501_3</v>
          </cell>
          <cell r="B626">
            <v>501</v>
          </cell>
          <cell r="C626">
            <v>3</v>
          </cell>
          <cell r="D626" t="str">
            <v>Aviation_Bunkers</v>
          </cell>
          <cell r="E626" t="str">
            <v>Aviation_Bunkers</v>
          </cell>
          <cell r="F626" t="str">
            <v>Aviation_Bunkers</v>
          </cell>
          <cell r="G626">
            <v>130</v>
          </cell>
          <cell r="H626">
            <v>1000</v>
          </cell>
        </row>
        <row r="627">
          <cell r="A627" t="str">
            <v>644_48</v>
          </cell>
          <cell r="B627">
            <v>644</v>
          </cell>
          <cell r="C627">
            <v>48</v>
          </cell>
          <cell r="D627" t="str">
            <v>non-IPCC</v>
          </cell>
          <cell r="E627" t="str">
            <v>non-IPCC</v>
          </cell>
          <cell r="F627" t="str">
            <v>non-IPCC</v>
          </cell>
          <cell r="G627">
            <v>0</v>
          </cell>
          <cell r="H627">
            <v>844</v>
          </cell>
        </row>
        <row r="628">
          <cell r="A628" t="str">
            <v>647_201</v>
          </cell>
          <cell r="B628">
            <v>647</v>
          </cell>
          <cell r="C628">
            <v>201</v>
          </cell>
          <cell r="D628" t="str">
            <v>2B5</v>
          </cell>
          <cell r="E628" t="str">
            <v>2B8g</v>
          </cell>
          <cell r="F628" t="str">
            <v>2B8g_Petrochemical_and_carbon_black_production:Other</v>
          </cell>
          <cell r="G628">
            <v>0</v>
          </cell>
          <cell r="H628">
            <v>1000</v>
          </cell>
        </row>
        <row r="629">
          <cell r="A629" t="str">
            <v>650_28</v>
          </cell>
          <cell r="B629">
            <v>650</v>
          </cell>
          <cell r="C629">
            <v>28</v>
          </cell>
          <cell r="D629" t="str">
            <v>1A3b</v>
          </cell>
          <cell r="E629" t="str">
            <v>1A3bi</v>
          </cell>
          <cell r="F629" t="str">
            <v>1A3bi_Cars</v>
          </cell>
          <cell r="G629">
            <v>167</v>
          </cell>
          <cell r="H629">
            <v>167</v>
          </cell>
        </row>
        <row r="630">
          <cell r="A630" t="str">
            <v>651_28</v>
          </cell>
          <cell r="B630">
            <v>651</v>
          </cell>
          <cell r="C630">
            <v>28</v>
          </cell>
          <cell r="D630" t="str">
            <v>1A3b</v>
          </cell>
          <cell r="E630" t="str">
            <v>1A3bi</v>
          </cell>
          <cell r="F630" t="str">
            <v>1A3bi_Cars</v>
          </cell>
          <cell r="G630">
            <v>170</v>
          </cell>
          <cell r="H630">
            <v>170</v>
          </cell>
        </row>
        <row r="631">
          <cell r="A631" t="str">
            <v>652_12</v>
          </cell>
          <cell r="B631">
            <v>652</v>
          </cell>
          <cell r="C631">
            <v>12</v>
          </cell>
          <cell r="D631" t="str">
            <v>1A3b</v>
          </cell>
          <cell r="E631" t="str">
            <v>1A3bi</v>
          </cell>
          <cell r="F631" t="str">
            <v>1A3bi_Cars</v>
          </cell>
          <cell r="G631">
            <v>173</v>
          </cell>
          <cell r="H631">
            <v>173</v>
          </cell>
        </row>
        <row r="632">
          <cell r="A632" t="str">
            <v>652_50</v>
          </cell>
          <cell r="B632">
            <v>652</v>
          </cell>
          <cell r="C632">
            <v>50</v>
          </cell>
          <cell r="D632" t="str">
            <v>non-IPCC</v>
          </cell>
          <cell r="E632" t="str">
            <v>non-IPCC</v>
          </cell>
          <cell r="F632" t="str">
            <v>non-IPCC</v>
          </cell>
          <cell r="G632">
            <v>0</v>
          </cell>
          <cell r="H632">
            <v>915</v>
          </cell>
        </row>
        <row r="633">
          <cell r="A633" t="str">
            <v>652_60</v>
          </cell>
          <cell r="B633">
            <v>652</v>
          </cell>
          <cell r="C633">
            <v>60</v>
          </cell>
          <cell r="D633" t="str">
            <v>1A3b</v>
          </cell>
          <cell r="E633" t="str">
            <v>1A3bi</v>
          </cell>
          <cell r="F633" t="str">
            <v>1A3bi_Cars</v>
          </cell>
          <cell r="G633">
            <v>0</v>
          </cell>
          <cell r="H633">
            <v>915</v>
          </cell>
        </row>
        <row r="634">
          <cell r="A634" t="str">
            <v>652_313</v>
          </cell>
          <cell r="B634">
            <v>652</v>
          </cell>
          <cell r="C634">
            <v>313</v>
          </cell>
          <cell r="D634" t="str">
            <v>non-IPCC</v>
          </cell>
          <cell r="E634" t="str">
            <v>non-IPCC</v>
          </cell>
          <cell r="F634" t="str">
            <v>non-IPCC</v>
          </cell>
          <cell r="G634">
            <v>0</v>
          </cell>
          <cell r="H634">
            <v>915</v>
          </cell>
        </row>
        <row r="635">
          <cell r="A635" t="str">
            <v>653_28</v>
          </cell>
          <cell r="B635">
            <v>653</v>
          </cell>
          <cell r="C635">
            <v>28</v>
          </cell>
          <cell r="D635" t="str">
            <v>1A3b</v>
          </cell>
          <cell r="E635" t="str">
            <v>1A3bii</v>
          </cell>
          <cell r="F635" t="str">
            <v>1A3bii_Light_duty_trucks</v>
          </cell>
          <cell r="G635">
            <v>176</v>
          </cell>
          <cell r="H635">
            <v>176</v>
          </cell>
        </row>
        <row r="636">
          <cell r="A636" t="str">
            <v>654_28</v>
          </cell>
          <cell r="B636">
            <v>654</v>
          </cell>
          <cell r="C636">
            <v>28</v>
          </cell>
          <cell r="D636" t="str">
            <v>1A3b</v>
          </cell>
          <cell r="E636" t="str">
            <v>1A3bii</v>
          </cell>
          <cell r="F636" t="str">
            <v>1A3bii_Light_duty_trucks</v>
          </cell>
          <cell r="G636">
            <v>179</v>
          </cell>
          <cell r="H636">
            <v>179</v>
          </cell>
        </row>
        <row r="637">
          <cell r="A637" t="str">
            <v>655_12</v>
          </cell>
          <cell r="B637">
            <v>655</v>
          </cell>
          <cell r="C637">
            <v>12</v>
          </cell>
          <cell r="D637" t="str">
            <v>1A3b</v>
          </cell>
          <cell r="E637" t="str">
            <v>1A3bii</v>
          </cell>
          <cell r="F637" t="str">
            <v>1A3bii_Light_duty_trucks</v>
          </cell>
          <cell r="G637">
            <v>182</v>
          </cell>
          <cell r="H637">
            <v>182</v>
          </cell>
        </row>
        <row r="638">
          <cell r="A638" t="str">
            <v>655_50</v>
          </cell>
          <cell r="B638">
            <v>655</v>
          </cell>
          <cell r="C638">
            <v>50</v>
          </cell>
          <cell r="D638" t="str">
            <v>non-IPCC</v>
          </cell>
          <cell r="E638" t="str">
            <v>non-IPCC</v>
          </cell>
          <cell r="F638" t="str">
            <v>non-IPCC</v>
          </cell>
          <cell r="G638">
            <v>0</v>
          </cell>
          <cell r="H638">
            <v>918</v>
          </cell>
        </row>
        <row r="639">
          <cell r="A639" t="str">
            <v>655_60</v>
          </cell>
          <cell r="B639">
            <v>655</v>
          </cell>
          <cell r="C639">
            <v>60</v>
          </cell>
          <cell r="D639" t="str">
            <v>non-IPCC</v>
          </cell>
          <cell r="E639" t="str">
            <v>non-IPCC</v>
          </cell>
          <cell r="F639" t="str">
            <v>non-IPCC</v>
          </cell>
          <cell r="G639">
            <v>0</v>
          </cell>
          <cell r="H639">
            <v>918</v>
          </cell>
        </row>
        <row r="640">
          <cell r="A640" t="str">
            <v>655_313</v>
          </cell>
          <cell r="B640">
            <v>655</v>
          </cell>
          <cell r="C640">
            <v>313</v>
          </cell>
          <cell r="D640" t="str">
            <v>non-IPCC</v>
          </cell>
          <cell r="E640" t="str">
            <v>non-IPCC</v>
          </cell>
          <cell r="F640" t="str">
            <v>non-IPCC</v>
          </cell>
          <cell r="G640">
            <v>0</v>
          </cell>
          <cell r="H640">
            <v>918</v>
          </cell>
        </row>
        <row r="641">
          <cell r="A641" t="str">
            <v>656_12</v>
          </cell>
          <cell r="B641">
            <v>656</v>
          </cell>
          <cell r="C641">
            <v>12</v>
          </cell>
          <cell r="D641" t="str">
            <v>1A3b</v>
          </cell>
          <cell r="E641" t="str">
            <v>1A3biii</v>
          </cell>
          <cell r="F641" t="str">
            <v>1A3biii_Heavy_duty_trucks_and_buses</v>
          </cell>
          <cell r="G641">
            <v>191</v>
          </cell>
          <cell r="H641">
            <v>191</v>
          </cell>
        </row>
        <row r="642">
          <cell r="A642" t="str">
            <v>656_50</v>
          </cell>
          <cell r="B642">
            <v>656</v>
          </cell>
          <cell r="C642">
            <v>50</v>
          </cell>
          <cell r="D642" t="str">
            <v>non-IPCC</v>
          </cell>
          <cell r="E642" t="str">
            <v>non-IPCC</v>
          </cell>
          <cell r="F642" t="str">
            <v>non-IPCC</v>
          </cell>
          <cell r="G642">
            <v>0</v>
          </cell>
          <cell r="H642">
            <v>927</v>
          </cell>
        </row>
        <row r="643">
          <cell r="A643" t="str">
            <v>656_60</v>
          </cell>
          <cell r="B643">
            <v>656</v>
          </cell>
          <cell r="C643">
            <v>60</v>
          </cell>
          <cell r="D643" t="str">
            <v>non-IPCC</v>
          </cell>
          <cell r="E643" t="str">
            <v>non-IPCC</v>
          </cell>
          <cell r="F643" t="str">
            <v>non-IPCC</v>
          </cell>
          <cell r="G643">
            <v>0</v>
          </cell>
          <cell r="H643">
            <v>927</v>
          </cell>
        </row>
        <row r="644">
          <cell r="A644" t="str">
            <v>656_313</v>
          </cell>
          <cell r="B644">
            <v>656</v>
          </cell>
          <cell r="C644">
            <v>313</v>
          </cell>
          <cell r="D644" t="str">
            <v>non-IPCC</v>
          </cell>
          <cell r="E644" t="str">
            <v>non-IPCC</v>
          </cell>
          <cell r="F644" t="str">
            <v>non-IPCC</v>
          </cell>
          <cell r="G644">
            <v>0</v>
          </cell>
          <cell r="H644">
            <v>927</v>
          </cell>
        </row>
        <row r="645">
          <cell r="A645" t="str">
            <v>657_12</v>
          </cell>
          <cell r="B645">
            <v>657</v>
          </cell>
          <cell r="C645">
            <v>12</v>
          </cell>
          <cell r="D645" t="str">
            <v>1A3b</v>
          </cell>
          <cell r="E645" t="str">
            <v>1A3biii</v>
          </cell>
          <cell r="F645" t="str">
            <v>1A3biii_Heavy_duty_trucks_and_buses</v>
          </cell>
          <cell r="G645">
            <v>188</v>
          </cell>
          <cell r="H645">
            <v>188</v>
          </cell>
        </row>
        <row r="646">
          <cell r="A646" t="str">
            <v>657_50</v>
          </cell>
          <cell r="B646">
            <v>657</v>
          </cell>
          <cell r="C646">
            <v>50</v>
          </cell>
          <cell r="D646" t="str">
            <v>non-IPCC</v>
          </cell>
          <cell r="E646" t="str">
            <v>non-IPCC</v>
          </cell>
          <cell r="F646" t="str">
            <v>non-IPCC</v>
          </cell>
          <cell r="G646">
            <v>0</v>
          </cell>
          <cell r="H646">
            <v>924</v>
          </cell>
        </row>
        <row r="647">
          <cell r="A647" t="str">
            <v>657_60</v>
          </cell>
          <cell r="B647">
            <v>657</v>
          </cell>
          <cell r="C647">
            <v>60</v>
          </cell>
          <cell r="D647" t="str">
            <v>non-IPCC</v>
          </cell>
          <cell r="E647" t="str">
            <v>non-IPCC</v>
          </cell>
          <cell r="F647" t="str">
            <v>non-IPCC</v>
          </cell>
          <cell r="G647">
            <v>0</v>
          </cell>
          <cell r="H647">
            <v>924</v>
          </cell>
        </row>
        <row r="648">
          <cell r="A648" t="str">
            <v>657_313</v>
          </cell>
          <cell r="B648">
            <v>657</v>
          </cell>
          <cell r="C648">
            <v>313</v>
          </cell>
          <cell r="D648" t="str">
            <v>non-IPCC</v>
          </cell>
          <cell r="E648" t="str">
            <v>non-IPCC</v>
          </cell>
          <cell r="F648" t="str">
            <v>non-IPCC</v>
          </cell>
          <cell r="G648">
            <v>0</v>
          </cell>
          <cell r="H648">
            <v>924</v>
          </cell>
        </row>
        <row r="649">
          <cell r="A649" t="str">
            <v>658_12</v>
          </cell>
          <cell r="B649">
            <v>658</v>
          </cell>
          <cell r="C649">
            <v>12</v>
          </cell>
          <cell r="D649" t="str">
            <v>1A3b</v>
          </cell>
          <cell r="E649" t="str">
            <v>1A3biii</v>
          </cell>
          <cell r="F649" t="str">
            <v>1A3biii_Heavy_duty_trucks_and_buses</v>
          </cell>
          <cell r="G649">
            <v>185</v>
          </cell>
          <cell r="H649">
            <v>185</v>
          </cell>
        </row>
        <row r="650">
          <cell r="A650" t="str">
            <v>658_50</v>
          </cell>
          <cell r="B650">
            <v>658</v>
          </cell>
          <cell r="C650">
            <v>50</v>
          </cell>
          <cell r="D650" t="str">
            <v>non-IPCC</v>
          </cell>
          <cell r="E650" t="str">
            <v>non-IPCC</v>
          </cell>
          <cell r="F650" t="str">
            <v>non-IPCC</v>
          </cell>
          <cell r="G650">
            <v>0</v>
          </cell>
          <cell r="H650">
            <v>921</v>
          </cell>
        </row>
        <row r="651">
          <cell r="A651" t="str">
            <v>658_60</v>
          </cell>
          <cell r="B651">
            <v>658</v>
          </cell>
          <cell r="C651">
            <v>60</v>
          </cell>
          <cell r="D651" t="str">
            <v>non-IPCC</v>
          </cell>
          <cell r="E651" t="str">
            <v>non-IPCC</v>
          </cell>
          <cell r="F651" t="str">
            <v>non-IPCC</v>
          </cell>
          <cell r="G651">
            <v>0</v>
          </cell>
          <cell r="H651">
            <v>921</v>
          </cell>
        </row>
        <row r="652">
          <cell r="A652" t="str">
            <v>658_313</v>
          </cell>
          <cell r="B652">
            <v>658</v>
          </cell>
          <cell r="C652">
            <v>313</v>
          </cell>
          <cell r="D652" t="str">
            <v>non-IPCC</v>
          </cell>
          <cell r="E652" t="str">
            <v>non-IPCC</v>
          </cell>
          <cell r="F652" t="str">
            <v>non-IPCC</v>
          </cell>
          <cell r="G652">
            <v>0</v>
          </cell>
          <cell r="H652">
            <v>921</v>
          </cell>
        </row>
        <row r="653">
          <cell r="A653" t="str">
            <v>659_50</v>
          </cell>
          <cell r="B653">
            <v>659</v>
          </cell>
          <cell r="C653">
            <v>50</v>
          </cell>
          <cell r="D653" t="str">
            <v>non-IPCC</v>
          </cell>
          <cell r="E653" t="str">
            <v>non-IPCC</v>
          </cell>
          <cell r="F653" t="str">
            <v>non-IPCC</v>
          </cell>
          <cell r="G653">
            <v>0</v>
          </cell>
          <cell r="H653">
            <v>930</v>
          </cell>
        </row>
        <row r="654">
          <cell r="A654" t="str">
            <v>659_60</v>
          </cell>
          <cell r="B654">
            <v>659</v>
          </cell>
          <cell r="C654">
            <v>60</v>
          </cell>
          <cell r="D654" t="str">
            <v>non-IPCC</v>
          </cell>
          <cell r="E654" t="str">
            <v>non-IPCC</v>
          </cell>
          <cell r="F654" t="str">
            <v>non-IPCC</v>
          </cell>
          <cell r="G654">
            <v>0</v>
          </cell>
          <cell r="H654">
            <v>930</v>
          </cell>
        </row>
        <row r="655">
          <cell r="A655" t="str">
            <v>659_313</v>
          </cell>
          <cell r="B655">
            <v>659</v>
          </cell>
          <cell r="C655">
            <v>313</v>
          </cell>
          <cell r="D655" t="str">
            <v>non-IPCC</v>
          </cell>
          <cell r="E655" t="str">
            <v>non-IPCC</v>
          </cell>
          <cell r="F655" t="str">
            <v>non-IPCC</v>
          </cell>
          <cell r="G655">
            <v>0</v>
          </cell>
          <cell r="H655">
            <v>930</v>
          </cell>
        </row>
        <row r="656">
          <cell r="A656" t="str">
            <v>660_28</v>
          </cell>
          <cell r="B656">
            <v>660</v>
          </cell>
          <cell r="C656">
            <v>28</v>
          </cell>
          <cell r="D656" t="str">
            <v>1A3b</v>
          </cell>
          <cell r="E656" t="str">
            <v>1A3biv</v>
          </cell>
          <cell r="F656" t="str">
            <v>1A3biv_Motorcycles</v>
          </cell>
          <cell r="G656">
            <v>194</v>
          </cell>
          <cell r="H656">
            <v>194</v>
          </cell>
        </row>
        <row r="657">
          <cell r="A657" t="str">
            <v>660_50</v>
          </cell>
          <cell r="B657">
            <v>660</v>
          </cell>
          <cell r="C657">
            <v>50</v>
          </cell>
          <cell r="D657" t="str">
            <v>non-IPCC</v>
          </cell>
          <cell r="E657" t="str">
            <v>non-IPCC</v>
          </cell>
          <cell r="F657" t="str">
            <v>non-IPCC</v>
          </cell>
          <cell r="G657">
            <v>0</v>
          </cell>
          <cell r="H657">
            <v>930</v>
          </cell>
        </row>
        <row r="658">
          <cell r="A658" t="str">
            <v>660_60</v>
          </cell>
          <cell r="B658">
            <v>660</v>
          </cell>
          <cell r="C658">
            <v>60</v>
          </cell>
          <cell r="D658" t="str">
            <v>non-IPCC</v>
          </cell>
          <cell r="E658" t="str">
            <v>non-IPCC</v>
          </cell>
          <cell r="F658" t="str">
            <v>non-IPCC</v>
          </cell>
          <cell r="G658">
            <v>0</v>
          </cell>
          <cell r="H658">
            <v>930</v>
          </cell>
        </row>
        <row r="659">
          <cell r="A659" t="str">
            <v>660_313</v>
          </cell>
          <cell r="B659">
            <v>660</v>
          </cell>
          <cell r="C659">
            <v>313</v>
          </cell>
          <cell r="D659" t="str">
            <v>non-IPCC</v>
          </cell>
          <cell r="E659" t="str">
            <v>non-IPCC</v>
          </cell>
          <cell r="F659" t="str">
            <v>non-IPCC</v>
          </cell>
          <cell r="G659">
            <v>0</v>
          </cell>
          <cell r="H659">
            <v>930</v>
          </cell>
        </row>
        <row r="660">
          <cell r="A660" t="str">
            <v>661_28</v>
          </cell>
          <cell r="B660">
            <v>661</v>
          </cell>
          <cell r="C660">
            <v>28</v>
          </cell>
          <cell r="D660" t="str">
            <v>1A3b</v>
          </cell>
          <cell r="E660" t="str">
            <v>1A3biv</v>
          </cell>
          <cell r="F660" t="str">
            <v>1A3biv_Motorcycles</v>
          </cell>
          <cell r="G660">
            <v>194</v>
          </cell>
          <cell r="H660">
            <v>194</v>
          </cell>
        </row>
        <row r="661">
          <cell r="A661" t="str">
            <v>661_50</v>
          </cell>
          <cell r="B661">
            <v>661</v>
          </cell>
          <cell r="C661">
            <v>50</v>
          </cell>
          <cell r="D661" t="str">
            <v>non-IPCC</v>
          </cell>
          <cell r="E661" t="str">
            <v>non-IPCC</v>
          </cell>
          <cell r="F661" t="str">
            <v>non-IPCC</v>
          </cell>
          <cell r="G661">
            <v>0</v>
          </cell>
          <cell r="H661">
            <v>930</v>
          </cell>
        </row>
        <row r="662">
          <cell r="A662" t="str">
            <v>661_60</v>
          </cell>
          <cell r="B662">
            <v>661</v>
          </cell>
          <cell r="C662">
            <v>60</v>
          </cell>
          <cell r="D662" t="str">
            <v>non-IPCC</v>
          </cell>
          <cell r="E662" t="str">
            <v>non-IPCC</v>
          </cell>
          <cell r="F662" t="str">
            <v>non-IPCC</v>
          </cell>
          <cell r="G662">
            <v>0</v>
          </cell>
          <cell r="H662">
            <v>930</v>
          </cell>
        </row>
        <row r="663">
          <cell r="A663" t="str">
            <v>661_313</v>
          </cell>
          <cell r="B663">
            <v>661</v>
          </cell>
          <cell r="C663">
            <v>313</v>
          </cell>
          <cell r="D663" t="str">
            <v>non-IPCC</v>
          </cell>
          <cell r="E663" t="str">
            <v>non-IPCC</v>
          </cell>
          <cell r="F663" t="str">
            <v>non-IPCC</v>
          </cell>
          <cell r="G663">
            <v>0</v>
          </cell>
          <cell r="H663">
            <v>930</v>
          </cell>
        </row>
        <row r="664">
          <cell r="A664" t="str">
            <v>662_28</v>
          </cell>
          <cell r="B664">
            <v>662</v>
          </cell>
          <cell r="C664">
            <v>28</v>
          </cell>
          <cell r="D664" t="str">
            <v>1A3b</v>
          </cell>
          <cell r="E664" t="str">
            <v>1A3bi</v>
          </cell>
          <cell r="F664" t="str">
            <v>1A3bi_Cars</v>
          </cell>
          <cell r="G664">
            <v>166</v>
          </cell>
          <cell r="H664">
            <v>166</v>
          </cell>
        </row>
        <row r="665">
          <cell r="A665" t="str">
            <v>663_28</v>
          </cell>
          <cell r="B665">
            <v>663</v>
          </cell>
          <cell r="C665">
            <v>28</v>
          </cell>
          <cell r="D665" t="str">
            <v>1A3b</v>
          </cell>
          <cell r="E665" t="str">
            <v>1A3bi</v>
          </cell>
          <cell r="F665" t="str">
            <v>1A3bi_Cars</v>
          </cell>
          <cell r="G665">
            <v>169</v>
          </cell>
          <cell r="H665">
            <v>169</v>
          </cell>
        </row>
        <row r="666">
          <cell r="A666" t="str">
            <v>664_12</v>
          </cell>
          <cell r="B666">
            <v>664</v>
          </cell>
          <cell r="C666">
            <v>12</v>
          </cell>
          <cell r="D666" t="str">
            <v>1A3b</v>
          </cell>
          <cell r="E666" t="str">
            <v>1A3bi</v>
          </cell>
          <cell r="F666" t="str">
            <v>1A3bi_Cars</v>
          </cell>
          <cell r="G666">
            <v>172</v>
          </cell>
          <cell r="H666">
            <v>172</v>
          </cell>
        </row>
        <row r="667">
          <cell r="A667" t="str">
            <v>664_50</v>
          </cell>
          <cell r="B667">
            <v>664</v>
          </cell>
          <cell r="C667">
            <v>50</v>
          </cell>
          <cell r="D667" t="str">
            <v>non-IPCC</v>
          </cell>
          <cell r="E667" t="str">
            <v>non-IPCC</v>
          </cell>
          <cell r="F667" t="str">
            <v>non-IPCC</v>
          </cell>
          <cell r="G667">
            <v>0</v>
          </cell>
          <cell r="H667">
            <v>914</v>
          </cell>
        </row>
        <row r="668">
          <cell r="A668" t="str">
            <v>664_60</v>
          </cell>
          <cell r="B668">
            <v>664</v>
          </cell>
          <cell r="C668">
            <v>60</v>
          </cell>
          <cell r="D668" t="str">
            <v>1A3b</v>
          </cell>
          <cell r="E668" t="str">
            <v>1A3bi</v>
          </cell>
          <cell r="F668" t="str">
            <v>1A3bi_Cars</v>
          </cell>
          <cell r="G668">
            <v>0</v>
          </cell>
          <cell r="H668">
            <v>914</v>
          </cell>
        </row>
        <row r="669">
          <cell r="A669" t="str">
            <v>664_313</v>
          </cell>
          <cell r="B669">
            <v>664</v>
          </cell>
          <cell r="C669">
            <v>313</v>
          </cell>
          <cell r="D669" t="str">
            <v>non-IPCC</v>
          </cell>
          <cell r="E669" t="str">
            <v>non-IPCC</v>
          </cell>
          <cell r="F669" t="str">
            <v>non-IPCC</v>
          </cell>
          <cell r="G669">
            <v>0</v>
          </cell>
          <cell r="H669">
            <v>914</v>
          </cell>
        </row>
        <row r="670">
          <cell r="A670" t="str">
            <v>665_28</v>
          </cell>
          <cell r="B670">
            <v>665</v>
          </cell>
          <cell r="C670">
            <v>28</v>
          </cell>
          <cell r="D670" t="str">
            <v>1A3b</v>
          </cell>
          <cell r="E670" t="str">
            <v>1A3bii</v>
          </cell>
          <cell r="F670" t="str">
            <v>1A3bii_Light_duty_trucks</v>
          </cell>
          <cell r="G670">
            <v>175</v>
          </cell>
          <cell r="H670">
            <v>175</v>
          </cell>
        </row>
        <row r="671">
          <cell r="A671" t="str">
            <v>666_28</v>
          </cell>
          <cell r="B671">
            <v>666</v>
          </cell>
          <cell r="C671">
            <v>28</v>
          </cell>
          <cell r="D671" t="str">
            <v>1A3b</v>
          </cell>
          <cell r="E671" t="str">
            <v>1A3bii</v>
          </cell>
          <cell r="F671" t="str">
            <v>1A3bii_Light_duty_trucks</v>
          </cell>
          <cell r="G671">
            <v>178</v>
          </cell>
          <cell r="H671">
            <v>178</v>
          </cell>
        </row>
        <row r="672">
          <cell r="A672" t="str">
            <v>667_12</v>
          </cell>
          <cell r="B672">
            <v>667</v>
          </cell>
          <cell r="C672">
            <v>12</v>
          </cell>
          <cell r="D672" t="str">
            <v>1A3b</v>
          </cell>
          <cell r="E672" t="str">
            <v>1A3bii</v>
          </cell>
          <cell r="F672" t="str">
            <v>1A3bii_Light_duty_trucks</v>
          </cell>
          <cell r="G672">
            <v>181</v>
          </cell>
          <cell r="H672">
            <v>181</v>
          </cell>
        </row>
        <row r="673">
          <cell r="A673" t="str">
            <v>667_50</v>
          </cell>
          <cell r="B673">
            <v>667</v>
          </cell>
          <cell r="C673">
            <v>50</v>
          </cell>
          <cell r="D673" t="str">
            <v>non-IPCC</v>
          </cell>
          <cell r="E673" t="str">
            <v>non-IPCC</v>
          </cell>
          <cell r="F673" t="str">
            <v>non-IPCC</v>
          </cell>
          <cell r="G673">
            <v>0</v>
          </cell>
          <cell r="H673">
            <v>917</v>
          </cell>
        </row>
        <row r="674">
          <cell r="A674" t="str">
            <v>667_60</v>
          </cell>
          <cell r="B674">
            <v>667</v>
          </cell>
          <cell r="C674">
            <v>60</v>
          </cell>
          <cell r="D674" t="str">
            <v>non-IPCC</v>
          </cell>
          <cell r="E674" t="str">
            <v>non-IPCC</v>
          </cell>
          <cell r="F674" t="str">
            <v>non-IPCC</v>
          </cell>
          <cell r="G674">
            <v>0</v>
          </cell>
          <cell r="H674">
            <v>917</v>
          </cell>
        </row>
        <row r="675">
          <cell r="A675" t="str">
            <v>667_313</v>
          </cell>
          <cell r="B675">
            <v>667</v>
          </cell>
          <cell r="C675">
            <v>313</v>
          </cell>
          <cell r="D675" t="str">
            <v>non-IPCC</v>
          </cell>
          <cell r="E675" t="str">
            <v>non-IPCC</v>
          </cell>
          <cell r="F675" t="str">
            <v>non-IPCC</v>
          </cell>
          <cell r="G675">
            <v>0</v>
          </cell>
          <cell r="H675">
            <v>917</v>
          </cell>
        </row>
        <row r="676">
          <cell r="A676" t="str">
            <v>668_12</v>
          </cell>
          <cell r="B676">
            <v>668</v>
          </cell>
          <cell r="C676">
            <v>12</v>
          </cell>
          <cell r="D676" t="str">
            <v>1A3b</v>
          </cell>
          <cell r="E676" t="str">
            <v>1A3biii</v>
          </cell>
          <cell r="F676" t="str">
            <v>1A3biii_Heavy_duty_trucks_and_buses</v>
          </cell>
          <cell r="G676">
            <v>190</v>
          </cell>
          <cell r="H676">
            <v>190</v>
          </cell>
        </row>
        <row r="677">
          <cell r="A677" t="str">
            <v>668_50</v>
          </cell>
          <cell r="B677">
            <v>668</v>
          </cell>
          <cell r="C677">
            <v>50</v>
          </cell>
          <cell r="D677" t="str">
            <v>non-IPCC</v>
          </cell>
          <cell r="E677" t="str">
            <v>non-IPCC</v>
          </cell>
          <cell r="F677" t="str">
            <v>non-IPCC</v>
          </cell>
          <cell r="G677">
            <v>0</v>
          </cell>
          <cell r="H677">
            <v>926</v>
          </cell>
        </row>
        <row r="678">
          <cell r="A678" t="str">
            <v>668_60</v>
          </cell>
          <cell r="B678">
            <v>668</v>
          </cell>
          <cell r="C678">
            <v>60</v>
          </cell>
          <cell r="D678" t="str">
            <v>non-IPCC</v>
          </cell>
          <cell r="E678" t="str">
            <v>non-IPCC</v>
          </cell>
          <cell r="F678" t="str">
            <v>non-IPCC</v>
          </cell>
          <cell r="G678">
            <v>0</v>
          </cell>
          <cell r="H678">
            <v>926</v>
          </cell>
        </row>
        <row r="679">
          <cell r="A679" t="str">
            <v>668_313</v>
          </cell>
          <cell r="B679">
            <v>668</v>
          </cell>
          <cell r="C679">
            <v>313</v>
          </cell>
          <cell r="D679" t="str">
            <v>non-IPCC</v>
          </cell>
          <cell r="E679" t="str">
            <v>non-IPCC</v>
          </cell>
          <cell r="F679" t="str">
            <v>non-IPCC</v>
          </cell>
          <cell r="G679">
            <v>0</v>
          </cell>
          <cell r="H679">
            <v>926</v>
          </cell>
        </row>
        <row r="680">
          <cell r="A680" t="str">
            <v>669_12</v>
          </cell>
          <cell r="B680">
            <v>669</v>
          </cell>
          <cell r="C680">
            <v>12</v>
          </cell>
          <cell r="D680" t="str">
            <v>1A3b</v>
          </cell>
          <cell r="E680" t="str">
            <v>1A3biii</v>
          </cell>
          <cell r="F680" t="str">
            <v>1A3biii_Heavy_duty_trucks_and_buses</v>
          </cell>
          <cell r="G680">
            <v>187</v>
          </cell>
          <cell r="H680">
            <v>187</v>
          </cell>
        </row>
        <row r="681">
          <cell r="A681" t="str">
            <v>669_50</v>
          </cell>
          <cell r="B681">
            <v>669</v>
          </cell>
          <cell r="C681">
            <v>50</v>
          </cell>
          <cell r="D681" t="str">
            <v>non-IPCC</v>
          </cell>
          <cell r="E681" t="str">
            <v>non-IPCC</v>
          </cell>
          <cell r="F681" t="str">
            <v>non-IPCC</v>
          </cell>
          <cell r="G681">
            <v>0</v>
          </cell>
          <cell r="H681">
            <v>923</v>
          </cell>
        </row>
        <row r="682">
          <cell r="A682" t="str">
            <v>669_60</v>
          </cell>
          <cell r="B682">
            <v>669</v>
          </cell>
          <cell r="C682">
            <v>60</v>
          </cell>
          <cell r="D682" t="str">
            <v>non-IPCC</v>
          </cell>
          <cell r="E682" t="str">
            <v>non-IPCC</v>
          </cell>
          <cell r="F682" t="str">
            <v>non-IPCC</v>
          </cell>
          <cell r="G682">
            <v>0</v>
          </cell>
          <cell r="H682">
            <v>923</v>
          </cell>
        </row>
        <row r="683">
          <cell r="A683" t="str">
            <v>669_313</v>
          </cell>
          <cell r="B683">
            <v>669</v>
          </cell>
          <cell r="C683">
            <v>313</v>
          </cell>
          <cell r="D683" t="str">
            <v>non-IPCC</v>
          </cell>
          <cell r="E683" t="str">
            <v>non-IPCC</v>
          </cell>
          <cell r="F683" t="str">
            <v>non-IPCC</v>
          </cell>
          <cell r="G683">
            <v>0</v>
          </cell>
          <cell r="H683">
            <v>923</v>
          </cell>
        </row>
        <row r="684">
          <cell r="A684" t="str">
            <v>670_12</v>
          </cell>
          <cell r="B684">
            <v>670</v>
          </cell>
          <cell r="C684">
            <v>12</v>
          </cell>
          <cell r="D684" t="str">
            <v>1A3b</v>
          </cell>
          <cell r="E684" t="str">
            <v>1A3biii</v>
          </cell>
          <cell r="F684" t="str">
            <v>1A3biii_Heavy_duty_trucks_and_buses</v>
          </cell>
          <cell r="G684">
            <v>184</v>
          </cell>
          <cell r="H684">
            <v>184</v>
          </cell>
        </row>
        <row r="685">
          <cell r="A685" t="str">
            <v>670_50</v>
          </cell>
          <cell r="B685">
            <v>670</v>
          </cell>
          <cell r="C685">
            <v>50</v>
          </cell>
          <cell r="D685" t="str">
            <v>non-IPCC</v>
          </cell>
          <cell r="E685" t="str">
            <v>non-IPCC</v>
          </cell>
          <cell r="F685" t="str">
            <v>non-IPCC</v>
          </cell>
          <cell r="G685">
            <v>0</v>
          </cell>
          <cell r="H685">
            <v>920</v>
          </cell>
        </row>
        <row r="686">
          <cell r="A686" t="str">
            <v>670_60</v>
          </cell>
          <cell r="B686">
            <v>670</v>
          </cell>
          <cell r="C686">
            <v>60</v>
          </cell>
          <cell r="D686" t="str">
            <v>non-IPCC</v>
          </cell>
          <cell r="E686" t="str">
            <v>non-IPCC</v>
          </cell>
          <cell r="F686" t="str">
            <v>non-IPCC</v>
          </cell>
          <cell r="G686">
            <v>0</v>
          </cell>
          <cell r="H686">
            <v>920</v>
          </cell>
        </row>
        <row r="687">
          <cell r="A687" t="str">
            <v>670_313</v>
          </cell>
          <cell r="B687">
            <v>670</v>
          </cell>
          <cell r="C687">
            <v>313</v>
          </cell>
          <cell r="D687" t="str">
            <v>non-IPCC</v>
          </cell>
          <cell r="E687" t="str">
            <v>non-IPCC</v>
          </cell>
          <cell r="F687" t="str">
            <v>non-IPCC</v>
          </cell>
          <cell r="G687">
            <v>0</v>
          </cell>
          <cell r="H687">
            <v>920</v>
          </cell>
        </row>
        <row r="688">
          <cell r="A688" t="str">
            <v>671_28</v>
          </cell>
          <cell r="B688">
            <v>671</v>
          </cell>
          <cell r="C688">
            <v>28</v>
          </cell>
          <cell r="D688" t="str">
            <v>1A3b</v>
          </cell>
          <cell r="E688" t="str">
            <v>1A3biv</v>
          </cell>
          <cell r="F688" t="str">
            <v>1A3biv_Motorcycles</v>
          </cell>
          <cell r="G688">
            <v>193</v>
          </cell>
          <cell r="H688">
            <v>193</v>
          </cell>
        </row>
        <row r="689">
          <cell r="A689" t="str">
            <v>671_50</v>
          </cell>
          <cell r="B689">
            <v>671</v>
          </cell>
          <cell r="C689">
            <v>50</v>
          </cell>
          <cell r="D689" t="str">
            <v>non-IPCC</v>
          </cell>
          <cell r="E689" t="str">
            <v>non-IPCC</v>
          </cell>
          <cell r="F689" t="str">
            <v>non-IPCC</v>
          </cell>
          <cell r="G689">
            <v>0</v>
          </cell>
          <cell r="H689">
            <v>929</v>
          </cell>
        </row>
        <row r="690">
          <cell r="A690" t="str">
            <v>671_60</v>
          </cell>
          <cell r="B690">
            <v>671</v>
          </cell>
          <cell r="C690">
            <v>60</v>
          </cell>
          <cell r="D690" t="str">
            <v>non-IPCC</v>
          </cell>
          <cell r="E690" t="str">
            <v>non-IPCC</v>
          </cell>
          <cell r="F690" t="str">
            <v>non-IPCC</v>
          </cell>
          <cell r="G690">
            <v>0</v>
          </cell>
          <cell r="H690">
            <v>929</v>
          </cell>
        </row>
        <row r="691">
          <cell r="A691" t="str">
            <v>671_313</v>
          </cell>
          <cell r="B691">
            <v>671</v>
          </cell>
          <cell r="C691">
            <v>313</v>
          </cell>
          <cell r="D691" t="str">
            <v>non-IPCC</v>
          </cell>
          <cell r="E691" t="str">
            <v>non-IPCC</v>
          </cell>
          <cell r="F691" t="str">
            <v>non-IPCC</v>
          </cell>
          <cell r="G691">
            <v>0</v>
          </cell>
          <cell r="H691">
            <v>929</v>
          </cell>
        </row>
        <row r="692">
          <cell r="A692" t="str">
            <v>672_28</v>
          </cell>
          <cell r="B692">
            <v>672</v>
          </cell>
          <cell r="C692">
            <v>28</v>
          </cell>
          <cell r="D692" t="str">
            <v>1A3b</v>
          </cell>
          <cell r="E692" t="str">
            <v>1A3biv</v>
          </cell>
          <cell r="F692" t="str">
            <v>1A3biv_Motorcycles</v>
          </cell>
          <cell r="G692">
            <v>193</v>
          </cell>
          <cell r="H692">
            <v>193</v>
          </cell>
        </row>
        <row r="693">
          <cell r="A693" t="str">
            <v>672_50</v>
          </cell>
          <cell r="B693">
            <v>672</v>
          </cell>
          <cell r="C693">
            <v>50</v>
          </cell>
          <cell r="D693" t="str">
            <v>non-IPCC</v>
          </cell>
          <cell r="E693" t="str">
            <v>non-IPCC</v>
          </cell>
          <cell r="F693" t="str">
            <v>non-IPCC</v>
          </cell>
          <cell r="G693">
            <v>0</v>
          </cell>
          <cell r="H693">
            <v>929</v>
          </cell>
        </row>
        <row r="694">
          <cell r="A694" t="str">
            <v>672_60</v>
          </cell>
          <cell r="B694">
            <v>672</v>
          </cell>
          <cell r="C694">
            <v>60</v>
          </cell>
          <cell r="D694" t="str">
            <v>non-IPCC</v>
          </cell>
          <cell r="E694" t="str">
            <v>non-IPCC</v>
          </cell>
          <cell r="F694" t="str">
            <v>non-IPCC</v>
          </cell>
          <cell r="G694">
            <v>0</v>
          </cell>
          <cell r="H694">
            <v>929</v>
          </cell>
        </row>
        <row r="695">
          <cell r="A695" t="str">
            <v>672_313</v>
          </cell>
          <cell r="B695">
            <v>672</v>
          </cell>
          <cell r="C695">
            <v>313</v>
          </cell>
          <cell r="D695" t="str">
            <v>non-IPCC</v>
          </cell>
          <cell r="E695" t="str">
            <v>non-IPCC</v>
          </cell>
          <cell r="F695" t="str">
            <v>non-IPCC</v>
          </cell>
          <cell r="G695">
            <v>0</v>
          </cell>
          <cell r="H695">
            <v>929</v>
          </cell>
        </row>
        <row r="696">
          <cell r="A696" t="str">
            <v>673_28</v>
          </cell>
          <cell r="B696">
            <v>673</v>
          </cell>
          <cell r="C696">
            <v>28</v>
          </cell>
          <cell r="D696" t="str">
            <v>1A3b</v>
          </cell>
          <cell r="E696" t="str">
            <v>1A3biv</v>
          </cell>
          <cell r="F696" t="str">
            <v>1A3biv_Motorcycles</v>
          </cell>
          <cell r="G696">
            <v>193</v>
          </cell>
          <cell r="H696">
            <v>193</v>
          </cell>
        </row>
        <row r="697">
          <cell r="A697" t="str">
            <v>673_50</v>
          </cell>
          <cell r="B697">
            <v>673</v>
          </cell>
          <cell r="C697">
            <v>50</v>
          </cell>
          <cell r="D697" t="str">
            <v>non-IPCC</v>
          </cell>
          <cell r="E697" t="str">
            <v>non-IPCC</v>
          </cell>
          <cell r="F697" t="str">
            <v>non-IPCC</v>
          </cell>
          <cell r="G697">
            <v>0</v>
          </cell>
          <cell r="H697">
            <v>929</v>
          </cell>
        </row>
        <row r="698">
          <cell r="A698" t="str">
            <v>673_60</v>
          </cell>
          <cell r="B698">
            <v>673</v>
          </cell>
          <cell r="C698">
            <v>60</v>
          </cell>
          <cell r="D698" t="str">
            <v>non-IPCC</v>
          </cell>
          <cell r="E698" t="str">
            <v>non-IPCC</v>
          </cell>
          <cell r="F698" t="str">
            <v>non-IPCC</v>
          </cell>
          <cell r="G698">
            <v>0</v>
          </cell>
          <cell r="H698">
            <v>929</v>
          </cell>
        </row>
        <row r="699">
          <cell r="A699" t="str">
            <v>673_313</v>
          </cell>
          <cell r="B699">
            <v>673</v>
          </cell>
          <cell r="C699">
            <v>313</v>
          </cell>
          <cell r="D699" t="str">
            <v>non-IPCC</v>
          </cell>
          <cell r="E699" t="str">
            <v>non-IPCC</v>
          </cell>
          <cell r="F699" t="str">
            <v>non-IPCC</v>
          </cell>
          <cell r="G699">
            <v>0</v>
          </cell>
          <cell r="H699">
            <v>929</v>
          </cell>
        </row>
        <row r="700">
          <cell r="A700" t="str">
            <v>674_28</v>
          </cell>
          <cell r="B700">
            <v>674</v>
          </cell>
          <cell r="C700">
            <v>28</v>
          </cell>
          <cell r="D700" t="str">
            <v>1A3b</v>
          </cell>
          <cell r="E700" t="str">
            <v>1A3bi</v>
          </cell>
          <cell r="F700" t="str">
            <v>1A3bi_Cars</v>
          </cell>
          <cell r="G700">
            <v>168</v>
          </cell>
          <cell r="H700">
            <v>168</v>
          </cell>
        </row>
        <row r="701">
          <cell r="A701" t="str">
            <v>675_28</v>
          </cell>
          <cell r="B701">
            <v>675</v>
          </cell>
          <cell r="C701">
            <v>28</v>
          </cell>
          <cell r="D701" t="str">
            <v>1A3b</v>
          </cell>
          <cell r="E701" t="str">
            <v>1A3bi</v>
          </cell>
          <cell r="F701" t="str">
            <v>1A3bi_Cars</v>
          </cell>
          <cell r="G701">
            <v>171</v>
          </cell>
          <cell r="H701">
            <v>171</v>
          </cell>
        </row>
        <row r="702">
          <cell r="A702" t="str">
            <v>676_12</v>
          </cell>
          <cell r="B702">
            <v>676</v>
          </cell>
          <cell r="C702">
            <v>12</v>
          </cell>
          <cell r="D702" t="str">
            <v>1A3b</v>
          </cell>
          <cell r="E702" t="str">
            <v>1A3bi</v>
          </cell>
          <cell r="F702" t="str">
            <v>1A3bi_Cars</v>
          </cell>
          <cell r="G702">
            <v>174</v>
          </cell>
          <cell r="H702">
            <v>174</v>
          </cell>
        </row>
        <row r="703">
          <cell r="A703" t="str">
            <v>676_50</v>
          </cell>
          <cell r="B703">
            <v>676</v>
          </cell>
          <cell r="C703">
            <v>50</v>
          </cell>
          <cell r="D703" t="str">
            <v>non-IPCC</v>
          </cell>
          <cell r="E703" t="str">
            <v>non-IPCC</v>
          </cell>
          <cell r="F703" t="str">
            <v>non-IPCC</v>
          </cell>
          <cell r="G703">
            <v>0</v>
          </cell>
          <cell r="H703">
            <v>916</v>
          </cell>
        </row>
        <row r="704">
          <cell r="A704" t="str">
            <v>676_60</v>
          </cell>
          <cell r="B704">
            <v>676</v>
          </cell>
          <cell r="C704">
            <v>60</v>
          </cell>
          <cell r="D704" t="str">
            <v>1A3b</v>
          </cell>
          <cell r="E704" t="str">
            <v>1A3bi</v>
          </cell>
          <cell r="F704" t="str">
            <v>1A3bi_Cars</v>
          </cell>
          <cell r="G704">
            <v>0</v>
          </cell>
          <cell r="H704">
            <v>916</v>
          </cell>
        </row>
        <row r="705">
          <cell r="A705" t="str">
            <v>676_313</v>
          </cell>
          <cell r="B705">
            <v>676</v>
          </cell>
          <cell r="C705">
            <v>313</v>
          </cell>
          <cell r="D705" t="str">
            <v>non-IPCC</v>
          </cell>
          <cell r="E705" t="str">
            <v>non-IPCC</v>
          </cell>
          <cell r="F705" t="str">
            <v>non-IPCC</v>
          </cell>
          <cell r="G705">
            <v>0</v>
          </cell>
          <cell r="H705">
            <v>916</v>
          </cell>
        </row>
        <row r="706">
          <cell r="A706" t="str">
            <v>677_28</v>
          </cell>
          <cell r="B706">
            <v>677</v>
          </cell>
          <cell r="C706">
            <v>28</v>
          </cell>
          <cell r="D706" t="str">
            <v>1A3b</v>
          </cell>
          <cell r="E706" t="str">
            <v>1A3bii</v>
          </cell>
          <cell r="F706" t="str">
            <v>1A3bii_Light_duty_trucks</v>
          </cell>
          <cell r="G706">
            <v>177</v>
          </cell>
          <cell r="H706">
            <v>177</v>
          </cell>
        </row>
        <row r="707">
          <cell r="A707" t="str">
            <v>678_28</v>
          </cell>
          <cell r="B707">
            <v>678</v>
          </cell>
          <cell r="C707">
            <v>28</v>
          </cell>
          <cell r="D707" t="str">
            <v>1A3b</v>
          </cell>
          <cell r="E707" t="str">
            <v>1A3bii</v>
          </cell>
          <cell r="F707" t="str">
            <v>1A3bii_Light_duty_trucks</v>
          </cell>
          <cell r="G707">
            <v>180</v>
          </cell>
          <cell r="H707">
            <v>180</v>
          </cell>
        </row>
        <row r="708">
          <cell r="A708" t="str">
            <v>679_12</v>
          </cell>
          <cell r="B708">
            <v>679</v>
          </cell>
          <cell r="C708">
            <v>12</v>
          </cell>
          <cell r="D708" t="str">
            <v>1A3b</v>
          </cell>
          <cell r="E708" t="str">
            <v>1A3bii</v>
          </cell>
          <cell r="F708" t="str">
            <v>1A3bii_Light_duty_trucks</v>
          </cell>
          <cell r="G708">
            <v>183</v>
          </cell>
          <cell r="H708">
            <v>183</v>
          </cell>
        </row>
        <row r="709">
          <cell r="A709" t="str">
            <v>679_50</v>
          </cell>
          <cell r="B709">
            <v>679</v>
          </cell>
          <cell r="C709">
            <v>50</v>
          </cell>
          <cell r="D709" t="str">
            <v>non-IPCC</v>
          </cell>
          <cell r="E709" t="str">
            <v>non-IPCC</v>
          </cell>
          <cell r="F709" t="str">
            <v>non-IPCC</v>
          </cell>
          <cell r="G709">
            <v>0</v>
          </cell>
          <cell r="H709">
            <v>919</v>
          </cell>
        </row>
        <row r="710">
          <cell r="A710" t="str">
            <v>679_60</v>
          </cell>
          <cell r="B710">
            <v>679</v>
          </cell>
          <cell r="C710">
            <v>60</v>
          </cell>
          <cell r="D710" t="str">
            <v>non-IPCC</v>
          </cell>
          <cell r="E710" t="str">
            <v>non-IPCC</v>
          </cell>
          <cell r="F710" t="str">
            <v>non-IPCC</v>
          </cell>
          <cell r="G710">
            <v>0</v>
          </cell>
          <cell r="H710">
            <v>919</v>
          </cell>
        </row>
        <row r="711">
          <cell r="A711" t="str">
            <v>679_313</v>
          </cell>
          <cell r="B711">
            <v>679</v>
          </cell>
          <cell r="C711">
            <v>313</v>
          </cell>
          <cell r="D711" t="str">
            <v>non-IPCC</v>
          </cell>
          <cell r="E711" t="str">
            <v>non-IPCC</v>
          </cell>
          <cell r="F711" t="str">
            <v>non-IPCC</v>
          </cell>
          <cell r="G711">
            <v>0</v>
          </cell>
          <cell r="H711">
            <v>919</v>
          </cell>
        </row>
        <row r="712">
          <cell r="A712" t="str">
            <v>680_12</v>
          </cell>
          <cell r="B712">
            <v>680</v>
          </cell>
          <cell r="C712">
            <v>12</v>
          </cell>
          <cell r="D712" t="str">
            <v>1A3b</v>
          </cell>
          <cell r="E712" t="str">
            <v>1A3biii</v>
          </cell>
          <cell r="F712" t="str">
            <v>1A3biii_Heavy_duty_trucks_and_buses</v>
          </cell>
          <cell r="G712">
            <v>192</v>
          </cell>
          <cell r="H712">
            <v>192</v>
          </cell>
        </row>
        <row r="713">
          <cell r="A713" t="str">
            <v>680_50</v>
          </cell>
          <cell r="B713">
            <v>680</v>
          </cell>
          <cell r="C713">
            <v>50</v>
          </cell>
          <cell r="D713" t="str">
            <v>non-IPCC</v>
          </cell>
          <cell r="E713" t="str">
            <v>non-IPCC</v>
          </cell>
          <cell r="F713" t="str">
            <v>non-IPCC</v>
          </cell>
          <cell r="G713">
            <v>0</v>
          </cell>
          <cell r="H713">
            <v>928</v>
          </cell>
        </row>
        <row r="714">
          <cell r="A714" t="str">
            <v>680_60</v>
          </cell>
          <cell r="B714">
            <v>680</v>
          </cell>
          <cell r="C714">
            <v>60</v>
          </cell>
          <cell r="D714" t="str">
            <v>non-IPCC</v>
          </cell>
          <cell r="E714" t="str">
            <v>non-IPCC</v>
          </cell>
          <cell r="F714" t="str">
            <v>non-IPCC</v>
          </cell>
          <cell r="G714">
            <v>0</v>
          </cell>
          <cell r="H714">
            <v>928</v>
          </cell>
        </row>
        <row r="715">
          <cell r="A715" t="str">
            <v>680_313</v>
          </cell>
          <cell r="B715">
            <v>680</v>
          </cell>
          <cell r="C715">
            <v>313</v>
          </cell>
          <cell r="D715" t="str">
            <v>non-IPCC</v>
          </cell>
          <cell r="E715" t="str">
            <v>non-IPCC</v>
          </cell>
          <cell r="F715" t="str">
            <v>non-IPCC</v>
          </cell>
          <cell r="G715">
            <v>0</v>
          </cell>
          <cell r="H715">
            <v>928</v>
          </cell>
        </row>
        <row r="716">
          <cell r="A716" t="str">
            <v>681_12</v>
          </cell>
          <cell r="B716">
            <v>681</v>
          </cell>
          <cell r="C716">
            <v>12</v>
          </cell>
          <cell r="D716" t="str">
            <v>1A3b</v>
          </cell>
          <cell r="E716" t="str">
            <v>1A3biii</v>
          </cell>
          <cell r="F716" t="str">
            <v>1A3biii_Heavy_duty_trucks_and_buses</v>
          </cell>
          <cell r="G716">
            <v>189</v>
          </cell>
          <cell r="H716">
            <v>189</v>
          </cell>
        </row>
        <row r="717">
          <cell r="A717" t="str">
            <v>681_50</v>
          </cell>
          <cell r="B717">
            <v>681</v>
          </cell>
          <cell r="C717">
            <v>50</v>
          </cell>
          <cell r="D717" t="str">
            <v>non-IPCC</v>
          </cell>
          <cell r="E717" t="str">
            <v>non-IPCC</v>
          </cell>
          <cell r="F717" t="str">
            <v>non-IPCC</v>
          </cell>
          <cell r="G717">
            <v>0</v>
          </cell>
          <cell r="H717">
            <v>925</v>
          </cell>
        </row>
        <row r="718">
          <cell r="A718" t="str">
            <v>681_60</v>
          </cell>
          <cell r="B718">
            <v>681</v>
          </cell>
          <cell r="C718">
            <v>60</v>
          </cell>
          <cell r="D718" t="str">
            <v>non-IPCC</v>
          </cell>
          <cell r="E718" t="str">
            <v>non-IPCC</v>
          </cell>
          <cell r="F718" t="str">
            <v>non-IPCC</v>
          </cell>
          <cell r="G718">
            <v>0</v>
          </cell>
          <cell r="H718">
            <v>925</v>
          </cell>
        </row>
        <row r="719">
          <cell r="A719" t="str">
            <v>681_313</v>
          </cell>
          <cell r="B719">
            <v>681</v>
          </cell>
          <cell r="C719">
            <v>313</v>
          </cell>
          <cell r="D719" t="str">
            <v>non-IPCC</v>
          </cell>
          <cell r="E719" t="str">
            <v>non-IPCC</v>
          </cell>
          <cell r="F719" t="str">
            <v>non-IPCC</v>
          </cell>
          <cell r="G719">
            <v>0</v>
          </cell>
          <cell r="H719">
            <v>925</v>
          </cell>
        </row>
        <row r="720">
          <cell r="A720" t="str">
            <v>682_12</v>
          </cell>
          <cell r="B720">
            <v>682</v>
          </cell>
          <cell r="C720">
            <v>12</v>
          </cell>
          <cell r="D720" t="str">
            <v>1A3b</v>
          </cell>
          <cell r="E720" t="str">
            <v>1A3biii</v>
          </cell>
          <cell r="F720" t="str">
            <v>1A3biii_Heavy_duty_trucks_and_buses</v>
          </cell>
          <cell r="G720">
            <v>186</v>
          </cell>
          <cell r="H720">
            <v>186</v>
          </cell>
        </row>
        <row r="721">
          <cell r="A721" t="str">
            <v>682_50</v>
          </cell>
          <cell r="B721">
            <v>682</v>
          </cell>
          <cell r="C721">
            <v>50</v>
          </cell>
          <cell r="D721" t="str">
            <v>non-IPCC</v>
          </cell>
          <cell r="E721" t="str">
            <v>non-IPCC</v>
          </cell>
          <cell r="F721" t="str">
            <v>non-IPCC</v>
          </cell>
          <cell r="G721">
            <v>0</v>
          </cell>
          <cell r="H721">
            <v>922</v>
          </cell>
        </row>
        <row r="722">
          <cell r="A722" t="str">
            <v>682_60</v>
          </cell>
          <cell r="B722">
            <v>682</v>
          </cell>
          <cell r="C722">
            <v>60</v>
          </cell>
          <cell r="D722" t="str">
            <v>non-IPCC</v>
          </cell>
          <cell r="E722" t="str">
            <v>non-IPCC</v>
          </cell>
          <cell r="F722" t="str">
            <v>non-IPCC</v>
          </cell>
          <cell r="G722">
            <v>0</v>
          </cell>
          <cell r="H722">
            <v>922</v>
          </cell>
        </row>
        <row r="723">
          <cell r="A723" t="str">
            <v>682_313</v>
          </cell>
          <cell r="B723">
            <v>682</v>
          </cell>
          <cell r="C723">
            <v>313</v>
          </cell>
          <cell r="D723" t="str">
            <v>non-IPCC</v>
          </cell>
          <cell r="E723" t="str">
            <v>non-IPCC</v>
          </cell>
          <cell r="F723" t="str">
            <v>non-IPCC</v>
          </cell>
          <cell r="G723">
            <v>0</v>
          </cell>
          <cell r="H723">
            <v>922</v>
          </cell>
        </row>
        <row r="724">
          <cell r="A724" t="str">
            <v>683_50</v>
          </cell>
          <cell r="B724">
            <v>683</v>
          </cell>
          <cell r="C724">
            <v>50</v>
          </cell>
          <cell r="D724" t="str">
            <v>non-IPCC</v>
          </cell>
          <cell r="E724" t="str">
            <v>non-IPCC</v>
          </cell>
          <cell r="F724" t="str">
            <v>non-IPCC</v>
          </cell>
          <cell r="G724">
            <v>0</v>
          </cell>
          <cell r="H724">
            <v>931</v>
          </cell>
        </row>
        <row r="725">
          <cell r="A725" t="str">
            <v>683_60</v>
          </cell>
          <cell r="B725">
            <v>683</v>
          </cell>
          <cell r="C725">
            <v>60</v>
          </cell>
          <cell r="D725" t="str">
            <v>non-IPCC</v>
          </cell>
          <cell r="E725" t="str">
            <v>non-IPCC</v>
          </cell>
          <cell r="F725" t="str">
            <v>non-IPCC</v>
          </cell>
          <cell r="G725">
            <v>0</v>
          </cell>
          <cell r="H725">
            <v>931</v>
          </cell>
        </row>
        <row r="726">
          <cell r="A726" t="str">
            <v>683_313</v>
          </cell>
          <cell r="B726">
            <v>683</v>
          </cell>
          <cell r="C726">
            <v>313</v>
          </cell>
          <cell r="D726" t="str">
            <v>non-IPCC</v>
          </cell>
          <cell r="E726" t="str">
            <v>non-IPCC</v>
          </cell>
          <cell r="F726" t="str">
            <v>non-IPCC</v>
          </cell>
          <cell r="G726">
            <v>0</v>
          </cell>
          <cell r="H726">
            <v>931</v>
          </cell>
        </row>
        <row r="727">
          <cell r="A727" t="str">
            <v>684_50</v>
          </cell>
          <cell r="B727">
            <v>684</v>
          </cell>
          <cell r="C727">
            <v>50</v>
          </cell>
          <cell r="D727" t="str">
            <v>non-IPCC</v>
          </cell>
          <cell r="E727" t="str">
            <v>non-IPCC</v>
          </cell>
          <cell r="F727" t="str">
            <v>non-IPCC</v>
          </cell>
          <cell r="G727">
            <v>0</v>
          </cell>
          <cell r="H727">
            <v>931</v>
          </cell>
        </row>
        <row r="728">
          <cell r="A728" t="str">
            <v>684_60</v>
          </cell>
          <cell r="B728">
            <v>684</v>
          </cell>
          <cell r="C728">
            <v>60</v>
          </cell>
          <cell r="D728" t="str">
            <v>non-IPCC</v>
          </cell>
          <cell r="E728" t="str">
            <v>non-IPCC</v>
          </cell>
          <cell r="F728" t="str">
            <v>non-IPCC</v>
          </cell>
          <cell r="G728">
            <v>0</v>
          </cell>
          <cell r="H728">
            <v>931</v>
          </cell>
        </row>
        <row r="729">
          <cell r="A729" t="str">
            <v>684_313</v>
          </cell>
          <cell r="B729">
            <v>684</v>
          </cell>
          <cell r="C729">
            <v>313</v>
          </cell>
          <cell r="D729" t="str">
            <v>non-IPCC</v>
          </cell>
          <cell r="E729" t="str">
            <v>non-IPCC</v>
          </cell>
          <cell r="F729" t="str">
            <v>non-IPCC</v>
          </cell>
          <cell r="G729">
            <v>0</v>
          </cell>
          <cell r="H729">
            <v>931</v>
          </cell>
        </row>
        <row r="730">
          <cell r="A730" t="str">
            <v>685_28</v>
          </cell>
          <cell r="B730">
            <v>685</v>
          </cell>
          <cell r="C730">
            <v>28</v>
          </cell>
          <cell r="D730" t="str">
            <v>1A3b</v>
          </cell>
          <cell r="E730" t="str">
            <v>1A3biv</v>
          </cell>
          <cell r="F730" t="str">
            <v>1A3biv_Motorcycles</v>
          </cell>
          <cell r="G730">
            <v>195</v>
          </cell>
          <cell r="H730">
            <v>195</v>
          </cell>
        </row>
        <row r="731">
          <cell r="A731" t="str">
            <v>685_50</v>
          </cell>
          <cell r="B731">
            <v>685</v>
          </cell>
          <cell r="C731">
            <v>50</v>
          </cell>
          <cell r="D731" t="str">
            <v>non-IPCC</v>
          </cell>
          <cell r="E731" t="str">
            <v>non-IPCC</v>
          </cell>
          <cell r="F731" t="str">
            <v>non-IPCC</v>
          </cell>
          <cell r="G731">
            <v>0</v>
          </cell>
          <cell r="H731">
            <v>931</v>
          </cell>
        </row>
        <row r="732">
          <cell r="A732" t="str">
            <v>685_60</v>
          </cell>
          <cell r="B732">
            <v>685</v>
          </cell>
          <cell r="C732">
            <v>60</v>
          </cell>
          <cell r="D732" t="str">
            <v>non-IPCC</v>
          </cell>
          <cell r="E732" t="str">
            <v>non-IPCC</v>
          </cell>
          <cell r="F732" t="str">
            <v>non-IPCC</v>
          </cell>
          <cell r="G732">
            <v>0</v>
          </cell>
          <cell r="H732">
            <v>931</v>
          </cell>
        </row>
        <row r="733">
          <cell r="A733" t="str">
            <v>685_313</v>
          </cell>
          <cell r="B733">
            <v>685</v>
          </cell>
          <cell r="C733">
            <v>313</v>
          </cell>
          <cell r="D733" t="str">
            <v>non-IPCC</v>
          </cell>
          <cell r="E733" t="str">
            <v>non-IPCC</v>
          </cell>
          <cell r="F733" t="str">
            <v>non-IPCC</v>
          </cell>
          <cell r="G733">
            <v>0</v>
          </cell>
          <cell r="H733">
            <v>931</v>
          </cell>
        </row>
        <row r="734">
          <cell r="A734" t="str">
            <v>686_28</v>
          </cell>
          <cell r="B734">
            <v>686</v>
          </cell>
          <cell r="C734">
            <v>28</v>
          </cell>
          <cell r="D734" t="str">
            <v>1A3b</v>
          </cell>
          <cell r="E734" t="str">
            <v>1A3bi</v>
          </cell>
          <cell r="F734" t="str">
            <v>1A3bi_Cars</v>
          </cell>
          <cell r="G734">
            <v>199</v>
          </cell>
          <cell r="H734">
            <v>199</v>
          </cell>
        </row>
        <row r="735">
          <cell r="A735" t="str">
            <v>687_28</v>
          </cell>
          <cell r="B735">
            <v>687</v>
          </cell>
          <cell r="C735">
            <v>28</v>
          </cell>
          <cell r="D735" t="str">
            <v>1A3b</v>
          </cell>
          <cell r="E735" t="str">
            <v>1A3bi</v>
          </cell>
          <cell r="F735" t="str">
            <v>1A3bi_Cars</v>
          </cell>
          <cell r="G735">
            <v>200</v>
          </cell>
          <cell r="H735">
            <v>200</v>
          </cell>
        </row>
        <row r="736">
          <cell r="A736" t="str">
            <v>688_12</v>
          </cell>
          <cell r="B736">
            <v>688</v>
          </cell>
          <cell r="C736">
            <v>12</v>
          </cell>
          <cell r="D736" t="str">
            <v>1A3b</v>
          </cell>
          <cell r="E736" t="str">
            <v>1A3bi</v>
          </cell>
          <cell r="F736" t="str">
            <v>1A3bi_Cars</v>
          </cell>
          <cell r="G736">
            <v>198</v>
          </cell>
          <cell r="H736">
            <v>198</v>
          </cell>
        </row>
        <row r="737">
          <cell r="A737" t="str">
            <v>689_28</v>
          </cell>
          <cell r="B737">
            <v>689</v>
          </cell>
          <cell r="C737">
            <v>28</v>
          </cell>
          <cell r="D737" t="str">
            <v>1A3b</v>
          </cell>
          <cell r="E737" t="str">
            <v>1A3bii</v>
          </cell>
          <cell r="F737" t="str">
            <v>1A3bii_Light_duty_trucks</v>
          </cell>
          <cell r="G737">
            <v>202</v>
          </cell>
          <cell r="H737">
            <v>202</v>
          </cell>
        </row>
        <row r="738">
          <cell r="A738" t="str">
            <v>690_28</v>
          </cell>
          <cell r="B738">
            <v>690</v>
          </cell>
          <cell r="C738">
            <v>28</v>
          </cell>
          <cell r="D738" t="str">
            <v>1A3b</v>
          </cell>
          <cell r="E738" t="str">
            <v>1A3bii</v>
          </cell>
          <cell r="F738" t="str">
            <v>1A3bii_Light_duty_trucks</v>
          </cell>
          <cell r="G738">
            <v>203</v>
          </cell>
          <cell r="H738">
            <v>203</v>
          </cell>
        </row>
        <row r="739">
          <cell r="A739" t="str">
            <v>691_12</v>
          </cell>
          <cell r="B739">
            <v>691</v>
          </cell>
          <cell r="C739">
            <v>12</v>
          </cell>
          <cell r="D739" t="str">
            <v>1A3b</v>
          </cell>
          <cell r="E739" t="str">
            <v>1A3bii</v>
          </cell>
          <cell r="F739" t="str">
            <v>1A3bii_Light_duty_trucks</v>
          </cell>
          <cell r="G739">
            <v>201</v>
          </cell>
          <cell r="H739">
            <v>201</v>
          </cell>
        </row>
        <row r="740">
          <cell r="A740" t="str">
            <v>698_28</v>
          </cell>
          <cell r="B740">
            <v>698</v>
          </cell>
          <cell r="C740">
            <v>28</v>
          </cell>
          <cell r="D740" t="str">
            <v>1A3b</v>
          </cell>
          <cell r="E740" t="str">
            <v>1A3bi</v>
          </cell>
          <cell r="F740" t="str">
            <v>1A3bi_Cars</v>
          </cell>
          <cell r="G740">
            <v>43</v>
          </cell>
          <cell r="H740">
            <v>892</v>
          </cell>
        </row>
        <row r="741">
          <cell r="A741" t="str">
            <v>699_28</v>
          </cell>
          <cell r="B741">
            <v>699</v>
          </cell>
          <cell r="C741">
            <v>28</v>
          </cell>
          <cell r="D741" t="str">
            <v>1A3b</v>
          </cell>
          <cell r="E741" t="str">
            <v>1A3bii</v>
          </cell>
          <cell r="F741" t="str">
            <v>1A3bii_Light_duty_trucks</v>
          </cell>
          <cell r="G741">
            <v>43</v>
          </cell>
          <cell r="H741">
            <v>893</v>
          </cell>
        </row>
        <row r="742">
          <cell r="A742" t="str">
            <v>700_28</v>
          </cell>
          <cell r="B742">
            <v>700</v>
          </cell>
          <cell r="C742">
            <v>28</v>
          </cell>
          <cell r="D742" t="str">
            <v>1A3b</v>
          </cell>
          <cell r="E742" t="str">
            <v>1A3biv</v>
          </cell>
          <cell r="F742" t="str">
            <v>1A3biv_Motorcycles</v>
          </cell>
          <cell r="G742">
            <v>43</v>
          </cell>
          <cell r="H742">
            <v>894</v>
          </cell>
        </row>
        <row r="743">
          <cell r="A743" t="str">
            <v>701_28</v>
          </cell>
          <cell r="B743">
            <v>701</v>
          </cell>
          <cell r="C743">
            <v>28</v>
          </cell>
          <cell r="D743" t="str">
            <v>1A3b</v>
          </cell>
          <cell r="E743" t="str">
            <v>1A3biv</v>
          </cell>
          <cell r="F743" t="str">
            <v>1A3biv_Motorcycles</v>
          </cell>
          <cell r="G743">
            <v>43</v>
          </cell>
          <cell r="H743">
            <v>894</v>
          </cell>
        </row>
        <row r="744">
          <cell r="A744" t="str">
            <v>702_28</v>
          </cell>
          <cell r="B744">
            <v>702</v>
          </cell>
          <cell r="C744">
            <v>28</v>
          </cell>
          <cell r="D744" t="str">
            <v>1A3b</v>
          </cell>
          <cell r="E744" t="str">
            <v>1A3biv</v>
          </cell>
          <cell r="F744" t="str">
            <v>1A3biv_Motorcycles</v>
          </cell>
          <cell r="G744">
            <v>43</v>
          </cell>
          <cell r="H744">
            <v>894</v>
          </cell>
        </row>
        <row r="745">
          <cell r="A745" t="str">
            <v>703_16</v>
          </cell>
          <cell r="B745">
            <v>703</v>
          </cell>
          <cell r="C745">
            <v>16</v>
          </cell>
          <cell r="D745" t="str">
            <v>1A3b</v>
          </cell>
          <cell r="E745" t="str">
            <v>1A3bv</v>
          </cell>
          <cell r="F745" t="str">
            <v>1A3bv_Other_road_transport</v>
          </cell>
          <cell r="G745">
            <v>158</v>
          </cell>
          <cell r="H745">
            <v>158</v>
          </cell>
        </row>
        <row r="746">
          <cell r="A746" t="str">
            <v>704_237</v>
          </cell>
          <cell r="B746">
            <v>704</v>
          </cell>
          <cell r="C746">
            <v>237</v>
          </cell>
          <cell r="D746" t="str">
            <v>1A3b</v>
          </cell>
          <cell r="E746" t="str">
            <v>non-IPCC</v>
          </cell>
          <cell r="F746" t="str">
            <v>1A3bv_Other_road_transport</v>
          </cell>
          <cell r="G746">
            <v>0</v>
          </cell>
          <cell r="H746">
            <v>1000</v>
          </cell>
        </row>
        <row r="747">
          <cell r="A747" t="str">
            <v>705_13</v>
          </cell>
          <cell r="B747">
            <v>705</v>
          </cell>
          <cell r="C747">
            <v>13</v>
          </cell>
          <cell r="D747" t="str">
            <v>non-IPCC</v>
          </cell>
          <cell r="E747" t="str">
            <v>non-IPCC</v>
          </cell>
          <cell r="F747" t="str">
            <v>non-IPCC</v>
          </cell>
          <cell r="G747">
            <v>43</v>
          </cell>
          <cell r="H747">
            <v>43</v>
          </cell>
        </row>
        <row r="748">
          <cell r="A748" t="str">
            <v>705_66</v>
          </cell>
          <cell r="B748">
            <v>705</v>
          </cell>
          <cell r="C748">
            <v>66</v>
          </cell>
          <cell r="D748" t="str">
            <v>1A3b</v>
          </cell>
          <cell r="E748" t="str">
            <v>2D1</v>
          </cell>
          <cell r="F748" t="str">
            <v>2D1_Lubricant_Use</v>
          </cell>
          <cell r="G748">
            <v>43</v>
          </cell>
          <cell r="H748">
            <v>43</v>
          </cell>
        </row>
        <row r="749">
          <cell r="A749" t="str">
            <v>706_12</v>
          </cell>
          <cell r="B749">
            <v>706</v>
          </cell>
          <cell r="C749">
            <v>12</v>
          </cell>
          <cell r="D749" t="str">
            <v>1A3b</v>
          </cell>
          <cell r="E749" t="str">
            <v>non-IPCC</v>
          </cell>
          <cell r="F749" t="str">
            <v>non-IPCC</v>
          </cell>
          <cell r="G749">
            <v>44</v>
          </cell>
          <cell r="H749">
            <v>1000</v>
          </cell>
        </row>
        <row r="750">
          <cell r="A750" t="str">
            <v>706_28</v>
          </cell>
          <cell r="B750">
            <v>706</v>
          </cell>
          <cell r="C750">
            <v>28</v>
          </cell>
          <cell r="D750" t="str">
            <v>1A3b</v>
          </cell>
          <cell r="E750" t="str">
            <v>non-IPCC</v>
          </cell>
          <cell r="F750" t="str">
            <v>non-IPCC</v>
          </cell>
          <cell r="G750">
            <v>43</v>
          </cell>
          <cell r="H750">
            <v>1000</v>
          </cell>
        </row>
        <row r="751">
          <cell r="A751" t="str">
            <v>707_12</v>
          </cell>
          <cell r="B751">
            <v>707</v>
          </cell>
          <cell r="C751">
            <v>12</v>
          </cell>
          <cell r="D751" t="str">
            <v>1A3b</v>
          </cell>
          <cell r="E751" t="str">
            <v>non-IPCC</v>
          </cell>
          <cell r="F751" t="str">
            <v>non-IPCC</v>
          </cell>
          <cell r="G751">
            <v>44</v>
          </cell>
          <cell r="H751">
            <v>1000</v>
          </cell>
        </row>
        <row r="752">
          <cell r="A752" t="str">
            <v>707_28</v>
          </cell>
          <cell r="B752">
            <v>707</v>
          </cell>
          <cell r="C752">
            <v>28</v>
          </cell>
          <cell r="D752" t="str">
            <v>1A3b</v>
          </cell>
          <cell r="E752" t="str">
            <v>non-IPCC</v>
          </cell>
          <cell r="F752" t="str">
            <v>non-IPCC</v>
          </cell>
          <cell r="G752">
            <v>43</v>
          </cell>
          <cell r="H752">
            <v>1000</v>
          </cell>
        </row>
        <row r="753">
          <cell r="A753" t="str">
            <v>708_12</v>
          </cell>
          <cell r="B753">
            <v>708</v>
          </cell>
          <cell r="C753">
            <v>12</v>
          </cell>
          <cell r="D753" t="str">
            <v>1A3b</v>
          </cell>
          <cell r="E753" t="str">
            <v>non-IPCC</v>
          </cell>
          <cell r="F753" t="str">
            <v>non-IPCC</v>
          </cell>
          <cell r="G753">
            <v>44</v>
          </cell>
          <cell r="H753">
            <v>1000</v>
          </cell>
        </row>
        <row r="754">
          <cell r="A754" t="str">
            <v>709_28</v>
          </cell>
          <cell r="B754">
            <v>709</v>
          </cell>
          <cell r="C754">
            <v>28</v>
          </cell>
          <cell r="D754" t="str">
            <v>1A3b</v>
          </cell>
          <cell r="E754" t="str">
            <v>non-IPCC</v>
          </cell>
          <cell r="F754" t="str">
            <v>non-IPCC</v>
          </cell>
          <cell r="G754">
            <v>43</v>
          </cell>
          <cell r="H754">
            <v>1000</v>
          </cell>
        </row>
        <row r="755">
          <cell r="A755" t="str">
            <v>710_78</v>
          </cell>
          <cell r="B755">
            <v>710</v>
          </cell>
          <cell r="C755">
            <v>78</v>
          </cell>
          <cell r="D755" t="str">
            <v>non-IPCC</v>
          </cell>
          <cell r="E755" t="str">
            <v>3B4</v>
          </cell>
          <cell r="F755" t="str">
            <v>3B4_Manure_Management_other:horses</v>
          </cell>
          <cell r="G755">
            <v>0</v>
          </cell>
          <cell r="H755">
            <v>913</v>
          </cell>
        </row>
        <row r="756">
          <cell r="A756" t="str">
            <v>711_21</v>
          </cell>
          <cell r="B756">
            <v>711</v>
          </cell>
          <cell r="C756">
            <v>21</v>
          </cell>
          <cell r="D756" t="str">
            <v>2F5</v>
          </cell>
          <cell r="E756" t="str">
            <v>2F5</v>
          </cell>
          <cell r="F756" t="str">
            <v>2F5_Solvents</v>
          </cell>
          <cell r="G756">
            <v>1</v>
          </cell>
          <cell r="H756">
            <v>1000</v>
          </cell>
        </row>
        <row r="757">
          <cell r="A757" t="str">
            <v>712_239</v>
          </cell>
          <cell r="B757">
            <v>712</v>
          </cell>
          <cell r="C757">
            <v>239</v>
          </cell>
          <cell r="D757" t="str">
            <v>6C</v>
          </cell>
          <cell r="E757" t="str">
            <v>5C2.1b</v>
          </cell>
          <cell r="F757" t="str">
            <v>5C2.1b_Biogenic:Other</v>
          </cell>
          <cell r="G757">
            <v>0</v>
          </cell>
          <cell r="H757">
            <v>722</v>
          </cell>
        </row>
        <row r="758">
          <cell r="A758" t="str">
            <v>712_240</v>
          </cell>
          <cell r="B758">
            <v>712</v>
          </cell>
          <cell r="C758">
            <v>240</v>
          </cell>
          <cell r="D758" t="str">
            <v>6C</v>
          </cell>
          <cell r="E758" t="str">
            <v>5C2.1b</v>
          </cell>
          <cell r="F758" t="str">
            <v>5C2.1b_Biogenic:Other</v>
          </cell>
          <cell r="G758">
            <v>0</v>
          </cell>
          <cell r="H758">
            <v>723</v>
          </cell>
        </row>
        <row r="759">
          <cell r="A759" t="str">
            <v>712_241</v>
          </cell>
          <cell r="B759">
            <v>712</v>
          </cell>
          <cell r="C759">
            <v>241</v>
          </cell>
          <cell r="D759" t="str">
            <v>6C</v>
          </cell>
          <cell r="E759" t="str">
            <v>5C2.1b</v>
          </cell>
          <cell r="F759" t="str">
            <v>5C2.1b_Biogenic:Other</v>
          </cell>
          <cell r="G759">
            <v>0</v>
          </cell>
          <cell r="H759">
            <v>724</v>
          </cell>
        </row>
        <row r="760">
          <cell r="A760" t="str">
            <v>712_242</v>
          </cell>
          <cell r="B760">
            <v>712</v>
          </cell>
          <cell r="C760">
            <v>242</v>
          </cell>
          <cell r="D760" t="str">
            <v>6C</v>
          </cell>
          <cell r="E760" t="str">
            <v>5C2.1b</v>
          </cell>
          <cell r="F760" t="str">
            <v>5C2.1b_Biogenic:Other</v>
          </cell>
          <cell r="G760">
            <v>0</v>
          </cell>
          <cell r="H760">
            <v>723</v>
          </cell>
        </row>
        <row r="761">
          <cell r="A761" t="str">
            <v>712_243</v>
          </cell>
          <cell r="B761">
            <v>712</v>
          </cell>
          <cell r="C761">
            <v>243</v>
          </cell>
          <cell r="D761" t="str">
            <v>6C</v>
          </cell>
          <cell r="E761" t="str">
            <v>5C2.1b</v>
          </cell>
          <cell r="F761" t="str">
            <v>5C2.1b_Biogenic:Other</v>
          </cell>
          <cell r="G761">
            <v>0</v>
          </cell>
          <cell r="H761">
            <v>723</v>
          </cell>
        </row>
        <row r="762">
          <cell r="A762" t="str">
            <v>713_21</v>
          </cell>
          <cell r="B762">
            <v>713</v>
          </cell>
          <cell r="C762">
            <v>21</v>
          </cell>
          <cell r="D762" t="str">
            <v>2F9</v>
          </cell>
          <cell r="E762" t="str">
            <v>2F2b</v>
          </cell>
          <cell r="F762" t="str">
            <v>2F2b_Open_foam_blowing_agents</v>
          </cell>
          <cell r="G762">
            <v>1</v>
          </cell>
          <cell r="H762">
            <v>1000</v>
          </cell>
        </row>
        <row r="763">
          <cell r="A763" t="str">
            <v>715_21</v>
          </cell>
          <cell r="B763">
            <v>715</v>
          </cell>
          <cell r="C763">
            <v>21</v>
          </cell>
          <cell r="D763" t="str">
            <v>1B1c</v>
          </cell>
          <cell r="E763" t="str">
            <v>1B1a1iii</v>
          </cell>
          <cell r="F763" t="str">
            <v>1B1ai_Underground_mines:Abandoned</v>
          </cell>
          <cell r="G763">
            <v>151</v>
          </cell>
          <cell r="H763">
            <v>1000</v>
          </cell>
        </row>
        <row r="764">
          <cell r="A764" t="str">
            <v>716_78</v>
          </cell>
          <cell r="B764">
            <v>716</v>
          </cell>
          <cell r="C764">
            <v>78</v>
          </cell>
          <cell r="D764" t="str">
            <v>non-IPCC</v>
          </cell>
          <cell r="E764" t="str">
            <v>non-IPCC</v>
          </cell>
          <cell r="F764" t="str">
            <v>non-IPCC</v>
          </cell>
          <cell r="G764">
            <v>0</v>
          </cell>
          <cell r="H764">
            <v>213</v>
          </cell>
        </row>
        <row r="765">
          <cell r="A765" t="str">
            <v>717_48</v>
          </cell>
          <cell r="B765">
            <v>717</v>
          </cell>
          <cell r="C765">
            <v>48</v>
          </cell>
          <cell r="D765" t="str">
            <v>4D</v>
          </cell>
          <cell r="E765" t="str">
            <v>5B1a</v>
          </cell>
          <cell r="F765" t="str">
            <v>5B1a_composting_municipal_solid_waste</v>
          </cell>
          <cell r="G765">
            <v>100</v>
          </cell>
          <cell r="H765">
            <v>100</v>
          </cell>
        </row>
        <row r="766">
          <cell r="A766" t="str">
            <v>722_21</v>
          </cell>
          <cell r="B766">
            <v>722</v>
          </cell>
          <cell r="C766">
            <v>21</v>
          </cell>
          <cell r="D766" t="str">
            <v>2F1</v>
          </cell>
          <cell r="E766" t="str">
            <v>not in use</v>
          </cell>
          <cell r="F766" t="str">
            <v>not in use</v>
          </cell>
          <cell r="G766">
            <v>3</v>
          </cell>
          <cell r="H766">
            <v>1000</v>
          </cell>
        </row>
        <row r="767">
          <cell r="A767" t="str">
            <v>723_21</v>
          </cell>
          <cell r="B767">
            <v>723</v>
          </cell>
          <cell r="C767">
            <v>21</v>
          </cell>
          <cell r="D767" t="str">
            <v>3D</v>
          </cell>
          <cell r="E767" t="str">
            <v>2D3</v>
          </cell>
          <cell r="F767" t="str">
            <v>2D3_Non-energy_products_from_fuels_and_solvent_use:Solvent Use</v>
          </cell>
          <cell r="G767">
            <v>3</v>
          </cell>
          <cell r="H767">
            <v>3</v>
          </cell>
        </row>
        <row r="768">
          <cell r="A768" t="str">
            <v>731_21</v>
          </cell>
          <cell r="B768">
            <v>731</v>
          </cell>
          <cell r="C768">
            <v>21</v>
          </cell>
          <cell r="D768" t="str">
            <v>2F1</v>
          </cell>
          <cell r="E768" t="str">
            <v>not in use</v>
          </cell>
          <cell r="F768" t="str">
            <v>not in use</v>
          </cell>
          <cell r="G768">
            <v>0</v>
          </cell>
          <cell r="H768">
            <v>1000</v>
          </cell>
        </row>
        <row r="769">
          <cell r="A769" t="str">
            <v>733_21</v>
          </cell>
          <cell r="B769">
            <v>733</v>
          </cell>
          <cell r="C769">
            <v>21</v>
          </cell>
          <cell r="D769" t="str">
            <v>Aviation_Bunkers</v>
          </cell>
          <cell r="E769" t="str">
            <v>Aviation_Bunkers</v>
          </cell>
          <cell r="F769" t="str">
            <v>Aviation_Bunkers</v>
          </cell>
          <cell r="G769">
            <v>0</v>
          </cell>
          <cell r="H769">
            <v>154</v>
          </cell>
        </row>
        <row r="770">
          <cell r="A770" t="str">
            <v>734_15</v>
          </cell>
          <cell r="B770">
            <v>734</v>
          </cell>
          <cell r="C770">
            <v>15</v>
          </cell>
          <cell r="D770" t="str">
            <v>1A4c</v>
          </cell>
          <cell r="E770" t="str">
            <v>1A4cii</v>
          </cell>
          <cell r="F770" t="str">
            <v>1A4cii_Agriculture/Forestry/Fishing:Off-road</v>
          </cell>
          <cell r="G770">
            <v>0</v>
          </cell>
          <cell r="H770">
            <v>255</v>
          </cell>
        </row>
        <row r="771">
          <cell r="A771" t="str">
            <v>739_21</v>
          </cell>
          <cell r="B771">
            <v>739</v>
          </cell>
          <cell r="C771">
            <v>21</v>
          </cell>
          <cell r="D771" t="str">
            <v>5A1</v>
          </cell>
          <cell r="E771" t="str">
            <v>4A1</v>
          </cell>
          <cell r="F771" t="str">
            <v>4A1_Forest Land Remaining Forest Land</v>
          </cell>
          <cell r="G771">
            <v>134</v>
          </cell>
          <cell r="H771">
            <v>999</v>
          </cell>
        </row>
        <row r="772">
          <cell r="A772" t="str">
            <v>740_21</v>
          </cell>
          <cell r="B772">
            <v>740</v>
          </cell>
          <cell r="C772">
            <v>21</v>
          </cell>
          <cell r="D772" t="str">
            <v>5A2</v>
          </cell>
          <cell r="E772" t="str">
            <v>4A2</v>
          </cell>
          <cell r="F772" t="str">
            <v>4A2_Land Converted to Forest Land</v>
          </cell>
          <cell r="G772">
            <v>135</v>
          </cell>
          <cell r="H772">
            <v>999</v>
          </cell>
        </row>
        <row r="773">
          <cell r="A773" t="str">
            <v>741_253</v>
          </cell>
          <cell r="B773">
            <v>741</v>
          </cell>
          <cell r="C773">
            <v>253</v>
          </cell>
          <cell r="D773" t="str">
            <v>5A</v>
          </cell>
          <cell r="E773" t="str">
            <v>4A</v>
          </cell>
          <cell r="F773" t="str">
            <v>4A_Forest Land (Biomass Burning - wildfires)</v>
          </cell>
          <cell r="G773">
            <v>159</v>
          </cell>
          <cell r="H773">
            <v>999</v>
          </cell>
        </row>
        <row r="774">
          <cell r="A774" t="str">
            <v>742_21</v>
          </cell>
          <cell r="B774">
            <v>742</v>
          </cell>
          <cell r="C774">
            <v>21</v>
          </cell>
          <cell r="D774" t="str">
            <v>5B1</v>
          </cell>
          <cell r="E774" t="str">
            <v>4B1</v>
          </cell>
          <cell r="F774" t="str">
            <v>4B1_Cropland Remaining Cropland</v>
          </cell>
          <cell r="G774">
            <v>136</v>
          </cell>
          <cell r="H774">
            <v>999</v>
          </cell>
        </row>
        <row r="775">
          <cell r="A775" t="str">
            <v>743_21</v>
          </cell>
          <cell r="B775">
            <v>743</v>
          </cell>
          <cell r="C775">
            <v>21</v>
          </cell>
          <cell r="D775" t="str">
            <v>5B2</v>
          </cell>
          <cell r="E775" t="str">
            <v>4B2</v>
          </cell>
          <cell r="F775" t="str">
            <v>4B2_Land Converted to Cropland</v>
          </cell>
          <cell r="G775">
            <v>137</v>
          </cell>
          <cell r="H775">
            <v>999</v>
          </cell>
        </row>
        <row r="776">
          <cell r="A776" t="str">
            <v>744_46</v>
          </cell>
          <cell r="B776">
            <v>744</v>
          </cell>
          <cell r="C776">
            <v>46</v>
          </cell>
          <cell r="D776" t="str">
            <v>5B1</v>
          </cell>
          <cell r="E776" t="str">
            <v>3G</v>
          </cell>
          <cell r="F776" t="str">
            <v>3G_Liming</v>
          </cell>
          <cell r="G776">
            <v>138</v>
          </cell>
          <cell r="H776">
            <v>999</v>
          </cell>
        </row>
        <row r="777">
          <cell r="A777" t="str">
            <v>744_47</v>
          </cell>
          <cell r="B777">
            <v>744</v>
          </cell>
          <cell r="C777">
            <v>47</v>
          </cell>
          <cell r="D777" t="str">
            <v>5B1</v>
          </cell>
          <cell r="E777" t="str">
            <v>3G</v>
          </cell>
          <cell r="F777" t="str">
            <v>3G_Liming</v>
          </cell>
          <cell r="G777">
            <v>138</v>
          </cell>
          <cell r="H777">
            <v>999</v>
          </cell>
        </row>
        <row r="778">
          <cell r="A778" t="str">
            <v>745_253</v>
          </cell>
          <cell r="B778">
            <v>745</v>
          </cell>
          <cell r="C778">
            <v>253</v>
          </cell>
          <cell r="D778" t="str">
            <v>5B</v>
          </cell>
          <cell r="E778" t="str">
            <v>4B</v>
          </cell>
          <cell r="F778" t="str">
            <v>4B_Cropland (Biomass Burning - controlled)</v>
          </cell>
          <cell r="G778">
            <v>205</v>
          </cell>
          <cell r="H778">
            <v>999</v>
          </cell>
        </row>
        <row r="779">
          <cell r="A779" t="str">
            <v>746_21</v>
          </cell>
          <cell r="B779">
            <v>746</v>
          </cell>
          <cell r="C779">
            <v>21</v>
          </cell>
          <cell r="D779" t="str">
            <v>5C1</v>
          </cell>
          <cell r="E779" t="str">
            <v>4C1</v>
          </cell>
          <cell r="F779" t="str">
            <v>4C1_Grassland Remaining Grassland</v>
          </cell>
          <cell r="G779">
            <v>139</v>
          </cell>
          <cell r="H779">
            <v>999</v>
          </cell>
        </row>
        <row r="780">
          <cell r="A780" t="str">
            <v>747_21</v>
          </cell>
          <cell r="B780">
            <v>747</v>
          </cell>
          <cell r="C780">
            <v>21</v>
          </cell>
          <cell r="D780" t="str">
            <v>5C2</v>
          </cell>
          <cell r="E780" t="str">
            <v>4C2</v>
          </cell>
          <cell r="F780" t="str">
            <v>4C2_Land converted to grassland</v>
          </cell>
          <cell r="G780">
            <v>150</v>
          </cell>
          <cell r="H780">
            <v>999</v>
          </cell>
        </row>
        <row r="781">
          <cell r="A781" t="str">
            <v>748_46</v>
          </cell>
          <cell r="B781">
            <v>748</v>
          </cell>
          <cell r="C781">
            <v>46</v>
          </cell>
          <cell r="D781" t="str">
            <v>5C1</v>
          </cell>
          <cell r="E781" t="str">
            <v>3G</v>
          </cell>
          <cell r="F781" t="str">
            <v>3G_Liming</v>
          </cell>
          <cell r="G781">
            <v>141</v>
          </cell>
          <cell r="H781">
            <v>999</v>
          </cell>
        </row>
        <row r="782">
          <cell r="A782" t="str">
            <v>748_47</v>
          </cell>
          <cell r="B782">
            <v>748</v>
          </cell>
          <cell r="C782">
            <v>47</v>
          </cell>
          <cell r="D782" t="str">
            <v>5C1</v>
          </cell>
          <cell r="E782" t="str">
            <v>3G</v>
          </cell>
          <cell r="F782" t="str">
            <v>3G_Liming</v>
          </cell>
          <cell r="G782">
            <v>141</v>
          </cell>
          <cell r="H782">
            <v>999</v>
          </cell>
        </row>
        <row r="783">
          <cell r="A783" t="str">
            <v>749_253</v>
          </cell>
          <cell r="B783">
            <v>749</v>
          </cell>
          <cell r="C783">
            <v>253</v>
          </cell>
          <cell r="D783" t="str">
            <v>5C</v>
          </cell>
          <cell r="E783" t="str">
            <v>4C</v>
          </cell>
          <cell r="F783" t="str">
            <v>4C_Grassland (Biomass burning - controlled)</v>
          </cell>
          <cell r="G783">
            <v>140</v>
          </cell>
          <cell r="H783">
            <v>999</v>
          </cell>
        </row>
        <row r="784">
          <cell r="A784" t="str">
            <v>750_21</v>
          </cell>
          <cell r="B784">
            <v>750</v>
          </cell>
          <cell r="C784">
            <v>21</v>
          </cell>
          <cell r="D784" t="str">
            <v>5D1</v>
          </cell>
          <cell r="E784" t="str">
            <v>4D1</v>
          </cell>
          <cell r="F784" t="str">
            <v>4D1_Wetlands remaining wetlands</v>
          </cell>
          <cell r="G784">
            <v>147</v>
          </cell>
          <cell r="H784">
            <v>999</v>
          </cell>
        </row>
        <row r="785">
          <cell r="A785" t="str">
            <v>751_21</v>
          </cell>
          <cell r="B785">
            <v>751</v>
          </cell>
          <cell r="C785">
            <v>21</v>
          </cell>
          <cell r="D785" t="str">
            <v>5D2</v>
          </cell>
          <cell r="E785" t="str">
            <v>4D2</v>
          </cell>
          <cell r="F785" t="str">
            <v>4D2_Land converted to wetlands</v>
          </cell>
          <cell r="G785">
            <v>206</v>
          </cell>
          <cell r="H785">
            <v>999</v>
          </cell>
        </row>
        <row r="786">
          <cell r="A786" t="str">
            <v>752_253</v>
          </cell>
          <cell r="B786">
            <v>752</v>
          </cell>
          <cell r="C786">
            <v>253</v>
          </cell>
          <cell r="D786" t="str">
            <v>5D</v>
          </cell>
          <cell r="E786" t="str">
            <v>4D</v>
          </cell>
          <cell r="F786" t="str">
            <v>4D_Wetlands (Biomass burning - controlled)</v>
          </cell>
          <cell r="G786">
            <v>999</v>
          </cell>
          <cell r="H786">
            <v>999</v>
          </cell>
        </row>
        <row r="787">
          <cell r="A787" t="str">
            <v>753_21</v>
          </cell>
          <cell r="B787">
            <v>753</v>
          </cell>
          <cell r="C787">
            <v>21</v>
          </cell>
          <cell r="D787">
            <v>50</v>
          </cell>
          <cell r="E787" t="str">
            <v>4E</v>
          </cell>
          <cell r="F787" t="str">
            <v>4E1_Settlements remaining settlements</v>
          </cell>
          <cell r="G787">
            <v>144</v>
          </cell>
          <cell r="H787">
            <v>999</v>
          </cell>
        </row>
        <row r="788">
          <cell r="A788" t="str">
            <v>754_21</v>
          </cell>
          <cell r="B788">
            <v>754</v>
          </cell>
          <cell r="C788">
            <v>21</v>
          </cell>
          <cell r="D788">
            <v>500</v>
          </cell>
          <cell r="E788" t="str">
            <v>4E</v>
          </cell>
          <cell r="F788" t="str">
            <v>4E2_Land converted to settlements</v>
          </cell>
          <cell r="G788">
            <v>145</v>
          </cell>
          <cell r="H788">
            <v>999</v>
          </cell>
        </row>
        <row r="789">
          <cell r="A789" t="str">
            <v>755_253</v>
          </cell>
          <cell r="B789">
            <v>755</v>
          </cell>
          <cell r="C789">
            <v>253</v>
          </cell>
          <cell r="D789" t="str">
            <v>5E</v>
          </cell>
          <cell r="E789" t="str">
            <v>4E</v>
          </cell>
          <cell r="F789" t="str">
            <v>4E_Settlements (Biomass burning - controlled)</v>
          </cell>
          <cell r="G789">
            <v>146</v>
          </cell>
          <cell r="H789">
            <v>999</v>
          </cell>
        </row>
        <row r="790">
          <cell r="A790" t="str">
            <v>756_21</v>
          </cell>
          <cell r="B790">
            <v>756</v>
          </cell>
          <cell r="C790">
            <v>21</v>
          </cell>
          <cell r="D790" t="str">
            <v>5F1</v>
          </cell>
          <cell r="E790" t="str">
            <v>4F1</v>
          </cell>
          <cell r="F790" t="str">
            <v>4F1_Other land remaining other land</v>
          </cell>
          <cell r="G790">
            <v>999</v>
          </cell>
          <cell r="H790">
            <v>999</v>
          </cell>
        </row>
        <row r="791">
          <cell r="A791" t="str">
            <v>757_21</v>
          </cell>
          <cell r="B791">
            <v>757</v>
          </cell>
          <cell r="C791">
            <v>21</v>
          </cell>
          <cell r="D791" t="str">
            <v>5F2</v>
          </cell>
          <cell r="E791" t="str">
            <v>4F2</v>
          </cell>
          <cell r="F791" t="str">
            <v>4F2_Land converted to other land</v>
          </cell>
          <cell r="G791">
            <v>999</v>
          </cell>
          <cell r="H791">
            <v>999</v>
          </cell>
        </row>
        <row r="792">
          <cell r="A792" t="str">
            <v>758_253</v>
          </cell>
          <cell r="B792">
            <v>758</v>
          </cell>
          <cell r="C792">
            <v>253</v>
          </cell>
          <cell r="D792" t="str">
            <v>5F</v>
          </cell>
          <cell r="E792" t="str">
            <v>4F</v>
          </cell>
          <cell r="F792" t="str">
            <v>4F_Other land (Biomass burning)</v>
          </cell>
          <cell r="G792">
            <v>999</v>
          </cell>
          <cell r="H792">
            <v>999</v>
          </cell>
        </row>
        <row r="793">
          <cell r="A793" t="str">
            <v>759_21</v>
          </cell>
          <cell r="B793">
            <v>759</v>
          </cell>
          <cell r="C793">
            <v>21</v>
          </cell>
          <cell r="D793" t="str">
            <v>5G</v>
          </cell>
          <cell r="E793" t="str">
            <v>4G</v>
          </cell>
          <cell r="F793" t="str">
            <v>4G_Harvested wood products</v>
          </cell>
          <cell r="G793">
            <v>149</v>
          </cell>
          <cell r="H793">
            <v>999</v>
          </cell>
        </row>
        <row r="794">
          <cell r="A794" t="str">
            <v>760_21</v>
          </cell>
          <cell r="B794">
            <v>760</v>
          </cell>
          <cell r="C794">
            <v>21</v>
          </cell>
          <cell r="D794" t="str">
            <v>5A</v>
          </cell>
          <cell r="E794" t="str">
            <v>4A</v>
          </cell>
          <cell r="F794" t="str">
            <v>4A_Forest Land (organic soils drainage)</v>
          </cell>
          <cell r="G794">
            <v>204</v>
          </cell>
          <cell r="H794">
            <v>999</v>
          </cell>
        </row>
        <row r="795">
          <cell r="A795" t="str">
            <v>761_253</v>
          </cell>
          <cell r="B795">
            <v>761</v>
          </cell>
          <cell r="C795">
            <v>253</v>
          </cell>
          <cell r="D795" t="str">
            <v>non-IPCC</v>
          </cell>
          <cell r="E795" t="str">
            <v>non-IPCC</v>
          </cell>
          <cell r="F795" t="str">
            <v>non-IPCC</v>
          </cell>
          <cell r="G795">
            <v>999</v>
          </cell>
          <cell r="H795">
            <v>140</v>
          </cell>
        </row>
        <row r="796">
          <cell r="A796" t="str">
            <v>801_307</v>
          </cell>
          <cell r="B796">
            <v>801</v>
          </cell>
          <cell r="C796">
            <v>307</v>
          </cell>
          <cell r="D796" t="str">
            <v>2F1</v>
          </cell>
          <cell r="E796" t="str">
            <v>2F1b</v>
          </cell>
          <cell r="F796" t="str">
            <v>2F1b_Domestic_refrigeration</v>
          </cell>
          <cell r="G796">
            <v>1</v>
          </cell>
          <cell r="H796">
            <v>1000</v>
          </cell>
        </row>
        <row r="797">
          <cell r="A797" t="str">
            <v>801_308</v>
          </cell>
          <cell r="B797">
            <v>801</v>
          </cell>
          <cell r="C797">
            <v>308</v>
          </cell>
          <cell r="D797" t="str">
            <v>2F1</v>
          </cell>
          <cell r="E797" t="str">
            <v>2F1b</v>
          </cell>
          <cell r="F797" t="str">
            <v>2F1b_Domestic_refrigeration</v>
          </cell>
          <cell r="G797">
            <v>1</v>
          </cell>
          <cell r="H797">
            <v>1000</v>
          </cell>
        </row>
        <row r="798">
          <cell r="A798" t="str">
            <v>801_309</v>
          </cell>
          <cell r="B798">
            <v>801</v>
          </cell>
          <cell r="C798">
            <v>309</v>
          </cell>
          <cell r="D798" t="str">
            <v>2F1</v>
          </cell>
          <cell r="E798" t="str">
            <v>2F1b</v>
          </cell>
          <cell r="F798" t="str">
            <v>2F1b_Domestic_refrigeration</v>
          </cell>
          <cell r="G798">
            <v>1</v>
          </cell>
          <cell r="H798">
            <v>1000</v>
          </cell>
        </row>
        <row r="799">
          <cell r="A799" t="str">
            <v>802_307</v>
          </cell>
          <cell r="B799">
            <v>802</v>
          </cell>
          <cell r="C799">
            <v>307</v>
          </cell>
          <cell r="D799" t="str">
            <v>2F1</v>
          </cell>
          <cell r="E799" t="str">
            <v>2F1a</v>
          </cell>
          <cell r="F799" t="str">
            <v>2F1a_Commercial_refrigeration</v>
          </cell>
          <cell r="G799">
            <v>5</v>
          </cell>
          <cell r="H799">
            <v>1000</v>
          </cell>
        </row>
        <row r="800">
          <cell r="A800" t="str">
            <v>802_308</v>
          </cell>
          <cell r="B800">
            <v>802</v>
          </cell>
          <cell r="C800">
            <v>308</v>
          </cell>
          <cell r="D800" t="str">
            <v>2F1</v>
          </cell>
          <cell r="E800" t="str">
            <v>2F1a</v>
          </cell>
          <cell r="F800" t="str">
            <v>2F1a_Commercial_refrigeration</v>
          </cell>
          <cell r="G800">
            <v>5</v>
          </cell>
          <cell r="H800">
            <v>1000</v>
          </cell>
        </row>
        <row r="801">
          <cell r="A801" t="str">
            <v>802_309</v>
          </cell>
          <cell r="B801">
            <v>802</v>
          </cell>
          <cell r="C801">
            <v>309</v>
          </cell>
          <cell r="D801" t="str">
            <v>2F1</v>
          </cell>
          <cell r="E801" t="str">
            <v>2F1a</v>
          </cell>
          <cell r="F801" t="str">
            <v>2F1a_Commercial_refrigeration</v>
          </cell>
          <cell r="G801">
            <v>5</v>
          </cell>
          <cell r="H801">
            <v>1000</v>
          </cell>
        </row>
        <row r="802">
          <cell r="A802" t="str">
            <v>803_307</v>
          </cell>
          <cell r="B802">
            <v>803</v>
          </cell>
          <cell r="C802">
            <v>307</v>
          </cell>
          <cell r="D802" t="str">
            <v>2F1</v>
          </cell>
          <cell r="E802" t="str">
            <v>2F1d</v>
          </cell>
          <cell r="F802" t="str">
            <v>2F1d_Transport_refrigeration</v>
          </cell>
          <cell r="G802">
            <v>5</v>
          </cell>
          <cell r="H802">
            <v>1000</v>
          </cell>
        </row>
        <row r="803">
          <cell r="A803" t="str">
            <v>803_308</v>
          </cell>
          <cell r="B803">
            <v>803</v>
          </cell>
          <cell r="C803">
            <v>308</v>
          </cell>
          <cell r="D803" t="str">
            <v>2F1</v>
          </cell>
          <cell r="E803" t="str">
            <v>2F1d</v>
          </cell>
          <cell r="F803" t="str">
            <v>2F1d_Transport_refrigeration</v>
          </cell>
          <cell r="G803">
            <v>5</v>
          </cell>
          <cell r="H803">
            <v>1000</v>
          </cell>
        </row>
        <row r="804">
          <cell r="A804" t="str">
            <v>803_309</v>
          </cell>
          <cell r="B804">
            <v>803</v>
          </cell>
          <cell r="C804">
            <v>309</v>
          </cell>
          <cell r="D804" t="str">
            <v>2F1</v>
          </cell>
          <cell r="E804" t="str">
            <v>2F1d</v>
          </cell>
          <cell r="F804" t="str">
            <v>2F1d_Transport_refrigeration</v>
          </cell>
          <cell r="G804">
            <v>5</v>
          </cell>
          <cell r="H804">
            <v>1000</v>
          </cell>
        </row>
        <row r="805">
          <cell r="A805" t="str">
            <v>804_307</v>
          </cell>
          <cell r="B805">
            <v>804</v>
          </cell>
          <cell r="C805">
            <v>307</v>
          </cell>
          <cell r="D805" t="str">
            <v>2F1</v>
          </cell>
          <cell r="E805" t="str">
            <v>2F1c</v>
          </cell>
          <cell r="F805" t="str">
            <v>2F1c_Industrial_refrigeration</v>
          </cell>
          <cell r="G805">
            <v>5</v>
          </cell>
          <cell r="H805">
            <v>1000</v>
          </cell>
        </row>
        <row r="806">
          <cell r="A806" t="str">
            <v>804_308</v>
          </cell>
          <cell r="B806">
            <v>804</v>
          </cell>
          <cell r="C806">
            <v>308</v>
          </cell>
          <cell r="D806" t="str">
            <v>2F1</v>
          </cell>
          <cell r="E806" t="str">
            <v>2F1c</v>
          </cell>
          <cell r="F806" t="str">
            <v>2F1c_Industrial_refrigeration</v>
          </cell>
          <cell r="G806">
            <v>5</v>
          </cell>
          <cell r="H806">
            <v>1000</v>
          </cell>
        </row>
        <row r="807">
          <cell r="A807" t="str">
            <v>804_309</v>
          </cell>
          <cell r="B807">
            <v>804</v>
          </cell>
          <cell r="C807">
            <v>309</v>
          </cell>
          <cell r="D807" t="str">
            <v>2F1</v>
          </cell>
          <cell r="E807" t="str">
            <v>2F1c</v>
          </cell>
          <cell r="F807" t="str">
            <v>2F1c_Industrial_refrigeration</v>
          </cell>
          <cell r="G807">
            <v>5</v>
          </cell>
          <cell r="H807">
            <v>1000</v>
          </cell>
        </row>
        <row r="808">
          <cell r="A808" t="str">
            <v>805_307</v>
          </cell>
          <cell r="B808">
            <v>805</v>
          </cell>
          <cell r="C808">
            <v>307</v>
          </cell>
          <cell r="D808" t="str">
            <v>2F1</v>
          </cell>
          <cell r="E808" t="str">
            <v>2F1f</v>
          </cell>
          <cell r="F808" t="str">
            <v>2F1f_Stationary_air_conditioning</v>
          </cell>
          <cell r="G808">
            <v>1</v>
          </cell>
          <cell r="H808">
            <v>1000</v>
          </cell>
        </row>
        <row r="809">
          <cell r="A809" t="str">
            <v>805_308</v>
          </cell>
          <cell r="B809">
            <v>805</v>
          </cell>
          <cell r="C809">
            <v>308</v>
          </cell>
          <cell r="D809" t="str">
            <v>2F1</v>
          </cell>
          <cell r="E809" t="str">
            <v>2F1f</v>
          </cell>
          <cell r="F809" t="str">
            <v>2F1f_Stationary_air_conditioning</v>
          </cell>
          <cell r="G809">
            <v>1</v>
          </cell>
          <cell r="H809">
            <v>1000</v>
          </cell>
        </row>
        <row r="810">
          <cell r="A810" t="str">
            <v>805_309</v>
          </cell>
          <cell r="B810">
            <v>805</v>
          </cell>
          <cell r="C810">
            <v>309</v>
          </cell>
          <cell r="D810" t="str">
            <v>2F1</v>
          </cell>
          <cell r="E810" t="str">
            <v>2F1f</v>
          </cell>
          <cell r="F810" t="str">
            <v>2F1f_Stationary_air_conditioning</v>
          </cell>
          <cell r="G810">
            <v>1</v>
          </cell>
          <cell r="H810">
            <v>1000</v>
          </cell>
        </row>
        <row r="811">
          <cell r="A811" t="str">
            <v>806_307</v>
          </cell>
          <cell r="B811">
            <v>806</v>
          </cell>
          <cell r="C811">
            <v>307</v>
          </cell>
          <cell r="D811" t="str">
            <v>2F1</v>
          </cell>
          <cell r="E811" t="str">
            <v>2F1e</v>
          </cell>
          <cell r="F811" t="str">
            <v>2F1e_Mobile_air_conditioning</v>
          </cell>
          <cell r="G811">
            <v>11</v>
          </cell>
          <cell r="H811">
            <v>1000</v>
          </cell>
        </row>
        <row r="812">
          <cell r="A812" t="str">
            <v>806_308</v>
          </cell>
          <cell r="B812">
            <v>806</v>
          </cell>
          <cell r="C812">
            <v>308</v>
          </cell>
          <cell r="D812" t="str">
            <v>2F1</v>
          </cell>
          <cell r="E812" t="str">
            <v>2F1e</v>
          </cell>
          <cell r="F812" t="str">
            <v>2F1e_Mobile_air_conditioning</v>
          </cell>
          <cell r="G812">
            <v>11</v>
          </cell>
          <cell r="H812">
            <v>1000</v>
          </cell>
        </row>
        <row r="813">
          <cell r="A813" t="str">
            <v>806_309</v>
          </cell>
          <cell r="B813">
            <v>806</v>
          </cell>
          <cell r="C813">
            <v>309</v>
          </cell>
          <cell r="D813" t="str">
            <v>2F1</v>
          </cell>
          <cell r="E813" t="str">
            <v>2F1e</v>
          </cell>
          <cell r="F813" t="str">
            <v>2F1e_Mobile_air_conditioning</v>
          </cell>
          <cell r="G813">
            <v>11</v>
          </cell>
          <cell r="H813">
            <v>1000</v>
          </cell>
        </row>
        <row r="814">
          <cell r="A814" t="str">
            <v>807_21</v>
          </cell>
          <cell r="B814">
            <v>807</v>
          </cell>
          <cell r="C814">
            <v>21</v>
          </cell>
          <cell r="D814" t="str">
            <v>5A2</v>
          </cell>
          <cell r="E814" t="str">
            <v>4A2</v>
          </cell>
          <cell r="F814" t="str">
            <v>4A2</v>
          </cell>
          <cell r="G814">
            <v>160</v>
          </cell>
          <cell r="H814">
            <v>1000</v>
          </cell>
        </row>
        <row r="815">
          <cell r="A815" t="str">
            <v>808_21</v>
          </cell>
          <cell r="B815">
            <v>808</v>
          </cell>
          <cell r="C815">
            <v>21</v>
          </cell>
          <cell r="D815" t="str">
            <v>non-IPCC</v>
          </cell>
          <cell r="E815" t="str">
            <v>non-IPCC</v>
          </cell>
          <cell r="F815" t="str">
            <v>non-IPCC</v>
          </cell>
          <cell r="G815">
            <v>999</v>
          </cell>
          <cell r="H815">
            <v>1000</v>
          </cell>
        </row>
        <row r="816">
          <cell r="A816" t="str">
            <v>809_21</v>
          </cell>
          <cell r="B816">
            <v>809</v>
          </cell>
          <cell r="C816">
            <v>21</v>
          </cell>
          <cell r="D816" t="str">
            <v>5G</v>
          </cell>
          <cell r="E816" t="str">
            <v>not in use</v>
          </cell>
          <cell r="F816" t="str">
            <v>not in use</v>
          </cell>
          <cell r="G816">
            <v>999</v>
          </cell>
          <cell r="H816">
            <v>999</v>
          </cell>
        </row>
        <row r="817">
          <cell r="A817" t="str">
            <v>810_21</v>
          </cell>
          <cell r="B817">
            <v>810</v>
          </cell>
          <cell r="C817">
            <v>21</v>
          </cell>
          <cell r="D817" t="str">
            <v>5G</v>
          </cell>
          <cell r="E817" t="str">
            <v>not in use</v>
          </cell>
          <cell r="F817" t="str">
            <v>not in use</v>
          </cell>
          <cell r="G817">
            <v>3</v>
          </cell>
          <cell r="H817">
            <v>999</v>
          </cell>
        </row>
        <row r="818">
          <cell r="A818" t="str">
            <v>811_21</v>
          </cell>
          <cell r="B818">
            <v>811</v>
          </cell>
          <cell r="C818">
            <v>21</v>
          </cell>
          <cell r="D818" t="str">
            <v>3D</v>
          </cell>
          <cell r="E818" t="str">
            <v>2D3</v>
          </cell>
          <cell r="F818" t="str">
            <v>2D3_Non-energy_products_from_fuels_and_solvent_use:Solvent Use</v>
          </cell>
          <cell r="G818">
            <v>3</v>
          </cell>
          <cell r="H818">
            <v>3</v>
          </cell>
        </row>
        <row r="819">
          <cell r="A819" t="str">
            <v>812_340</v>
          </cell>
          <cell r="B819">
            <v>812</v>
          </cell>
          <cell r="C819">
            <v>340</v>
          </cell>
          <cell r="D819" t="str">
            <v>2B5</v>
          </cell>
          <cell r="E819" t="str">
            <v>2B8c</v>
          </cell>
          <cell r="F819" t="str">
            <v>2B8c_Ethylene_Dichloride_and_Vinyl_Chloride_Monomer</v>
          </cell>
          <cell r="G819">
            <v>124</v>
          </cell>
          <cell r="H819">
            <v>613</v>
          </cell>
        </row>
        <row r="820">
          <cell r="A820" t="str">
            <v>813_87</v>
          </cell>
          <cell r="B820">
            <v>813</v>
          </cell>
          <cell r="C820">
            <v>87</v>
          </cell>
          <cell r="D820" t="str">
            <v>1B2a</v>
          </cell>
          <cell r="E820" t="str">
            <v>1B2a5</v>
          </cell>
          <cell r="F820" t="str">
            <v>1B2a5_Oil_ditribution_of_oil_products</v>
          </cell>
          <cell r="G820">
            <v>0</v>
          </cell>
          <cell r="H820">
            <v>43</v>
          </cell>
        </row>
        <row r="821">
          <cell r="A821" t="str">
            <v>813_88</v>
          </cell>
          <cell r="B821">
            <v>813</v>
          </cell>
          <cell r="C821">
            <v>88</v>
          </cell>
          <cell r="D821" t="str">
            <v>1B2a</v>
          </cell>
          <cell r="E821" t="str">
            <v>1B2a5</v>
          </cell>
          <cell r="F821" t="str">
            <v>1B2a5_Oil_ditribution_of_oil_products</v>
          </cell>
          <cell r="G821">
            <v>0</v>
          </cell>
          <cell r="H821">
            <v>43</v>
          </cell>
        </row>
        <row r="822">
          <cell r="A822" t="str">
            <v>814_310</v>
          </cell>
          <cell r="B822">
            <v>814</v>
          </cell>
          <cell r="C822">
            <v>310</v>
          </cell>
          <cell r="D822" t="str">
            <v>1A3b</v>
          </cell>
          <cell r="E822" t="str">
            <v>1A3bv</v>
          </cell>
          <cell r="F822" t="str">
            <v>1A3bv_Other_road_transport</v>
          </cell>
          <cell r="G822">
            <v>0</v>
          </cell>
          <cell r="H822">
            <v>0</v>
          </cell>
        </row>
        <row r="823">
          <cell r="A823" t="str">
            <v>814_311</v>
          </cell>
          <cell r="B823">
            <v>814</v>
          </cell>
          <cell r="C823">
            <v>311</v>
          </cell>
          <cell r="D823" t="str">
            <v>1A3b</v>
          </cell>
          <cell r="E823" t="str">
            <v>1A3bv</v>
          </cell>
          <cell r="F823" t="str">
            <v>1A3bv_Other_road_transport</v>
          </cell>
          <cell r="G823">
            <v>0</v>
          </cell>
          <cell r="H823">
            <v>0</v>
          </cell>
        </row>
        <row r="824">
          <cell r="A824" t="str">
            <v>815_7</v>
          </cell>
          <cell r="B824">
            <v>815</v>
          </cell>
          <cell r="C824">
            <v>7</v>
          </cell>
          <cell r="D824" t="str">
            <v>1A3c</v>
          </cell>
          <cell r="E824" t="str">
            <v>1A3c</v>
          </cell>
          <cell r="F824" t="str">
            <v>1A3c_Railways</v>
          </cell>
          <cell r="G824">
            <v>207</v>
          </cell>
          <cell r="H824">
            <v>932</v>
          </cell>
        </row>
        <row r="825">
          <cell r="A825" t="str">
            <v>816_21</v>
          </cell>
          <cell r="B825">
            <v>816</v>
          </cell>
          <cell r="C825">
            <v>21</v>
          </cell>
          <cell r="D825" t="str">
            <v>1B2cii</v>
          </cell>
          <cell r="E825" t="str">
            <v>1B2c2ii</v>
          </cell>
          <cell r="F825" t="str">
            <v>1B2c_Flaring_Gas</v>
          </cell>
          <cell r="G825">
            <v>38</v>
          </cell>
          <cell r="H825">
            <v>816</v>
          </cell>
        </row>
        <row r="826">
          <cell r="A826" t="str">
            <v>817_21</v>
          </cell>
          <cell r="B826">
            <v>817</v>
          </cell>
          <cell r="C826">
            <v>21</v>
          </cell>
          <cell r="D826" t="str">
            <v>1B2b</v>
          </cell>
          <cell r="E826" t="str">
            <v>1B2b3</v>
          </cell>
          <cell r="F826" t="str">
            <v>1B2b3_Gas_processing</v>
          </cell>
          <cell r="G826">
            <v>39</v>
          </cell>
          <cell r="H826">
            <v>817</v>
          </cell>
        </row>
        <row r="827">
          <cell r="A827" t="str">
            <v>818_15</v>
          </cell>
          <cell r="B827">
            <v>818</v>
          </cell>
          <cell r="C827">
            <v>15</v>
          </cell>
          <cell r="D827" t="str">
            <v>1A1c</v>
          </cell>
          <cell r="E827" t="str">
            <v>1A1cii</v>
          </cell>
          <cell r="F827" t="str">
            <v>1A1cii_Oil_and_gas_extraction</v>
          </cell>
          <cell r="G827">
            <v>209</v>
          </cell>
          <cell r="H827">
            <v>209</v>
          </cell>
        </row>
        <row r="828">
          <cell r="A828" t="str">
            <v>818_19</v>
          </cell>
          <cell r="B828">
            <v>818</v>
          </cell>
          <cell r="C828">
            <v>19</v>
          </cell>
          <cell r="D828" t="str">
            <v>1A1c</v>
          </cell>
          <cell r="E828" t="str">
            <v>1A1cii</v>
          </cell>
          <cell r="F828" t="str">
            <v>1A1cii_Oil_and_gas_extraction</v>
          </cell>
          <cell r="G828">
            <v>40</v>
          </cell>
          <cell r="H828">
            <v>818</v>
          </cell>
        </row>
        <row r="829">
          <cell r="A829" t="str">
            <v>819_157</v>
          </cell>
          <cell r="B829">
            <v>819</v>
          </cell>
          <cell r="C829">
            <v>157</v>
          </cell>
          <cell r="D829" t="str">
            <v>1B2a</v>
          </cell>
          <cell r="E829" t="str">
            <v>1B2a3</v>
          </cell>
          <cell r="F829" t="str">
            <v>1B2a3_Oil_transport</v>
          </cell>
          <cell r="G829">
            <v>41</v>
          </cell>
          <cell r="H829">
            <v>819</v>
          </cell>
        </row>
        <row r="830">
          <cell r="A830" t="str">
            <v>820_21</v>
          </cell>
          <cell r="B830">
            <v>820</v>
          </cell>
          <cell r="C830">
            <v>21</v>
          </cell>
          <cell r="D830" t="str">
            <v>1B2b</v>
          </cell>
          <cell r="E830" t="str">
            <v>1B2b4</v>
          </cell>
          <cell r="F830" t="str">
            <v>1B2b4_Gas_transmission_and_storage</v>
          </cell>
          <cell r="G830">
            <v>42</v>
          </cell>
          <cell r="H830">
            <v>820</v>
          </cell>
        </row>
        <row r="831">
          <cell r="A831" t="str">
            <v>821_187</v>
          </cell>
          <cell r="B831">
            <v>821</v>
          </cell>
          <cell r="C831">
            <v>187</v>
          </cell>
          <cell r="D831" t="str">
            <v>1B2b</v>
          </cell>
          <cell r="E831" t="str">
            <v>1B2b1</v>
          </cell>
          <cell r="F831" t="str">
            <v>1B2b1_Gas_exploration</v>
          </cell>
          <cell r="G831">
            <v>2</v>
          </cell>
          <cell r="H831">
            <v>2</v>
          </cell>
        </row>
        <row r="832">
          <cell r="A832" t="str">
            <v>822_21</v>
          </cell>
          <cell r="B832">
            <v>822</v>
          </cell>
          <cell r="C832">
            <v>21</v>
          </cell>
          <cell r="D832" t="str">
            <v>1B2ci</v>
          </cell>
          <cell r="E832" t="str">
            <v>1B2c1ii</v>
          </cell>
          <cell r="F832" t="str">
            <v>1B2c_Venting_Gas</v>
          </cell>
          <cell r="G832">
            <v>45</v>
          </cell>
          <cell r="H832">
            <v>822</v>
          </cell>
        </row>
        <row r="833">
          <cell r="A833" t="str">
            <v>823_21</v>
          </cell>
          <cell r="B833">
            <v>823</v>
          </cell>
          <cell r="C833">
            <v>21</v>
          </cell>
          <cell r="D833" t="str">
            <v>non-IPCC</v>
          </cell>
          <cell r="E833" t="str">
            <v>2F2a</v>
          </cell>
          <cell r="F833" t="str">
            <v>2F2a_Closed_foam_blowing_agents</v>
          </cell>
          <cell r="G833">
            <v>999</v>
          </cell>
          <cell r="H833">
            <v>999</v>
          </cell>
        </row>
        <row r="834">
          <cell r="A834" t="str">
            <v>824_21</v>
          </cell>
          <cell r="B834">
            <v>824</v>
          </cell>
          <cell r="C834">
            <v>21</v>
          </cell>
          <cell r="D834" t="str">
            <v>5B2</v>
          </cell>
          <cell r="E834" t="str">
            <v>4B2</v>
          </cell>
          <cell r="F834" t="str">
            <v>4B2_Land Converted to Cropland</v>
          </cell>
          <cell r="G834">
            <v>142</v>
          </cell>
          <cell r="H834">
            <v>999</v>
          </cell>
        </row>
        <row r="835">
          <cell r="A835" t="str">
            <v>825_2</v>
          </cell>
          <cell r="B835">
            <v>825</v>
          </cell>
          <cell r="C835">
            <v>2</v>
          </cell>
          <cell r="D835" t="str">
            <v>1A3a</v>
          </cell>
          <cell r="E835" t="str">
            <v>1A3a</v>
          </cell>
          <cell r="F835" t="str">
            <v>1A3a_Domestic_aviation</v>
          </cell>
          <cell r="G835">
            <v>248</v>
          </cell>
          <cell r="H835">
            <v>248</v>
          </cell>
        </row>
        <row r="836">
          <cell r="A836" t="str">
            <v>825_3</v>
          </cell>
          <cell r="B836">
            <v>825</v>
          </cell>
          <cell r="C836">
            <v>3</v>
          </cell>
          <cell r="D836" t="str">
            <v>1A3a</v>
          </cell>
          <cell r="E836" t="str">
            <v>1A3a</v>
          </cell>
          <cell r="F836" t="str">
            <v>1A3a_Domestic_aviation</v>
          </cell>
          <cell r="G836">
            <v>248</v>
          </cell>
          <cell r="H836">
            <v>248</v>
          </cell>
        </row>
        <row r="837">
          <cell r="A837" t="str">
            <v>826_2</v>
          </cell>
          <cell r="B837">
            <v>826</v>
          </cell>
          <cell r="C837">
            <v>2</v>
          </cell>
          <cell r="D837" t="str">
            <v>1A3a</v>
          </cell>
          <cell r="E837" t="str">
            <v>1A3a</v>
          </cell>
          <cell r="F837" t="str">
            <v>1A3a_Domestic_aviation</v>
          </cell>
          <cell r="G837">
            <v>3</v>
          </cell>
          <cell r="H837">
            <v>3</v>
          </cell>
        </row>
        <row r="838">
          <cell r="A838" t="str">
            <v>826_3</v>
          </cell>
          <cell r="B838">
            <v>826</v>
          </cell>
          <cell r="C838">
            <v>3</v>
          </cell>
          <cell r="D838" t="str">
            <v>1A3a</v>
          </cell>
          <cell r="E838" t="str">
            <v>1A3a</v>
          </cell>
          <cell r="F838" t="str">
            <v>1A3a_Domestic_aviation</v>
          </cell>
          <cell r="G838">
            <v>3</v>
          </cell>
          <cell r="H838">
            <v>3</v>
          </cell>
        </row>
        <row r="839">
          <cell r="A839" t="str">
            <v>827_2</v>
          </cell>
          <cell r="B839">
            <v>827</v>
          </cell>
          <cell r="C839">
            <v>2</v>
          </cell>
          <cell r="D839" t="str">
            <v>1A3a</v>
          </cell>
          <cell r="E839" t="str">
            <v>1A3a</v>
          </cell>
          <cell r="F839" t="str">
            <v>1A3a_Domestic_aviation</v>
          </cell>
          <cell r="G839">
            <v>249</v>
          </cell>
          <cell r="H839">
            <v>249</v>
          </cell>
        </row>
        <row r="840">
          <cell r="A840" t="str">
            <v>827_3</v>
          </cell>
          <cell r="B840">
            <v>827</v>
          </cell>
          <cell r="C840">
            <v>3</v>
          </cell>
          <cell r="D840" t="str">
            <v>1A3a</v>
          </cell>
          <cell r="E840" t="str">
            <v>1A3a</v>
          </cell>
          <cell r="F840" t="str">
            <v>1A3a_Domestic_aviation</v>
          </cell>
          <cell r="G840">
            <v>249</v>
          </cell>
          <cell r="H840">
            <v>249</v>
          </cell>
        </row>
        <row r="841">
          <cell r="A841" t="str">
            <v>828_2</v>
          </cell>
          <cell r="B841">
            <v>828</v>
          </cell>
          <cell r="C841">
            <v>2</v>
          </cell>
          <cell r="D841" t="str">
            <v>1A3a</v>
          </cell>
          <cell r="E841" t="str">
            <v>1A3a</v>
          </cell>
          <cell r="F841" t="str">
            <v>1A3a_Domestic_aviation</v>
          </cell>
          <cell r="G841">
            <v>252</v>
          </cell>
          <cell r="H841">
            <v>1000</v>
          </cell>
        </row>
        <row r="842">
          <cell r="A842" t="str">
            <v>828_3</v>
          </cell>
          <cell r="B842">
            <v>828</v>
          </cell>
          <cell r="C842">
            <v>3</v>
          </cell>
          <cell r="D842" t="str">
            <v>1A3a</v>
          </cell>
          <cell r="E842" t="str">
            <v>1A3a</v>
          </cell>
          <cell r="F842" t="str">
            <v>1A3a_Domestic_aviation</v>
          </cell>
          <cell r="G842">
            <v>252</v>
          </cell>
          <cell r="H842">
            <v>1000</v>
          </cell>
        </row>
        <row r="843">
          <cell r="A843" t="str">
            <v>829_2</v>
          </cell>
          <cell r="B843">
            <v>829</v>
          </cell>
          <cell r="C843">
            <v>2</v>
          </cell>
          <cell r="D843" t="str">
            <v>1A3a</v>
          </cell>
          <cell r="E843" t="str">
            <v>1A3a</v>
          </cell>
          <cell r="F843" t="str">
            <v>1A3a_Domestic_aviation</v>
          </cell>
          <cell r="G843">
            <v>3</v>
          </cell>
          <cell r="H843">
            <v>1000</v>
          </cell>
        </row>
        <row r="844">
          <cell r="A844" t="str">
            <v>829_3</v>
          </cell>
          <cell r="B844">
            <v>829</v>
          </cell>
          <cell r="C844">
            <v>3</v>
          </cell>
          <cell r="D844" t="str">
            <v>1A3a</v>
          </cell>
          <cell r="E844" t="str">
            <v>1A3a</v>
          </cell>
          <cell r="F844" t="str">
            <v>1A3a_Domestic_aviation</v>
          </cell>
          <cell r="G844">
            <v>3</v>
          </cell>
          <cell r="H844">
            <v>1000</v>
          </cell>
        </row>
        <row r="845">
          <cell r="A845" t="str">
            <v>830_2</v>
          </cell>
          <cell r="B845">
            <v>830</v>
          </cell>
          <cell r="C845">
            <v>2</v>
          </cell>
          <cell r="D845" t="str">
            <v>1A3a</v>
          </cell>
          <cell r="E845" t="str">
            <v>1A3a</v>
          </cell>
          <cell r="F845" t="str">
            <v>1A3a_Domestic_aviation</v>
          </cell>
          <cell r="G845">
            <v>253</v>
          </cell>
          <cell r="H845">
            <v>1000</v>
          </cell>
        </row>
        <row r="846">
          <cell r="A846" t="str">
            <v>830_3</v>
          </cell>
          <cell r="B846">
            <v>830</v>
          </cell>
          <cell r="C846">
            <v>3</v>
          </cell>
          <cell r="D846" t="str">
            <v>1A3a</v>
          </cell>
          <cell r="E846" t="str">
            <v>1A3a</v>
          </cell>
          <cell r="F846" t="str">
            <v>1A3a_Domestic_aviation</v>
          </cell>
          <cell r="G846">
            <v>253</v>
          </cell>
          <cell r="H846">
            <v>1000</v>
          </cell>
        </row>
        <row r="847">
          <cell r="A847" t="str">
            <v>831_78</v>
          </cell>
          <cell r="B847">
            <v>831</v>
          </cell>
          <cell r="C847">
            <v>78</v>
          </cell>
          <cell r="D847" t="str">
            <v>4D</v>
          </cell>
          <cell r="E847" t="str">
            <v>3D</v>
          </cell>
          <cell r="F847" t="str">
            <v>3D_Agricultural_Soils</v>
          </cell>
          <cell r="G847">
            <v>100</v>
          </cell>
          <cell r="H847">
            <v>100</v>
          </cell>
        </row>
        <row r="848">
          <cell r="A848" t="str">
            <v>832_21</v>
          </cell>
          <cell r="B848">
            <v>832</v>
          </cell>
          <cell r="C848">
            <v>21</v>
          </cell>
          <cell r="D848" t="str">
            <v>5D2</v>
          </cell>
          <cell r="E848" t="str">
            <v>4D2</v>
          </cell>
          <cell r="F848" t="str">
            <v>4D2</v>
          </cell>
          <cell r="G848">
            <v>143</v>
          </cell>
          <cell r="H848">
            <v>999</v>
          </cell>
        </row>
        <row r="849">
          <cell r="A849" t="str">
            <v>833_7</v>
          </cell>
          <cell r="B849">
            <v>833</v>
          </cell>
          <cell r="C849">
            <v>7</v>
          </cell>
          <cell r="D849" t="str">
            <v>1A2f</v>
          </cell>
          <cell r="E849" t="str">
            <v>1A2b</v>
          </cell>
          <cell r="F849" t="str">
            <v>1A2b_Non-Ferrous_Metals</v>
          </cell>
          <cell r="G849">
            <v>254</v>
          </cell>
          <cell r="H849">
            <v>254</v>
          </cell>
        </row>
        <row r="850">
          <cell r="A850" t="str">
            <v>833_19</v>
          </cell>
          <cell r="B850">
            <v>833</v>
          </cell>
          <cell r="C850">
            <v>19</v>
          </cell>
          <cell r="D850" t="str">
            <v>1A2f</v>
          </cell>
          <cell r="E850" t="str">
            <v>1A2gviii</v>
          </cell>
          <cell r="F850" t="str">
            <v>1A2gviii_Other_manufacturing_industries_and_construction</v>
          </cell>
          <cell r="G850">
            <v>126</v>
          </cell>
          <cell r="H850">
            <v>126</v>
          </cell>
        </row>
        <row r="851">
          <cell r="A851" t="str">
            <v>834_7</v>
          </cell>
          <cell r="B851">
            <v>834</v>
          </cell>
          <cell r="C851">
            <v>7</v>
          </cell>
          <cell r="D851" t="str">
            <v>1A2b</v>
          </cell>
          <cell r="E851" t="str">
            <v>1A2b</v>
          </cell>
          <cell r="F851" t="str">
            <v>1A2b_Non-Ferrous_Metals</v>
          </cell>
          <cell r="G851">
            <v>214</v>
          </cell>
          <cell r="H851">
            <v>214</v>
          </cell>
        </row>
        <row r="852">
          <cell r="A852" t="str">
            <v>834_8</v>
          </cell>
          <cell r="B852">
            <v>834</v>
          </cell>
          <cell r="C852">
            <v>8</v>
          </cell>
          <cell r="D852" t="str">
            <v>1A2b</v>
          </cell>
          <cell r="E852" t="str">
            <v>1A2b</v>
          </cell>
          <cell r="F852" t="str">
            <v>1A2b_Non-Ferrous_Metals</v>
          </cell>
          <cell r="G852">
            <v>114</v>
          </cell>
          <cell r="H852">
            <v>114</v>
          </cell>
        </row>
        <row r="853">
          <cell r="A853" t="str">
            <v>834_13</v>
          </cell>
          <cell r="B853">
            <v>834</v>
          </cell>
          <cell r="C853">
            <v>13</v>
          </cell>
          <cell r="D853" t="str">
            <v>non-IPCC</v>
          </cell>
          <cell r="E853" t="str">
            <v>non-IPCC</v>
          </cell>
          <cell r="F853" t="str">
            <v>non-IPCC</v>
          </cell>
          <cell r="G853">
            <v>210</v>
          </cell>
          <cell r="H853">
            <v>999</v>
          </cell>
        </row>
        <row r="854">
          <cell r="A854" t="str">
            <v>834_14</v>
          </cell>
          <cell r="B854">
            <v>834</v>
          </cell>
          <cell r="C854">
            <v>14</v>
          </cell>
          <cell r="D854" t="str">
            <v>1A2b</v>
          </cell>
          <cell r="E854" t="str">
            <v>1A2b</v>
          </cell>
          <cell r="F854" t="str">
            <v>1A2b_Non-Ferrous_Metals</v>
          </cell>
          <cell r="G854">
            <v>218</v>
          </cell>
          <cell r="H854">
            <v>218</v>
          </cell>
        </row>
        <row r="855">
          <cell r="A855" t="str">
            <v>834_15</v>
          </cell>
          <cell r="B855">
            <v>834</v>
          </cell>
          <cell r="C855">
            <v>15</v>
          </cell>
          <cell r="D855" t="str">
            <v>1A2b</v>
          </cell>
          <cell r="E855" t="str">
            <v>1A2b</v>
          </cell>
          <cell r="F855" t="str">
            <v>1A2b_Non-Ferrous_Metals</v>
          </cell>
          <cell r="G855">
            <v>222</v>
          </cell>
          <cell r="H855">
            <v>222</v>
          </cell>
        </row>
        <row r="856">
          <cell r="A856" t="str">
            <v>834_19</v>
          </cell>
          <cell r="B856">
            <v>834</v>
          </cell>
          <cell r="C856">
            <v>19</v>
          </cell>
          <cell r="D856" t="str">
            <v>1A2b</v>
          </cell>
          <cell r="E856" t="str">
            <v>1A2b</v>
          </cell>
          <cell r="F856" t="str">
            <v>1A2b_Non-Ferrous_Metals</v>
          </cell>
          <cell r="G856">
            <v>235</v>
          </cell>
          <cell r="H856">
            <v>235</v>
          </cell>
        </row>
        <row r="857">
          <cell r="A857" t="str">
            <v>835_7</v>
          </cell>
          <cell r="B857">
            <v>835</v>
          </cell>
          <cell r="C857">
            <v>7</v>
          </cell>
          <cell r="D857" t="str">
            <v>1A2c</v>
          </cell>
          <cell r="E857" t="str">
            <v>1A2c</v>
          </cell>
          <cell r="F857" t="str">
            <v>1A2c_Chemicals</v>
          </cell>
          <cell r="G857">
            <v>215</v>
          </cell>
          <cell r="H857">
            <v>215</v>
          </cell>
        </row>
        <row r="858">
          <cell r="A858" t="str">
            <v>835_13</v>
          </cell>
          <cell r="B858">
            <v>835</v>
          </cell>
          <cell r="C858">
            <v>13</v>
          </cell>
          <cell r="D858" t="str">
            <v>non-IPCC</v>
          </cell>
          <cell r="E858" t="str">
            <v>non-IPCC</v>
          </cell>
          <cell r="F858" t="str">
            <v>non-IPCC</v>
          </cell>
          <cell r="G858">
            <v>211</v>
          </cell>
          <cell r="H858">
            <v>999</v>
          </cell>
        </row>
        <row r="859">
          <cell r="A859" t="str">
            <v>835_14</v>
          </cell>
          <cell r="B859">
            <v>835</v>
          </cell>
          <cell r="C859">
            <v>14</v>
          </cell>
          <cell r="D859" t="str">
            <v>1A2c</v>
          </cell>
          <cell r="E859" t="str">
            <v>1A2c</v>
          </cell>
          <cell r="F859" t="str">
            <v>1A2c_Chemicals</v>
          </cell>
          <cell r="G859">
            <v>219</v>
          </cell>
          <cell r="H859">
            <v>219</v>
          </cell>
        </row>
        <row r="860">
          <cell r="A860" t="str">
            <v>835_15</v>
          </cell>
          <cell r="B860">
            <v>835</v>
          </cell>
          <cell r="C860">
            <v>15</v>
          </cell>
          <cell r="D860" t="str">
            <v>1A2c</v>
          </cell>
          <cell r="E860" t="str">
            <v>1A2c</v>
          </cell>
          <cell r="F860" t="str">
            <v>1A2c_Chemicals</v>
          </cell>
          <cell r="G860">
            <v>223</v>
          </cell>
          <cell r="H860">
            <v>223</v>
          </cell>
        </row>
        <row r="861">
          <cell r="A861" t="str">
            <v>835_19</v>
          </cell>
          <cell r="B861">
            <v>835</v>
          </cell>
          <cell r="C861">
            <v>19</v>
          </cell>
          <cell r="D861" t="str">
            <v>1A2c</v>
          </cell>
          <cell r="E861" t="str">
            <v>1A2c</v>
          </cell>
          <cell r="F861" t="str">
            <v>1A2c_Chemicals</v>
          </cell>
          <cell r="G861">
            <v>227</v>
          </cell>
          <cell r="H861">
            <v>227</v>
          </cell>
        </row>
        <row r="862">
          <cell r="A862" t="str">
            <v>835_26</v>
          </cell>
          <cell r="B862">
            <v>835</v>
          </cell>
          <cell r="C862">
            <v>26</v>
          </cell>
          <cell r="D862" t="str">
            <v>1A2c</v>
          </cell>
          <cell r="E862" t="str">
            <v>2B8g</v>
          </cell>
          <cell r="F862" t="str">
            <v>2B8g_Petrochemical_and_carbon_black_production:Other</v>
          </cell>
          <cell r="G862">
            <v>46</v>
          </cell>
          <cell r="H862">
            <v>46</v>
          </cell>
        </row>
        <row r="863">
          <cell r="A863" t="str">
            <v>836_7</v>
          </cell>
          <cell r="B863">
            <v>836</v>
          </cell>
          <cell r="C863">
            <v>7</v>
          </cell>
          <cell r="D863" t="str">
            <v>1A2d</v>
          </cell>
          <cell r="E863" t="str">
            <v>1A2d</v>
          </cell>
          <cell r="F863" t="str">
            <v>1A2d_Pulp_Paper_Print</v>
          </cell>
          <cell r="G863">
            <v>230</v>
          </cell>
          <cell r="H863">
            <v>230</v>
          </cell>
        </row>
        <row r="864">
          <cell r="A864" t="str">
            <v>836_13</v>
          </cell>
          <cell r="B864">
            <v>836</v>
          </cell>
          <cell r="C864">
            <v>13</v>
          </cell>
          <cell r="D864" t="str">
            <v>non-IPCC</v>
          </cell>
          <cell r="E864" t="str">
            <v>non-IPCC</v>
          </cell>
          <cell r="F864" t="str">
            <v>non-IPCC</v>
          </cell>
          <cell r="G864">
            <v>212</v>
          </cell>
          <cell r="H864">
            <v>999</v>
          </cell>
        </row>
        <row r="865">
          <cell r="A865" t="str">
            <v>836_14</v>
          </cell>
          <cell r="B865">
            <v>836</v>
          </cell>
          <cell r="C865">
            <v>14</v>
          </cell>
          <cell r="D865" t="str">
            <v>1A2d</v>
          </cell>
          <cell r="E865" t="str">
            <v>1A2d</v>
          </cell>
          <cell r="F865" t="str">
            <v>1A2d_Pulp_Paper_Print</v>
          </cell>
          <cell r="G865">
            <v>220</v>
          </cell>
          <cell r="H865">
            <v>220</v>
          </cell>
        </row>
        <row r="866">
          <cell r="A866" t="str">
            <v>836_15</v>
          </cell>
          <cell r="B866">
            <v>836</v>
          </cell>
          <cell r="C866">
            <v>15</v>
          </cell>
          <cell r="D866" t="str">
            <v>1A2d</v>
          </cell>
          <cell r="E866" t="str">
            <v>1A2d</v>
          </cell>
          <cell r="F866" t="str">
            <v>1A2d_Pulp_Paper_Print</v>
          </cell>
          <cell r="G866">
            <v>232</v>
          </cell>
          <cell r="H866">
            <v>232</v>
          </cell>
        </row>
        <row r="867">
          <cell r="A867" t="str">
            <v>836_19</v>
          </cell>
          <cell r="B867">
            <v>836</v>
          </cell>
          <cell r="C867">
            <v>19</v>
          </cell>
          <cell r="D867" t="str">
            <v>1A2d</v>
          </cell>
          <cell r="E867" t="str">
            <v>1A2d</v>
          </cell>
          <cell r="F867" t="str">
            <v>1A2d_Pulp_Paper_Print</v>
          </cell>
          <cell r="G867">
            <v>228</v>
          </cell>
          <cell r="H867">
            <v>228</v>
          </cell>
        </row>
        <row r="868">
          <cell r="A868" t="str">
            <v>837_7</v>
          </cell>
          <cell r="B868">
            <v>837</v>
          </cell>
          <cell r="C868">
            <v>7</v>
          </cell>
          <cell r="D868" t="str">
            <v>1A2e</v>
          </cell>
          <cell r="E868" t="str">
            <v>1A2e</v>
          </cell>
          <cell r="F868" t="str">
            <v>1A2e_food_processing_beverages_and_tobacco</v>
          </cell>
          <cell r="G868">
            <v>231</v>
          </cell>
          <cell r="H868">
            <v>231</v>
          </cell>
        </row>
        <row r="869">
          <cell r="A869" t="str">
            <v>837_13</v>
          </cell>
          <cell r="B869">
            <v>837</v>
          </cell>
          <cell r="C869">
            <v>13</v>
          </cell>
          <cell r="D869" t="str">
            <v>non-IPCC</v>
          </cell>
          <cell r="E869" t="str">
            <v>non-IPCC</v>
          </cell>
          <cell r="F869" t="str">
            <v>non-IPCC</v>
          </cell>
          <cell r="G869">
            <v>213</v>
          </cell>
          <cell r="H869">
            <v>999</v>
          </cell>
        </row>
        <row r="870">
          <cell r="A870" t="str">
            <v>837_14</v>
          </cell>
          <cell r="B870">
            <v>837</v>
          </cell>
          <cell r="C870">
            <v>14</v>
          </cell>
          <cell r="D870" t="str">
            <v>1A2e</v>
          </cell>
          <cell r="E870" t="str">
            <v>1A2e</v>
          </cell>
          <cell r="F870" t="str">
            <v>1A2e_food_processing_beverages_and_tobacco</v>
          </cell>
          <cell r="G870">
            <v>221</v>
          </cell>
          <cell r="H870">
            <v>221</v>
          </cell>
        </row>
        <row r="871">
          <cell r="A871" t="str">
            <v>837_15</v>
          </cell>
          <cell r="B871">
            <v>837</v>
          </cell>
          <cell r="C871">
            <v>15</v>
          </cell>
          <cell r="D871" t="str">
            <v>1A2e</v>
          </cell>
          <cell r="E871" t="str">
            <v>1A2e</v>
          </cell>
          <cell r="F871" t="str">
            <v>1A2e_food_processing_beverages_and_tobacco</v>
          </cell>
          <cell r="G871">
            <v>234</v>
          </cell>
          <cell r="H871">
            <v>234</v>
          </cell>
        </row>
        <row r="872">
          <cell r="A872" t="str">
            <v>837_19</v>
          </cell>
          <cell r="B872">
            <v>837</v>
          </cell>
          <cell r="C872">
            <v>19</v>
          </cell>
          <cell r="D872" t="str">
            <v>1A2e</v>
          </cell>
          <cell r="E872" t="str">
            <v>1A2e</v>
          </cell>
          <cell r="F872" t="str">
            <v>1A2e_food_processing_beverages_and_tobacco</v>
          </cell>
          <cell r="G872">
            <v>229</v>
          </cell>
          <cell r="H872">
            <v>229</v>
          </cell>
        </row>
        <row r="873">
          <cell r="A873" t="str">
            <v>901_12</v>
          </cell>
          <cell r="B873">
            <v>901</v>
          </cell>
          <cell r="C873">
            <v>12</v>
          </cell>
          <cell r="D873" t="str">
            <v>1A3d</v>
          </cell>
          <cell r="E873" t="str">
            <v>1A3d</v>
          </cell>
          <cell r="F873" t="str">
            <v>1A3d_Domestic_navigation</v>
          </cell>
          <cell r="G873">
            <v>236</v>
          </cell>
          <cell r="H873">
            <v>236</v>
          </cell>
        </row>
        <row r="874">
          <cell r="A874" t="str">
            <v>901_15</v>
          </cell>
          <cell r="B874">
            <v>901</v>
          </cell>
          <cell r="C874">
            <v>15</v>
          </cell>
          <cell r="D874" t="str">
            <v>1A3d</v>
          </cell>
          <cell r="E874" t="str">
            <v>1A3d</v>
          </cell>
          <cell r="F874" t="str">
            <v>1A3d_Domestic_navigation</v>
          </cell>
          <cell r="G874">
            <v>236</v>
          </cell>
          <cell r="H874">
            <v>236</v>
          </cell>
        </row>
        <row r="875">
          <cell r="A875" t="str">
            <v>901_28</v>
          </cell>
          <cell r="B875">
            <v>901</v>
          </cell>
          <cell r="C875">
            <v>28</v>
          </cell>
          <cell r="D875" t="str">
            <v>1A3d</v>
          </cell>
          <cell r="E875" t="str">
            <v>1A3d</v>
          </cell>
          <cell r="F875" t="str">
            <v>1A3d_Domestic_navigation</v>
          </cell>
          <cell r="G875">
            <v>236</v>
          </cell>
          <cell r="H875">
            <v>236</v>
          </cell>
        </row>
        <row r="876">
          <cell r="A876" t="str">
            <v>902_12</v>
          </cell>
          <cell r="B876">
            <v>902</v>
          </cell>
          <cell r="C876">
            <v>12</v>
          </cell>
          <cell r="D876" t="str">
            <v>1A3d</v>
          </cell>
          <cell r="E876" t="str">
            <v>1A3d</v>
          </cell>
          <cell r="F876" t="str">
            <v>1A3d_Domestic_navigation</v>
          </cell>
          <cell r="G876">
            <v>236</v>
          </cell>
          <cell r="H876">
            <v>236</v>
          </cell>
        </row>
        <row r="877">
          <cell r="A877" t="str">
            <v>902_15</v>
          </cell>
          <cell r="B877">
            <v>902</v>
          </cell>
          <cell r="C877">
            <v>15</v>
          </cell>
          <cell r="D877" t="str">
            <v>1A3d</v>
          </cell>
          <cell r="E877" t="str">
            <v>1A3d</v>
          </cell>
          <cell r="F877" t="str">
            <v>1A3d_Domestic_navigation</v>
          </cell>
          <cell r="G877">
            <v>236</v>
          </cell>
          <cell r="H877">
            <v>236</v>
          </cell>
        </row>
        <row r="878">
          <cell r="A878" t="str">
            <v>902_28</v>
          </cell>
          <cell r="B878">
            <v>902</v>
          </cell>
          <cell r="C878">
            <v>28</v>
          </cell>
          <cell r="D878" t="str">
            <v>1A3d</v>
          </cell>
          <cell r="E878" t="str">
            <v>1A3d</v>
          </cell>
          <cell r="F878" t="str">
            <v>1A3d_Domestic_navigation</v>
          </cell>
          <cell r="G878">
            <v>236</v>
          </cell>
          <cell r="H878">
            <v>236</v>
          </cell>
        </row>
        <row r="879">
          <cell r="A879" t="str">
            <v>903_12</v>
          </cell>
          <cell r="B879">
            <v>903</v>
          </cell>
          <cell r="C879">
            <v>12</v>
          </cell>
          <cell r="D879" t="str">
            <v>1A3d</v>
          </cell>
          <cell r="E879" t="str">
            <v>1A3d</v>
          </cell>
          <cell r="F879" t="str">
            <v>1A3d_Domestic_navigation</v>
          </cell>
          <cell r="G879">
            <v>236</v>
          </cell>
          <cell r="H879">
            <v>236</v>
          </cell>
        </row>
        <row r="880">
          <cell r="A880" t="str">
            <v>903_15</v>
          </cell>
          <cell r="B880">
            <v>903</v>
          </cell>
          <cell r="C880">
            <v>15</v>
          </cell>
          <cell r="D880" t="str">
            <v>1A3d</v>
          </cell>
          <cell r="E880" t="str">
            <v>1A3d</v>
          </cell>
          <cell r="F880" t="str">
            <v>1A3d_Domestic_navigation</v>
          </cell>
          <cell r="G880">
            <v>236</v>
          </cell>
          <cell r="H880">
            <v>236</v>
          </cell>
        </row>
        <row r="881">
          <cell r="A881" t="str">
            <v>903_28</v>
          </cell>
          <cell r="B881">
            <v>903</v>
          </cell>
          <cell r="C881">
            <v>28</v>
          </cell>
          <cell r="D881" t="str">
            <v>1A3d</v>
          </cell>
          <cell r="E881" t="str">
            <v>1A3d</v>
          </cell>
          <cell r="F881" t="str">
            <v>1A3d_Domestic_navigation</v>
          </cell>
          <cell r="G881">
            <v>236</v>
          </cell>
          <cell r="H881">
            <v>236</v>
          </cell>
        </row>
        <row r="882">
          <cell r="A882" t="str">
            <v>904_12</v>
          </cell>
          <cell r="B882">
            <v>904</v>
          </cell>
          <cell r="C882">
            <v>12</v>
          </cell>
          <cell r="D882" t="str">
            <v>1A3d</v>
          </cell>
          <cell r="E882" t="str">
            <v>1A3d</v>
          </cell>
          <cell r="F882" t="str">
            <v>1A3d_Domestic_navigation</v>
          </cell>
          <cell r="G882">
            <v>236</v>
          </cell>
          <cell r="H882">
            <v>236</v>
          </cell>
        </row>
        <row r="883">
          <cell r="A883" t="str">
            <v>904_15</v>
          </cell>
          <cell r="B883">
            <v>904</v>
          </cell>
          <cell r="C883">
            <v>15</v>
          </cell>
          <cell r="D883" t="str">
            <v>1A3d</v>
          </cell>
          <cell r="E883" t="str">
            <v>1A3d</v>
          </cell>
          <cell r="F883" t="str">
            <v>1A3d_Domestic_navigation</v>
          </cell>
          <cell r="G883">
            <v>236</v>
          </cell>
          <cell r="H883">
            <v>236</v>
          </cell>
        </row>
        <row r="884">
          <cell r="A884" t="str">
            <v>904_28</v>
          </cell>
          <cell r="B884">
            <v>904</v>
          </cell>
          <cell r="C884">
            <v>28</v>
          </cell>
          <cell r="D884" t="str">
            <v>1A3d</v>
          </cell>
          <cell r="E884" t="str">
            <v>1A3d</v>
          </cell>
          <cell r="F884" t="str">
            <v>1A3d_Domestic_navigation</v>
          </cell>
          <cell r="G884">
            <v>236</v>
          </cell>
          <cell r="H884">
            <v>236</v>
          </cell>
        </row>
        <row r="885">
          <cell r="A885" t="str">
            <v>906_14</v>
          </cell>
          <cell r="B885">
            <v>906</v>
          </cell>
          <cell r="C885">
            <v>14</v>
          </cell>
          <cell r="D885" t="str">
            <v>1A3d</v>
          </cell>
          <cell r="E885" t="str">
            <v>1A3d</v>
          </cell>
          <cell r="F885" t="str">
            <v>1A3d_Domestic_navigation</v>
          </cell>
          <cell r="G885">
            <v>62</v>
          </cell>
          <cell r="H885">
            <v>62</v>
          </cell>
        </row>
        <row r="886">
          <cell r="A886" t="str">
            <v>907_14</v>
          </cell>
          <cell r="B886">
            <v>907</v>
          </cell>
          <cell r="C886">
            <v>14</v>
          </cell>
          <cell r="D886" t="str">
            <v>1A3d</v>
          </cell>
          <cell r="E886" t="str">
            <v>1A3d</v>
          </cell>
          <cell r="F886" t="str">
            <v>1A3d_Domestic_navigation</v>
          </cell>
          <cell r="G886">
            <v>62</v>
          </cell>
          <cell r="H886">
            <v>62</v>
          </cell>
        </row>
        <row r="887">
          <cell r="A887" t="str">
            <v>908_253</v>
          </cell>
          <cell r="B887">
            <v>908</v>
          </cell>
          <cell r="C887">
            <v>253</v>
          </cell>
          <cell r="D887" t="str">
            <v>5B</v>
          </cell>
          <cell r="E887" t="str">
            <v>4B</v>
          </cell>
          <cell r="F887" t="str">
            <v>4B_Cropland (Biomass Burning - wildfires)</v>
          </cell>
          <cell r="G887">
            <v>217</v>
          </cell>
          <cell r="H887">
            <v>999</v>
          </cell>
        </row>
        <row r="888">
          <cell r="A888" t="str">
            <v>909_253</v>
          </cell>
          <cell r="B888">
            <v>909</v>
          </cell>
          <cell r="C888">
            <v>253</v>
          </cell>
          <cell r="D888" t="str">
            <v>5C</v>
          </cell>
          <cell r="E888" t="str">
            <v>4C</v>
          </cell>
          <cell r="F888" t="str">
            <v>4C_Grassland (Biomass Burning - wildfires)</v>
          </cell>
          <cell r="G888">
            <v>224</v>
          </cell>
          <cell r="H888">
            <v>999</v>
          </cell>
        </row>
        <row r="889">
          <cell r="A889" t="str">
            <v>910_253</v>
          </cell>
          <cell r="B889">
            <v>910</v>
          </cell>
          <cell r="C889">
            <v>253</v>
          </cell>
          <cell r="D889" t="str">
            <v>5D</v>
          </cell>
          <cell r="E889" t="str">
            <v>4D</v>
          </cell>
          <cell r="F889" t="str">
            <v>4D_Wetlands (Biomass Burning - wildfires)</v>
          </cell>
          <cell r="G889">
            <v>0</v>
          </cell>
          <cell r="H889">
            <v>999</v>
          </cell>
        </row>
        <row r="890">
          <cell r="A890" t="str">
            <v>911_253</v>
          </cell>
          <cell r="B890">
            <v>911</v>
          </cell>
          <cell r="C890">
            <v>253</v>
          </cell>
          <cell r="D890" t="str">
            <v>5E</v>
          </cell>
          <cell r="E890" t="str">
            <v>4E</v>
          </cell>
          <cell r="F890" t="str">
            <v>4E_Settlements (Biomass Burning - wildfires)</v>
          </cell>
          <cell r="G890">
            <v>0</v>
          </cell>
          <cell r="H890">
            <v>999</v>
          </cell>
        </row>
        <row r="891">
          <cell r="A891" t="str">
            <v>912_48</v>
          </cell>
          <cell r="B891">
            <v>912</v>
          </cell>
          <cell r="C891">
            <v>48</v>
          </cell>
          <cell r="D891" t="str">
            <v>6D</v>
          </cell>
          <cell r="E891" t="str">
            <v>5B2a</v>
          </cell>
          <cell r="F891" t="str">
            <v>5B2a_Anaerobic_digestion_municipal_solid_waste</v>
          </cell>
          <cell r="G891">
            <v>0</v>
          </cell>
          <cell r="H891">
            <v>573</v>
          </cell>
        </row>
        <row r="892">
          <cell r="A892" t="str">
            <v>913_317</v>
          </cell>
          <cell r="B892">
            <v>913</v>
          </cell>
          <cell r="C892">
            <v>317</v>
          </cell>
          <cell r="D892" t="str">
            <v>1B1b</v>
          </cell>
          <cell r="E892" t="str">
            <v>1B1b</v>
          </cell>
          <cell r="F892" t="str">
            <v>1B1b_Solid_Fuel_Transformation</v>
          </cell>
          <cell r="G892">
            <v>5</v>
          </cell>
          <cell r="H892">
            <v>5</v>
          </cell>
        </row>
        <row r="893">
          <cell r="A893" t="str">
            <v>914_21</v>
          </cell>
          <cell r="B893">
            <v>914</v>
          </cell>
          <cell r="C893">
            <v>21</v>
          </cell>
          <cell r="D893" t="str">
            <v>6B1</v>
          </cell>
          <cell r="E893" t="str">
            <v>5D2</v>
          </cell>
          <cell r="F893" t="str">
            <v>5D2_Industrial_wastewater_treatment</v>
          </cell>
          <cell r="G893">
            <v>112</v>
          </cell>
          <cell r="H893">
            <v>1</v>
          </cell>
        </row>
        <row r="894">
          <cell r="A894" t="str">
            <v>915_21</v>
          </cell>
          <cell r="B894">
            <v>915</v>
          </cell>
          <cell r="C894">
            <v>21</v>
          </cell>
          <cell r="D894" t="str">
            <v>4D</v>
          </cell>
          <cell r="E894" t="str">
            <v>3D</v>
          </cell>
          <cell r="F894" t="str">
            <v>3D_Agricultural_Soils</v>
          </cell>
          <cell r="G894">
            <v>0</v>
          </cell>
          <cell r="H894">
            <v>0</v>
          </cell>
        </row>
        <row r="895">
          <cell r="A895" t="str">
            <v>916_21</v>
          </cell>
          <cell r="B895">
            <v>916</v>
          </cell>
          <cell r="C895">
            <v>21</v>
          </cell>
          <cell r="D895" t="str">
            <v>non-IPCC</v>
          </cell>
          <cell r="E895" t="str">
            <v>non-IPCC</v>
          </cell>
          <cell r="F895" t="str">
            <v>non-IPCC</v>
          </cell>
          <cell r="G895">
            <v>100</v>
          </cell>
          <cell r="H895">
            <v>100</v>
          </cell>
        </row>
        <row r="896">
          <cell r="A896" t="str">
            <v>917_78</v>
          </cell>
          <cell r="B896">
            <v>917</v>
          </cell>
          <cell r="C896">
            <v>78</v>
          </cell>
          <cell r="D896" t="str">
            <v>4B9</v>
          </cell>
          <cell r="E896" t="str">
            <v>3B4_poultry</v>
          </cell>
          <cell r="F896" t="str">
            <v>3B4_poultry</v>
          </cell>
          <cell r="G896">
            <v>95</v>
          </cell>
          <cell r="H896">
            <v>95</v>
          </cell>
        </row>
        <row r="897">
          <cell r="A897" t="str">
            <v>918_21</v>
          </cell>
          <cell r="B897">
            <v>918</v>
          </cell>
          <cell r="C897">
            <v>21</v>
          </cell>
          <cell r="D897" t="str">
            <v>2F9</v>
          </cell>
          <cell r="E897" t="str">
            <v>2G2e</v>
          </cell>
          <cell r="F897" t="str">
            <v>2G2e_Tracer_gas</v>
          </cell>
          <cell r="G897">
            <v>5</v>
          </cell>
          <cell r="H897">
            <v>1000</v>
          </cell>
        </row>
        <row r="898">
          <cell r="A898" t="str">
            <v>919_253</v>
          </cell>
          <cell r="B898">
            <v>919</v>
          </cell>
          <cell r="C898">
            <v>253</v>
          </cell>
          <cell r="D898" t="str">
            <v>non-IPCC</v>
          </cell>
          <cell r="G898">
            <v>0</v>
          </cell>
          <cell r="H898">
            <v>268</v>
          </cell>
        </row>
        <row r="899">
          <cell r="A899" t="str">
            <v>920_78</v>
          </cell>
          <cell r="B899">
            <v>920</v>
          </cell>
          <cell r="C899">
            <v>78</v>
          </cell>
          <cell r="D899" t="str">
            <v>non-IPCC</v>
          </cell>
          <cell r="G899">
            <v>0</v>
          </cell>
          <cell r="H899">
            <v>913</v>
          </cell>
        </row>
        <row r="900">
          <cell r="A900" t="str">
            <v>921_19</v>
          </cell>
          <cell r="B900">
            <v>921</v>
          </cell>
          <cell r="C900">
            <v>19</v>
          </cell>
          <cell r="D900" t="str">
            <v>non-IPCC</v>
          </cell>
          <cell r="E900" t="str">
            <v>non-IPCC</v>
          </cell>
          <cell r="F900" t="str">
            <v>non-IPCC</v>
          </cell>
          <cell r="G900">
            <v>0</v>
          </cell>
          <cell r="H900">
            <v>0</v>
          </cell>
        </row>
        <row r="901">
          <cell r="A901" t="str">
            <v>926_330</v>
          </cell>
          <cell r="B901">
            <v>926</v>
          </cell>
          <cell r="C901">
            <v>330</v>
          </cell>
          <cell r="D901" t="str">
            <v>non-IPCC</v>
          </cell>
          <cell r="E901" t="str">
            <v>2D3</v>
          </cell>
          <cell r="F901" t="str">
            <v>2D3_Non-energy_products_from_fuels_and_solvent_use:Other</v>
          </cell>
          <cell r="G901">
            <v>189</v>
          </cell>
          <cell r="H901">
            <v>999</v>
          </cell>
        </row>
        <row r="902">
          <cell r="A902" t="str">
            <v>927_79</v>
          </cell>
          <cell r="B902">
            <v>927</v>
          </cell>
          <cell r="C902">
            <v>79</v>
          </cell>
          <cell r="D902" t="str">
            <v>non-IPCC</v>
          </cell>
          <cell r="E902" t="str">
            <v>2G3a</v>
          </cell>
          <cell r="F902" t="str">
            <v>2G3a_Medical aplications</v>
          </cell>
          <cell r="G902">
            <v>1</v>
          </cell>
          <cell r="H902">
            <v>1000</v>
          </cell>
        </row>
        <row r="903">
          <cell r="A903" t="str">
            <v>928_21</v>
          </cell>
          <cell r="B903">
            <v>928</v>
          </cell>
          <cell r="C903">
            <v>21</v>
          </cell>
          <cell r="D903" t="str">
            <v>Non-IPCC</v>
          </cell>
          <cell r="E903" t="str">
            <v>2G2a</v>
          </cell>
          <cell r="F903" t="str">
            <v>2G2_Military_applications</v>
          </cell>
          <cell r="G903">
            <v>1</v>
          </cell>
          <cell r="H903">
            <v>1000</v>
          </cell>
        </row>
        <row r="904">
          <cell r="A904" t="str">
            <v>929_21</v>
          </cell>
          <cell r="B904">
            <v>929</v>
          </cell>
          <cell r="C904">
            <v>21</v>
          </cell>
          <cell r="D904" t="str">
            <v>Non-IPCC</v>
          </cell>
          <cell r="E904">
            <v>20</v>
          </cell>
          <cell r="F904" t="str">
            <v>2E1_Integrated_circuit_or_semiconductor</v>
          </cell>
          <cell r="G904">
            <v>9</v>
          </cell>
          <cell r="H904">
            <v>1000</v>
          </cell>
        </row>
        <row r="905">
          <cell r="A905" t="str">
            <v>930_21</v>
          </cell>
          <cell r="B905">
            <v>930</v>
          </cell>
          <cell r="C905">
            <v>21</v>
          </cell>
          <cell r="D905" t="str">
            <v>Non-IPCC</v>
          </cell>
          <cell r="E905" t="str">
            <v>2G2b</v>
          </cell>
          <cell r="F905" t="str">
            <v>2G2_Particle_accelerators</v>
          </cell>
          <cell r="G905">
            <v>1</v>
          </cell>
          <cell r="H905">
            <v>1000</v>
          </cell>
        </row>
        <row r="906">
          <cell r="A906" t="str">
            <v>931_21</v>
          </cell>
          <cell r="B906">
            <v>931</v>
          </cell>
          <cell r="C906">
            <v>21</v>
          </cell>
          <cell r="D906" t="str">
            <v>Non-IPCC</v>
          </cell>
          <cell r="E906" t="str">
            <v>2B9b3</v>
          </cell>
          <cell r="F906" t="str">
            <v>2B9b3_Refrigerant_containers</v>
          </cell>
          <cell r="G906">
            <v>1</v>
          </cell>
          <cell r="H906">
            <v>1000</v>
          </cell>
        </row>
        <row r="907">
          <cell r="A907" t="str">
            <v>932_22</v>
          </cell>
          <cell r="B907">
            <v>932</v>
          </cell>
          <cell r="C907">
            <v>22</v>
          </cell>
          <cell r="D907" t="str">
            <v>N/A</v>
          </cell>
          <cell r="E907" t="str">
            <v>5D1</v>
          </cell>
          <cell r="F907" t="str">
            <v>5D1_Domestic_wastewater_treatment</v>
          </cell>
          <cell r="G907">
            <v>112</v>
          </cell>
          <cell r="H907">
            <v>1</v>
          </cell>
        </row>
        <row r="908">
          <cell r="A908" t="str">
            <v>933_21</v>
          </cell>
          <cell r="B908">
            <v>933</v>
          </cell>
          <cell r="C908">
            <v>21</v>
          </cell>
          <cell r="D908" t="str">
            <v>non-IPCC</v>
          </cell>
          <cell r="E908" t="str">
            <v>3B4</v>
          </cell>
          <cell r="F908" t="str">
            <v>3B4_Other</v>
          </cell>
          <cell r="H908">
            <v>999</v>
          </cell>
        </row>
        <row r="909">
          <cell r="A909" t="str">
            <v>934_21</v>
          </cell>
          <cell r="B909">
            <v>934</v>
          </cell>
          <cell r="C909">
            <v>21</v>
          </cell>
          <cell r="D909" t="str">
            <v>non-IPCC</v>
          </cell>
          <cell r="E909" t="str">
            <v>3B4</v>
          </cell>
          <cell r="F909" t="str">
            <v>3B4_Other</v>
          </cell>
          <cell r="H909">
            <v>999</v>
          </cell>
        </row>
        <row r="910">
          <cell r="A910" t="str">
            <v>935_21</v>
          </cell>
          <cell r="B910">
            <v>935</v>
          </cell>
          <cell r="C910">
            <v>21</v>
          </cell>
          <cell r="D910" t="str">
            <v>non-IPCC</v>
          </cell>
          <cell r="E910" t="str">
            <v>3B4</v>
          </cell>
          <cell r="F910" t="str">
            <v>3B4_Other</v>
          </cell>
          <cell r="H910">
            <v>999</v>
          </cell>
        </row>
        <row r="911">
          <cell r="A911" t="str">
            <v>936_21</v>
          </cell>
          <cell r="B911">
            <v>936</v>
          </cell>
          <cell r="C911">
            <v>21</v>
          </cell>
          <cell r="D911" t="str">
            <v>non-IPCC</v>
          </cell>
          <cell r="E911" t="str">
            <v>3B4</v>
          </cell>
          <cell r="F911" t="str">
            <v>3B4_Manure_Management_other:poultry</v>
          </cell>
          <cell r="H911">
            <v>999</v>
          </cell>
        </row>
        <row r="912">
          <cell r="A912" t="str">
            <v>937_21</v>
          </cell>
          <cell r="B912">
            <v>937</v>
          </cell>
          <cell r="C912">
            <v>21</v>
          </cell>
          <cell r="D912" t="str">
            <v>2F9</v>
          </cell>
          <cell r="E912">
            <v>20</v>
          </cell>
          <cell r="F912" t="str">
            <v>2E1_Integrated_circuit_or_semiconductor</v>
          </cell>
          <cell r="G912">
            <v>9</v>
          </cell>
          <cell r="H912">
            <v>1000</v>
          </cell>
        </row>
        <row r="913">
          <cell r="A913" t="str">
            <v>938_331</v>
          </cell>
          <cell r="B913">
            <v>938</v>
          </cell>
          <cell r="C913">
            <v>331</v>
          </cell>
          <cell r="D913" t="str">
            <v>non-IPCC</v>
          </cell>
          <cell r="E913" t="str">
            <v>5B1a</v>
          </cell>
          <cell r="F913" t="str">
            <v>5B1a_composting_municipal_solid_waste</v>
          </cell>
          <cell r="H913">
            <v>999</v>
          </cell>
        </row>
        <row r="914">
          <cell r="A914" t="str">
            <v>939_331</v>
          </cell>
          <cell r="B914">
            <v>939</v>
          </cell>
          <cell r="C914">
            <v>331</v>
          </cell>
          <cell r="D914" t="str">
            <v>non-IPCC</v>
          </cell>
          <cell r="E914" t="str">
            <v>5B1a</v>
          </cell>
          <cell r="F914" t="str">
            <v>5B1a_composting_municipal_solid_waste</v>
          </cell>
          <cell r="H914">
            <v>999</v>
          </cell>
        </row>
        <row r="915">
          <cell r="A915" t="str">
            <v>940_331</v>
          </cell>
          <cell r="B915">
            <v>940</v>
          </cell>
          <cell r="C915">
            <v>331</v>
          </cell>
          <cell r="D915" t="str">
            <v>non-IPCC</v>
          </cell>
          <cell r="E915" t="str">
            <v>5B1a</v>
          </cell>
          <cell r="F915" t="str">
            <v>5B1a_composting_municipal_solid_waste</v>
          </cell>
          <cell r="H915">
            <v>999</v>
          </cell>
        </row>
        <row r="916">
          <cell r="A916" t="str">
            <v>941_331</v>
          </cell>
          <cell r="B916">
            <v>941</v>
          </cell>
          <cell r="C916">
            <v>331</v>
          </cell>
          <cell r="D916" t="str">
            <v>non-IPCC</v>
          </cell>
          <cell r="E916" t="str">
            <v>5B2a</v>
          </cell>
          <cell r="F916" t="str">
            <v>5B2a_Anaerobic_digestion_municipal_solid_waste</v>
          </cell>
          <cell r="H916">
            <v>999</v>
          </cell>
        </row>
        <row r="917">
          <cell r="A917" t="str">
            <v>942_331</v>
          </cell>
          <cell r="B917">
            <v>942</v>
          </cell>
          <cell r="C917">
            <v>331</v>
          </cell>
          <cell r="D917" t="str">
            <v>non-IPCC</v>
          </cell>
          <cell r="E917" t="str">
            <v>5B2a</v>
          </cell>
          <cell r="F917" t="str">
            <v>5B2a_Anaerobic_digestion_municipal_solid_waste</v>
          </cell>
          <cell r="H917">
            <v>999</v>
          </cell>
        </row>
        <row r="918">
          <cell r="A918" t="str">
            <v>943_331</v>
          </cell>
          <cell r="B918">
            <v>943</v>
          </cell>
          <cell r="C918">
            <v>331</v>
          </cell>
          <cell r="D918" t="str">
            <v>non-IPCC</v>
          </cell>
          <cell r="E918" t="str">
            <v>5B2a</v>
          </cell>
          <cell r="F918" t="str">
            <v>5B2a_Anaerobic_digestion_municipal_solid_waste</v>
          </cell>
          <cell r="H918">
            <v>999</v>
          </cell>
        </row>
        <row r="919">
          <cell r="A919" t="str">
            <v>944_332</v>
          </cell>
          <cell r="B919">
            <v>944</v>
          </cell>
          <cell r="C919">
            <v>332</v>
          </cell>
          <cell r="D919" t="str">
            <v>2B5</v>
          </cell>
          <cell r="E919" t="str">
            <v>2B8d</v>
          </cell>
          <cell r="F919" t="str">
            <v>2B8d_Ethylene_Oxide</v>
          </cell>
          <cell r="G919">
            <v>124</v>
          </cell>
          <cell r="H919">
            <v>613</v>
          </cell>
        </row>
        <row r="920">
          <cell r="A920" t="str">
            <v>945_333</v>
          </cell>
          <cell r="B920">
            <v>945</v>
          </cell>
          <cell r="C920">
            <v>333</v>
          </cell>
          <cell r="D920" t="str">
            <v>2B5</v>
          </cell>
          <cell r="E920" t="str">
            <v>2B8e</v>
          </cell>
          <cell r="F920" t="str">
            <v>2B8e_Acrylonitrile</v>
          </cell>
          <cell r="G920">
            <v>122</v>
          </cell>
          <cell r="H920">
            <v>246</v>
          </cell>
        </row>
        <row r="921">
          <cell r="A921" t="str">
            <v>946_46</v>
          </cell>
          <cell r="B921">
            <v>946</v>
          </cell>
          <cell r="C921">
            <v>46</v>
          </cell>
          <cell r="D921" t="str">
            <v>non-IPCC</v>
          </cell>
          <cell r="E921" t="str">
            <v>3G1</v>
          </cell>
          <cell r="F921" t="str">
            <v>3G1_Liming - limestone</v>
          </cell>
          <cell r="H921">
            <v>999</v>
          </cell>
        </row>
        <row r="922">
          <cell r="A922" t="str">
            <v>946_47</v>
          </cell>
          <cell r="B922">
            <v>946</v>
          </cell>
          <cell r="C922">
            <v>47</v>
          </cell>
          <cell r="D922" t="str">
            <v>non-IPCC</v>
          </cell>
          <cell r="E922" t="str">
            <v>3G2</v>
          </cell>
          <cell r="F922" t="str">
            <v>3G2_Liming - dolomite</v>
          </cell>
          <cell r="H922">
            <v>999</v>
          </cell>
        </row>
        <row r="923">
          <cell r="A923" t="str">
            <v>947_21</v>
          </cell>
          <cell r="B923">
            <v>947</v>
          </cell>
          <cell r="C923">
            <v>21</v>
          </cell>
          <cell r="D923" t="str">
            <v>non-IPCC</v>
          </cell>
          <cell r="E923" t="str">
            <v>4D</v>
          </cell>
          <cell r="F923" t="str">
            <v>4D</v>
          </cell>
          <cell r="H923">
            <v>999</v>
          </cell>
        </row>
        <row r="924">
          <cell r="A924" t="str">
            <v>948_21</v>
          </cell>
          <cell r="B924">
            <v>948</v>
          </cell>
          <cell r="C924">
            <v>21</v>
          </cell>
          <cell r="D924" t="str">
            <v>non-IPCC</v>
          </cell>
          <cell r="E924" t="str">
            <v>4C</v>
          </cell>
          <cell r="F924" t="str">
            <v>4C</v>
          </cell>
          <cell r="H924">
            <v>999</v>
          </cell>
        </row>
        <row r="925">
          <cell r="A925" t="str">
            <v>949_21</v>
          </cell>
          <cell r="B925">
            <v>949</v>
          </cell>
          <cell r="C925">
            <v>21</v>
          </cell>
          <cell r="D925" t="str">
            <v>non-IPCC</v>
          </cell>
          <cell r="E925" t="str">
            <v>4B2</v>
          </cell>
          <cell r="F925" t="str">
            <v>4B2_4(III) Direct N2O Emissions from N Mineralization/Immobilization</v>
          </cell>
          <cell r="H925">
            <v>999</v>
          </cell>
        </row>
        <row r="926">
          <cell r="A926" t="str">
            <v>950_21</v>
          </cell>
          <cell r="B926">
            <v>950</v>
          </cell>
          <cell r="C926">
            <v>21</v>
          </cell>
          <cell r="D926" t="str">
            <v>non-IPCC</v>
          </cell>
          <cell r="E926" t="str">
            <v>4C2</v>
          </cell>
          <cell r="F926" t="str">
            <v>4C2_4(III) Direct N2O Emissions from N Mineralization/Immobilization</v>
          </cell>
          <cell r="H926">
            <v>999</v>
          </cell>
        </row>
        <row r="927">
          <cell r="A927" t="str">
            <v>951_21</v>
          </cell>
          <cell r="B927">
            <v>951</v>
          </cell>
          <cell r="C927">
            <v>21</v>
          </cell>
          <cell r="D927" t="str">
            <v>non-IPCC</v>
          </cell>
          <cell r="E927" t="str">
            <v>4E</v>
          </cell>
          <cell r="F927" t="str">
            <v>4E</v>
          </cell>
          <cell r="H927">
            <v>999</v>
          </cell>
        </row>
        <row r="928">
          <cell r="A928" t="str">
            <v>952_21</v>
          </cell>
          <cell r="B928">
            <v>952</v>
          </cell>
          <cell r="C928">
            <v>21</v>
          </cell>
          <cell r="D928" t="str">
            <v>non-IPCC</v>
          </cell>
          <cell r="E928" t="str">
            <v>4F</v>
          </cell>
          <cell r="F928" t="str">
            <v>4F</v>
          </cell>
          <cell r="H928">
            <v>999</v>
          </cell>
        </row>
        <row r="929">
          <cell r="A929" t="str">
            <v>953_21</v>
          </cell>
          <cell r="B929">
            <v>953</v>
          </cell>
          <cell r="C929">
            <v>21</v>
          </cell>
          <cell r="D929" t="str">
            <v>non-IPCC</v>
          </cell>
          <cell r="E929" t="str">
            <v>3D1</v>
          </cell>
          <cell r="F929" t="str">
            <v>3D1</v>
          </cell>
          <cell r="H929">
            <v>999</v>
          </cell>
        </row>
        <row r="930">
          <cell r="A930" t="str">
            <v>954_21</v>
          </cell>
          <cell r="B930">
            <v>954</v>
          </cell>
          <cell r="C930">
            <v>21</v>
          </cell>
          <cell r="D930" t="str">
            <v>non-IPCC</v>
          </cell>
          <cell r="E930" t="str">
            <v>3B4</v>
          </cell>
          <cell r="F930" t="str">
            <v>3B4_Other</v>
          </cell>
          <cell r="H930">
            <v>999</v>
          </cell>
        </row>
        <row r="931">
          <cell r="A931" t="str">
            <v>955_8</v>
          </cell>
          <cell r="B931">
            <v>955</v>
          </cell>
          <cell r="C931">
            <v>8</v>
          </cell>
          <cell r="D931" t="str">
            <v>non-IPCC</v>
          </cell>
          <cell r="E931" t="str">
            <v>non-IPCC</v>
          </cell>
          <cell r="F931" t="str">
            <v>non-IPCC</v>
          </cell>
        </row>
        <row r="932">
          <cell r="A932" t="str">
            <v>955_31</v>
          </cell>
          <cell r="B932">
            <v>955</v>
          </cell>
          <cell r="C932">
            <v>31</v>
          </cell>
          <cell r="D932" t="str">
            <v>non-IPCC</v>
          </cell>
          <cell r="E932" t="str">
            <v>non-IPCC</v>
          </cell>
          <cell r="F932" t="str">
            <v>non-IPCC</v>
          </cell>
        </row>
        <row r="933">
          <cell r="A933" t="str">
            <v>955_336</v>
          </cell>
          <cell r="B933">
            <v>955</v>
          </cell>
          <cell r="C933">
            <v>336</v>
          </cell>
          <cell r="D933" t="str">
            <v>2A7</v>
          </cell>
          <cell r="E933" t="str">
            <v>2A4d</v>
          </cell>
          <cell r="F933" t="str">
            <v>2A4d_Other_process_uses_of_carbonates</v>
          </cell>
          <cell r="G933">
            <v>3</v>
          </cell>
          <cell r="H933">
            <v>3</v>
          </cell>
        </row>
        <row r="934">
          <cell r="A934" t="str">
            <v>956_78</v>
          </cell>
          <cell r="B934">
            <v>956</v>
          </cell>
          <cell r="C934">
            <v>78</v>
          </cell>
          <cell r="D934" t="str">
            <v>4D</v>
          </cell>
          <cell r="E934" t="str">
            <v>3D</v>
          </cell>
          <cell r="F934" t="str">
            <v>3D_Agricultural_Soils</v>
          </cell>
          <cell r="G934">
            <v>100</v>
          </cell>
          <cell r="H934">
            <v>100</v>
          </cell>
        </row>
        <row r="935">
          <cell r="A935" t="str">
            <v>957_31</v>
          </cell>
          <cell r="B935">
            <v>957</v>
          </cell>
          <cell r="C935">
            <v>31</v>
          </cell>
          <cell r="D935" t="str">
            <v>1A2f</v>
          </cell>
          <cell r="E935" t="str">
            <v>2D4</v>
          </cell>
          <cell r="F935" t="str">
            <v>2D4_Other_NEU</v>
          </cell>
          <cell r="G935">
            <v>3</v>
          </cell>
          <cell r="H935">
            <v>3</v>
          </cell>
        </row>
        <row r="936">
          <cell r="A936" t="str">
            <v>958_197</v>
          </cell>
          <cell r="B936">
            <v>958</v>
          </cell>
          <cell r="C936">
            <v>197</v>
          </cell>
          <cell r="D936" t="str">
            <v>non-IPCC</v>
          </cell>
          <cell r="E936" t="str">
            <v>non-IPCC</v>
          </cell>
          <cell r="F936" t="str">
            <v>non-IPCC</v>
          </cell>
          <cell r="G936">
            <v>0</v>
          </cell>
          <cell r="H936">
            <v>92</v>
          </cell>
        </row>
        <row r="937">
          <cell r="A937" t="str">
            <v>959_197</v>
          </cell>
          <cell r="B937">
            <v>959</v>
          </cell>
          <cell r="C937">
            <v>197</v>
          </cell>
          <cell r="D937" t="str">
            <v>non-IPCC</v>
          </cell>
          <cell r="E937" t="str">
            <v>non-IPCC</v>
          </cell>
          <cell r="F937" t="str">
            <v>non-IPCC</v>
          </cell>
          <cell r="G937">
            <v>0</v>
          </cell>
          <cell r="H937">
            <v>913</v>
          </cell>
        </row>
        <row r="938">
          <cell r="A938" t="str">
            <v>960_197</v>
          </cell>
          <cell r="B938">
            <v>960</v>
          </cell>
          <cell r="C938">
            <v>197</v>
          </cell>
          <cell r="D938" t="str">
            <v>non-IPCC</v>
          </cell>
          <cell r="E938" t="str">
            <v>non-IPCC</v>
          </cell>
          <cell r="F938" t="str">
            <v>non-IPCC</v>
          </cell>
          <cell r="G938">
            <v>0</v>
          </cell>
          <cell r="H938">
            <v>913</v>
          </cell>
        </row>
        <row r="939">
          <cell r="A939" t="str">
            <v>961_197</v>
          </cell>
          <cell r="B939">
            <v>961</v>
          </cell>
          <cell r="C939">
            <v>197</v>
          </cell>
          <cell r="D939" t="str">
            <v>non-IPCC</v>
          </cell>
          <cell r="E939" t="str">
            <v>non-IPCC</v>
          </cell>
          <cell r="F939" t="str">
            <v>non-IPCC</v>
          </cell>
          <cell r="G939">
            <v>0</v>
          </cell>
          <cell r="H939">
            <v>90</v>
          </cell>
        </row>
        <row r="940">
          <cell r="A940" t="str">
            <v>962_197</v>
          </cell>
          <cell r="B940">
            <v>962</v>
          </cell>
          <cell r="C940">
            <v>197</v>
          </cell>
          <cell r="D940" t="str">
            <v>4B9</v>
          </cell>
          <cell r="E940" t="str">
            <v>non-IPCC</v>
          </cell>
          <cell r="F940" t="str">
            <v>non-IPCC</v>
          </cell>
          <cell r="G940">
            <v>95</v>
          </cell>
          <cell r="H940">
            <v>95</v>
          </cell>
        </row>
        <row r="941">
          <cell r="A941" t="str">
            <v>964_78</v>
          </cell>
          <cell r="B941">
            <v>964</v>
          </cell>
          <cell r="C941">
            <v>78</v>
          </cell>
          <cell r="D941" t="str">
            <v>non-IPCC</v>
          </cell>
          <cell r="E941" t="str">
            <v>non-IPCC</v>
          </cell>
          <cell r="F941" t="str">
            <v>non-IPCC</v>
          </cell>
          <cell r="G941">
            <v>0</v>
          </cell>
          <cell r="H941">
            <v>999</v>
          </cell>
        </row>
        <row r="942">
          <cell r="A942" t="str">
            <v>965_8</v>
          </cell>
          <cell r="B942">
            <v>965</v>
          </cell>
          <cell r="C942">
            <v>8</v>
          </cell>
          <cell r="D942" t="str">
            <v>2C6</v>
          </cell>
          <cell r="E942" t="str">
            <v>2C6</v>
          </cell>
          <cell r="F942" t="str">
            <v>2C6_Zinc_Production</v>
          </cell>
        </row>
        <row r="943">
          <cell r="A943" t="str">
            <v>966_331</v>
          </cell>
          <cell r="B943">
            <v>966</v>
          </cell>
          <cell r="C943">
            <v>331</v>
          </cell>
          <cell r="D943" t="str">
            <v>non-IPCC</v>
          </cell>
          <cell r="E943" t="str">
            <v>5B1a</v>
          </cell>
          <cell r="F943" t="str">
            <v>5B1a_composting_municipal_solid_waste</v>
          </cell>
          <cell r="H943">
            <v>999</v>
          </cell>
        </row>
        <row r="944">
          <cell r="A944" t="str">
            <v>967_197</v>
          </cell>
          <cell r="B944">
            <v>967</v>
          </cell>
          <cell r="C944">
            <v>197</v>
          </cell>
          <cell r="D944" t="str">
            <v>non-IPCC</v>
          </cell>
          <cell r="E944" t="str">
            <v>non-IPCC</v>
          </cell>
          <cell r="F944" t="str">
            <v>non-IPCC</v>
          </cell>
          <cell r="G944">
            <v>0</v>
          </cell>
          <cell r="H944">
            <v>93</v>
          </cell>
        </row>
        <row r="945">
          <cell r="A945" t="str">
            <v>968_197</v>
          </cell>
          <cell r="B945">
            <v>968</v>
          </cell>
          <cell r="C945">
            <v>197</v>
          </cell>
          <cell r="D945" t="str">
            <v>non-IPCC</v>
          </cell>
          <cell r="E945" t="str">
            <v>non-IPCC</v>
          </cell>
          <cell r="F945" t="str">
            <v>non-IPCC</v>
          </cell>
          <cell r="G945">
            <v>0</v>
          </cell>
          <cell r="H945">
            <v>94</v>
          </cell>
        </row>
        <row r="946">
          <cell r="A946" t="str">
            <v>837_16</v>
          </cell>
          <cell r="B946">
            <v>837</v>
          </cell>
          <cell r="C946">
            <v>16</v>
          </cell>
          <cell r="D946" t="str">
            <v>1A2e</v>
          </cell>
          <cell r="E946" t="str">
            <v>1A2e</v>
          </cell>
          <cell r="F946" t="str">
            <v>1A2e_food_processing_beverages_and_tobacco</v>
          </cell>
        </row>
        <row r="947">
          <cell r="A947" t="str">
            <v>837_330</v>
          </cell>
          <cell r="B947">
            <v>837</v>
          </cell>
          <cell r="C947">
            <v>330</v>
          </cell>
          <cell r="D947" t="str">
            <v>1A2e</v>
          </cell>
          <cell r="E947" t="str">
            <v>1A2e</v>
          </cell>
          <cell r="F947" t="str">
            <v>1A2e_food_processing_beverages_and_tobacco</v>
          </cell>
        </row>
        <row r="948">
          <cell r="A948" t="str">
            <v>837_31</v>
          </cell>
          <cell r="B948">
            <v>837</v>
          </cell>
          <cell r="C948">
            <v>31</v>
          </cell>
          <cell r="D948" t="str">
            <v>1A2e</v>
          </cell>
          <cell r="E948" t="str">
            <v>1A2e</v>
          </cell>
          <cell r="F948" t="str">
            <v>1A2e_food_processing_beverages_and_tobacco</v>
          </cell>
        </row>
        <row r="949">
          <cell r="A949" t="str">
            <v>837_61</v>
          </cell>
          <cell r="B949">
            <v>837</v>
          </cell>
          <cell r="C949">
            <v>61</v>
          </cell>
          <cell r="D949" t="str">
            <v>1A2e</v>
          </cell>
          <cell r="E949" t="str">
            <v>1A2e</v>
          </cell>
          <cell r="F949" t="str">
            <v>1A2e_food_processing_beverages_and_tobacco</v>
          </cell>
        </row>
        <row r="950">
          <cell r="A950" t="str">
            <v>837_247</v>
          </cell>
          <cell r="B950">
            <v>837</v>
          </cell>
          <cell r="C950">
            <v>247</v>
          </cell>
          <cell r="D950" t="str">
            <v>1A2e</v>
          </cell>
          <cell r="E950" t="str">
            <v>1A2e</v>
          </cell>
          <cell r="F950" t="str">
            <v>1A2e_food_processing_beverages_and_tobacco</v>
          </cell>
        </row>
        <row r="951">
          <cell r="A951" t="str">
            <v>837_253</v>
          </cell>
          <cell r="B951">
            <v>837</v>
          </cell>
          <cell r="C951">
            <v>253</v>
          </cell>
          <cell r="D951" t="str">
            <v>1A2e</v>
          </cell>
          <cell r="E951" t="str">
            <v>1A2e</v>
          </cell>
          <cell r="F951" t="str">
            <v>1A2e_food_processing_beverages_and_tobacco</v>
          </cell>
        </row>
        <row r="952">
          <cell r="A952" t="str">
            <v>837_5</v>
          </cell>
          <cell r="B952">
            <v>837</v>
          </cell>
          <cell r="C952">
            <v>5</v>
          </cell>
          <cell r="D952" t="str">
            <v>1A2e</v>
          </cell>
          <cell r="E952" t="str">
            <v>1A2e</v>
          </cell>
          <cell r="F952" t="str">
            <v>1A2e_food_processing_beverages_and_tobacco</v>
          </cell>
        </row>
        <row r="953">
          <cell r="A953" t="str">
            <v>837_261</v>
          </cell>
          <cell r="B953">
            <v>837</v>
          </cell>
          <cell r="C953">
            <v>261</v>
          </cell>
          <cell r="D953" t="str">
            <v>1A2e</v>
          </cell>
          <cell r="E953" t="str">
            <v>1A2e</v>
          </cell>
          <cell r="F953" t="str">
            <v>1A2e_food_processing_beverages_and_tobacco</v>
          </cell>
        </row>
        <row r="954">
          <cell r="A954" t="str">
            <v>837_281</v>
          </cell>
          <cell r="B954">
            <v>837</v>
          </cell>
          <cell r="C954">
            <v>281</v>
          </cell>
          <cell r="D954" t="str">
            <v>1A2e</v>
          </cell>
          <cell r="E954" t="str">
            <v>1A2e</v>
          </cell>
          <cell r="F954" t="str">
            <v>1A2e_food_processing_beverages_and_tobacco</v>
          </cell>
        </row>
        <row r="955">
          <cell r="A955" t="str">
            <v>837_28</v>
          </cell>
          <cell r="B955">
            <v>837</v>
          </cell>
          <cell r="C955">
            <v>28</v>
          </cell>
          <cell r="D955" t="str">
            <v>1A2e</v>
          </cell>
          <cell r="E955" t="str">
            <v>1A2e</v>
          </cell>
          <cell r="F955" t="str">
            <v>1A2e_food_processing_beverages_and_tobacco</v>
          </cell>
        </row>
        <row r="956">
          <cell r="A956" t="str">
            <v>837_39</v>
          </cell>
          <cell r="B956">
            <v>837</v>
          </cell>
          <cell r="C956">
            <v>39</v>
          </cell>
          <cell r="D956" t="str">
            <v>1A2e</v>
          </cell>
          <cell r="E956" t="str">
            <v>1A2e</v>
          </cell>
          <cell r="F956" t="str">
            <v>1A2e_food_processing_beverages_and_tobacco</v>
          </cell>
        </row>
        <row r="957">
          <cell r="A957" t="str">
            <v>837_282</v>
          </cell>
          <cell r="B957">
            <v>837</v>
          </cell>
          <cell r="C957">
            <v>282</v>
          </cell>
          <cell r="D957" t="str">
            <v>1A2e</v>
          </cell>
          <cell r="E957" t="str">
            <v>1A2e</v>
          </cell>
          <cell r="F957" t="str">
            <v>1A2e_food_processing_beverages_and_tobacco</v>
          </cell>
        </row>
        <row r="958">
          <cell r="A958" t="str">
            <v>836_5</v>
          </cell>
          <cell r="B958">
            <v>836</v>
          </cell>
          <cell r="C958">
            <v>5</v>
          </cell>
          <cell r="D958" t="str">
            <v>1A2d</v>
          </cell>
          <cell r="E958" t="str">
            <v>1A2d</v>
          </cell>
          <cell r="F958" t="str">
            <v>1A2d_Pulp_Paper_Print</v>
          </cell>
        </row>
        <row r="959">
          <cell r="A959" t="str">
            <v>836_330</v>
          </cell>
          <cell r="B959">
            <v>836</v>
          </cell>
          <cell r="C959">
            <v>330</v>
          </cell>
          <cell r="D959" t="str">
            <v>1A2d</v>
          </cell>
          <cell r="E959" t="str">
            <v>1A2d</v>
          </cell>
          <cell r="F959" t="str">
            <v>1A2d_Pulp_Paper_Print</v>
          </cell>
        </row>
        <row r="960">
          <cell r="A960" t="str">
            <v>836_16</v>
          </cell>
          <cell r="B960">
            <v>836</v>
          </cell>
          <cell r="C960">
            <v>16</v>
          </cell>
          <cell r="D960" t="str">
            <v>1A2d</v>
          </cell>
          <cell r="E960" t="str">
            <v>1A2d</v>
          </cell>
          <cell r="F960" t="str">
            <v>1A2d_Pulp_Paper_Print</v>
          </cell>
        </row>
        <row r="961">
          <cell r="A961" t="str">
            <v>836_236</v>
          </cell>
          <cell r="B961">
            <v>836</v>
          </cell>
          <cell r="C961">
            <v>236</v>
          </cell>
          <cell r="D961" t="str">
            <v>1A2d</v>
          </cell>
          <cell r="E961" t="str">
            <v>1A2d</v>
          </cell>
          <cell r="F961" t="str">
            <v>1A2d_Pulp_Paper_Print</v>
          </cell>
        </row>
        <row r="962">
          <cell r="A962" t="str">
            <v>836_253</v>
          </cell>
          <cell r="B962">
            <v>836</v>
          </cell>
          <cell r="C962">
            <v>253</v>
          </cell>
          <cell r="D962" t="str">
            <v>1A2d</v>
          </cell>
          <cell r="E962" t="str">
            <v>1A2d</v>
          </cell>
          <cell r="F962" t="str">
            <v>1A2d_Pulp_Paper_Print</v>
          </cell>
        </row>
        <row r="963">
          <cell r="A963" t="str">
            <v>836_261</v>
          </cell>
          <cell r="B963">
            <v>836</v>
          </cell>
          <cell r="C963">
            <v>261</v>
          </cell>
          <cell r="D963" t="str">
            <v>1A2d</v>
          </cell>
          <cell r="E963" t="str">
            <v>1A2d</v>
          </cell>
          <cell r="F963" t="str">
            <v>1A2d_Pulp_Paper_Print</v>
          </cell>
        </row>
        <row r="964">
          <cell r="A964" t="str">
            <v>836_61</v>
          </cell>
          <cell r="B964">
            <v>836</v>
          </cell>
          <cell r="C964">
            <v>61</v>
          </cell>
          <cell r="D964" t="str">
            <v>1A2d</v>
          </cell>
          <cell r="E964" t="str">
            <v>1A2d</v>
          </cell>
          <cell r="F964" t="str">
            <v>1A2d_Pulp_Paper_Print</v>
          </cell>
        </row>
        <row r="965">
          <cell r="A965" t="str">
            <v>836_28</v>
          </cell>
          <cell r="B965">
            <v>836</v>
          </cell>
          <cell r="C965">
            <v>28</v>
          </cell>
          <cell r="D965" t="str">
            <v>1A2d</v>
          </cell>
          <cell r="E965" t="str">
            <v>1A2d</v>
          </cell>
          <cell r="F965" t="str">
            <v>1A2d_Pulp_Paper_Print</v>
          </cell>
        </row>
        <row r="966">
          <cell r="A966" t="str">
            <v>836_39</v>
          </cell>
          <cell r="B966">
            <v>836</v>
          </cell>
          <cell r="C966">
            <v>39</v>
          </cell>
          <cell r="D966" t="str">
            <v>1A2d</v>
          </cell>
          <cell r="E966" t="str">
            <v>1A2d</v>
          </cell>
          <cell r="F966" t="str">
            <v>1A2d_Pulp_Paper_Print</v>
          </cell>
        </row>
        <row r="967">
          <cell r="A967" t="str">
            <v>836_247</v>
          </cell>
          <cell r="B967">
            <v>836</v>
          </cell>
          <cell r="C967">
            <v>247</v>
          </cell>
          <cell r="D967" t="str">
            <v>1A2d</v>
          </cell>
          <cell r="E967" t="str">
            <v>1A2d</v>
          </cell>
          <cell r="F967" t="str">
            <v>1A2d_Pulp_Paper_Print</v>
          </cell>
        </row>
        <row r="968">
          <cell r="A968" t="str">
            <v>35_16</v>
          </cell>
          <cell r="B968">
            <v>35</v>
          </cell>
          <cell r="C968">
            <v>16</v>
          </cell>
          <cell r="D968" t="str">
            <v>1A4a</v>
          </cell>
          <cell r="E968" t="str">
            <v>1A4ai</v>
          </cell>
          <cell r="F968" t="str">
            <v>1A4ai_Commercial/Institutional</v>
          </cell>
        </row>
        <row r="969">
          <cell r="A969" t="str">
            <v>35_330</v>
          </cell>
          <cell r="B969">
            <v>35</v>
          </cell>
          <cell r="C969">
            <v>330</v>
          </cell>
          <cell r="D969" t="str">
            <v>1A4a</v>
          </cell>
          <cell r="E969" t="str">
            <v>1A4ai</v>
          </cell>
          <cell r="F969" t="str">
            <v>1A4ai_Commercial/Institutional</v>
          </cell>
        </row>
        <row r="970">
          <cell r="A970" t="str">
            <v>35_28</v>
          </cell>
          <cell r="B970">
            <v>35</v>
          </cell>
          <cell r="C970">
            <v>28</v>
          </cell>
          <cell r="D970" t="str">
            <v>1A4a</v>
          </cell>
          <cell r="E970" t="str">
            <v>1A4ai</v>
          </cell>
          <cell r="F970" t="str">
            <v>1A4ai_Commercial/Institutional</v>
          </cell>
        </row>
        <row r="971">
          <cell r="A971" t="str">
            <v>35_333</v>
          </cell>
          <cell r="B971">
            <v>35</v>
          </cell>
          <cell r="C971">
            <v>333</v>
          </cell>
          <cell r="D971" t="str">
            <v>1A4a</v>
          </cell>
          <cell r="E971" t="str">
            <v>1A4ai</v>
          </cell>
          <cell r="F971" t="str">
            <v>1A4ai_Commercial/Institutional</v>
          </cell>
        </row>
        <row r="972">
          <cell r="A972" t="str">
            <v>35_253</v>
          </cell>
          <cell r="B972">
            <v>35</v>
          </cell>
          <cell r="C972">
            <v>253</v>
          </cell>
          <cell r="D972" t="str">
            <v>1A4a</v>
          </cell>
          <cell r="E972" t="str">
            <v>1A4ai</v>
          </cell>
          <cell r="F972" t="str">
            <v>1A4ai_Commercial/Institutional</v>
          </cell>
        </row>
        <row r="973">
          <cell r="A973" t="str">
            <v>35_282</v>
          </cell>
          <cell r="B973">
            <v>35</v>
          </cell>
          <cell r="C973">
            <v>282</v>
          </cell>
          <cell r="D973" t="str">
            <v>1A4a</v>
          </cell>
          <cell r="E973" t="str">
            <v>1A4ai</v>
          </cell>
          <cell r="F973" t="str">
            <v>1A4ai_Commercial/Institutional</v>
          </cell>
        </row>
        <row r="974">
          <cell r="A974" t="str">
            <v>35_39</v>
          </cell>
          <cell r="B974">
            <v>35</v>
          </cell>
          <cell r="C974">
            <v>39</v>
          </cell>
          <cell r="D974" t="str">
            <v>1A4a</v>
          </cell>
          <cell r="E974" t="str">
            <v>1A4ai</v>
          </cell>
          <cell r="F974" t="str">
            <v>1A4ai_Commercial/Institutional</v>
          </cell>
        </row>
        <row r="975">
          <cell r="A975" t="str">
            <v>29_330</v>
          </cell>
          <cell r="B975">
            <v>29</v>
          </cell>
          <cell r="C975">
            <v>330</v>
          </cell>
          <cell r="D975" t="str">
            <v>1A2f</v>
          </cell>
          <cell r="E975" t="str">
            <v>1A2gviii</v>
          </cell>
          <cell r="F975" t="str">
            <v>1A2gviii_Other_manufacturing_industries_and_construction</v>
          </cell>
        </row>
        <row r="976">
          <cell r="A976" t="str">
            <v>29_1</v>
          </cell>
          <cell r="B976">
            <v>29</v>
          </cell>
          <cell r="C976">
            <v>1</v>
          </cell>
          <cell r="D976" t="str">
            <v>1A2f</v>
          </cell>
          <cell r="E976" t="str">
            <v>1A2gviii</v>
          </cell>
          <cell r="F976" t="str">
            <v>1A2gviii_Other_manufacturing_industries_and_construction</v>
          </cell>
        </row>
        <row r="977">
          <cell r="A977" t="str">
            <v>29_333</v>
          </cell>
          <cell r="B977">
            <v>29</v>
          </cell>
          <cell r="C977">
            <v>333</v>
          </cell>
          <cell r="D977" t="str">
            <v>1A2f</v>
          </cell>
          <cell r="E977" t="str">
            <v>1A2gviii</v>
          </cell>
          <cell r="F977" t="str">
            <v>1A2gviii_Other_manufacturing_industries_and_construction</v>
          </cell>
        </row>
        <row r="978">
          <cell r="A978" t="str">
            <v>29_28</v>
          </cell>
          <cell r="B978">
            <v>29</v>
          </cell>
          <cell r="C978">
            <v>28</v>
          </cell>
          <cell r="D978" t="str">
            <v>1A2f</v>
          </cell>
          <cell r="E978" t="str">
            <v>1A2gviii</v>
          </cell>
          <cell r="F978" t="str">
            <v>1A2gviii_Other_manufacturing_industries_and_construction</v>
          </cell>
        </row>
        <row r="979">
          <cell r="A979" t="str">
            <v>29_24</v>
          </cell>
          <cell r="B979">
            <v>29</v>
          </cell>
          <cell r="C979">
            <v>24</v>
          </cell>
          <cell r="D979" t="str">
            <v>1A2f</v>
          </cell>
          <cell r="E979" t="str">
            <v>1A2gviii</v>
          </cell>
          <cell r="F979" t="str">
            <v>1A2gviii_Other_manufacturing_industries_and_construction</v>
          </cell>
        </row>
        <row r="980">
          <cell r="A980" t="str">
            <v>29_46</v>
          </cell>
          <cell r="B980">
            <v>29</v>
          </cell>
          <cell r="C980">
            <v>46</v>
          </cell>
          <cell r="D980" t="str">
            <v>1A2f</v>
          </cell>
          <cell r="E980" t="str">
            <v>1A2gviii</v>
          </cell>
          <cell r="F980" t="str">
            <v>1A2gviii_Other_manufacturing_industries_and_construction</v>
          </cell>
        </row>
        <row r="981">
          <cell r="A981" t="str">
            <v>834_16</v>
          </cell>
          <cell r="B981">
            <v>834</v>
          </cell>
          <cell r="C981">
            <v>16</v>
          </cell>
          <cell r="D981" t="str">
            <v>1A2b</v>
          </cell>
          <cell r="E981" t="str">
            <v>1A2b</v>
          </cell>
          <cell r="F981" t="str">
            <v>1A2b_Non-Ferrous_Metals</v>
          </cell>
        </row>
        <row r="982">
          <cell r="A982" t="str">
            <v>834_330</v>
          </cell>
          <cell r="B982">
            <v>834</v>
          </cell>
          <cell r="C982">
            <v>330</v>
          </cell>
          <cell r="D982" t="str">
            <v>1A2b</v>
          </cell>
          <cell r="E982" t="str">
            <v>1A2b</v>
          </cell>
          <cell r="F982" t="str">
            <v>1A2b_Non-Ferrous_Metals</v>
          </cell>
        </row>
        <row r="983">
          <cell r="A983" t="str">
            <v>834_57</v>
          </cell>
          <cell r="B983">
            <v>834</v>
          </cell>
          <cell r="C983">
            <v>57</v>
          </cell>
          <cell r="D983" t="str">
            <v>1A2b</v>
          </cell>
          <cell r="E983" t="str">
            <v>1A2b</v>
          </cell>
          <cell r="F983" t="str">
            <v>1A2b_Non-Ferrous_Metals</v>
          </cell>
        </row>
        <row r="984">
          <cell r="A984" t="str">
            <v>834_5</v>
          </cell>
          <cell r="B984">
            <v>834</v>
          </cell>
          <cell r="C984">
            <v>5</v>
          </cell>
          <cell r="D984" t="str">
            <v>1A2b</v>
          </cell>
          <cell r="E984" t="str">
            <v>1A2b</v>
          </cell>
          <cell r="F984" t="str">
            <v>1A2b_Non-Ferrous_Metals</v>
          </cell>
        </row>
        <row r="985">
          <cell r="A985" t="str">
            <v>58_11</v>
          </cell>
          <cell r="B985">
            <v>58</v>
          </cell>
          <cell r="C985">
            <v>11</v>
          </cell>
          <cell r="D985" t="str">
            <v>1A2f</v>
          </cell>
          <cell r="E985" t="str">
            <v>1A2gviii</v>
          </cell>
          <cell r="F985" t="str">
            <v>1A2gviii_Other_manufacturing_industries_and_construction</v>
          </cell>
        </row>
        <row r="986">
          <cell r="A986" t="str">
            <v>818_26</v>
          </cell>
          <cell r="B986">
            <v>818</v>
          </cell>
          <cell r="C986">
            <v>26</v>
          </cell>
          <cell r="D986" t="str">
            <v>1A1c</v>
          </cell>
          <cell r="E986" t="str">
            <v>1A1cii</v>
          </cell>
          <cell r="F986" t="str">
            <v>1A1cii_Oil_and_gas_extraction</v>
          </cell>
        </row>
        <row r="987">
          <cell r="A987" t="str">
            <v>818_16</v>
          </cell>
          <cell r="B987">
            <v>818</v>
          </cell>
          <cell r="C987">
            <v>16</v>
          </cell>
          <cell r="D987" t="str">
            <v>1A1c</v>
          </cell>
          <cell r="E987" t="str">
            <v>1A1cii</v>
          </cell>
          <cell r="F987" t="str">
            <v>1A1cii_Oil_and_gas_extraction</v>
          </cell>
        </row>
        <row r="988">
          <cell r="A988" t="str">
            <v>835_16</v>
          </cell>
          <cell r="B988">
            <v>835</v>
          </cell>
          <cell r="C988">
            <v>16</v>
          </cell>
          <cell r="D988" t="str">
            <v>1A2c</v>
          </cell>
          <cell r="E988" t="str">
            <v>1A2c</v>
          </cell>
          <cell r="F988" t="str">
            <v>1A2c_Chemicals</v>
          </cell>
        </row>
        <row r="989">
          <cell r="A989" t="str">
            <v>835_303</v>
          </cell>
          <cell r="B989">
            <v>835</v>
          </cell>
          <cell r="C989">
            <v>303</v>
          </cell>
          <cell r="D989" t="str">
            <v>1A2c</v>
          </cell>
          <cell r="E989" t="str">
            <v>1A2c</v>
          </cell>
          <cell r="F989" t="str">
            <v>1A2c_Chemicals</v>
          </cell>
        </row>
        <row r="990">
          <cell r="A990" t="str">
            <v>835_258</v>
          </cell>
          <cell r="B990">
            <v>835</v>
          </cell>
          <cell r="C990">
            <v>258</v>
          </cell>
          <cell r="D990" t="str">
            <v>1A2c</v>
          </cell>
          <cell r="E990" t="str">
            <v>1A2c</v>
          </cell>
          <cell r="F990" t="str">
            <v>1A2c_Chemicals</v>
          </cell>
        </row>
        <row r="991">
          <cell r="A991" t="str">
            <v>835_256</v>
          </cell>
          <cell r="B991">
            <v>835</v>
          </cell>
          <cell r="C991">
            <v>256</v>
          </cell>
          <cell r="D991" t="str">
            <v>1A2c</v>
          </cell>
          <cell r="E991" t="str">
            <v>1A2c</v>
          </cell>
          <cell r="F991" t="str">
            <v>1A2c_Chemicals</v>
          </cell>
        </row>
        <row r="992">
          <cell r="A992" t="str">
            <v>835_330</v>
          </cell>
          <cell r="B992">
            <v>835</v>
          </cell>
          <cell r="C992">
            <v>330</v>
          </cell>
          <cell r="D992" t="str">
            <v>1A2c</v>
          </cell>
          <cell r="E992" t="str">
            <v>1A2c</v>
          </cell>
          <cell r="F992" t="str">
            <v>1A2c_Chemicals</v>
          </cell>
        </row>
        <row r="993">
          <cell r="A993" t="str">
            <v>835_5</v>
          </cell>
          <cell r="B993">
            <v>835</v>
          </cell>
          <cell r="C993">
            <v>5</v>
          </cell>
          <cell r="D993" t="str">
            <v>1A2c</v>
          </cell>
          <cell r="E993" t="str">
            <v>1A2c</v>
          </cell>
          <cell r="F993" t="str">
            <v>1A2c_Chemicals</v>
          </cell>
        </row>
        <row r="994">
          <cell r="A994" t="str">
            <v>835_61</v>
          </cell>
          <cell r="B994">
            <v>835</v>
          </cell>
          <cell r="C994">
            <v>61</v>
          </cell>
          <cell r="D994" t="str">
            <v>1A2c</v>
          </cell>
          <cell r="E994" t="str">
            <v>1A2c</v>
          </cell>
          <cell r="F994" t="str">
            <v>1A2c_Chemicals</v>
          </cell>
        </row>
        <row r="995">
          <cell r="A995" t="str">
            <v>835_39</v>
          </cell>
          <cell r="B995">
            <v>835</v>
          </cell>
          <cell r="C995">
            <v>39</v>
          </cell>
          <cell r="D995" t="str">
            <v>1A2c</v>
          </cell>
          <cell r="E995" t="str">
            <v>1A2c</v>
          </cell>
          <cell r="F995" t="str">
            <v>1A2c_Chemicals</v>
          </cell>
        </row>
        <row r="996">
          <cell r="A996" t="str">
            <v>835_31</v>
          </cell>
          <cell r="B996">
            <v>835</v>
          </cell>
          <cell r="C996">
            <v>31</v>
          </cell>
          <cell r="D996" t="str">
            <v>1A2c</v>
          </cell>
          <cell r="E996" t="str">
            <v>1A2c</v>
          </cell>
          <cell r="F996" t="str">
            <v>1A2c_Chemicals</v>
          </cell>
        </row>
        <row r="997">
          <cell r="A997" t="str">
            <v>835_331</v>
          </cell>
          <cell r="B997">
            <v>835</v>
          </cell>
          <cell r="C997">
            <v>331</v>
          </cell>
          <cell r="D997" t="str">
            <v>1A2c</v>
          </cell>
          <cell r="E997" t="str">
            <v>1A2c</v>
          </cell>
          <cell r="F997" t="str">
            <v>1A2c_Chemicals</v>
          </cell>
        </row>
        <row r="998">
          <cell r="A998" t="str">
            <v>835_247</v>
          </cell>
          <cell r="B998">
            <v>835</v>
          </cell>
          <cell r="C998">
            <v>247</v>
          </cell>
          <cell r="D998" t="str">
            <v>1A2c</v>
          </cell>
          <cell r="E998" t="str">
            <v>1A2c</v>
          </cell>
          <cell r="F998" t="str">
            <v>1A2c_Chemicals</v>
          </cell>
        </row>
        <row r="999">
          <cell r="A999" t="str">
            <v>835_261</v>
          </cell>
          <cell r="B999">
            <v>835</v>
          </cell>
          <cell r="C999">
            <v>261</v>
          </cell>
          <cell r="D999" t="str">
            <v>1A2c</v>
          </cell>
          <cell r="E999" t="str">
            <v>1A2c</v>
          </cell>
          <cell r="F999" t="str">
            <v>1A2c_Chemicals</v>
          </cell>
        </row>
        <row r="1000">
          <cell r="A1000" t="str">
            <v>33_330</v>
          </cell>
          <cell r="B1000">
            <v>33</v>
          </cell>
          <cell r="C1000">
            <v>330</v>
          </cell>
          <cell r="D1000" t="str">
            <v>1A1a</v>
          </cell>
          <cell r="E1000" t="str">
            <v>1A1ai</v>
          </cell>
          <cell r="F1000" t="str">
            <v>1A1ai_Public_Electricity&amp;Heat_Production</v>
          </cell>
        </row>
        <row r="1001">
          <cell r="A1001" t="str">
            <v>33_28</v>
          </cell>
          <cell r="B1001">
            <v>33</v>
          </cell>
          <cell r="C1001">
            <v>28</v>
          </cell>
          <cell r="D1001" t="str">
            <v>1A1a</v>
          </cell>
          <cell r="E1001" t="str">
            <v>1A1ai</v>
          </cell>
          <cell r="F1001" t="str">
            <v>1A1ai_Public_Electricity&amp;Heat_Production</v>
          </cell>
        </row>
        <row r="1002">
          <cell r="A1002" t="str">
            <v>33_334</v>
          </cell>
          <cell r="B1002">
            <v>33</v>
          </cell>
          <cell r="C1002">
            <v>334</v>
          </cell>
          <cell r="D1002" t="str">
            <v>1A1a</v>
          </cell>
          <cell r="E1002" t="str">
            <v>1A1ai</v>
          </cell>
          <cell r="F1002" t="str">
            <v>1A1ai_Public_Electricity&amp;Heat_Production</v>
          </cell>
        </row>
        <row r="1003">
          <cell r="A1003" t="str">
            <v>33_331</v>
          </cell>
          <cell r="B1003">
            <v>33</v>
          </cell>
          <cell r="C1003">
            <v>331</v>
          </cell>
          <cell r="D1003" t="str">
            <v>1A1a</v>
          </cell>
          <cell r="E1003" t="str">
            <v>1A1ai</v>
          </cell>
          <cell r="F1003" t="str">
            <v>1A1ai_Public_Electricity&amp;Heat_Production</v>
          </cell>
        </row>
        <row r="1004">
          <cell r="A1004" t="str">
            <v>33_236</v>
          </cell>
          <cell r="B1004">
            <v>33</v>
          </cell>
          <cell r="C1004">
            <v>236</v>
          </cell>
          <cell r="D1004" t="str">
            <v>1A1a</v>
          </cell>
          <cell r="E1004" t="str">
            <v>1A1ai</v>
          </cell>
          <cell r="F1004" t="str">
            <v>1A1ai_Public_Electricity&amp;Heat_Production</v>
          </cell>
        </row>
        <row r="1005">
          <cell r="A1005" t="str">
            <v>33_247</v>
          </cell>
          <cell r="B1005">
            <v>33</v>
          </cell>
          <cell r="C1005">
            <v>247</v>
          </cell>
          <cell r="D1005" t="str">
            <v>1A1a</v>
          </cell>
          <cell r="E1005" t="str">
            <v>1A1ai</v>
          </cell>
          <cell r="F1005" t="str">
            <v>1A1ai_Public_Electricity&amp;Heat_Production</v>
          </cell>
        </row>
        <row r="1006">
          <cell r="A1006" t="str">
            <v>26_16</v>
          </cell>
          <cell r="B1006">
            <v>26</v>
          </cell>
          <cell r="C1006">
            <v>16</v>
          </cell>
          <cell r="D1006" t="str">
            <v>1A1c</v>
          </cell>
          <cell r="E1006" t="str">
            <v>1A1cii</v>
          </cell>
          <cell r="F1006" t="str">
            <v>1A1cii_Oil_and_gas_extraction</v>
          </cell>
        </row>
        <row r="1007">
          <cell r="A1007" t="str">
            <v>26_330</v>
          </cell>
          <cell r="B1007">
            <v>26</v>
          </cell>
          <cell r="C1007">
            <v>330</v>
          </cell>
          <cell r="D1007" t="str">
            <v>1A1c</v>
          </cell>
          <cell r="E1007" t="str">
            <v>1A1cii</v>
          </cell>
          <cell r="F1007" t="str">
            <v>1A1cii_Oil_and_gas_extraction</v>
          </cell>
        </row>
        <row r="1008">
          <cell r="A1008" t="str">
            <v>395_46</v>
          </cell>
          <cell r="B1008">
            <v>395</v>
          </cell>
          <cell r="C1008">
            <v>46</v>
          </cell>
          <cell r="D1008" t="str">
            <v>1A2f</v>
          </cell>
          <cell r="E1008" t="str">
            <v>2A4d</v>
          </cell>
          <cell r="F1008" t="str">
            <v>2A4d_Other_process_uses_of_carbonates:other</v>
          </cell>
        </row>
        <row r="1009">
          <cell r="A1009" t="str">
            <v>395_47</v>
          </cell>
          <cell r="B1009">
            <v>395</v>
          </cell>
          <cell r="C1009">
            <v>47</v>
          </cell>
          <cell r="D1009" t="str">
            <v>1A2f</v>
          </cell>
          <cell r="E1009" t="str">
            <v>2A4d</v>
          </cell>
          <cell r="F1009" t="str">
            <v>2A4d_Other_process_uses_of_carbonates:other</v>
          </cell>
        </row>
        <row r="1010">
          <cell r="A1010" t="str">
            <v>395_332</v>
          </cell>
          <cell r="B1010">
            <v>395</v>
          </cell>
          <cell r="C1010">
            <v>332</v>
          </cell>
          <cell r="D1010" t="str">
            <v>1A2f</v>
          </cell>
          <cell r="E1010" t="str">
            <v>2A4d</v>
          </cell>
          <cell r="F1010" t="str">
            <v>2A4d_Other_process_uses_of_carbonates:other</v>
          </cell>
        </row>
        <row r="1011">
          <cell r="A1011" t="str">
            <v>395_8</v>
          </cell>
          <cell r="B1011">
            <v>395</v>
          </cell>
          <cell r="C1011">
            <v>8</v>
          </cell>
          <cell r="D1011" t="str">
            <v>1A2f</v>
          </cell>
          <cell r="E1011" t="str">
            <v>2A4d</v>
          </cell>
          <cell r="F1011" t="str">
            <v>2A4d_Other_process_uses_of_carbonates:other</v>
          </cell>
        </row>
        <row r="1012">
          <cell r="A1012" t="str">
            <v>22_39</v>
          </cell>
          <cell r="B1012">
            <v>22</v>
          </cell>
          <cell r="C1012">
            <v>39</v>
          </cell>
          <cell r="D1012" t="str">
            <v>1A4a</v>
          </cell>
          <cell r="E1012" t="str">
            <v>1A4ai</v>
          </cell>
          <cell r="F1012" t="str">
            <v>1A4ai_Commercial/Institutional</v>
          </cell>
        </row>
        <row r="1013">
          <cell r="A1013" t="str">
            <v>22_330</v>
          </cell>
          <cell r="B1013">
            <v>22</v>
          </cell>
          <cell r="C1013">
            <v>330</v>
          </cell>
          <cell r="D1013" t="str">
            <v>1A4a</v>
          </cell>
          <cell r="E1013" t="str">
            <v>1A4ai</v>
          </cell>
          <cell r="F1013" t="str">
            <v>1A4ai_Commercial/Institutional</v>
          </cell>
        </row>
        <row r="1014">
          <cell r="A1014" t="str">
            <v>22_25</v>
          </cell>
          <cell r="B1014">
            <v>22</v>
          </cell>
          <cell r="C1014">
            <v>25</v>
          </cell>
          <cell r="D1014" t="str">
            <v>1A4a</v>
          </cell>
          <cell r="E1014" t="str">
            <v>1A4ai</v>
          </cell>
          <cell r="F1014" t="str">
            <v>1A4ai_Commercial/Institutional</v>
          </cell>
        </row>
        <row r="1015">
          <cell r="A1015" t="str">
            <v>22_253</v>
          </cell>
          <cell r="B1015">
            <v>22</v>
          </cell>
          <cell r="C1015">
            <v>253</v>
          </cell>
          <cell r="D1015" t="str">
            <v>1A4a</v>
          </cell>
          <cell r="E1015" t="str">
            <v>1A4ai</v>
          </cell>
          <cell r="F1015" t="str">
            <v>1A4ai_Commercial/Institutional</v>
          </cell>
        </row>
        <row r="1016">
          <cell r="A1016" t="str">
            <v>22_72</v>
          </cell>
          <cell r="B1016">
            <v>22</v>
          </cell>
          <cell r="C1016">
            <v>72</v>
          </cell>
          <cell r="D1016" t="str">
            <v>1A4a</v>
          </cell>
          <cell r="E1016" t="str">
            <v>1A4ai</v>
          </cell>
          <cell r="F1016" t="str">
            <v>1A4ai_Commercial/Institutional</v>
          </cell>
        </row>
        <row r="1017">
          <cell r="A1017" t="str">
            <v>22_311</v>
          </cell>
          <cell r="B1017">
            <v>22</v>
          </cell>
          <cell r="C1017">
            <v>311</v>
          </cell>
          <cell r="D1017" t="str">
            <v>1A4a</v>
          </cell>
          <cell r="E1017" t="str">
            <v>1A4ai</v>
          </cell>
          <cell r="F1017" t="str">
            <v>1A4ai_Commercial/Institutional</v>
          </cell>
        </row>
        <row r="1018">
          <cell r="A1018" t="str">
            <v>21_1</v>
          </cell>
          <cell r="B1018">
            <v>21</v>
          </cell>
          <cell r="C1018">
            <v>1</v>
          </cell>
          <cell r="D1018" t="str">
            <v>1A2f</v>
          </cell>
          <cell r="E1018" t="str">
            <v>1A2f</v>
          </cell>
          <cell r="F1018" t="str">
            <v>1A2f_Non-metallic_minerals</v>
          </cell>
        </row>
        <row r="1019">
          <cell r="A1019" t="str">
            <v>21_15</v>
          </cell>
          <cell r="B1019">
            <v>21</v>
          </cell>
          <cell r="C1019">
            <v>15</v>
          </cell>
          <cell r="D1019" t="str">
            <v>1A2f</v>
          </cell>
          <cell r="E1019" t="str">
            <v>1A2f</v>
          </cell>
          <cell r="F1019" t="str">
            <v>1A2f_Non-metallic_minerals</v>
          </cell>
        </row>
        <row r="1020">
          <cell r="A1020" t="str">
            <v>21_16</v>
          </cell>
          <cell r="B1020">
            <v>21</v>
          </cell>
          <cell r="C1020">
            <v>16</v>
          </cell>
          <cell r="D1020" t="str">
            <v>1A2f</v>
          </cell>
          <cell r="E1020" t="str">
            <v>1A2f</v>
          </cell>
          <cell r="F1020" t="str">
            <v>1A2f_Non-metallic_minerals</v>
          </cell>
        </row>
        <row r="1021">
          <cell r="A1021" t="str">
            <v>21_330</v>
          </cell>
          <cell r="B1021">
            <v>21</v>
          </cell>
          <cell r="C1021">
            <v>330</v>
          </cell>
          <cell r="D1021" t="str">
            <v>1A2f</v>
          </cell>
          <cell r="E1021" t="str">
            <v>1A2f</v>
          </cell>
          <cell r="F1021" t="str">
            <v>1A2f_Non-metallic_minerals</v>
          </cell>
        </row>
        <row r="1022">
          <cell r="A1022" t="str">
            <v>21_999</v>
          </cell>
          <cell r="B1022">
            <v>21</v>
          </cell>
          <cell r="C1022">
            <v>999</v>
          </cell>
          <cell r="D1022" t="str">
            <v>1A2f</v>
          </cell>
          <cell r="E1022" t="str">
            <v>1A2f</v>
          </cell>
          <cell r="F1022" t="str">
            <v>1A2f_Non-metallic_minerals</v>
          </cell>
        </row>
        <row r="1023">
          <cell r="A1023" t="str">
            <v>21_333</v>
          </cell>
          <cell r="B1023">
            <v>21</v>
          </cell>
          <cell r="C1023">
            <v>333</v>
          </cell>
          <cell r="D1023" t="str">
            <v>1A2f</v>
          </cell>
          <cell r="E1023" t="str">
            <v>1A2f</v>
          </cell>
          <cell r="F1023" t="str">
            <v>1A2f_Non-metallic_minerals</v>
          </cell>
        </row>
        <row r="1024">
          <cell r="A1024" t="str">
            <v>21_28</v>
          </cell>
          <cell r="B1024">
            <v>21</v>
          </cell>
          <cell r="C1024">
            <v>28</v>
          </cell>
          <cell r="D1024" t="str">
            <v>1A2f</v>
          </cell>
          <cell r="E1024" t="str">
            <v>1A2f</v>
          </cell>
          <cell r="F1024" t="str">
            <v>1A2f_Non-metallic_minerals</v>
          </cell>
        </row>
        <row r="1025">
          <cell r="A1025" t="str">
            <v>21_236</v>
          </cell>
          <cell r="B1025">
            <v>21</v>
          </cell>
          <cell r="C1025">
            <v>236</v>
          </cell>
          <cell r="D1025" t="str">
            <v>1A2f</v>
          </cell>
          <cell r="E1025" t="str">
            <v>1A2f</v>
          </cell>
          <cell r="F1025" t="str">
            <v>1A2f_Non-metallic_minerals</v>
          </cell>
        </row>
        <row r="1026">
          <cell r="A1026" t="str">
            <v>21_31</v>
          </cell>
          <cell r="B1026">
            <v>21</v>
          </cell>
          <cell r="C1026">
            <v>31</v>
          </cell>
          <cell r="D1026" t="str">
            <v>1A2f</v>
          </cell>
          <cell r="E1026" t="str">
            <v>1A2f</v>
          </cell>
          <cell r="F1026" t="str">
            <v>1A2f_Non-metallic_minerals</v>
          </cell>
        </row>
        <row r="1027">
          <cell r="A1027" t="str">
            <v>21_246</v>
          </cell>
          <cell r="B1027">
            <v>21</v>
          </cell>
          <cell r="C1027">
            <v>246</v>
          </cell>
          <cell r="D1027" t="str">
            <v>1A2f</v>
          </cell>
          <cell r="E1027" t="str">
            <v>1A2f</v>
          </cell>
          <cell r="F1027" t="str">
            <v>1A2f_Non-metallic_minerals</v>
          </cell>
        </row>
        <row r="1028">
          <cell r="A1028" t="str">
            <v>21_247</v>
          </cell>
          <cell r="B1028">
            <v>21</v>
          </cell>
          <cell r="C1028">
            <v>247</v>
          </cell>
          <cell r="D1028" t="str">
            <v>1A2f</v>
          </cell>
          <cell r="E1028" t="str">
            <v>1A2f</v>
          </cell>
          <cell r="F1028" t="str">
            <v>1A2f_Non-metallic_minerals</v>
          </cell>
        </row>
        <row r="1029">
          <cell r="A1029" t="str">
            <v>21_56</v>
          </cell>
          <cell r="B1029">
            <v>21</v>
          </cell>
          <cell r="C1029">
            <v>56</v>
          </cell>
          <cell r="D1029" t="str">
            <v>1A2f</v>
          </cell>
          <cell r="E1029" t="str">
            <v>1A2f</v>
          </cell>
          <cell r="F1029" t="str">
            <v>1A2f_Non-metallic_minerals</v>
          </cell>
        </row>
        <row r="1030">
          <cell r="A1030" t="str">
            <v>2_5</v>
          </cell>
          <cell r="B1030">
            <v>2</v>
          </cell>
          <cell r="C1030">
            <v>5</v>
          </cell>
          <cell r="D1030" t="str">
            <v>1A4c</v>
          </cell>
          <cell r="E1030" t="str">
            <v>1A4ci</v>
          </cell>
          <cell r="F1030" t="str">
            <v>1A4ci_Agriculture/Forestry/Fishing:Stationary</v>
          </cell>
        </row>
        <row r="1031">
          <cell r="A1031" t="str">
            <v>2_16</v>
          </cell>
          <cell r="B1031">
            <v>2</v>
          </cell>
          <cell r="C1031">
            <v>16</v>
          </cell>
          <cell r="D1031" t="str">
            <v>1A4c</v>
          </cell>
          <cell r="E1031" t="str">
            <v>1A4ci</v>
          </cell>
          <cell r="F1031" t="str">
            <v>1A4ci_Agriculture/Forestry/Fishing:Stationary</v>
          </cell>
        </row>
        <row r="1032">
          <cell r="A1032" t="str">
            <v>2_330</v>
          </cell>
          <cell r="B1032">
            <v>2</v>
          </cell>
          <cell r="C1032">
            <v>330</v>
          </cell>
          <cell r="D1032" t="str">
            <v>1A4c</v>
          </cell>
          <cell r="E1032" t="str">
            <v>1A4ci</v>
          </cell>
          <cell r="F1032" t="str">
            <v>1A4ci_Agriculture/Forestry/Fishing:Stationary</v>
          </cell>
        </row>
        <row r="1033">
          <cell r="A1033" t="str">
            <v>2_253</v>
          </cell>
          <cell r="B1033">
            <v>2</v>
          </cell>
          <cell r="C1033">
            <v>253</v>
          </cell>
          <cell r="D1033" t="str">
            <v>1A4c</v>
          </cell>
          <cell r="E1033" t="str">
            <v>1A4ci</v>
          </cell>
          <cell r="F1033" t="str">
            <v>1A4ci_Agriculture/Forestry/Fishing:Stationary</v>
          </cell>
        </row>
        <row r="1034">
          <cell r="A1034" t="str">
            <v>7_14</v>
          </cell>
          <cell r="B1034">
            <v>7</v>
          </cell>
          <cell r="C1034">
            <v>14</v>
          </cell>
          <cell r="D1034" t="str">
            <v>1A1c</v>
          </cell>
          <cell r="E1034" t="str">
            <v>1A1ci</v>
          </cell>
          <cell r="F1034" t="str">
            <v>1A1ci_Manufacture_of_solid_fuels</v>
          </cell>
        </row>
        <row r="1035">
          <cell r="A1035" t="str">
            <v>7_16</v>
          </cell>
          <cell r="B1035">
            <v>7</v>
          </cell>
          <cell r="C1035">
            <v>16</v>
          </cell>
          <cell r="D1035" t="str">
            <v>1A1c</v>
          </cell>
          <cell r="E1035" t="str">
            <v>1A1ci</v>
          </cell>
          <cell r="F1035" t="str">
            <v>1A1ci_Manufacture_of_solid_fuels</v>
          </cell>
        </row>
        <row r="1036">
          <cell r="A1036" t="str">
            <v>7_330</v>
          </cell>
          <cell r="B1036">
            <v>7</v>
          </cell>
          <cell r="C1036">
            <v>330</v>
          </cell>
          <cell r="D1036" t="str">
            <v>1A1c</v>
          </cell>
          <cell r="E1036" t="str">
            <v>1A1ci</v>
          </cell>
          <cell r="F1036" t="str">
            <v>1A1ci_Manufacture_of_solid_fuels</v>
          </cell>
        </row>
        <row r="1037">
          <cell r="A1037" t="str">
            <v>8_15</v>
          </cell>
          <cell r="B1037">
            <v>8</v>
          </cell>
          <cell r="C1037">
            <v>15</v>
          </cell>
          <cell r="D1037" t="str">
            <v>1A1c</v>
          </cell>
          <cell r="E1037" t="str">
            <v>1A1ciii</v>
          </cell>
          <cell r="F1037" t="str">
            <v>1A1ciii_Other_energy_industries</v>
          </cell>
        </row>
        <row r="1038">
          <cell r="A1038" t="str">
            <v>15_330</v>
          </cell>
          <cell r="B1038">
            <v>15</v>
          </cell>
          <cell r="C1038">
            <v>330</v>
          </cell>
          <cell r="D1038" t="str">
            <v>1A1c</v>
          </cell>
          <cell r="E1038" t="str">
            <v>1A1ciii</v>
          </cell>
          <cell r="F1038" t="str">
            <v>1Aciii_other_energy_industries</v>
          </cell>
        </row>
        <row r="1039">
          <cell r="A1039" t="str">
            <v>15_28</v>
          </cell>
          <cell r="B1039">
            <v>15</v>
          </cell>
          <cell r="C1039">
            <v>28</v>
          </cell>
          <cell r="D1039" t="str">
            <v>1A1c</v>
          </cell>
          <cell r="E1039" t="str">
            <v>1A1ciii</v>
          </cell>
          <cell r="F1039" t="str">
            <v>1Aciii_other_energy_industries</v>
          </cell>
        </row>
        <row r="1040">
          <cell r="A1040" t="str">
            <v>15_258</v>
          </cell>
          <cell r="B1040">
            <v>15</v>
          </cell>
          <cell r="C1040">
            <v>258</v>
          </cell>
          <cell r="D1040" t="str">
            <v>1A1c</v>
          </cell>
          <cell r="E1040" t="str">
            <v>1A1ciii</v>
          </cell>
          <cell r="F1040" t="str">
            <v>1Aciii_other_energy_industries</v>
          </cell>
        </row>
        <row r="1041">
          <cell r="A1041" t="str">
            <v>17_9</v>
          </cell>
          <cell r="B1041">
            <v>17</v>
          </cell>
          <cell r="C1041">
            <v>9</v>
          </cell>
          <cell r="D1041" t="str">
            <v>1A2a</v>
          </cell>
          <cell r="E1041" t="str">
            <v>2C1d</v>
          </cell>
          <cell r="F1041" t="str">
            <v>2C1d_Sinter</v>
          </cell>
        </row>
        <row r="1042">
          <cell r="A1042" t="str">
            <v>19_330</v>
          </cell>
          <cell r="B1042">
            <v>19</v>
          </cell>
          <cell r="C1042">
            <v>330</v>
          </cell>
          <cell r="D1042" t="str">
            <v>1A2a</v>
          </cell>
          <cell r="E1042" t="str">
            <v>1A2a</v>
          </cell>
          <cell r="F1042" t="str">
            <v>1A2a_Iron_and_steel</v>
          </cell>
        </row>
        <row r="1043">
          <cell r="A1043" t="str">
            <v>19_320</v>
          </cell>
          <cell r="B1043">
            <v>19</v>
          </cell>
          <cell r="C1043">
            <v>320</v>
          </cell>
          <cell r="D1043" t="str">
            <v>1A2a</v>
          </cell>
          <cell r="E1043" t="str">
            <v>1A2a</v>
          </cell>
          <cell r="F1043" t="str">
            <v>1A2a_Iron_and_steel</v>
          </cell>
        </row>
        <row r="1044">
          <cell r="A1044" t="str">
            <v>19_318</v>
          </cell>
          <cell r="B1044">
            <v>19</v>
          </cell>
          <cell r="C1044">
            <v>318</v>
          </cell>
          <cell r="D1044" t="str">
            <v>1A2a</v>
          </cell>
          <cell r="E1044" t="str">
            <v>1A2a</v>
          </cell>
          <cell r="F1044" t="str">
            <v>1A2a_Iron_and_steel</v>
          </cell>
        </row>
        <row r="1045">
          <cell r="A1045" t="str">
            <v>19_322</v>
          </cell>
          <cell r="B1045">
            <v>19</v>
          </cell>
          <cell r="C1045">
            <v>322</v>
          </cell>
          <cell r="D1045" t="str">
            <v>1A2a</v>
          </cell>
          <cell r="E1045" t="str">
            <v>1A2a</v>
          </cell>
          <cell r="F1045" t="str">
            <v>1A2a_Iron_and_steel</v>
          </cell>
        </row>
        <row r="1046">
          <cell r="A1046" t="str">
            <v>19_324</v>
          </cell>
          <cell r="B1046">
            <v>19</v>
          </cell>
          <cell r="C1046">
            <v>324</v>
          </cell>
          <cell r="D1046" t="str">
            <v>1A2a</v>
          </cell>
          <cell r="E1046" t="str">
            <v>1A2a</v>
          </cell>
          <cell r="F1046" t="str">
            <v>1A2a_Iron_and_steel</v>
          </cell>
        </row>
        <row r="1047">
          <cell r="A1047" t="str">
            <v>19_31</v>
          </cell>
          <cell r="B1047">
            <v>19</v>
          </cell>
          <cell r="C1047">
            <v>31</v>
          </cell>
          <cell r="D1047" t="str">
            <v>1A2a</v>
          </cell>
          <cell r="E1047" t="str">
            <v>1A2a</v>
          </cell>
          <cell r="F1047" t="str">
            <v>1A2a_Iron_and_steel</v>
          </cell>
        </row>
        <row r="1048">
          <cell r="A1048" t="str">
            <v>19_46</v>
          </cell>
          <cell r="B1048">
            <v>19</v>
          </cell>
          <cell r="C1048">
            <v>46</v>
          </cell>
          <cell r="D1048" t="str">
            <v>1A2a</v>
          </cell>
          <cell r="E1048" t="str">
            <v>1A2a</v>
          </cell>
          <cell r="F1048" t="str">
            <v>1A2a_Iron_and_steel</v>
          </cell>
        </row>
        <row r="1049">
          <cell r="A1049" t="str">
            <v>19_5</v>
          </cell>
          <cell r="B1049">
            <v>19</v>
          </cell>
          <cell r="C1049">
            <v>5</v>
          </cell>
          <cell r="D1049" t="str">
            <v>1A2a</v>
          </cell>
          <cell r="E1049" t="str">
            <v>1A2a</v>
          </cell>
          <cell r="F1049" t="str">
            <v>1A2a_Iron_and_steel</v>
          </cell>
        </row>
        <row r="1050">
          <cell r="A1050" t="str">
            <v>19_321</v>
          </cell>
          <cell r="B1050">
            <v>19</v>
          </cell>
          <cell r="C1050">
            <v>321</v>
          </cell>
          <cell r="D1050" t="str">
            <v>1A2a</v>
          </cell>
          <cell r="E1050" t="str">
            <v>1A2a</v>
          </cell>
          <cell r="F1050" t="str">
            <v>1A2a_Iron_and_steel</v>
          </cell>
        </row>
        <row r="1051">
          <cell r="A1051" t="str">
            <v>19_323</v>
          </cell>
          <cell r="B1051">
            <v>19</v>
          </cell>
          <cell r="C1051">
            <v>323</v>
          </cell>
          <cell r="D1051" t="str">
            <v>1A2a</v>
          </cell>
          <cell r="E1051" t="str">
            <v>1A2a</v>
          </cell>
          <cell r="F1051" t="str">
            <v>1A2a_Iron_and_steel</v>
          </cell>
        </row>
        <row r="1052">
          <cell r="A1052" t="str">
            <v>19_1</v>
          </cell>
          <cell r="B1052">
            <v>19</v>
          </cell>
          <cell r="C1052">
            <v>1</v>
          </cell>
          <cell r="D1052" t="str">
            <v>1A2a</v>
          </cell>
          <cell r="E1052" t="str">
            <v>1A2a</v>
          </cell>
          <cell r="F1052" t="str">
            <v>1A2a_Iron_and_steel</v>
          </cell>
        </row>
        <row r="1053">
          <cell r="A1053" t="str">
            <v>19_247</v>
          </cell>
          <cell r="B1053">
            <v>19</v>
          </cell>
          <cell r="C1053">
            <v>247</v>
          </cell>
          <cell r="D1053" t="str">
            <v>1A2a</v>
          </cell>
          <cell r="E1053" t="str">
            <v>1A2a</v>
          </cell>
          <cell r="F1053" t="str">
            <v>1A2a_Iron_and_steel</v>
          </cell>
        </row>
        <row r="1054">
          <cell r="A1054" t="str">
            <v>37_330</v>
          </cell>
          <cell r="B1054">
            <v>37</v>
          </cell>
          <cell r="C1054">
            <v>330</v>
          </cell>
          <cell r="D1054" t="str">
            <v>1A1b</v>
          </cell>
          <cell r="E1054" t="str">
            <v>1A1b</v>
          </cell>
          <cell r="F1054" t="str">
            <v>1A1b_Petroleum_Refining</v>
          </cell>
        </row>
        <row r="1055">
          <cell r="A1055" t="str">
            <v>37_258</v>
          </cell>
          <cell r="B1055">
            <v>37</v>
          </cell>
          <cell r="C1055">
            <v>258</v>
          </cell>
          <cell r="D1055" t="str">
            <v>1A1b</v>
          </cell>
          <cell r="E1055" t="str">
            <v>1A1b</v>
          </cell>
          <cell r="F1055" t="str">
            <v>1A1b_Petroleum_Refining</v>
          </cell>
        </row>
        <row r="1056">
          <cell r="A1056" t="str">
            <v>37_61</v>
          </cell>
          <cell r="B1056">
            <v>37</v>
          </cell>
          <cell r="C1056">
            <v>61</v>
          </cell>
          <cell r="D1056" t="str">
            <v>1A1b</v>
          </cell>
          <cell r="E1056" t="str">
            <v>1A1b</v>
          </cell>
          <cell r="F1056" t="str">
            <v>1A1b_Petroleum_Refining</v>
          </cell>
        </row>
        <row r="1057">
          <cell r="A1057" t="str">
            <v>37_999</v>
          </cell>
          <cell r="B1057">
            <v>37</v>
          </cell>
          <cell r="C1057">
            <v>999</v>
          </cell>
          <cell r="D1057" t="str">
            <v>1A1b</v>
          </cell>
          <cell r="E1057" t="str">
            <v>1A1b</v>
          </cell>
          <cell r="F1057" t="str">
            <v>1A1b_Petroleum_Refining</v>
          </cell>
        </row>
        <row r="1058">
          <cell r="A1058" t="str">
            <v>37_256</v>
          </cell>
          <cell r="B1058">
            <v>37</v>
          </cell>
          <cell r="C1058">
            <v>256</v>
          </cell>
          <cell r="D1058" t="str">
            <v>1A1b</v>
          </cell>
          <cell r="E1058" t="str">
            <v>1A1b</v>
          </cell>
          <cell r="F1058" t="str">
            <v>1A1b_Petroleum_Refining</v>
          </cell>
        </row>
        <row r="1059">
          <cell r="A1059" t="str">
            <v>37_58</v>
          </cell>
          <cell r="B1059">
            <v>37</v>
          </cell>
          <cell r="C1059">
            <v>58</v>
          </cell>
          <cell r="D1059" t="str">
            <v>1A1b</v>
          </cell>
          <cell r="E1059" t="str">
            <v>1A1b</v>
          </cell>
          <cell r="F1059" t="str">
            <v>1A1b_Petroleum_Refining</v>
          </cell>
        </row>
        <row r="1060">
          <cell r="A1060" t="str">
            <v>37_31</v>
          </cell>
          <cell r="B1060">
            <v>37</v>
          </cell>
          <cell r="C1060">
            <v>31</v>
          </cell>
          <cell r="D1060" t="str">
            <v>1A1b</v>
          </cell>
          <cell r="E1060" t="str">
            <v>1A1b</v>
          </cell>
          <cell r="F1060" t="str">
            <v>1A1b_Petroleum_Refining</v>
          </cell>
        </row>
        <row r="1061">
          <cell r="A1061" t="str">
            <v>37_31</v>
          </cell>
          <cell r="B1061">
            <v>37</v>
          </cell>
          <cell r="C1061">
            <v>31</v>
          </cell>
          <cell r="D1061" t="str">
            <v>1A1b</v>
          </cell>
          <cell r="E1061" t="str">
            <v>1A1b</v>
          </cell>
          <cell r="F1061" t="str">
            <v>1A1b_Petroleum_Refining</v>
          </cell>
        </row>
        <row r="1062">
          <cell r="A1062" t="str">
            <v>37_31</v>
          </cell>
          <cell r="B1062">
            <v>37</v>
          </cell>
          <cell r="C1062">
            <v>31</v>
          </cell>
          <cell r="D1062" t="str">
            <v>1A1b</v>
          </cell>
          <cell r="E1062" t="str">
            <v>1A1b</v>
          </cell>
          <cell r="F1062" t="str">
            <v>1A1b_Petroleum_Refining</v>
          </cell>
        </row>
        <row r="1063">
          <cell r="A1063" t="str">
            <v>37_31</v>
          </cell>
          <cell r="B1063">
            <v>37</v>
          </cell>
          <cell r="C1063">
            <v>31</v>
          </cell>
          <cell r="D1063" t="str">
            <v>1A1b</v>
          </cell>
          <cell r="E1063" t="str">
            <v>1A1b</v>
          </cell>
          <cell r="F1063" t="str">
            <v>1A1b_Petroleum_Refining</v>
          </cell>
        </row>
        <row r="1064">
          <cell r="A1064" t="str">
            <v>37_31</v>
          </cell>
          <cell r="B1064">
            <v>37</v>
          </cell>
          <cell r="C1064">
            <v>31</v>
          </cell>
          <cell r="D1064" t="str">
            <v>1A1b</v>
          </cell>
          <cell r="E1064" t="str">
            <v>1A1b</v>
          </cell>
          <cell r="F1064" t="str">
            <v>1A1b_Petroleum_Refining</v>
          </cell>
        </row>
        <row r="1065">
          <cell r="A1065" t="str">
            <v>69_5</v>
          </cell>
          <cell r="B1065">
            <v>69</v>
          </cell>
          <cell r="C1065">
            <v>5</v>
          </cell>
          <cell r="D1065" t="str">
            <v>1A2f</v>
          </cell>
          <cell r="E1065" t="str">
            <v>1A2f</v>
          </cell>
          <cell r="F1065" t="str">
            <v>1A2f_Non-metallic_minerals</v>
          </cell>
        </row>
        <row r="1066">
          <cell r="A1066" t="str">
            <v>69_16</v>
          </cell>
          <cell r="B1066">
            <v>69</v>
          </cell>
          <cell r="C1066">
            <v>16</v>
          </cell>
          <cell r="D1066" t="str">
            <v>1A2f</v>
          </cell>
          <cell r="E1066" t="str">
            <v>1A2f</v>
          </cell>
          <cell r="F1066" t="str">
            <v>1A2f_Non-metallic_minerals</v>
          </cell>
        </row>
        <row r="1067">
          <cell r="A1067" t="str">
            <v>69_281</v>
          </cell>
          <cell r="B1067">
            <v>69</v>
          </cell>
          <cell r="C1067">
            <v>281</v>
          </cell>
          <cell r="D1067" t="str">
            <v>1A2f</v>
          </cell>
          <cell r="E1067" t="str">
            <v>1A2f</v>
          </cell>
          <cell r="F1067" t="str">
            <v>1A2f_Non-metallic_minerals</v>
          </cell>
        </row>
        <row r="1068">
          <cell r="A1068" t="str">
            <v>69_253</v>
          </cell>
          <cell r="B1068">
            <v>69</v>
          </cell>
          <cell r="C1068">
            <v>253</v>
          </cell>
          <cell r="D1068" t="str">
            <v>1A2f</v>
          </cell>
          <cell r="E1068" t="str">
            <v>1A2f</v>
          </cell>
          <cell r="F1068" t="str">
            <v>1A2f_Non-metallic_minerals</v>
          </cell>
        </row>
        <row r="1069">
          <cell r="A1069" t="str">
            <v>69_330</v>
          </cell>
          <cell r="B1069">
            <v>69</v>
          </cell>
          <cell r="C1069">
            <v>330</v>
          </cell>
          <cell r="D1069" t="str">
            <v>1A2f</v>
          </cell>
          <cell r="E1069" t="str">
            <v>1A2f</v>
          </cell>
          <cell r="F1069" t="str">
            <v>1A2f_Non-metallic_minerals</v>
          </cell>
        </row>
        <row r="1070">
          <cell r="A1070" t="str">
            <v>69_333</v>
          </cell>
          <cell r="B1070">
            <v>69</v>
          </cell>
          <cell r="C1070">
            <v>333</v>
          </cell>
          <cell r="D1070" t="str">
            <v>1A2f</v>
          </cell>
          <cell r="E1070" t="str">
            <v>1A2f</v>
          </cell>
          <cell r="F1070" t="str">
            <v>1A2f_Non-metallic_minerals</v>
          </cell>
        </row>
        <row r="1071">
          <cell r="A1071" t="str">
            <v>69_72</v>
          </cell>
          <cell r="B1071">
            <v>69</v>
          </cell>
          <cell r="C1071">
            <v>72</v>
          </cell>
          <cell r="D1071" t="str">
            <v>1A2f</v>
          </cell>
          <cell r="E1071" t="str">
            <v>1A2f</v>
          </cell>
          <cell r="F1071" t="str">
            <v>1A2f_Non-metallic_minerals</v>
          </cell>
        </row>
        <row r="1072">
          <cell r="A1072" t="str">
            <v>119_320</v>
          </cell>
          <cell r="B1072">
            <v>119</v>
          </cell>
          <cell r="C1072">
            <v>320</v>
          </cell>
          <cell r="D1072" t="str">
            <v>2C1</v>
          </cell>
          <cell r="E1072" t="str">
            <v>2C1a</v>
          </cell>
          <cell r="F1072" t="str">
            <v>2C1a_Steel</v>
          </cell>
        </row>
        <row r="1073">
          <cell r="A1073" t="str">
            <v>119_322</v>
          </cell>
          <cell r="B1073">
            <v>119</v>
          </cell>
          <cell r="C1073">
            <v>322</v>
          </cell>
          <cell r="D1073" t="str">
            <v>2C1</v>
          </cell>
          <cell r="E1073" t="str">
            <v>2C1a</v>
          </cell>
          <cell r="F1073" t="str">
            <v>2C1a_Steel</v>
          </cell>
        </row>
        <row r="1074">
          <cell r="A1074" t="str">
            <v>119_324</v>
          </cell>
          <cell r="B1074">
            <v>119</v>
          </cell>
          <cell r="C1074">
            <v>324</v>
          </cell>
          <cell r="D1074" t="str">
            <v>2C1</v>
          </cell>
          <cell r="E1074" t="str">
            <v>2C1a</v>
          </cell>
          <cell r="F1074" t="str">
            <v>2C1a_Steel</v>
          </cell>
        </row>
        <row r="1075">
          <cell r="A1075" t="str">
            <v>307_15</v>
          </cell>
          <cell r="B1075">
            <v>307</v>
          </cell>
          <cell r="C1075">
            <v>15</v>
          </cell>
          <cell r="D1075" t="str">
            <v>1A1a</v>
          </cell>
          <cell r="E1075" t="str">
            <v>1A1ai</v>
          </cell>
          <cell r="F1075" t="str">
            <v>1A1ai_Public_Electricity&amp;Heat_Production</v>
          </cell>
        </row>
        <row r="1076">
          <cell r="A1076" t="str">
            <v>419_999</v>
          </cell>
          <cell r="B1076">
            <v>419</v>
          </cell>
          <cell r="C1076">
            <v>999</v>
          </cell>
          <cell r="D1076" t="str">
            <v>2B7</v>
          </cell>
          <cell r="E1076" t="str">
            <v>2B7</v>
          </cell>
          <cell r="F1076" t="str">
            <v>2B7_Soda_Ash_Production</v>
          </cell>
        </row>
        <row r="1077">
          <cell r="A1077" t="str">
            <v>419_46</v>
          </cell>
          <cell r="B1077">
            <v>419</v>
          </cell>
          <cell r="C1077">
            <v>46</v>
          </cell>
          <cell r="D1077" t="str">
            <v>2B7</v>
          </cell>
          <cell r="E1077" t="str">
            <v>2B7</v>
          </cell>
          <cell r="F1077" t="str">
            <v>2B7_Soda_Ash_Production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naei.defra.gov.uk/data/data-selector" TargetMode="External"/><Relationship Id="rId7" Type="http://schemas.openxmlformats.org/officeDocument/2006/relationships/package" Target="../embeddings/Microsoft_Word_Document1.docx"/><Relationship Id="rId2" Type="http://schemas.openxmlformats.org/officeDocument/2006/relationships/hyperlink" Target="https://www.gov.uk/government/collections/final-uk-greenhouse-gas-emissions-national-statistics" TargetMode="External"/><Relationship Id="rId1" Type="http://schemas.openxmlformats.org/officeDocument/2006/relationships/hyperlink" Target="mailto:Climatechange.Statistics@decc.gsi.gov.uk"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73"/>
  <sheetViews>
    <sheetView tabSelected="1" zoomScale="70" zoomScaleNormal="70" workbookViewId="0"/>
  </sheetViews>
  <sheetFormatPr defaultColWidth="9.44140625" defaultRowHeight="15"/>
  <cols>
    <col min="1" max="1" width="26" style="122" customWidth="1"/>
    <col min="2" max="2" width="198.6640625" style="122" customWidth="1"/>
    <col min="3" max="16384" width="9.44140625" style="122"/>
  </cols>
  <sheetData>
    <row r="1" spans="1:1" ht="15.6" customHeight="1">
      <c r="A1" s="201" t="s">
        <v>371</v>
      </c>
    </row>
    <row r="2" spans="1:1" ht="15.6" customHeight="1">
      <c r="A2" s="201"/>
    </row>
    <row r="3" spans="1:1" ht="15.6" customHeight="1">
      <c r="A3" s="201"/>
    </row>
    <row r="4" spans="1:1" ht="15.6" customHeight="1">
      <c r="A4" s="201"/>
    </row>
    <row r="5" spans="1:1" ht="15.6" customHeight="1">
      <c r="A5" s="201"/>
    </row>
    <row r="6" spans="1:1" ht="15.6" customHeight="1">
      <c r="A6" s="201"/>
    </row>
    <row r="7" spans="1:1" ht="15.6" customHeight="1">
      <c r="A7" s="201"/>
    </row>
    <row r="8" spans="1:1" ht="15.6" customHeight="1">
      <c r="A8" s="201"/>
    </row>
    <row r="9" spans="1:1" ht="15.6" customHeight="1">
      <c r="A9" s="201"/>
    </row>
    <row r="10" spans="1:1" ht="15.6" customHeight="1">
      <c r="A10" s="201"/>
    </row>
    <row r="11" spans="1:1" ht="15.6" customHeight="1">
      <c r="A11" s="201"/>
    </row>
    <row r="12" spans="1:1" ht="15.6" customHeight="1">
      <c r="A12" s="201"/>
    </row>
    <row r="13" spans="1:1" ht="15.6" customHeight="1">
      <c r="A13" s="201"/>
    </row>
    <row r="14" spans="1:1" ht="15.6" customHeight="1">
      <c r="A14" s="201"/>
    </row>
    <row r="15" spans="1:1" ht="15.6" customHeight="1">
      <c r="A15" s="201"/>
    </row>
    <row r="16" spans="1:1" ht="15.6" customHeight="1">
      <c r="A16" s="201"/>
    </row>
    <row r="17" spans="1:2" ht="15.6" customHeight="1">
      <c r="A17" s="201"/>
    </row>
    <row r="18" spans="1:2" ht="15.6" customHeight="1">
      <c r="A18" s="201"/>
    </row>
    <row r="19" spans="1:2" ht="15.6" customHeight="1">
      <c r="A19" s="201"/>
    </row>
    <row r="20" spans="1:2" ht="15.6" customHeight="1">
      <c r="A20" s="201"/>
    </row>
    <row r="21" spans="1:2" ht="15.6" customHeight="1">
      <c r="A21" s="201"/>
    </row>
    <row r="22" spans="1:2" ht="15.6" customHeight="1">
      <c r="A22" s="201"/>
    </row>
    <row r="23" spans="1:2" ht="15.6" customHeight="1">
      <c r="A23" s="201"/>
    </row>
    <row r="24" spans="1:2" ht="15.6" customHeight="1">
      <c r="A24" s="122" t="s">
        <v>348</v>
      </c>
      <c r="B24" s="216" t="s">
        <v>372</v>
      </c>
    </row>
    <row r="25" spans="1:2" ht="15.6" customHeight="1">
      <c r="A25" s="122" t="s">
        <v>349</v>
      </c>
      <c r="B25" s="202" t="s">
        <v>351</v>
      </c>
    </row>
    <row r="26" spans="1:2" ht="15.6" customHeight="1">
      <c r="A26" s="122" t="s">
        <v>350</v>
      </c>
      <c r="B26" s="202" t="s">
        <v>714</v>
      </c>
    </row>
    <row r="27" spans="1:2" ht="15.6" customHeight="1">
      <c r="A27" s="122" t="s">
        <v>873</v>
      </c>
      <c r="B27" s="122" t="s">
        <v>352</v>
      </c>
    </row>
    <row r="28" spans="1:2" ht="15.6" customHeight="1">
      <c r="A28" s="122" t="s">
        <v>353</v>
      </c>
      <c r="B28" s="203" t="s">
        <v>354</v>
      </c>
    </row>
    <row r="29" spans="1:2" ht="15.6" customHeight="1">
      <c r="A29" s="122" t="s">
        <v>355</v>
      </c>
      <c r="B29" s="216" t="s">
        <v>885</v>
      </c>
    </row>
    <row r="30" spans="1:2" ht="15.6" customHeight="1">
      <c r="A30" s="122" t="s">
        <v>356</v>
      </c>
      <c r="B30" s="203" t="s">
        <v>357</v>
      </c>
    </row>
    <row r="32" spans="1:2">
      <c r="A32" s="204"/>
    </row>
    <row r="33" spans="1:4" ht="18">
      <c r="A33" s="205" t="s">
        <v>358</v>
      </c>
      <c r="B33" s="128" t="s">
        <v>373</v>
      </c>
    </row>
    <row r="34" spans="1:4" ht="15.6">
      <c r="A34" s="206"/>
      <c r="B34" s="122" t="s">
        <v>715</v>
      </c>
    </row>
    <row r="35" spans="1:4" ht="15.6">
      <c r="A35" s="206"/>
    </row>
    <row r="36" spans="1:4" ht="18">
      <c r="A36" s="205" t="s">
        <v>359</v>
      </c>
      <c r="B36" s="128" t="s">
        <v>880</v>
      </c>
    </row>
    <row r="37" spans="1:4" ht="15.6">
      <c r="A37" s="206"/>
      <c r="B37" s="122" t="s">
        <v>360</v>
      </c>
      <c r="D37" s="207"/>
    </row>
    <row r="38" spans="1:4" ht="15.6">
      <c r="A38" s="206"/>
      <c r="D38" s="207"/>
    </row>
    <row r="39" spans="1:4" ht="18">
      <c r="A39" s="205" t="s">
        <v>178</v>
      </c>
      <c r="B39" s="208" t="s">
        <v>874</v>
      </c>
    </row>
    <row r="40" spans="1:4" ht="15.6">
      <c r="A40" s="209"/>
      <c r="B40" s="130" t="s">
        <v>716</v>
      </c>
    </row>
    <row r="41" spans="1:4" ht="15.6">
      <c r="A41" s="206"/>
      <c r="B41" s="130"/>
      <c r="C41" s="130"/>
    </row>
    <row r="42" spans="1:4" ht="18">
      <c r="A42" s="205" t="s">
        <v>175</v>
      </c>
      <c r="B42" s="128" t="s">
        <v>717</v>
      </c>
    </row>
    <row r="43" spans="1:4" ht="15.6">
      <c r="A43" s="210"/>
      <c r="B43" s="130" t="s">
        <v>718</v>
      </c>
    </row>
    <row r="44" spans="1:4" ht="15.6">
      <c r="A44" s="206"/>
    </row>
    <row r="45" spans="1:4" ht="18">
      <c r="A45" s="205" t="s">
        <v>176</v>
      </c>
      <c r="B45" s="128" t="s">
        <v>719</v>
      </c>
    </row>
    <row r="46" spans="1:4" ht="15.6">
      <c r="A46" s="210"/>
      <c r="B46" s="130" t="s">
        <v>720</v>
      </c>
    </row>
    <row r="47" spans="1:4" ht="15.6">
      <c r="A47" s="206"/>
    </row>
    <row r="48" spans="1:4" ht="18">
      <c r="A48" s="205" t="s">
        <v>177</v>
      </c>
      <c r="B48" s="128" t="s">
        <v>721</v>
      </c>
    </row>
    <row r="49" spans="1:2" ht="15.6">
      <c r="A49" s="210"/>
      <c r="B49" s="130" t="s">
        <v>722</v>
      </c>
    </row>
    <row r="50" spans="1:2" ht="15.6">
      <c r="A50" s="206"/>
    </row>
    <row r="51" spans="1:2" ht="18">
      <c r="A51" s="205" t="s">
        <v>179</v>
      </c>
      <c r="B51" s="128" t="s">
        <v>809</v>
      </c>
    </row>
    <row r="52" spans="1:2" ht="15.6">
      <c r="A52" s="210"/>
      <c r="B52" s="130" t="s">
        <v>723</v>
      </c>
    </row>
    <row r="53" spans="1:2" ht="15.6">
      <c r="A53" s="211"/>
    </row>
    <row r="54" spans="1:2" ht="18">
      <c r="A54" s="205" t="s">
        <v>361</v>
      </c>
      <c r="B54" s="128" t="s">
        <v>374</v>
      </c>
    </row>
    <row r="55" spans="1:2" ht="15.6">
      <c r="A55" s="206"/>
      <c r="B55" s="212" t="s">
        <v>724</v>
      </c>
    </row>
    <row r="56" spans="1:2" ht="15.6">
      <c r="A56" s="206"/>
    </row>
    <row r="57" spans="1:2" ht="18">
      <c r="A57" s="205" t="s">
        <v>362</v>
      </c>
      <c r="B57" s="128" t="s">
        <v>375</v>
      </c>
    </row>
    <row r="58" spans="1:2" ht="15.6">
      <c r="A58" s="209"/>
      <c r="B58" s="122" t="s">
        <v>875</v>
      </c>
    </row>
    <row r="59" spans="1:2" ht="15.6">
      <c r="A59" s="206"/>
    </row>
    <row r="60" spans="1:2" ht="15.6">
      <c r="A60" s="205" t="s">
        <v>363</v>
      </c>
      <c r="B60" s="213" t="s">
        <v>867</v>
      </c>
    </row>
    <row r="61" spans="1:2" ht="15.6">
      <c r="A61" s="209"/>
      <c r="B61" s="214" t="s">
        <v>868</v>
      </c>
    </row>
    <row r="62" spans="1:2" ht="15.6">
      <c r="A62" s="206"/>
      <c r="B62" s="215"/>
    </row>
    <row r="63" spans="1:2" ht="15.6">
      <c r="A63" s="205" t="s">
        <v>364</v>
      </c>
      <c r="B63" s="213" t="s">
        <v>869</v>
      </c>
    </row>
    <row r="64" spans="1:2" ht="15.6">
      <c r="A64" s="206"/>
      <c r="B64" s="214" t="s">
        <v>870</v>
      </c>
    </row>
    <row r="65" spans="1:2" ht="15.6">
      <c r="A65" s="206"/>
      <c r="B65" s="50"/>
    </row>
    <row r="66" spans="1:2" ht="15.6">
      <c r="A66" s="205" t="s">
        <v>365</v>
      </c>
      <c r="B66" s="128" t="s">
        <v>366</v>
      </c>
    </row>
    <row r="67" spans="1:2" ht="15.6">
      <c r="A67" s="209"/>
      <c r="B67" s="122" t="s">
        <v>725</v>
      </c>
    </row>
    <row r="68" spans="1:2" ht="15.6">
      <c r="A68" s="206"/>
    </row>
    <row r="69" spans="1:2" ht="15.6">
      <c r="A69" s="205" t="s">
        <v>367</v>
      </c>
      <c r="B69" s="128" t="s">
        <v>368</v>
      </c>
    </row>
    <row r="70" spans="1:2" ht="15.6">
      <c r="A70" s="209"/>
      <c r="B70" s="122" t="s">
        <v>369</v>
      </c>
    </row>
    <row r="72" spans="1:2" ht="18">
      <c r="A72" s="205" t="s">
        <v>370</v>
      </c>
      <c r="B72" s="208" t="s">
        <v>876</v>
      </c>
    </row>
    <row r="73" spans="1:2">
      <c r="B73" s="130" t="s">
        <v>877</v>
      </c>
    </row>
  </sheetData>
  <hyperlinks>
    <hyperlink ref="A42" location="'Table 4'!A1" display="Table 4"/>
    <hyperlink ref="A45" location="'Table 5'!A1" display="Table 5"/>
    <hyperlink ref="A48" location="'Table 6'!A1" display="Table 6"/>
    <hyperlink ref="A39" location="'Table 3'!A1" display="Table 3"/>
    <hyperlink ref="A36" location="'Table 2'!A1" display="Table 2"/>
    <hyperlink ref="A33" location="'Table 1'!A1" display="Table 1"/>
    <hyperlink ref="A51" location="'Table 7'!A1" display="Table 7"/>
    <hyperlink ref="A63" location="'Table 11'!A1" display="Table 9"/>
    <hyperlink ref="A54" location="'Table 8'!A1" display="Table 8"/>
    <hyperlink ref="A60" location="'Table 10'!A1" display="Table 10"/>
    <hyperlink ref="B28" r:id="rId1"/>
    <hyperlink ref="B24" r:id="rId2"/>
    <hyperlink ref="B30" r:id="rId3"/>
    <hyperlink ref="A57" location="'Table 9'!A1" display="Table 9"/>
    <hyperlink ref="A66" location="'Table 12'!A1" display="Table 12"/>
    <hyperlink ref="A69" location="'Table 13'!A1" display="Table 13"/>
    <hyperlink ref="A72" location="'Table 14'!A1" display="Table 14"/>
  </hyperlinks>
  <pageMargins left="0.25" right="0.25" top="0.75" bottom="0.75" header="0.3" footer="0.3"/>
  <pageSetup paperSize="9" scale="41" orientation="landscape" r:id="rId4"/>
  <headerFooter alignWithMargins="0"/>
  <drawing r:id="rId5"/>
  <legacyDrawing r:id="rId6"/>
  <oleObjects>
    <mc:AlternateContent xmlns:mc="http://schemas.openxmlformats.org/markup-compatibility/2006">
      <mc:Choice Requires="x14">
        <oleObject progId="Word.Document.12" shapeId="69633" r:id="rId7">
          <objectPr defaultSize="0" autoPict="0" r:id="rId8">
            <anchor moveWithCells="1">
              <from>
                <xdr:col>0</xdr:col>
                <xdr:colOff>30480</xdr:colOff>
                <xdr:row>1</xdr:row>
                <xdr:rowOff>190500</xdr:rowOff>
              </from>
              <to>
                <xdr:col>1</xdr:col>
                <xdr:colOff>9936480</xdr:colOff>
                <xdr:row>21</xdr:row>
                <xdr:rowOff>99060</xdr:rowOff>
              </to>
            </anchor>
          </objectPr>
        </oleObject>
      </mc:Choice>
      <mc:Fallback>
        <oleObject progId="Word.Document.12" shapeId="69633" r:id="rId7"/>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zoomScale="70" zoomScaleNormal="70" workbookViewId="0"/>
  </sheetViews>
  <sheetFormatPr defaultColWidth="10.5546875" defaultRowHeight="13.2"/>
  <cols>
    <col min="1" max="1" width="45.5546875" style="133" bestFit="1" customWidth="1"/>
    <col min="2" max="2" width="34.44140625" style="133" customWidth="1"/>
    <col min="3" max="3" width="84.44140625" style="133" customWidth="1"/>
    <col min="4" max="4" width="10.5546875" style="132" bestFit="1" customWidth="1"/>
    <col min="5" max="9" width="8.5546875" style="133" customWidth="1"/>
    <col min="10" max="10" width="1.5546875" style="133" bestFit="1" customWidth="1"/>
    <col min="11" max="11" width="8.5546875" style="134" customWidth="1"/>
    <col min="12" max="12" width="9.5546875" style="133" bestFit="1" customWidth="1"/>
    <col min="13" max="13" width="11.5546875" style="133" bestFit="1" customWidth="1"/>
    <col min="14" max="14" width="14.5546875" style="133" customWidth="1"/>
    <col min="15" max="256" width="10.5546875" style="133"/>
    <col min="257" max="257" width="45.5546875" style="133" bestFit="1" customWidth="1"/>
    <col min="258" max="258" width="34.44140625" style="133" customWidth="1"/>
    <col min="259" max="259" width="84.44140625" style="133" customWidth="1"/>
    <col min="260" max="266" width="10" style="133" customWidth="1"/>
    <col min="267" max="267" width="1.5546875" style="133" customWidth="1"/>
    <col min="268" max="512" width="10.5546875" style="133"/>
    <col min="513" max="513" width="45.5546875" style="133" bestFit="1" customWidth="1"/>
    <col min="514" max="514" width="34.44140625" style="133" customWidth="1"/>
    <col min="515" max="515" width="84.44140625" style="133" customWidth="1"/>
    <col min="516" max="522" width="10" style="133" customWidth="1"/>
    <col min="523" max="523" width="1.5546875" style="133" customWidth="1"/>
    <col min="524" max="768" width="10.5546875" style="133"/>
    <col min="769" max="769" width="45.5546875" style="133" bestFit="1" customWidth="1"/>
    <col min="770" max="770" width="34.44140625" style="133" customWidth="1"/>
    <col min="771" max="771" width="84.44140625" style="133" customWidth="1"/>
    <col min="772" max="778" width="10" style="133" customWidth="1"/>
    <col min="779" max="779" width="1.5546875" style="133" customWidth="1"/>
    <col min="780" max="1024" width="10.5546875" style="133"/>
    <col min="1025" max="1025" width="45.5546875" style="133" bestFit="1" customWidth="1"/>
    <col min="1026" max="1026" width="34.44140625" style="133" customWidth="1"/>
    <col min="1027" max="1027" width="84.44140625" style="133" customWidth="1"/>
    <col min="1028" max="1034" width="10" style="133" customWidth="1"/>
    <col min="1035" max="1035" width="1.5546875" style="133" customWidth="1"/>
    <col min="1036" max="1280" width="10.5546875" style="133"/>
    <col min="1281" max="1281" width="45.5546875" style="133" bestFit="1" customWidth="1"/>
    <col min="1282" max="1282" width="34.44140625" style="133" customWidth="1"/>
    <col min="1283" max="1283" width="84.44140625" style="133" customWidth="1"/>
    <col min="1284" max="1290" width="10" style="133" customWidth="1"/>
    <col min="1291" max="1291" width="1.5546875" style="133" customWidth="1"/>
    <col min="1292" max="1536" width="10.5546875" style="133"/>
    <col min="1537" max="1537" width="45.5546875" style="133" bestFit="1" customWidth="1"/>
    <col min="1538" max="1538" width="34.44140625" style="133" customWidth="1"/>
    <col min="1539" max="1539" width="84.44140625" style="133" customWidth="1"/>
    <col min="1540" max="1546" width="10" style="133" customWidth="1"/>
    <col min="1547" max="1547" width="1.5546875" style="133" customWidth="1"/>
    <col min="1548" max="1792" width="10.5546875" style="133"/>
    <col min="1793" max="1793" width="45.5546875" style="133" bestFit="1" customWidth="1"/>
    <col min="1794" max="1794" width="34.44140625" style="133" customWidth="1"/>
    <col min="1795" max="1795" width="84.44140625" style="133" customWidth="1"/>
    <col min="1796" max="1802" width="10" style="133" customWidth="1"/>
    <col min="1803" max="1803" width="1.5546875" style="133" customWidth="1"/>
    <col min="1804" max="2048" width="10.5546875" style="133"/>
    <col min="2049" max="2049" width="45.5546875" style="133" bestFit="1" customWidth="1"/>
    <col min="2050" max="2050" width="34.44140625" style="133" customWidth="1"/>
    <col min="2051" max="2051" width="84.44140625" style="133" customWidth="1"/>
    <col min="2052" max="2058" width="10" style="133" customWidth="1"/>
    <col min="2059" max="2059" width="1.5546875" style="133" customWidth="1"/>
    <col min="2060" max="2304" width="10.5546875" style="133"/>
    <col min="2305" max="2305" width="45.5546875" style="133" bestFit="1" customWidth="1"/>
    <col min="2306" max="2306" width="34.44140625" style="133" customWidth="1"/>
    <col min="2307" max="2307" width="84.44140625" style="133" customWidth="1"/>
    <col min="2308" max="2314" width="10" style="133" customWidth="1"/>
    <col min="2315" max="2315" width="1.5546875" style="133" customWidth="1"/>
    <col min="2316" max="2560" width="10.5546875" style="133"/>
    <col min="2561" max="2561" width="45.5546875" style="133" bestFit="1" customWidth="1"/>
    <col min="2562" max="2562" width="34.44140625" style="133" customWidth="1"/>
    <col min="2563" max="2563" width="84.44140625" style="133" customWidth="1"/>
    <col min="2564" max="2570" width="10" style="133" customWidth="1"/>
    <col min="2571" max="2571" width="1.5546875" style="133" customWidth="1"/>
    <col min="2572" max="2816" width="10.5546875" style="133"/>
    <col min="2817" max="2817" width="45.5546875" style="133" bestFit="1" customWidth="1"/>
    <col min="2818" max="2818" width="34.44140625" style="133" customWidth="1"/>
    <col min="2819" max="2819" width="84.44140625" style="133" customWidth="1"/>
    <col min="2820" max="2826" width="10" style="133" customWidth="1"/>
    <col min="2827" max="2827" width="1.5546875" style="133" customWidth="1"/>
    <col min="2828" max="3072" width="10.5546875" style="133"/>
    <col min="3073" max="3073" width="45.5546875" style="133" bestFit="1" customWidth="1"/>
    <col min="3074" max="3074" width="34.44140625" style="133" customWidth="1"/>
    <col min="3075" max="3075" width="84.44140625" style="133" customWidth="1"/>
    <col min="3076" max="3082" width="10" style="133" customWidth="1"/>
    <col min="3083" max="3083" width="1.5546875" style="133" customWidth="1"/>
    <col min="3084" max="3328" width="10.5546875" style="133"/>
    <col min="3329" max="3329" width="45.5546875" style="133" bestFit="1" customWidth="1"/>
    <col min="3330" max="3330" width="34.44140625" style="133" customWidth="1"/>
    <col min="3331" max="3331" width="84.44140625" style="133" customWidth="1"/>
    <col min="3332" max="3338" width="10" style="133" customWidth="1"/>
    <col min="3339" max="3339" width="1.5546875" style="133" customWidth="1"/>
    <col min="3340" max="3584" width="10.5546875" style="133"/>
    <col min="3585" max="3585" width="45.5546875" style="133" bestFit="1" customWidth="1"/>
    <col min="3586" max="3586" width="34.44140625" style="133" customWidth="1"/>
    <col min="3587" max="3587" width="84.44140625" style="133" customWidth="1"/>
    <col min="3588" max="3594" width="10" style="133" customWidth="1"/>
    <col min="3595" max="3595" width="1.5546875" style="133" customWidth="1"/>
    <col min="3596" max="3840" width="10.5546875" style="133"/>
    <col min="3841" max="3841" width="45.5546875" style="133" bestFit="1" customWidth="1"/>
    <col min="3842" max="3842" width="34.44140625" style="133" customWidth="1"/>
    <col min="3843" max="3843" width="84.44140625" style="133" customWidth="1"/>
    <col min="3844" max="3850" width="10" style="133" customWidth="1"/>
    <col min="3851" max="3851" width="1.5546875" style="133" customWidth="1"/>
    <col min="3852" max="4096" width="10.5546875" style="133"/>
    <col min="4097" max="4097" width="45.5546875" style="133" bestFit="1" customWidth="1"/>
    <col min="4098" max="4098" width="34.44140625" style="133" customWidth="1"/>
    <col min="4099" max="4099" width="84.44140625" style="133" customWidth="1"/>
    <col min="4100" max="4106" width="10" style="133" customWidth="1"/>
    <col min="4107" max="4107" width="1.5546875" style="133" customWidth="1"/>
    <col min="4108" max="4352" width="10.5546875" style="133"/>
    <col min="4353" max="4353" width="45.5546875" style="133" bestFit="1" customWidth="1"/>
    <col min="4354" max="4354" width="34.44140625" style="133" customWidth="1"/>
    <col min="4355" max="4355" width="84.44140625" style="133" customWidth="1"/>
    <col min="4356" max="4362" width="10" style="133" customWidth="1"/>
    <col min="4363" max="4363" width="1.5546875" style="133" customWidth="1"/>
    <col min="4364" max="4608" width="10.5546875" style="133"/>
    <col min="4609" max="4609" width="45.5546875" style="133" bestFit="1" customWidth="1"/>
    <col min="4610" max="4610" width="34.44140625" style="133" customWidth="1"/>
    <col min="4611" max="4611" width="84.44140625" style="133" customWidth="1"/>
    <col min="4612" max="4618" width="10" style="133" customWidth="1"/>
    <col min="4619" max="4619" width="1.5546875" style="133" customWidth="1"/>
    <col min="4620" max="4864" width="10.5546875" style="133"/>
    <col min="4865" max="4865" width="45.5546875" style="133" bestFit="1" customWidth="1"/>
    <col min="4866" max="4866" width="34.44140625" style="133" customWidth="1"/>
    <col min="4867" max="4867" width="84.44140625" style="133" customWidth="1"/>
    <col min="4868" max="4874" width="10" style="133" customWidth="1"/>
    <col min="4875" max="4875" width="1.5546875" style="133" customWidth="1"/>
    <col min="4876" max="5120" width="10.5546875" style="133"/>
    <col min="5121" max="5121" width="45.5546875" style="133" bestFit="1" customWidth="1"/>
    <col min="5122" max="5122" width="34.44140625" style="133" customWidth="1"/>
    <col min="5123" max="5123" width="84.44140625" style="133" customWidth="1"/>
    <col min="5124" max="5130" width="10" style="133" customWidth="1"/>
    <col min="5131" max="5131" width="1.5546875" style="133" customWidth="1"/>
    <col min="5132" max="5376" width="10.5546875" style="133"/>
    <col min="5377" max="5377" width="45.5546875" style="133" bestFit="1" customWidth="1"/>
    <col min="5378" max="5378" width="34.44140625" style="133" customWidth="1"/>
    <col min="5379" max="5379" width="84.44140625" style="133" customWidth="1"/>
    <col min="5380" max="5386" width="10" style="133" customWidth="1"/>
    <col min="5387" max="5387" width="1.5546875" style="133" customWidth="1"/>
    <col min="5388" max="5632" width="10.5546875" style="133"/>
    <col min="5633" max="5633" width="45.5546875" style="133" bestFit="1" customWidth="1"/>
    <col min="5634" max="5634" width="34.44140625" style="133" customWidth="1"/>
    <col min="5635" max="5635" width="84.44140625" style="133" customWidth="1"/>
    <col min="5636" max="5642" width="10" style="133" customWidth="1"/>
    <col min="5643" max="5643" width="1.5546875" style="133" customWidth="1"/>
    <col min="5644" max="5888" width="10.5546875" style="133"/>
    <col min="5889" max="5889" width="45.5546875" style="133" bestFit="1" customWidth="1"/>
    <col min="5890" max="5890" width="34.44140625" style="133" customWidth="1"/>
    <col min="5891" max="5891" width="84.44140625" style="133" customWidth="1"/>
    <col min="5892" max="5898" width="10" style="133" customWidth="1"/>
    <col min="5899" max="5899" width="1.5546875" style="133" customWidth="1"/>
    <col min="5900" max="6144" width="10.5546875" style="133"/>
    <col min="6145" max="6145" width="45.5546875" style="133" bestFit="1" customWidth="1"/>
    <col min="6146" max="6146" width="34.44140625" style="133" customWidth="1"/>
    <col min="6147" max="6147" width="84.44140625" style="133" customWidth="1"/>
    <col min="6148" max="6154" width="10" style="133" customWidth="1"/>
    <col min="6155" max="6155" width="1.5546875" style="133" customWidth="1"/>
    <col min="6156" max="6400" width="10.5546875" style="133"/>
    <col min="6401" max="6401" width="45.5546875" style="133" bestFit="1" customWidth="1"/>
    <col min="6402" max="6402" width="34.44140625" style="133" customWidth="1"/>
    <col min="6403" max="6403" width="84.44140625" style="133" customWidth="1"/>
    <col min="6404" max="6410" width="10" style="133" customWidth="1"/>
    <col min="6411" max="6411" width="1.5546875" style="133" customWidth="1"/>
    <col min="6412" max="6656" width="10.5546875" style="133"/>
    <col min="6657" max="6657" width="45.5546875" style="133" bestFit="1" customWidth="1"/>
    <col min="6658" max="6658" width="34.44140625" style="133" customWidth="1"/>
    <col min="6659" max="6659" width="84.44140625" style="133" customWidth="1"/>
    <col min="6660" max="6666" width="10" style="133" customWidth="1"/>
    <col min="6667" max="6667" width="1.5546875" style="133" customWidth="1"/>
    <col min="6668" max="6912" width="10.5546875" style="133"/>
    <col min="6913" max="6913" width="45.5546875" style="133" bestFit="1" customWidth="1"/>
    <col min="6914" max="6914" width="34.44140625" style="133" customWidth="1"/>
    <col min="6915" max="6915" width="84.44140625" style="133" customWidth="1"/>
    <col min="6916" max="6922" width="10" style="133" customWidth="1"/>
    <col min="6923" max="6923" width="1.5546875" style="133" customWidth="1"/>
    <col min="6924" max="7168" width="10.5546875" style="133"/>
    <col min="7169" max="7169" width="45.5546875" style="133" bestFit="1" customWidth="1"/>
    <col min="7170" max="7170" width="34.44140625" style="133" customWidth="1"/>
    <col min="7171" max="7171" width="84.44140625" style="133" customWidth="1"/>
    <col min="7172" max="7178" width="10" style="133" customWidth="1"/>
    <col min="7179" max="7179" width="1.5546875" style="133" customWidth="1"/>
    <col min="7180" max="7424" width="10.5546875" style="133"/>
    <col min="7425" max="7425" width="45.5546875" style="133" bestFit="1" customWidth="1"/>
    <col min="7426" max="7426" width="34.44140625" style="133" customWidth="1"/>
    <col min="7427" max="7427" width="84.44140625" style="133" customWidth="1"/>
    <col min="7428" max="7434" width="10" style="133" customWidth="1"/>
    <col min="7435" max="7435" width="1.5546875" style="133" customWidth="1"/>
    <col min="7436" max="7680" width="10.5546875" style="133"/>
    <col min="7681" max="7681" width="45.5546875" style="133" bestFit="1" customWidth="1"/>
    <col min="7682" max="7682" width="34.44140625" style="133" customWidth="1"/>
    <col min="7683" max="7683" width="84.44140625" style="133" customWidth="1"/>
    <col min="7684" max="7690" width="10" style="133" customWidth="1"/>
    <col min="7691" max="7691" width="1.5546875" style="133" customWidth="1"/>
    <col min="7692" max="7936" width="10.5546875" style="133"/>
    <col min="7937" max="7937" width="45.5546875" style="133" bestFit="1" customWidth="1"/>
    <col min="7938" max="7938" width="34.44140625" style="133" customWidth="1"/>
    <col min="7939" max="7939" width="84.44140625" style="133" customWidth="1"/>
    <col min="7940" max="7946" width="10" style="133" customWidth="1"/>
    <col min="7947" max="7947" width="1.5546875" style="133" customWidth="1"/>
    <col min="7948" max="8192" width="10.5546875" style="133"/>
    <col min="8193" max="8193" width="45.5546875" style="133" bestFit="1" customWidth="1"/>
    <col min="8194" max="8194" width="34.44140625" style="133" customWidth="1"/>
    <col min="8195" max="8195" width="84.44140625" style="133" customWidth="1"/>
    <col min="8196" max="8202" width="10" style="133" customWidth="1"/>
    <col min="8203" max="8203" width="1.5546875" style="133" customWidth="1"/>
    <col min="8204" max="8448" width="10.5546875" style="133"/>
    <col min="8449" max="8449" width="45.5546875" style="133" bestFit="1" customWidth="1"/>
    <col min="8450" max="8450" width="34.44140625" style="133" customWidth="1"/>
    <col min="8451" max="8451" width="84.44140625" style="133" customWidth="1"/>
    <col min="8452" max="8458" width="10" style="133" customWidth="1"/>
    <col min="8459" max="8459" width="1.5546875" style="133" customWidth="1"/>
    <col min="8460" max="8704" width="10.5546875" style="133"/>
    <col min="8705" max="8705" width="45.5546875" style="133" bestFit="1" customWidth="1"/>
    <col min="8706" max="8706" width="34.44140625" style="133" customWidth="1"/>
    <col min="8707" max="8707" width="84.44140625" style="133" customWidth="1"/>
    <col min="8708" max="8714" width="10" style="133" customWidth="1"/>
    <col min="8715" max="8715" width="1.5546875" style="133" customWidth="1"/>
    <col min="8716" max="8960" width="10.5546875" style="133"/>
    <col min="8961" max="8961" width="45.5546875" style="133" bestFit="1" customWidth="1"/>
    <col min="8962" max="8962" width="34.44140625" style="133" customWidth="1"/>
    <col min="8963" max="8963" width="84.44140625" style="133" customWidth="1"/>
    <col min="8964" max="8970" width="10" style="133" customWidth="1"/>
    <col min="8971" max="8971" width="1.5546875" style="133" customWidth="1"/>
    <col min="8972" max="9216" width="10.5546875" style="133"/>
    <col min="9217" max="9217" width="45.5546875" style="133" bestFit="1" customWidth="1"/>
    <col min="9218" max="9218" width="34.44140625" style="133" customWidth="1"/>
    <col min="9219" max="9219" width="84.44140625" style="133" customWidth="1"/>
    <col min="9220" max="9226" width="10" style="133" customWidth="1"/>
    <col min="9227" max="9227" width="1.5546875" style="133" customWidth="1"/>
    <col min="9228" max="9472" width="10.5546875" style="133"/>
    <col min="9473" max="9473" width="45.5546875" style="133" bestFit="1" customWidth="1"/>
    <col min="9474" max="9474" width="34.44140625" style="133" customWidth="1"/>
    <col min="9475" max="9475" width="84.44140625" style="133" customWidth="1"/>
    <col min="9476" max="9482" width="10" style="133" customWidth="1"/>
    <col min="9483" max="9483" width="1.5546875" style="133" customWidth="1"/>
    <col min="9484" max="9728" width="10.5546875" style="133"/>
    <col min="9729" max="9729" width="45.5546875" style="133" bestFit="1" customWidth="1"/>
    <col min="9730" max="9730" width="34.44140625" style="133" customWidth="1"/>
    <col min="9731" max="9731" width="84.44140625" style="133" customWidth="1"/>
    <col min="9732" max="9738" width="10" style="133" customWidth="1"/>
    <col min="9739" max="9739" width="1.5546875" style="133" customWidth="1"/>
    <col min="9740" max="9984" width="10.5546875" style="133"/>
    <col min="9985" max="9985" width="45.5546875" style="133" bestFit="1" customWidth="1"/>
    <col min="9986" max="9986" width="34.44140625" style="133" customWidth="1"/>
    <col min="9987" max="9987" width="84.44140625" style="133" customWidth="1"/>
    <col min="9988" max="9994" width="10" style="133" customWidth="1"/>
    <col min="9995" max="9995" width="1.5546875" style="133" customWidth="1"/>
    <col min="9996" max="10240" width="10.5546875" style="133"/>
    <col min="10241" max="10241" width="45.5546875" style="133" bestFit="1" customWidth="1"/>
    <col min="10242" max="10242" width="34.44140625" style="133" customWidth="1"/>
    <col min="10243" max="10243" width="84.44140625" style="133" customWidth="1"/>
    <col min="10244" max="10250" width="10" style="133" customWidth="1"/>
    <col min="10251" max="10251" width="1.5546875" style="133" customWidth="1"/>
    <col min="10252" max="10496" width="10.5546875" style="133"/>
    <col min="10497" max="10497" width="45.5546875" style="133" bestFit="1" customWidth="1"/>
    <col min="10498" max="10498" width="34.44140625" style="133" customWidth="1"/>
    <col min="10499" max="10499" width="84.44140625" style="133" customWidth="1"/>
    <col min="10500" max="10506" width="10" style="133" customWidth="1"/>
    <col min="10507" max="10507" width="1.5546875" style="133" customWidth="1"/>
    <col min="10508" max="10752" width="10.5546875" style="133"/>
    <col min="10753" max="10753" width="45.5546875" style="133" bestFit="1" customWidth="1"/>
    <col min="10754" max="10754" width="34.44140625" style="133" customWidth="1"/>
    <col min="10755" max="10755" width="84.44140625" style="133" customWidth="1"/>
    <col min="10756" max="10762" width="10" style="133" customWidth="1"/>
    <col min="10763" max="10763" width="1.5546875" style="133" customWidth="1"/>
    <col min="10764" max="11008" width="10.5546875" style="133"/>
    <col min="11009" max="11009" width="45.5546875" style="133" bestFit="1" customWidth="1"/>
    <col min="11010" max="11010" width="34.44140625" style="133" customWidth="1"/>
    <col min="11011" max="11011" width="84.44140625" style="133" customWidth="1"/>
    <col min="11012" max="11018" width="10" style="133" customWidth="1"/>
    <col min="11019" max="11019" width="1.5546875" style="133" customWidth="1"/>
    <col min="11020" max="11264" width="10.5546875" style="133"/>
    <col min="11265" max="11265" width="45.5546875" style="133" bestFit="1" customWidth="1"/>
    <col min="11266" max="11266" width="34.44140625" style="133" customWidth="1"/>
    <col min="11267" max="11267" width="84.44140625" style="133" customWidth="1"/>
    <col min="11268" max="11274" width="10" style="133" customWidth="1"/>
    <col min="11275" max="11275" width="1.5546875" style="133" customWidth="1"/>
    <col min="11276" max="11520" width="10.5546875" style="133"/>
    <col min="11521" max="11521" width="45.5546875" style="133" bestFit="1" customWidth="1"/>
    <col min="11522" max="11522" width="34.44140625" style="133" customWidth="1"/>
    <col min="11523" max="11523" width="84.44140625" style="133" customWidth="1"/>
    <col min="11524" max="11530" width="10" style="133" customWidth="1"/>
    <col min="11531" max="11531" width="1.5546875" style="133" customWidth="1"/>
    <col min="11532" max="11776" width="10.5546875" style="133"/>
    <col min="11777" max="11777" width="45.5546875" style="133" bestFit="1" customWidth="1"/>
    <col min="11778" max="11778" width="34.44140625" style="133" customWidth="1"/>
    <col min="11779" max="11779" width="84.44140625" style="133" customWidth="1"/>
    <col min="11780" max="11786" width="10" style="133" customWidth="1"/>
    <col min="11787" max="11787" width="1.5546875" style="133" customWidth="1"/>
    <col min="11788" max="12032" width="10.5546875" style="133"/>
    <col min="12033" max="12033" width="45.5546875" style="133" bestFit="1" customWidth="1"/>
    <col min="12034" max="12034" width="34.44140625" style="133" customWidth="1"/>
    <col min="12035" max="12035" width="84.44140625" style="133" customWidth="1"/>
    <col min="12036" max="12042" width="10" style="133" customWidth="1"/>
    <col min="12043" max="12043" width="1.5546875" style="133" customWidth="1"/>
    <col min="12044" max="12288" width="10.5546875" style="133"/>
    <col min="12289" max="12289" width="45.5546875" style="133" bestFit="1" customWidth="1"/>
    <col min="12290" max="12290" width="34.44140625" style="133" customWidth="1"/>
    <col min="12291" max="12291" width="84.44140625" style="133" customWidth="1"/>
    <col min="12292" max="12298" width="10" style="133" customWidth="1"/>
    <col min="12299" max="12299" width="1.5546875" style="133" customWidth="1"/>
    <col min="12300" max="12544" width="10.5546875" style="133"/>
    <col min="12545" max="12545" width="45.5546875" style="133" bestFit="1" customWidth="1"/>
    <col min="12546" max="12546" width="34.44140625" style="133" customWidth="1"/>
    <col min="12547" max="12547" width="84.44140625" style="133" customWidth="1"/>
    <col min="12548" max="12554" width="10" style="133" customWidth="1"/>
    <col min="12555" max="12555" width="1.5546875" style="133" customWidth="1"/>
    <col min="12556" max="12800" width="10.5546875" style="133"/>
    <col min="12801" max="12801" width="45.5546875" style="133" bestFit="1" customWidth="1"/>
    <col min="12802" max="12802" width="34.44140625" style="133" customWidth="1"/>
    <col min="12803" max="12803" width="84.44140625" style="133" customWidth="1"/>
    <col min="12804" max="12810" width="10" style="133" customWidth="1"/>
    <col min="12811" max="12811" width="1.5546875" style="133" customWidth="1"/>
    <col min="12812" max="13056" width="10.5546875" style="133"/>
    <col min="13057" max="13057" width="45.5546875" style="133" bestFit="1" customWidth="1"/>
    <col min="13058" max="13058" width="34.44140625" style="133" customWidth="1"/>
    <col min="13059" max="13059" width="84.44140625" style="133" customWidth="1"/>
    <col min="13060" max="13066" width="10" style="133" customWidth="1"/>
    <col min="13067" max="13067" width="1.5546875" style="133" customWidth="1"/>
    <col min="13068" max="13312" width="10.5546875" style="133"/>
    <col min="13313" max="13313" width="45.5546875" style="133" bestFit="1" customWidth="1"/>
    <col min="13314" max="13314" width="34.44140625" style="133" customWidth="1"/>
    <col min="13315" max="13315" width="84.44140625" style="133" customWidth="1"/>
    <col min="13316" max="13322" width="10" style="133" customWidth="1"/>
    <col min="13323" max="13323" width="1.5546875" style="133" customWidth="1"/>
    <col min="13324" max="13568" width="10.5546875" style="133"/>
    <col min="13569" max="13569" width="45.5546875" style="133" bestFit="1" customWidth="1"/>
    <col min="13570" max="13570" width="34.44140625" style="133" customWidth="1"/>
    <col min="13571" max="13571" width="84.44140625" style="133" customWidth="1"/>
    <col min="13572" max="13578" width="10" style="133" customWidth="1"/>
    <col min="13579" max="13579" width="1.5546875" style="133" customWidth="1"/>
    <col min="13580" max="13824" width="10.5546875" style="133"/>
    <col min="13825" max="13825" width="45.5546875" style="133" bestFit="1" customWidth="1"/>
    <col min="13826" max="13826" width="34.44140625" style="133" customWidth="1"/>
    <col min="13827" max="13827" width="84.44140625" style="133" customWidth="1"/>
    <col min="13828" max="13834" width="10" style="133" customWidth="1"/>
    <col min="13835" max="13835" width="1.5546875" style="133" customWidth="1"/>
    <col min="13836" max="14080" width="10.5546875" style="133"/>
    <col min="14081" max="14081" width="45.5546875" style="133" bestFit="1" customWidth="1"/>
    <col min="14082" max="14082" width="34.44140625" style="133" customWidth="1"/>
    <col min="14083" max="14083" width="84.44140625" style="133" customWidth="1"/>
    <col min="14084" max="14090" width="10" style="133" customWidth="1"/>
    <col min="14091" max="14091" width="1.5546875" style="133" customWidth="1"/>
    <col min="14092" max="14336" width="10.5546875" style="133"/>
    <col min="14337" max="14337" width="45.5546875" style="133" bestFit="1" customWidth="1"/>
    <col min="14338" max="14338" width="34.44140625" style="133" customWidth="1"/>
    <col min="14339" max="14339" width="84.44140625" style="133" customWidth="1"/>
    <col min="14340" max="14346" width="10" style="133" customWidth="1"/>
    <col min="14347" max="14347" width="1.5546875" style="133" customWidth="1"/>
    <col min="14348" max="14592" width="10.5546875" style="133"/>
    <col min="14593" max="14593" width="45.5546875" style="133" bestFit="1" customWidth="1"/>
    <col min="14594" max="14594" width="34.44140625" style="133" customWidth="1"/>
    <col min="14595" max="14595" width="84.44140625" style="133" customWidth="1"/>
    <col min="14596" max="14602" width="10" style="133" customWidth="1"/>
    <col min="14603" max="14603" width="1.5546875" style="133" customWidth="1"/>
    <col min="14604" max="14848" width="10.5546875" style="133"/>
    <col min="14849" max="14849" width="45.5546875" style="133" bestFit="1" customWidth="1"/>
    <col min="14850" max="14850" width="34.44140625" style="133" customWidth="1"/>
    <col min="14851" max="14851" width="84.44140625" style="133" customWidth="1"/>
    <col min="14852" max="14858" width="10" style="133" customWidth="1"/>
    <col min="14859" max="14859" width="1.5546875" style="133" customWidth="1"/>
    <col min="14860" max="15104" width="10.5546875" style="133"/>
    <col min="15105" max="15105" width="45.5546875" style="133" bestFit="1" customWidth="1"/>
    <col min="15106" max="15106" width="34.44140625" style="133" customWidth="1"/>
    <col min="15107" max="15107" width="84.44140625" style="133" customWidth="1"/>
    <col min="15108" max="15114" width="10" style="133" customWidth="1"/>
    <col min="15115" max="15115" width="1.5546875" style="133" customWidth="1"/>
    <col min="15116" max="15360" width="10.5546875" style="133"/>
    <col min="15361" max="15361" width="45.5546875" style="133" bestFit="1" customWidth="1"/>
    <col min="15362" max="15362" width="34.44140625" style="133" customWidth="1"/>
    <col min="15363" max="15363" width="84.44140625" style="133" customWidth="1"/>
    <col min="15364" max="15370" width="10" style="133" customWidth="1"/>
    <col min="15371" max="15371" width="1.5546875" style="133" customWidth="1"/>
    <col min="15372" max="15616" width="10.5546875" style="133"/>
    <col min="15617" max="15617" width="45.5546875" style="133" bestFit="1" customWidth="1"/>
    <col min="15618" max="15618" width="34.44140625" style="133" customWidth="1"/>
    <col min="15619" max="15619" width="84.44140625" style="133" customWidth="1"/>
    <col min="15620" max="15626" width="10" style="133" customWidth="1"/>
    <col min="15627" max="15627" width="1.5546875" style="133" customWidth="1"/>
    <col min="15628" max="15872" width="10.5546875" style="133"/>
    <col min="15873" max="15873" width="45.5546875" style="133" bestFit="1" customWidth="1"/>
    <col min="15874" max="15874" width="34.44140625" style="133" customWidth="1"/>
    <col min="15875" max="15875" width="84.44140625" style="133" customWidth="1"/>
    <col min="15876" max="15882" width="10" style="133" customWidth="1"/>
    <col min="15883" max="15883" width="1.5546875" style="133" customWidth="1"/>
    <col min="15884" max="16128" width="10.5546875" style="133"/>
    <col min="16129" max="16129" width="45.5546875" style="133" bestFit="1" customWidth="1"/>
    <col min="16130" max="16130" width="34.44140625" style="133" customWidth="1"/>
    <col min="16131" max="16131" width="84.44140625" style="133" customWidth="1"/>
    <col min="16132" max="16138" width="10" style="133" customWidth="1"/>
    <col min="16139" max="16139" width="1.5546875" style="133" customWidth="1"/>
    <col min="16140" max="16384" width="10.5546875" style="133"/>
  </cols>
  <sheetData>
    <row r="1" spans="1:16" ht="18.600000000000001" customHeight="1">
      <c r="A1" s="260" t="s">
        <v>730</v>
      </c>
      <c r="B1" s="131"/>
      <c r="C1" s="92"/>
    </row>
    <row r="2" spans="1:16" ht="18.600000000000001" customHeight="1">
      <c r="A2" s="92" t="s">
        <v>342</v>
      </c>
      <c r="B2" s="135"/>
      <c r="C2" s="136"/>
      <c r="D2" s="137"/>
    </row>
    <row r="3" spans="1:16" ht="18.600000000000001" customHeight="1">
      <c r="A3" s="601"/>
      <c r="B3" s="601"/>
      <c r="C3" s="602"/>
      <c r="D3" s="603"/>
      <c r="E3" s="604"/>
      <c r="F3" s="4"/>
      <c r="G3" s="4"/>
      <c r="H3" s="4"/>
      <c r="I3" s="4"/>
      <c r="J3" s="4"/>
      <c r="K3" s="4"/>
      <c r="L3" s="4" t="s">
        <v>33</v>
      </c>
    </row>
    <row r="4" spans="1:16" ht="18.600000000000001" customHeight="1">
      <c r="A4" s="83"/>
      <c r="B4" s="83"/>
      <c r="C4" s="140"/>
      <c r="D4" s="141"/>
      <c r="E4" s="142"/>
      <c r="F4" s="142"/>
      <c r="G4" s="142"/>
      <c r="H4" s="142"/>
      <c r="I4" s="142"/>
      <c r="J4" s="142"/>
      <c r="K4" s="142"/>
      <c r="L4" s="142"/>
    </row>
    <row r="5" spans="1:16" s="143" customFormat="1" ht="18.600000000000001" customHeight="1">
      <c r="A5" s="144"/>
      <c r="B5" s="144"/>
      <c r="C5" s="144"/>
      <c r="D5" s="141" t="s">
        <v>25</v>
      </c>
      <c r="E5" s="142">
        <v>2008</v>
      </c>
      <c r="F5" s="142">
        <v>2009</v>
      </c>
      <c r="G5" s="142">
        <v>2010</v>
      </c>
      <c r="H5" s="142">
        <v>2011</v>
      </c>
      <c r="I5" s="142">
        <v>2012</v>
      </c>
      <c r="J5" s="142"/>
      <c r="K5" s="142">
        <v>2013</v>
      </c>
      <c r="L5" s="142">
        <v>2014</v>
      </c>
    </row>
    <row r="6" spans="1:16" s="145" customFormat="1" ht="18.600000000000001" customHeight="1">
      <c r="A6" s="605"/>
      <c r="B6" s="605"/>
      <c r="C6" s="605"/>
      <c r="D6" s="606"/>
      <c r="E6" s="605"/>
      <c r="F6" s="605"/>
      <c r="G6" s="605"/>
      <c r="H6" s="605"/>
      <c r="I6" s="605"/>
      <c r="J6" s="605"/>
      <c r="K6" s="605"/>
      <c r="L6" s="605"/>
    </row>
    <row r="7" spans="1:16" ht="18.600000000000001" customHeight="1">
      <c r="A7" s="146"/>
      <c r="B7" s="146"/>
      <c r="C7" s="146"/>
      <c r="D7" s="147"/>
      <c r="E7" s="148"/>
      <c r="F7" s="148"/>
      <c r="G7" s="148"/>
      <c r="H7" s="148"/>
      <c r="I7" s="149"/>
      <c r="J7" s="149"/>
      <c r="K7" s="133"/>
    </row>
    <row r="8" spans="1:16" ht="18.600000000000001" customHeight="1">
      <c r="A8" s="150" t="s">
        <v>26</v>
      </c>
      <c r="B8" s="151" t="s">
        <v>34</v>
      </c>
      <c r="C8" s="146" t="s">
        <v>35</v>
      </c>
      <c r="D8" s="152">
        <v>779.90414399999997</v>
      </c>
      <c r="E8" s="152">
        <v>648.945148698926</v>
      </c>
      <c r="F8" s="152">
        <v>594.26739099677116</v>
      </c>
      <c r="G8" s="152">
        <v>610.29990361641967</v>
      </c>
      <c r="H8" s="152">
        <v>566.17227520244467</v>
      </c>
      <c r="I8" s="152">
        <v>583.1258460030906</v>
      </c>
      <c r="J8" s="152"/>
      <c r="K8" s="132" t="s">
        <v>333</v>
      </c>
      <c r="L8" s="132" t="s">
        <v>333</v>
      </c>
      <c r="M8" s="153"/>
      <c r="N8" s="153"/>
      <c r="O8" s="153"/>
      <c r="P8" s="153"/>
    </row>
    <row r="9" spans="1:16" ht="18.600000000000001" customHeight="1">
      <c r="A9" s="151"/>
      <c r="B9" s="151"/>
      <c r="C9" s="154" t="s">
        <v>28</v>
      </c>
      <c r="D9" s="155"/>
      <c r="E9" s="156">
        <f>(E8-$D$16)/$D$16</f>
        <v>-0.16791678350291464</v>
      </c>
      <c r="F9" s="156">
        <f t="shared" ref="F9:H9" si="0">(F8-$D$16)/$D$16</f>
        <v>-0.23802508863605784</v>
      </c>
      <c r="G9" s="156">
        <f t="shared" si="0"/>
        <v>-0.21746805897671997</v>
      </c>
      <c r="H9" s="156">
        <f t="shared" si="0"/>
        <v>-0.27404889490823797</v>
      </c>
      <c r="I9" s="156">
        <f>(I8-$D$16)/$D$16</f>
        <v>-0.25231087629265037</v>
      </c>
      <c r="J9" s="156"/>
      <c r="K9" s="132" t="s">
        <v>333</v>
      </c>
      <c r="L9" s="132" t="s">
        <v>333</v>
      </c>
      <c r="M9" s="157"/>
      <c r="N9" s="157"/>
      <c r="O9" s="157"/>
      <c r="P9" s="157"/>
    </row>
    <row r="10" spans="1:16" ht="18.600000000000001" customHeight="1">
      <c r="A10" s="151"/>
      <c r="B10" s="151"/>
      <c r="C10" s="146"/>
      <c r="D10" s="155"/>
      <c r="E10" s="152"/>
      <c r="F10" s="152"/>
      <c r="G10" s="152"/>
      <c r="H10" s="152"/>
      <c r="I10" s="152"/>
      <c r="J10" s="152"/>
      <c r="K10" s="133"/>
    </row>
    <row r="11" spans="1:16" ht="18.600000000000001" customHeight="1">
      <c r="A11" s="151"/>
      <c r="B11" s="158" t="s">
        <v>29</v>
      </c>
      <c r="C11" s="152" t="s">
        <v>21</v>
      </c>
      <c r="D11" s="155"/>
      <c r="E11" s="159">
        <v>19.899999999999999</v>
      </c>
      <c r="F11" s="159">
        <v>-13.7</v>
      </c>
      <c r="G11" s="159">
        <v>-7.7</v>
      </c>
      <c r="H11" s="159">
        <v>-25</v>
      </c>
      <c r="I11" s="159">
        <v>-14.700781399999983</v>
      </c>
      <c r="J11" s="159"/>
      <c r="K11" s="132" t="s">
        <v>333</v>
      </c>
      <c r="L11" s="132" t="s">
        <v>333</v>
      </c>
    </row>
    <row r="12" spans="1:16" ht="18.600000000000001" customHeight="1">
      <c r="A12" s="151"/>
      <c r="B12" s="158"/>
      <c r="C12" s="152" t="s">
        <v>22</v>
      </c>
      <c r="D12" s="155"/>
      <c r="E12" s="159">
        <v>0</v>
      </c>
      <c r="F12" s="159">
        <v>0</v>
      </c>
      <c r="G12" s="159">
        <v>0</v>
      </c>
      <c r="H12" s="159">
        <v>0</v>
      </c>
      <c r="I12" s="159">
        <v>0</v>
      </c>
      <c r="J12" s="159"/>
      <c r="K12" s="159">
        <v>0</v>
      </c>
      <c r="L12" s="159">
        <v>0</v>
      </c>
    </row>
    <row r="13" spans="1:16" ht="18.600000000000001" customHeight="1">
      <c r="A13" s="151"/>
      <c r="B13" s="158"/>
      <c r="C13" s="152" t="s">
        <v>23</v>
      </c>
      <c r="D13" s="155"/>
      <c r="E13" s="159">
        <v>0.89105959999999995</v>
      </c>
      <c r="F13" s="159">
        <v>0.89105959999999995</v>
      </c>
      <c r="G13" s="159">
        <v>0.89105959999999995</v>
      </c>
      <c r="H13" s="159">
        <v>0.89105959999999995</v>
      </c>
      <c r="I13" s="159">
        <v>0.89105959999999995</v>
      </c>
      <c r="J13" s="159"/>
      <c r="K13" s="159">
        <v>0</v>
      </c>
      <c r="L13" s="159">
        <v>0</v>
      </c>
    </row>
    <row r="14" spans="1:16" s="160" customFormat="1" ht="18.600000000000001" customHeight="1">
      <c r="A14" s="151"/>
      <c r="B14" s="158"/>
      <c r="C14" s="152" t="s">
        <v>24</v>
      </c>
      <c r="D14" s="155"/>
      <c r="E14" s="159">
        <f>SUM(E11:E13)</f>
        <v>20.791059599999997</v>
      </c>
      <c r="F14" s="159">
        <f t="shared" ref="F14:I14" si="1">SUM(F11:F13)</f>
        <v>-12.808940399999999</v>
      </c>
      <c r="G14" s="159">
        <f t="shared" si="1"/>
        <v>-6.8089404</v>
      </c>
      <c r="H14" s="159">
        <f t="shared" si="1"/>
        <v>-24.108940400000002</v>
      </c>
      <c r="I14" s="159">
        <f t="shared" si="1"/>
        <v>-13.809721799999982</v>
      </c>
      <c r="J14" s="159"/>
      <c r="K14" s="132" t="s">
        <v>333</v>
      </c>
      <c r="L14" s="132" t="s">
        <v>333</v>
      </c>
      <c r="M14" s="161"/>
      <c r="N14" s="161"/>
      <c r="O14" s="161"/>
      <c r="P14" s="161"/>
    </row>
    <row r="15" spans="1:16" s="160" customFormat="1" ht="18.600000000000001" customHeight="1">
      <c r="A15" s="162"/>
      <c r="B15" s="162"/>
      <c r="C15" s="163"/>
      <c r="D15" s="164"/>
      <c r="E15" s="165"/>
      <c r="F15" s="165"/>
      <c r="G15" s="165"/>
      <c r="H15" s="165"/>
      <c r="I15" s="165"/>
      <c r="J15" s="165"/>
      <c r="K15" s="166"/>
      <c r="L15" s="166"/>
    </row>
    <row r="16" spans="1:16" s="160" customFormat="1" ht="18.600000000000001" customHeight="1">
      <c r="A16" s="162"/>
      <c r="B16" s="162" t="s">
        <v>36</v>
      </c>
      <c r="C16" s="167" t="s">
        <v>27</v>
      </c>
      <c r="D16" s="168">
        <v>779.90414399999997</v>
      </c>
      <c r="E16" s="168">
        <f>E8-E14</f>
        <v>628.15408909892597</v>
      </c>
      <c r="F16" s="168">
        <f t="shared" ref="F16:I16" si="2">F8-F14</f>
        <v>607.07633139677114</v>
      </c>
      <c r="G16" s="168">
        <f t="shared" si="2"/>
        <v>617.10884401641965</v>
      </c>
      <c r="H16" s="168">
        <f t="shared" si="2"/>
        <v>590.28121560244472</v>
      </c>
      <c r="I16" s="168">
        <f t="shared" si="2"/>
        <v>596.93556780309063</v>
      </c>
      <c r="J16" s="168"/>
      <c r="K16" s="132" t="s">
        <v>333</v>
      </c>
      <c r="L16" s="132" t="s">
        <v>333</v>
      </c>
      <c r="M16" s="169"/>
      <c r="N16" s="169"/>
      <c r="O16" s="169"/>
      <c r="P16" s="169"/>
    </row>
    <row r="17" spans="1:17" ht="18.600000000000001" customHeight="1">
      <c r="A17" s="162"/>
      <c r="B17" s="162"/>
      <c r="C17" s="163" t="s">
        <v>28</v>
      </c>
      <c r="D17" s="164"/>
      <c r="E17" s="156">
        <f>(E16-$D$16)/$D$16</f>
        <v>-0.19457526424051674</v>
      </c>
      <c r="F17" s="156">
        <f t="shared" ref="F17:H17" si="3">(F16-$D$16)/$D$16</f>
        <v>-0.22160135182360161</v>
      </c>
      <c r="G17" s="156">
        <f t="shared" si="3"/>
        <v>-0.20873757529820269</v>
      </c>
      <c r="H17" s="156">
        <f t="shared" si="3"/>
        <v>-0.24313619802686323</v>
      </c>
      <c r="I17" s="156">
        <f>(I16-$D$16)/$D$16</f>
        <v>-0.23460392870653773</v>
      </c>
      <c r="J17" s="156"/>
      <c r="K17" s="132" t="s">
        <v>333</v>
      </c>
      <c r="L17" s="132" t="s">
        <v>333</v>
      </c>
      <c r="M17" s="156"/>
      <c r="N17" s="157"/>
      <c r="O17" s="157"/>
      <c r="P17" s="157"/>
    </row>
    <row r="18" spans="1:17" ht="18.600000000000001" customHeight="1">
      <c r="A18" s="170"/>
      <c r="B18" s="170"/>
      <c r="C18" s="170"/>
      <c r="D18" s="171"/>
      <c r="E18" s="172"/>
      <c r="F18" s="172"/>
      <c r="G18" s="172"/>
      <c r="H18" s="172"/>
      <c r="I18" s="172"/>
      <c r="J18" s="172"/>
      <c r="K18" s="173"/>
      <c r="L18" s="173"/>
    </row>
    <row r="19" spans="1:17" ht="18.600000000000001" customHeight="1">
      <c r="A19" s="151" t="s">
        <v>30</v>
      </c>
      <c r="B19" s="151" t="s">
        <v>34</v>
      </c>
      <c r="C19" s="146" t="s">
        <v>35</v>
      </c>
      <c r="D19" s="168">
        <v>800.26672425698996</v>
      </c>
      <c r="E19" s="152">
        <v>635.90836829198486</v>
      </c>
      <c r="F19" s="152">
        <v>582.54336989152898</v>
      </c>
      <c r="G19" s="152">
        <v>598.01989125646298</v>
      </c>
      <c r="H19" s="152">
        <v>554.9430530987064</v>
      </c>
      <c r="I19" s="152">
        <v>573.5217436995689</v>
      </c>
      <c r="J19" s="174" t="s">
        <v>334</v>
      </c>
      <c r="K19" s="152">
        <v>557.2593107720553</v>
      </c>
      <c r="L19" s="152">
        <v>514.42342066274239</v>
      </c>
      <c r="M19" s="153"/>
    </row>
    <row r="20" spans="1:17" ht="18.600000000000001" customHeight="1">
      <c r="A20" s="151"/>
      <c r="B20" s="151"/>
      <c r="C20" s="154" t="s">
        <v>37</v>
      </c>
      <c r="D20" s="155"/>
      <c r="E20" s="156">
        <v>-0.18506504829355977</v>
      </c>
      <c r="F20" s="156">
        <v>-0.25345383599122578</v>
      </c>
      <c r="G20" s="156">
        <v>-0.23362022659087731</v>
      </c>
      <c r="H20" s="156">
        <v>-0.28882443960988052</v>
      </c>
      <c r="I20" s="156">
        <v>-0.26501531068105527</v>
      </c>
      <c r="J20" s="174" t="s">
        <v>334</v>
      </c>
      <c r="K20" s="156">
        <f>(K19-$D$19)/$D$19</f>
        <v>-0.30365802565457861</v>
      </c>
      <c r="L20" s="156">
        <f>(L19-$D$19)/$D$19</f>
        <v>-0.35718504209910718</v>
      </c>
      <c r="M20" s="153"/>
    </row>
    <row r="21" spans="1:17" ht="18.600000000000001" customHeight="1">
      <c r="A21" s="151"/>
      <c r="B21" s="151"/>
      <c r="C21" s="154"/>
      <c r="D21" s="155"/>
      <c r="E21" s="175"/>
      <c r="F21" s="175"/>
      <c r="G21" s="175"/>
      <c r="H21" s="175"/>
      <c r="I21" s="175"/>
      <c r="K21" s="133"/>
    </row>
    <row r="22" spans="1:17" ht="18.600000000000001" customHeight="1">
      <c r="A22" s="158"/>
      <c r="B22" s="158" t="s">
        <v>29</v>
      </c>
      <c r="C22" s="152" t="s">
        <v>21</v>
      </c>
      <c r="D22" s="155"/>
      <c r="E22" s="159">
        <v>19.3</v>
      </c>
      <c r="F22" s="159">
        <v>-13.5</v>
      </c>
      <c r="G22" s="159">
        <v>-7.6</v>
      </c>
      <c r="H22" s="159">
        <v>-24.9</v>
      </c>
      <c r="I22" s="159">
        <v>-14.474672999999996</v>
      </c>
      <c r="J22" s="153"/>
      <c r="K22" s="159">
        <v>43.808148303282287</v>
      </c>
      <c r="L22" s="159">
        <v>58.989183288486956</v>
      </c>
      <c r="M22" s="153"/>
      <c r="N22" s="153"/>
      <c r="O22" s="153"/>
      <c r="P22" s="153"/>
      <c r="Q22" s="153"/>
    </row>
    <row r="23" spans="1:17" ht="18.600000000000001" customHeight="1">
      <c r="A23" s="158"/>
      <c r="B23" s="158"/>
      <c r="C23" s="152" t="s">
        <v>23</v>
      </c>
      <c r="D23" s="155"/>
      <c r="E23" s="159">
        <v>0.89105959999999995</v>
      </c>
      <c r="F23" s="159">
        <v>0.89105959999999995</v>
      </c>
      <c r="G23" s="159">
        <v>0.89105959999999995</v>
      </c>
      <c r="H23" s="159">
        <v>0.89105959999999995</v>
      </c>
      <c r="I23" s="159">
        <v>0.89105959999999995</v>
      </c>
      <c r="K23" s="159">
        <v>0</v>
      </c>
      <c r="L23" s="159">
        <v>0</v>
      </c>
    </row>
    <row r="24" spans="1:17" ht="18.600000000000001" customHeight="1">
      <c r="A24" s="158"/>
      <c r="B24" s="158"/>
      <c r="C24" s="152" t="s">
        <v>343</v>
      </c>
      <c r="D24" s="155"/>
      <c r="E24" s="159">
        <v>0</v>
      </c>
      <c r="F24" s="159">
        <v>0</v>
      </c>
      <c r="G24" s="159">
        <v>0</v>
      </c>
      <c r="H24" s="159">
        <v>0</v>
      </c>
      <c r="I24" s="159">
        <v>0</v>
      </c>
      <c r="K24" s="159">
        <v>-1.4233472077280051E-2</v>
      </c>
      <c r="L24" s="159">
        <v>-0.12871353957442311</v>
      </c>
    </row>
    <row r="25" spans="1:17" s="160" customFormat="1" ht="18.600000000000001" customHeight="1">
      <c r="A25" s="158"/>
      <c r="B25" s="158"/>
      <c r="C25" s="152" t="s">
        <v>24</v>
      </c>
      <c r="D25" s="155"/>
      <c r="E25" s="159">
        <f t="shared" ref="E25:I25" si="4">SUM(E22:E24)</f>
        <v>20.191059599999999</v>
      </c>
      <c r="F25" s="159">
        <f t="shared" si="4"/>
        <v>-12.6089404</v>
      </c>
      <c r="G25" s="159">
        <f t="shared" si="4"/>
        <v>-6.7089403999999995</v>
      </c>
      <c r="H25" s="159">
        <f t="shared" si="4"/>
        <v>-24.0089404</v>
      </c>
      <c r="I25" s="159">
        <f t="shared" si="4"/>
        <v>-13.583613399999996</v>
      </c>
      <c r="K25" s="159">
        <f>SUM(K22:K24)</f>
        <v>43.793914831205008</v>
      </c>
      <c r="L25" s="159">
        <f>SUM(L22:L24)</f>
        <v>58.860469748912536</v>
      </c>
      <c r="N25" s="169"/>
      <c r="O25" s="169"/>
    </row>
    <row r="26" spans="1:17" s="160" customFormat="1" ht="18.600000000000001" customHeight="1">
      <c r="A26" s="151"/>
      <c r="B26" s="151"/>
      <c r="C26" s="154"/>
      <c r="D26" s="155"/>
      <c r="E26" s="176"/>
      <c r="F26" s="176"/>
      <c r="G26" s="176"/>
      <c r="H26" s="176"/>
      <c r="I26" s="176"/>
      <c r="N26" s="191"/>
      <c r="O26" s="191"/>
    </row>
    <row r="27" spans="1:17" ht="18.600000000000001" customHeight="1">
      <c r="A27" s="162"/>
      <c r="B27" s="162" t="s">
        <v>36</v>
      </c>
      <c r="C27" s="167" t="s">
        <v>27</v>
      </c>
      <c r="D27" s="168">
        <f>D19</f>
        <v>800.26672425698996</v>
      </c>
      <c r="E27" s="168">
        <f t="shared" ref="E27:I27" si="5">E19-E25</f>
        <v>615.71730869198484</v>
      </c>
      <c r="F27" s="168">
        <f t="shared" si="5"/>
        <v>595.15231029152903</v>
      </c>
      <c r="G27" s="168">
        <f t="shared" si="5"/>
        <v>604.72883165646294</v>
      </c>
      <c r="H27" s="168">
        <f t="shared" si="5"/>
        <v>578.95199349870643</v>
      </c>
      <c r="I27" s="168">
        <f t="shared" si="5"/>
        <v>587.10535709956889</v>
      </c>
      <c r="J27" s="174" t="s">
        <v>334</v>
      </c>
      <c r="K27" s="168">
        <f>K19-K25</f>
        <v>513.46539594085027</v>
      </c>
      <c r="L27" s="168">
        <f>L19-L25</f>
        <v>455.56295091382987</v>
      </c>
      <c r="M27" s="157"/>
    </row>
    <row r="28" spans="1:17" ht="18.600000000000001" customHeight="1">
      <c r="A28" s="162"/>
      <c r="B28" s="162"/>
      <c r="C28" s="163" t="s">
        <v>28</v>
      </c>
      <c r="D28" s="164"/>
      <c r="E28" s="156">
        <v>-0.21094047469221447</v>
      </c>
      <c r="F28" s="156">
        <v>-0.2372951144704778</v>
      </c>
      <c r="G28" s="156">
        <v>-0.22502252558002198</v>
      </c>
      <c r="H28" s="156">
        <v>-0.25805628862934021</v>
      </c>
      <c r="I28" s="156">
        <v>-0.24760751754277541</v>
      </c>
      <c r="J28" s="174" t="s">
        <v>334</v>
      </c>
      <c r="K28" s="156">
        <f>(K27-$D$27)/$D$27</f>
        <v>-0.35838217387136923</v>
      </c>
      <c r="L28" s="156">
        <f>(L27-$D$27)/$D$27</f>
        <v>-0.43073610696883763</v>
      </c>
    </row>
    <row r="29" spans="1:17" ht="18.600000000000001" customHeight="1">
      <c r="A29" s="177"/>
      <c r="B29" s="177"/>
      <c r="C29" s="178"/>
      <c r="D29" s="179"/>
      <c r="E29" s="180"/>
      <c r="F29" s="180"/>
      <c r="G29" s="180"/>
      <c r="H29" s="180"/>
      <c r="I29" s="180"/>
      <c r="J29" s="180"/>
      <c r="K29" s="181"/>
      <c r="L29" s="181"/>
      <c r="M29" s="182"/>
    </row>
    <row r="30" spans="1:17" ht="18.600000000000001" customHeight="1">
      <c r="A30" s="151" t="s">
        <v>749</v>
      </c>
      <c r="B30" s="151"/>
      <c r="C30" s="146"/>
      <c r="D30" s="164"/>
      <c r="E30" s="183"/>
      <c r="F30" s="183"/>
      <c r="G30" s="183"/>
      <c r="H30" s="183"/>
      <c r="I30" s="183"/>
      <c r="J30" s="183"/>
      <c r="K30" s="184"/>
      <c r="L30" s="184"/>
    </row>
    <row r="31" spans="1:17" ht="18.600000000000001" customHeight="1">
      <c r="A31" s="162"/>
      <c r="B31" s="158"/>
      <c r="C31" s="152" t="s">
        <v>748</v>
      </c>
      <c r="D31" s="164"/>
      <c r="E31" s="185" t="s">
        <v>333</v>
      </c>
      <c r="F31" s="185" t="s">
        <v>333</v>
      </c>
      <c r="G31" s="185" t="s">
        <v>333</v>
      </c>
      <c r="H31" s="185" t="s">
        <v>333</v>
      </c>
      <c r="I31" s="185" t="s">
        <v>333</v>
      </c>
      <c r="J31" s="185"/>
      <c r="K31" s="184">
        <v>572.06794289262882</v>
      </c>
      <c r="L31" s="184">
        <v>523.73881971532671</v>
      </c>
    </row>
    <row r="32" spans="1:17" ht="18.600000000000001" customHeight="1">
      <c r="A32" s="162"/>
      <c r="B32" s="158"/>
      <c r="C32" s="152" t="s">
        <v>744</v>
      </c>
      <c r="D32" s="164"/>
      <c r="E32" s="185" t="s">
        <v>333</v>
      </c>
      <c r="F32" s="185" t="s">
        <v>333</v>
      </c>
      <c r="G32" s="185" t="s">
        <v>333</v>
      </c>
      <c r="H32" s="185" t="s">
        <v>333</v>
      </c>
      <c r="I32" s="185" t="s">
        <v>333</v>
      </c>
      <c r="J32" s="185"/>
      <c r="K32" s="184">
        <v>225.33688899999999</v>
      </c>
      <c r="L32" s="184">
        <v>196.81310099999999</v>
      </c>
    </row>
    <row r="33" spans="1:19" ht="18.600000000000001" customHeight="1">
      <c r="A33" s="162"/>
      <c r="B33" s="158"/>
      <c r="C33" s="152" t="s">
        <v>745</v>
      </c>
      <c r="D33" s="164"/>
      <c r="E33" s="185" t="s">
        <v>333</v>
      </c>
      <c r="F33" s="185" t="s">
        <v>333</v>
      </c>
      <c r="G33" s="185" t="s">
        <v>333</v>
      </c>
      <c r="H33" s="185" t="s">
        <v>333</v>
      </c>
      <c r="I33" s="185" t="s">
        <v>333</v>
      </c>
      <c r="J33" s="185"/>
      <c r="K33" s="184">
        <v>1.67779351650002</v>
      </c>
      <c r="L33" s="184">
        <v>1.5891415640790547</v>
      </c>
    </row>
    <row r="34" spans="1:19" ht="18.600000000000001" customHeight="1">
      <c r="A34" s="162"/>
      <c r="B34" s="158"/>
      <c r="C34" s="158" t="s">
        <v>344</v>
      </c>
      <c r="D34" s="186"/>
      <c r="E34" s="185" t="s">
        <v>333</v>
      </c>
      <c r="F34" s="185" t="s">
        <v>333</v>
      </c>
      <c r="G34" s="185" t="s">
        <v>333</v>
      </c>
      <c r="H34" s="185" t="s">
        <v>333</v>
      </c>
      <c r="I34" s="185" t="s">
        <v>333</v>
      </c>
      <c r="J34" s="185"/>
      <c r="K34" s="395">
        <f>K31-K32-K33</f>
        <v>345.05326037612883</v>
      </c>
      <c r="L34" s="187">
        <f>L31-L32-L33</f>
        <v>325.3365771512477</v>
      </c>
      <c r="M34" s="188"/>
      <c r="N34" s="190"/>
      <c r="P34" s="187"/>
      <c r="Q34" s="153"/>
      <c r="R34" s="153"/>
      <c r="S34" s="153"/>
    </row>
    <row r="35" spans="1:19" ht="18.600000000000001" customHeight="1">
      <c r="A35" s="607"/>
      <c r="B35" s="608"/>
      <c r="C35" s="609"/>
      <c r="D35" s="610"/>
      <c r="E35" s="610"/>
      <c r="F35" s="610"/>
      <c r="G35" s="610"/>
      <c r="H35" s="610"/>
      <c r="I35" s="610"/>
      <c r="J35" s="610"/>
      <c r="K35" s="607"/>
      <c r="L35" s="607"/>
      <c r="M35" s="153"/>
    </row>
    <row r="36" spans="1:19" s="87" customFormat="1" ht="15.6">
      <c r="A36" s="643" t="s">
        <v>32</v>
      </c>
      <c r="B36" s="643"/>
      <c r="C36" s="643"/>
      <c r="D36" s="643"/>
    </row>
    <row r="37" spans="1:19" s="87" customFormat="1" ht="15">
      <c r="A37" s="641" t="s">
        <v>335</v>
      </c>
      <c r="B37" s="641"/>
      <c r="C37" s="641"/>
      <c r="D37" s="641"/>
      <c r="E37" s="641"/>
      <c r="F37" s="641"/>
      <c r="G37" s="641"/>
      <c r="H37" s="641"/>
      <c r="I37" s="641"/>
      <c r="J37" s="641"/>
      <c r="K37" s="641"/>
      <c r="P37" s="392"/>
    </row>
    <row r="38" spans="1:19" s="87" customFormat="1" ht="15">
      <c r="A38" s="644" t="s">
        <v>336</v>
      </c>
      <c r="B38" s="644"/>
      <c r="C38" s="644"/>
      <c r="D38" s="644"/>
      <c r="E38" s="644"/>
      <c r="F38" s="644"/>
      <c r="G38" s="644"/>
      <c r="H38" s="644"/>
      <c r="I38" s="644"/>
      <c r="J38" s="644"/>
      <c r="K38" s="644"/>
    </row>
    <row r="39" spans="1:19" s="87" customFormat="1" ht="15">
      <c r="A39" s="644" t="s">
        <v>337</v>
      </c>
      <c r="B39" s="644"/>
      <c r="C39" s="644"/>
      <c r="D39" s="644"/>
      <c r="E39" s="644"/>
      <c r="F39" s="644"/>
      <c r="G39" s="644"/>
      <c r="H39" s="644"/>
      <c r="I39" s="644"/>
      <c r="J39" s="644"/>
      <c r="K39" s="644"/>
    </row>
    <row r="40" spans="1:19" s="87" customFormat="1" ht="15">
      <c r="A40" s="641" t="s">
        <v>338</v>
      </c>
      <c r="B40" s="641"/>
      <c r="C40" s="641"/>
      <c r="D40" s="641"/>
      <c r="E40" s="641"/>
      <c r="F40" s="641"/>
      <c r="G40" s="641"/>
      <c r="H40" s="641"/>
      <c r="I40" s="641"/>
      <c r="J40" s="641"/>
      <c r="K40" s="641"/>
    </row>
    <row r="41" spans="1:19" s="87" customFormat="1" ht="31.35" customHeight="1">
      <c r="A41" s="641" t="s">
        <v>339</v>
      </c>
      <c r="B41" s="641"/>
      <c r="C41" s="641"/>
      <c r="D41" s="641"/>
      <c r="E41" s="641"/>
      <c r="F41" s="641"/>
      <c r="G41" s="641"/>
      <c r="H41" s="641"/>
      <c r="I41" s="641"/>
      <c r="J41" s="641"/>
      <c r="K41" s="641"/>
    </row>
    <row r="42" spans="1:19" s="87" customFormat="1" ht="31.35" customHeight="1">
      <c r="A42" s="641" t="s">
        <v>746</v>
      </c>
      <c r="B42" s="641"/>
      <c r="C42" s="641"/>
      <c r="D42" s="641"/>
      <c r="E42" s="641"/>
      <c r="F42" s="641"/>
      <c r="G42" s="641"/>
      <c r="H42" s="641"/>
      <c r="I42" s="641"/>
      <c r="J42" s="641"/>
      <c r="K42" s="641"/>
    </row>
    <row r="43" spans="1:19" s="189" customFormat="1" ht="15">
      <c r="A43" s="641" t="s">
        <v>340</v>
      </c>
      <c r="B43" s="641"/>
      <c r="C43" s="641"/>
      <c r="D43" s="641"/>
      <c r="E43" s="641"/>
      <c r="F43" s="641"/>
      <c r="G43" s="641"/>
      <c r="H43" s="641"/>
      <c r="I43" s="641"/>
      <c r="J43" s="641"/>
      <c r="K43" s="641"/>
    </row>
    <row r="44" spans="1:19" ht="15">
      <c r="A44" s="641" t="s">
        <v>341</v>
      </c>
      <c r="B44" s="641"/>
      <c r="C44" s="641"/>
      <c r="D44" s="641"/>
      <c r="E44" s="641"/>
      <c r="F44" s="641"/>
      <c r="G44" s="641"/>
      <c r="H44" s="641"/>
      <c r="I44" s="641"/>
      <c r="J44" s="641"/>
      <c r="K44" s="641"/>
    </row>
    <row r="45" spans="1:19" ht="33" customHeight="1">
      <c r="A45" s="639" t="s">
        <v>345</v>
      </c>
      <c r="B45" s="639"/>
      <c r="C45" s="639"/>
      <c r="D45" s="639"/>
      <c r="E45" s="639"/>
      <c r="F45" s="639"/>
      <c r="G45" s="639"/>
      <c r="H45" s="639"/>
      <c r="I45" s="639"/>
      <c r="J45" s="639"/>
      <c r="K45" s="639"/>
    </row>
    <row r="46" spans="1:19" ht="30.6" customHeight="1">
      <c r="A46" s="639" t="s">
        <v>747</v>
      </c>
      <c r="B46" s="639"/>
      <c r="C46" s="639"/>
      <c r="D46" s="639"/>
      <c r="E46" s="639"/>
      <c r="F46" s="639"/>
      <c r="G46" s="639"/>
      <c r="H46" s="639"/>
      <c r="I46" s="639"/>
      <c r="J46" s="639"/>
      <c r="K46" s="639"/>
    </row>
    <row r="47" spans="1:19" ht="30.6" customHeight="1">
      <c r="A47" s="642" t="s">
        <v>820</v>
      </c>
      <c r="B47" s="642"/>
      <c r="C47" s="642"/>
      <c r="D47" s="642"/>
      <c r="E47" s="642"/>
      <c r="F47" s="642"/>
      <c r="G47" s="642"/>
      <c r="H47" s="642"/>
      <c r="I47" s="642"/>
      <c r="J47" s="642"/>
      <c r="K47" s="642"/>
    </row>
    <row r="48" spans="1:19" ht="15.6" customHeight="1">
      <c r="A48" s="639" t="s">
        <v>821</v>
      </c>
      <c r="B48" s="639"/>
      <c r="C48" s="639"/>
      <c r="D48" s="639"/>
      <c r="E48" s="639"/>
      <c r="F48" s="639"/>
      <c r="G48" s="639"/>
      <c r="H48" s="639"/>
      <c r="I48" s="639"/>
      <c r="J48" s="639"/>
      <c r="K48" s="639"/>
    </row>
    <row r="49" spans="1:11" ht="33" customHeight="1">
      <c r="A49" s="639" t="s">
        <v>822</v>
      </c>
      <c r="B49" s="639"/>
      <c r="C49" s="639"/>
      <c r="D49" s="639"/>
      <c r="E49" s="639"/>
      <c r="F49" s="639"/>
      <c r="G49" s="639"/>
      <c r="H49" s="639"/>
      <c r="I49" s="639"/>
      <c r="J49" s="639"/>
      <c r="K49" s="639"/>
    </row>
    <row r="50" spans="1:11" ht="15">
      <c r="A50" s="640" t="s">
        <v>823</v>
      </c>
      <c r="B50" s="640"/>
      <c r="C50" s="640"/>
      <c r="D50" s="640"/>
      <c r="E50" s="640"/>
      <c r="F50" s="640"/>
      <c r="G50" s="640"/>
      <c r="H50" s="640"/>
      <c r="I50" s="640"/>
      <c r="J50" s="640"/>
      <c r="K50" s="640"/>
    </row>
    <row r="51" spans="1:11" ht="15">
      <c r="A51" s="640"/>
      <c r="B51" s="640"/>
      <c r="C51" s="640"/>
      <c r="D51" s="640"/>
      <c r="E51" s="640"/>
      <c r="F51" s="640"/>
      <c r="G51" s="640"/>
      <c r="H51" s="640"/>
      <c r="I51" s="640"/>
      <c r="J51" s="640"/>
      <c r="K51" s="640"/>
    </row>
  </sheetData>
  <mergeCells count="16">
    <mergeCell ref="A41:K41"/>
    <mergeCell ref="A36:D36"/>
    <mergeCell ref="A37:K37"/>
    <mergeCell ref="A38:K38"/>
    <mergeCell ref="A39:K39"/>
    <mergeCell ref="A40:K40"/>
    <mergeCell ref="A48:K48"/>
    <mergeCell ref="A49:K49"/>
    <mergeCell ref="A50:K50"/>
    <mergeCell ref="A51:K5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49" orientation="landscape" verticalDpi="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zoomScale="70" zoomScaleNormal="70" workbookViewId="0"/>
  </sheetViews>
  <sheetFormatPr defaultColWidth="9.109375" defaultRowHeight="20.25" customHeight="1"/>
  <cols>
    <col min="1" max="1" width="3.44140625" style="46" customWidth="1"/>
    <col min="2" max="2" width="48.44140625" style="46" customWidth="1"/>
    <col min="3" max="3" width="6.5546875" style="46" customWidth="1"/>
    <col min="4" max="4" width="15.109375" style="46" bestFit="1" customWidth="1"/>
    <col min="5" max="5" width="19.5546875" style="46" bestFit="1" customWidth="1"/>
    <col min="6" max="6" width="20.109375" style="46" bestFit="1" customWidth="1"/>
    <col min="7" max="7" width="19.44140625" style="46" bestFit="1" customWidth="1"/>
    <col min="8" max="8" width="22.44140625" style="46" bestFit="1" customWidth="1"/>
    <col min="9" max="10" width="22.44140625" style="46" customWidth="1"/>
    <col min="11" max="11" width="19.109375" style="46" customWidth="1"/>
    <col min="12" max="12" width="22.109375" style="46" customWidth="1"/>
    <col min="13" max="16384" width="9.109375" style="126"/>
  </cols>
  <sheetData>
    <row r="1" spans="1:14" ht="20.25" customHeight="1">
      <c r="A1" s="275" t="s">
        <v>743</v>
      </c>
      <c r="B1" s="35"/>
      <c r="C1" s="35"/>
      <c r="D1" s="35"/>
      <c r="E1" s="35"/>
      <c r="F1" s="35"/>
      <c r="G1" s="35"/>
      <c r="H1" s="35"/>
      <c r="I1" s="8"/>
      <c r="J1" s="35"/>
      <c r="K1" s="35"/>
      <c r="L1" s="35"/>
    </row>
    <row r="2" spans="1:14" ht="20.25" customHeight="1">
      <c r="A2" s="580" t="s">
        <v>849</v>
      </c>
      <c r="B2" s="559"/>
      <c r="C2" s="559"/>
      <c r="D2" s="559"/>
      <c r="E2" s="559"/>
      <c r="F2" s="559"/>
      <c r="G2" s="559"/>
      <c r="H2" s="559"/>
      <c r="I2" s="36"/>
      <c r="J2" s="559"/>
      <c r="K2" s="559"/>
      <c r="L2" s="559"/>
    </row>
    <row r="3" spans="1:14" ht="20.25" customHeight="1">
      <c r="A3" s="37" t="s">
        <v>871</v>
      </c>
      <c r="B3" s="559"/>
      <c r="C3" s="559"/>
      <c r="D3" s="559"/>
      <c r="E3" s="559"/>
      <c r="F3" s="559"/>
      <c r="G3" s="559"/>
      <c r="H3" s="559"/>
      <c r="I3" s="559"/>
      <c r="J3" s="559"/>
      <c r="K3" s="559"/>
      <c r="L3" s="559"/>
    </row>
    <row r="4" spans="1:14" ht="20.25" customHeight="1">
      <c r="A4" s="37"/>
      <c r="B4" s="38"/>
      <c r="C4" s="559"/>
      <c r="D4" s="559"/>
      <c r="E4" s="559"/>
      <c r="F4" s="559"/>
      <c r="G4" s="559"/>
      <c r="H4" s="559"/>
      <c r="I4" s="559"/>
      <c r="J4" s="559"/>
      <c r="K4" s="559"/>
      <c r="L4" s="559"/>
    </row>
    <row r="5" spans="1:14" ht="20.25" customHeight="1">
      <c r="A5" s="581"/>
      <c r="B5" s="582"/>
      <c r="C5" s="583"/>
      <c r="D5" s="584"/>
      <c r="E5" s="584"/>
      <c r="F5" s="584"/>
      <c r="G5" s="584"/>
      <c r="H5" s="645" t="s">
        <v>850</v>
      </c>
      <c r="I5" s="646"/>
      <c r="J5" s="584" t="s">
        <v>31</v>
      </c>
      <c r="K5" s="648" t="s">
        <v>159</v>
      </c>
      <c r="L5" s="648"/>
    </row>
    <row r="6" spans="1:14" ht="20.25" customHeight="1">
      <c r="A6" s="559"/>
      <c r="B6" s="39"/>
      <c r="C6" s="560"/>
      <c r="D6" s="555"/>
      <c r="E6" s="555" t="s">
        <v>160</v>
      </c>
      <c r="F6" s="555" t="s">
        <v>851</v>
      </c>
      <c r="G6" s="555" t="s">
        <v>161</v>
      </c>
      <c r="H6" s="647"/>
      <c r="I6" s="647"/>
      <c r="J6" s="554" t="s">
        <v>852</v>
      </c>
      <c r="K6" s="649" t="s">
        <v>853</v>
      </c>
      <c r="L6" s="650"/>
    </row>
    <row r="7" spans="1:14" ht="20.25" customHeight="1">
      <c r="A7" s="611"/>
      <c r="B7" s="612" t="s">
        <v>162</v>
      </c>
      <c r="C7" s="613"/>
      <c r="D7" s="614" t="s">
        <v>163</v>
      </c>
      <c r="E7" s="651" t="s">
        <v>164</v>
      </c>
      <c r="F7" s="651"/>
      <c r="G7" s="615" t="s">
        <v>854</v>
      </c>
      <c r="H7" s="594" t="s">
        <v>165</v>
      </c>
      <c r="I7" s="594" t="s">
        <v>166</v>
      </c>
      <c r="J7" s="595" t="s">
        <v>855</v>
      </c>
      <c r="K7" s="614" t="s">
        <v>165</v>
      </c>
      <c r="L7" s="614" t="s">
        <v>166</v>
      </c>
      <c r="N7" s="276"/>
    </row>
    <row r="8" spans="1:14" ht="20.25" customHeight="1">
      <c r="A8" s="559"/>
      <c r="B8" s="560"/>
      <c r="C8" s="560"/>
      <c r="D8" s="559"/>
      <c r="E8" s="559"/>
      <c r="F8" s="559"/>
      <c r="G8" s="40"/>
      <c r="H8" s="40"/>
      <c r="I8" s="41"/>
      <c r="J8" s="41"/>
      <c r="K8" s="40"/>
      <c r="L8" s="40"/>
    </row>
    <row r="9" spans="1:14" ht="20.25" customHeight="1">
      <c r="A9" s="559"/>
      <c r="B9" s="560" t="s">
        <v>167</v>
      </c>
      <c r="C9" s="559" t="s">
        <v>45</v>
      </c>
      <c r="D9" s="40">
        <v>1</v>
      </c>
      <c r="E9" s="42">
        <v>595587.6</v>
      </c>
      <c r="F9" s="42">
        <v>425081.3</v>
      </c>
      <c r="G9" s="43">
        <v>2.4461320693241476E-2</v>
      </c>
      <c r="H9" s="42">
        <v>414647.7</v>
      </c>
      <c r="I9" s="42">
        <v>435443.8</v>
      </c>
      <c r="J9" s="277">
        <v>-0.286188</v>
      </c>
      <c r="K9" s="277">
        <v>-0.309701</v>
      </c>
      <c r="L9" s="277">
        <v>-0.26210099999999997</v>
      </c>
    </row>
    <row r="10" spans="1:14" ht="20.25" customHeight="1">
      <c r="A10" s="559"/>
      <c r="B10" s="560" t="s">
        <v>2</v>
      </c>
      <c r="C10" s="559" t="s">
        <v>46</v>
      </c>
      <c r="D10" s="555">
        <v>25</v>
      </c>
      <c r="E10" s="42">
        <v>137403.5</v>
      </c>
      <c r="F10" s="42">
        <v>53889.27</v>
      </c>
      <c r="G10" s="43">
        <v>0.15585913485189171</v>
      </c>
      <c r="H10" s="42">
        <v>46467.14</v>
      </c>
      <c r="I10" s="42">
        <v>63265.41</v>
      </c>
      <c r="J10" s="277">
        <v>-0.60200900000000002</v>
      </c>
      <c r="K10" s="277">
        <v>-0.70716100000000004</v>
      </c>
      <c r="L10" s="277">
        <v>-0.48354599999999998</v>
      </c>
    </row>
    <row r="11" spans="1:14" ht="20.25" customHeight="1">
      <c r="A11" s="559"/>
      <c r="B11" s="560" t="s">
        <v>3</v>
      </c>
      <c r="C11" s="559" t="s">
        <v>47</v>
      </c>
      <c r="D11" s="555">
        <v>298</v>
      </c>
      <c r="E11" s="42">
        <v>49752.09</v>
      </c>
      <c r="F11" s="42">
        <v>22331.11</v>
      </c>
      <c r="G11" s="43">
        <v>0.29267712173734312</v>
      </c>
      <c r="H11" s="42">
        <v>17889.259999999998</v>
      </c>
      <c r="I11" s="42">
        <v>30960.87</v>
      </c>
      <c r="J11" s="277">
        <v>-0.54141799999999995</v>
      </c>
      <c r="K11" s="277">
        <v>-0.69443100000000002</v>
      </c>
      <c r="L11" s="277">
        <v>-0.337646</v>
      </c>
    </row>
    <row r="12" spans="1:14" ht="20.25" customHeight="1">
      <c r="A12" s="559"/>
      <c r="B12" s="560" t="s">
        <v>168</v>
      </c>
      <c r="C12" s="559" t="s">
        <v>48</v>
      </c>
      <c r="D12" s="278" t="s">
        <v>380</v>
      </c>
      <c r="E12" s="42">
        <v>14395.54</v>
      </c>
      <c r="F12" s="42">
        <v>16423.47</v>
      </c>
      <c r="G12" s="43">
        <v>9.2271913304557446E-2</v>
      </c>
      <c r="H12" s="42">
        <v>14913.69</v>
      </c>
      <c r="I12" s="42">
        <v>17944.54</v>
      </c>
      <c r="J12" s="277">
        <v>0.14762500000000001</v>
      </c>
      <c r="K12" s="585">
        <v>-3.9969999999999999E-2</v>
      </c>
      <c r="L12" s="277">
        <v>0.36951499999999998</v>
      </c>
    </row>
    <row r="13" spans="1:14" ht="20.25" customHeight="1">
      <c r="A13" s="559"/>
      <c r="B13" s="560" t="s">
        <v>169</v>
      </c>
      <c r="C13" s="559" t="s">
        <v>49</v>
      </c>
      <c r="D13" s="278" t="s">
        <v>381</v>
      </c>
      <c r="E13" s="42">
        <v>1651.7660000000001</v>
      </c>
      <c r="F13" s="42">
        <v>278.35059999999999</v>
      </c>
      <c r="G13" s="43">
        <v>0.24136808039932381</v>
      </c>
      <c r="H13" s="42">
        <v>217.19659999999999</v>
      </c>
      <c r="I13" s="42">
        <v>351.56650000000002</v>
      </c>
      <c r="J13" s="277">
        <v>-0.83138100000000004</v>
      </c>
      <c r="K13" s="277">
        <v>-0.86846599999999996</v>
      </c>
      <c r="L13" s="277">
        <v>-0.78503299999999998</v>
      </c>
    </row>
    <row r="14" spans="1:14" ht="20.25" customHeight="1">
      <c r="A14" s="559"/>
      <c r="B14" s="560" t="s">
        <v>170</v>
      </c>
      <c r="C14" s="559" t="s">
        <v>50</v>
      </c>
      <c r="D14" s="279">
        <v>22800</v>
      </c>
      <c r="E14" s="42">
        <v>1279.375</v>
      </c>
      <c r="F14" s="42">
        <v>468.21499999999997</v>
      </c>
      <c r="G14" s="43">
        <v>0.1302511666648869</v>
      </c>
      <c r="H14" s="42">
        <v>407.01060000000001</v>
      </c>
      <c r="I14" s="42">
        <v>528.98170000000005</v>
      </c>
      <c r="J14" s="277">
        <v>-0.63299399999999995</v>
      </c>
      <c r="K14" s="277">
        <v>-0.69182100000000002</v>
      </c>
      <c r="L14" s="277">
        <v>-0.56879999999999997</v>
      </c>
    </row>
    <row r="15" spans="1:14" ht="20.25" customHeight="1">
      <c r="A15" s="559"/>
      <c r="B15" s="560" t="s">
        <v>382</v>
      </c>
      <c r="C15" s="559" t="s">
        <v>180</v>
      </c>
      <c r="D15" s="279">
        <v>17200</v>
      </c>
      <c r="E15" s="586">
        <v>0.41574899999999998</v>
      </c>
      <c r="F15" s="586">
        <v>0.39901979999999998</v>
      </c>
      <c r="G15" s="43">
        <v>0.47229748999924315</v>
      </c>
      <c r="H15" s="586">
        <v>0.2284554</v>
      </c>
      <c r="I15" s="586">
        <v>0.60536749999999995</v>
      </c>
      <c r="J15" s="585">
        <v>-4.0238701716660774E-2</v>
      </c>
      <c r="K15" s="277">
        <v>-0.50828499999999999</v>
      </c>
      <c r="L15" s="277">
        <v>0.90604799999999996</v>
      </c>
    </row>
    <row r="16" spans="1:14" ht="20.25" customHeight="1">
      <c r="A16" s="559"/>
      <c r="B16" s="560"/>
      <c r="C16" s="559"/>
      <c r="D16" s="555"/>
      <c r="E16" s="555"/>
      <c r="F16" s="555"/>
      <c r="G16" s="555"/>
      <c r="H16" s="42"/>
      <c r="I16" s="42"/>
      <c r="J16" s="277"/>
      <c r="K16" s="555"/>
      <c r="L16" s="555"/>
    </row>
    <row r="17" spans="1:22" ht="20.25" customHeight="1">
      <c r="A17" s="559"/>
      <c r="B17" s="44" t="s">
        <v>171</v>
      </c>
      <c r="C17" s="37"/>
      <c r="D17" s="45"/>
      <c r="E17" s="42">
        <v>800069.8</v>
      </c>
      <c r="F17" s="42">
        <v>518471.7</v>
      </c>
      <c r="G17" s="43">
        <v>2.9112003605982793E-2</v>
      </c>
      <c r="H17" s="42">
        <v>504297.3</v>
      </c>
      <c r="I17" s="42">
        <v>534484.80000000005</v>
      </c>
      <c r="J17" s="277">
        <v>-0.35156500000000002</v>
      </c>
      <c r="K17" s="277">
        <v>-0.38903599999999999</v>
      </c>
      <c r="L17" s="277">
        <v>-0.31671899999999997</v>
      </c>
      <c r="M17" s="559"/>
      <c r="N17" s="559"/>
      <c r="O17" s="559"/>
      <c r="P17" s="559"/>
      <c r="Q17" s="559"/>
      <c r="R17" s="559"/>
      <c r="S17" s="559"/>
      <c r="T17" s="559"/>
    </row>
    <row r="18" spans="1:22" ht="20.25" customHeight="1">
      <c r="A18" s="611"/>
      <c r="B18" s="613"/>
      <c r="C18" s="613"/>
      <c r="D18" s="616"/>
      <c r="E18" s="616"/>
      <c r="F18" s="616"/>
      <c r="G18" s="616"/>
      <c r="H18" s="616"/>
      <c r="I18" s="616"/>
      <c r="J18" s="616"/>
      <c r="K18" s="616"/>
      <c r="L18" s="616"/>
      <c r="M18" s="559"/>
      <c r="N18" s="559"/>
      <c r="O18" s="559"/>
      <c r="P18" s="559"/>
      <c r="Q18" s="559"/>
      <c r="R18" s="559"/>
      <c r="S18" s="559"/>
      <c r="T18" s="559"/>
    </row>
    <row r="19" spans="1:22" ht="20.25" customHeight="1">
      <c r="K19" s="47"/>
      <c r="L19" s="47"/>
    </row>
    <row r="20" spans="1:22" ht="20.25" customHeight="1">
      <c r="A20" s="652" t="s">
        <v>32</v>
      </c>
      <c r="B20" s="652"/>
      <c r="C20" s="652"/>
      <c r="D20" s="652"/>
      <c r="E20" s="652"/>
      <c r="F20" s="652"/>
      <c r="G20" s="652"/>
      <c r="H20" s="652"/>
      <c r="I20" s="652"/>
      <c r="J20" s="652"/>
      <c r="K20" s="652"/>
      <c r="L20" s="652"/>
      <c r="M20" s="652"/>
      <c r="N20" s="652"/>
      <c r="O20" s="652"/>
      <c r="P20" s="652"/>
      <c r="Q20" s="652"/>
      <c r="R20" s="652"/>
      <c r="S20" s="652"/>
      <c r="T20" s="652"/>
      <c r="U20" s="652"/>
      <c r="V20" s="652"/>
    </row>
    <row r="21" spans="1:22" ht="20.25" customHeight="1">
      <c r="A21" s="559" t="s">
        <v>383</v>
      </c>
      <c r="M21"/>
      <c r="N21"/>
      <c r="O21"/>
      <c r="P21"/>
      <c r="Q21"/>
      <c r="R21"/>
      <c r="S21"/>
      <c r="T21"/>
      <c r="U21"/>
      <c r="V21"/>
    </row>
    <row r="22" spans="1:22" ht="20.25" customHeight="1">
      <c r="A22" s="48" t="s">
        <v>856</v>
      </c>
      <c r="M22"/>
      <c r="N22"/>
      <c r="O22"/>
      <c r="P22"/>
      <c r="Q22"/>
      <c r="R22"/>
      <c r="S22"/>
      <c r="T22"/>
      <c r="U22"/>
      <c r="V22"/>
    </row>
    <row r="23" spans="1:22" ht="20.25" customHeight="1">
      <c r="A23" s="48" t="s">
        <v>857</v>
      </c>
      <c r="M23"/>
      <c r="N23"/>
      <c r="O23"/>
      <c r="P23"/>
      <c r="Q23"/>
      <c r="R23"/>
      <c r="S23"/>
      <c r="T23"/>
      <c r="U23"/>
      <c r="V23"/>
    </row>
    <row r="24" spans="1:22" ht="20.25" customHeight="1">
      <c r="A24" s="48" t="s">
        <v>858</v>
      </c>
      <c r="M24"/>
      <c r="N24"/>
      <c r="O24"/>
      <c r="P24"/>
      <c r="Q24"/>
      <c r="R24"/>
      <c r="S24"/>
      <c r="T24"/>
      <c r="U24"/>
      <c r="V24"/>
    </row>
    <row r="25" spans="1:22" ht="20.25" customHeight="1">
      <c r="A25" s="559" t="s">
        <v>859</v>
      </c>
      <c r="M25"/>
      <c r="N25"/>
      <c r="O25"/>
      <c r="P25"/>
      <c r="Q25"/>
      <c r="R25"/>
      <c r="S25"/>
      <c r="T25"/>
      <c r="U25"/>
      <c r="V25"/>
    </row>
    <row r="26" spans="1:22" ht="20.25" customHeight="1">
      <c r="A26" s="46" t="s">
        <v>384</v>
      </c>
      <c r="M26"/>
      <c r="N26"/>
      <c r="O26"/>
      <c r="P26"/>
      <c r="Q26"/>
      <c r="R26"/>
      <c r="S26"/>
      <c r="T26"/>
      <c r="U26"/>
      <c r="V26"/>
    </row>
  </sheetData>
  <mergeCells count="5">
    <mergeCell ref="H5:I6"/>
    <mergeCell ref="K5:L5"/>
    <mergeCell ref="K6:L6"/>
    <mergeCell ref="E7:F7"/>
    <mergeCell ref="A20:V20"/>
  </mergeCells>
  <pageMargins left="0.70866141732283472" right="0.70866141732283472" top="0.74803149606299213" bottom="0.74803149606299213" header="0.31496062992125984" footer="0.31496062992125984"/>
  <pageSetup paperSize="9" scale="54" fitToHeight="0" orientation="landscape" r:id="rId1"/>
  <colBreaks count="1" manualBreakCount="1">
    <brk id="12" max="2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zoomScale="70" zoomScaleNormal="70" zoomScaleSheetLayoutView="85" workbookViewId="0"/>
  </sheetViews>
  <sheetFormatPr defaultColWidth="9.109375" defaultRowHeight="15"/>
  <cols>
    <col min="1" max="1" width="3.44140625" style="49" customWidth="1"/>
    <col min="2" max="2" width="62.88671875" style="49" customWidth="1"/>
    <col min="3" max="3" width="19.5546875" style="49" bestFit="1" customWidth="1"/>
    <col min="4" max="4" width="20.109375" style="49" bestFit="1" customWidth="1"/>
    <col min="5" max="5" width="19.44140625" style="49" bestFit="1" customWidth="1"/>
    <col min="6" max="6" width="22.44140625" style="49" bestFit="1" customWidth="1"/>
    <col min="7" max="8" width="20.5546875" style="49" customWidth="1"/>
    <col min="9" max="9" width="16.5546875" style="49" customWidth="1"/>
    <col min="10" max="10" width="16" style="49" customWidth="1"/>
    <col min="11" max="16384" width="9.109375" style="49"/>
  </cols>
  <sheetData>
    <row r="1" spans="1:10" ht="20.100000000000001" customHeight="1">
      <c r="A1" s="275" t="s">
        <v>731</v>
      </c>
      <c r="H1" s="8"/>
    </row>
    <row r="2" spans="1:10" ht="20.100000000000001" customHeight="1">
      <c r="A2" s="218" t="s">
        <v>849</v>
      </c>
      <c r="H2" s="36"/>
    </row>
    <row r="3" spans="1:10" ht="20.100000000000001" customHeight="1">
      <c r="A3" s="37" t="s">
        <v>871</v>
      </c>
    </row>
    <row r="4" spans="1:10" s="126" customFormat="1" ht="20.100000000000001" customHeight="1"/>
    <row r="5" spans="1:10" s="126" customFormat="1" ht="20.100000000000001" customHeight="1"/>
    <row r="6" spans="1:10" s="126" customFormat="1" ht="20.100000000000001" customHeight="1">
      <c r="A6" s="587"/>
      <c r="B6" s="588"/>
      <c r="C6" s="589"/>
      <c r="D6" s="589"/>
      <c r="E6" s="589"/>
      <c r="F6" s="645" t="s">
        <v>850</v>
      </c>
      <c r="G6" s="646"/>
      <c r="H6" s="589" t="s">
        <v>31</v>
      </c>
      <c r="I6" s="653" t="s">
        <v>159</v>
      </c>
      <c r="J6" s="653"/>
    </row>
    <row r="7" spans="1:10" s="126" customFormat="1" ht="20.100000000000001" customHeight="1">
      <c r="A7" s="49"/>
      <c r="B7" s="590" t="s">
        <v>735</v>
      </c>
      <c r="C7" s="562" t="s">
        <v>172</v>
      </c>
      <c r="D7" s="561" t="s">
        <v>860</v>
      </c>
      <c r="E7" s="562" t="s">
        <v>173</v>
      </c>
      <c r="F7" s="647"/>
      <c r="G7" s="647"/>
      <c r="H7" s="562" t="s">
        <v>852</v>
      </c>
      <c r="I7" s="649" t="s">
        <v>853</v>
      </c>
      <c r="J7" s="650"/>
    </row>
    <row r="8" spans="1:10" s="126" customFormat="1" ht="20.100000000000001" customHeight="1">
      <c r="A8" s="591"/>
      <c r="B8" s="592"/>
      <c r="C8" s="654" t="s">
        <v>164</v>
      </c>
      <c r="D8" s="654"/>
      <c r="E8" s="593" t="s">
        <v>854</v>
      </c>
      <c r="F8" s="594" t="s">
        <v>165</v>
      </c>
      <c r="G8" s="594" t="s">
        <v>166</v>
      </c>
      <c r="H8" s="595" t="s">
        <v>174</v>
      </c>
      <c r="I8" s="593" t="s">
        <v>165</v>
      </c>
      <c r="J8" s="593" t="s">
        <v>166</v>
      </c>
    </row>
    <row r="9" spans="1:10" s="126" customFormat="1" ht="20.100000000000001" customHeight="1">
      <c r="A9" s="49"/>
      <c r="B9" s="51"/>
      <c r="C9" s="49"/>
      <c r="D9" s="49"/>
      <c r="E9" s="52"/>
      <c r="F9" s="52"/>
      <c r="G9" s="41"/>
      <c r="H9" s="41"/>
      <c r="I9" s="52"/>
      <c r="J9" s="52"/>
    </row>
    <row r="10" spans="1:10" s="126" customFormat="1" ht="20.100000000000001" customHeight="1">
      <c r="A10" s="49"/>
      <c r="B10" s="51" t="s">
        <v>10</v>
      </c>
      <c r="C10" s="53">
        <v>279106</v>
      </c>
      <c r="D10" s="53">
        <v>165335</v>
      </c>
      <c r="E10" s="54">
        <v>2.758369371276501E-2</v>
      </c>
      <c r="F10" s="53">
        <v>160804.79999999999</v>
      </c>
      <c r="G10" s="55">
        <v>169925.9</v>
      </c>
      <c r="H10" s="280">
        <v>-0.40749600000000002</v>
      </c>
      <c r="I10" s="54">
        <v>-0.43031900000000001</v>
      </c>
      <c r="J10" s="54">
        <v>-0.38406099999999999</v>
      </c>
    </row>
    <row r="11" spans="1:10" s="126" customFormat="1" ht="20.100000000000001" customHeight="1">
      <c r="A11" s="49"/>
      <c r="B11" s="51" t="s">
        <v>11</v>
      </c>
      <c r="C11" s="53">
        <v>123027.5</v>
      </c>
      <c r="D11" s="53">
        <v>118860.2</v>
      </c>
      <c r="E11" s="54">
        <v>1.8390512551720375E-2</v>
      </c>
      <c r="F11" s="53">
        <v>116673.1</v>
      </c>
      <c r="G11" s="55">
        <v>121044.9</v>
      </c>
      <c r="H11" s="280">
        <v>-3.3779999999999998E-2</v>
      </c>
      <c r="I11" s="54">
        <v>-5.9059E-2</v>
      </c>
      <c r="J11" s="54">
        <v>-7.9469999999999992E-3</v>
      </c>
    </row>
    <row r="12" spans="1:10" s="126" customFormat="1" ht="20.100000000000001" customHeight="1">
      <c r="A12" s="49"/>
      <c r="B12" s="51" t="s">
        <v>12</v>
      </c>
      <c r="C12" s="53">
        <v>80362.7</v>
      </c>
      <c r="D12" s="53">
        <v>64608.35</v>
      </c>
      <c r="E12" s="54">
        <v>2.9367643655967019E-2</v>
      </c>
      <c r="F12" s="53">
        <v>62714.080000000002</v>
      </c>
      <c r="G12" s="55">
        <v>66508.87</v>
      </c>
      <c r="H12" s="280">
        <v>-0.19584299999999999</v>
      </c>
      <c r="I12" s="54">
        <v>-0.229352</v>
      </c>
      <c r="J12" s="54">
        <v>-0.16137099999999999</v>
      </c>
    </row>
    <row r="13" spans="1:10" s="126" customFormat="1" ht="20.100000000000001" customHeight="1">
      <c r="A13" s="49"/>
      <c r="B13" s="51" t="s">
        <v>5</v>
      </c>
      <c r="C13" s="53">
        <v>115594.3</v>
      </c>
      <c r="D13" s="53">
        <v>88828.33</v>
      </c>
      <c r="E13" s="54">
        <v>3.2386570815864726E-2</v>
      </c>
      <c r="F13" s="53">
        <v>85973.94</v>
      </c>
      <c r="G13" s="55">
        <v>91727.63</v>
      </c>
      <c r="H13" s="280">
        <v>-0.23128199999999999</v>
      </c>
      <c r="I13" s="54">
        <v>-0.267953</v>
      </c>
      <c r="J13" s="54">
        <v>-0.193022</v>
      </c>
    </row>
    <row r="14" spans="1:10" s="126" customFormat="1" ht="20.100000000000001" customHeight="1">
      <c r="A14" s="49"/>
      <c r="B14" s="51" t="s">
        <v>7</v>
      </c>
      <c r="C14" s="53">
        <v>13498.56</v>
      </c>
      <c r="D14" s="53">
        <v>8135.3180000000002</v>
      </c>
      <c r="E14" s="54">
        <v>3.3978450504331834E-2</v>
      </c>
      <c r="F14" s="53">
        <v>7859.5389999999998</v>
      </c>
      <c r="G14" s="55">
        <v>8412.39</v>
      </c>
      <c r="H14" s="280">
        <v>-0.39687800000000001</v>
      </c>
      <c r="I14" s="54">
        <v>-0.433502</v>
      </c>
      <c r="J14" s="54">
        <v>-0.35740899999999998</v>
      </c>
    </row>
    <row r="15" spans="1:10" s="126" customFormat="1" ht="20.100000000000001" customHeight="1">
      <c r="A15" s="49"/>
      <c r="B15" s="51" t="s">
        <v>14</v>
      </c>
      <c r="C15" s="53">
        <v>59985.06</v>
      </c>
      <c r="D15" s="53">
        <v>12980.59</v>
      </c>
      <c r="E15" s="54">
        <v>3.5505319866046159E-2</v>
      </c>
      <c r="F15" s="53">
        <v>12568.83</v>
      </c>
      <c r="G15" s="55">
        <v>13490.59</v>
      </c>
      <c r="H15" s="280">
        <v>-0.77641400000000005</v>
      </c>
      <c r="I15" s="54">
        <v>-0.83895500000000001</v>
      </c>
      <c r="J15" s="54">
        <v>-0.67320100000000005</v>
      </c>
    </row>
    <row r="16" spans="1:10" s="126" customFormat="1" ht="20.100000000000001" customHeight="1">
      <c r="A16" s="49"/>
      <c r="B16" s="51" t="s">
        <v>13</v>
      </c>
      <c r="C16" s="53">
        <v>59133.75</v>
      </c>
      <c r="D16" s="53">
        <v>49346.85</v>
      </c>
      <c r="E16" s="54">
        <v>0.14029578382409419</v>
      </c>
      <c r="F16" s="53">
        <v>44216.42</v>
      </c>
      <c r="G16" s="55">
        <v>58062.73</v>
      </c>
      <c r="H16" s="280">
        <v>-0.16400200000000001</v>
      </c>
      <c r="I16" s="54">
        <v>-0.272789</v>
      </c>
      <c r="J16" s="54">
        <v>-2.9787000000000001E-2</v>
      </c>
    </row>
    <row r="17" spans="1:20" s="126" customFormat="1" ht="17.399999999999999">
      <c r="A17" s="49"/>
      <c r="B17" s="51" t="s">
        <v>866</v>
      </c>
      <c r="C17" s="53">
        <v>270.75740000000002</v>
      </c>
      <c r="D17" s="53">
        <v>-8955.3019999999997</v>
      </c>
      <c r="E17" s="54">
        <v>0.99452815996601784</v>
      </c>
      <c r="F17" s="53">
        <v>-17860.689999999999</v>
      </c>
      <c r="G17" s="55">
        <v>-48.089959999999998</v>
      </c>
      <c r="H17" s="280">
        <v>-36.811160000000001</v>
      </c>
      <c r="I17" s="54">
        <v>-88.039410000000004</v>
      </c>
      <c r="J17" s="54">
        <v>14.72986</v>
      </c>
      <c r="K17" s="49"/>
      <c r="L17" s="49"/>
      <c r="M17" s="49"/>
      <c r="N17" s="49"/>
      <c r="O17" s="49"/>
      <c r="P17" s="49"/>
      <c r="Q17" s="49"/>
      <c r="R17" s="49"/>
      <c r="S17" s="49"/>
      <c r="T17" s="49"/>
    </row>
    <row r="18" spans="1:20" s="126" customFormat="1" ht="20.100000000000001" customHeight="1">
      <c r="A18" s="49"/>
      <c r="B18" s="51" t="s">
        <v>6</v>
      </c>
      <c r="C18" s="53">
        <v>68829.179999999993</v>
      </c>
      <c r="D18" s="53">
        <v>19066.62</v>
      </c>
      <c r="E18" s="54">
        <v>0.38976677565294743</v>
      </c>
      <c r="F18" s="53">
        <v>12982.05</v>
      </c>
      <c r="G18" s="55">
        <v>27845.119999999999</v>
      </c>
      <c r="H18" s="280">
        <v>-0.70652899999999996</v>
      </c>
      <c r="I18" s="54">
        <v>-0.84624900000000003</v>
      </c>
      <c r="J18" s="54">
        <v>-0.48259800000000003</v>
      </c>
      <c r="K18" s="49"/>
      <c r="L18" s="49"/>
      <c r="M18" s="49"/>
      <c r="N18" s="49"/>
      <c r="O18" s="49"/>
      <c r="P18" s="49"/>
      <c r="Q18" s="49"/>
      <c r="R18" s="49"/>
      <c r="S18" s="49"/>
      <c r="T18" s="49"/>
    </row>
    <row r="19" spans="1:20" s="126" customFormat="1" ht="20.100000000000001" customHeight="1">
      <c r="A19" s="49"/>
      <c r="B19" s="51"/>
      <c r="C19" s="562"/>
      <c r="D19" s="562"/>
      <c r="E19" s="56"/>
      <c r="F19" s="562"/>
      <c r="G19" s="57"/>
      <c r="H19" s="281"/>
      <c r="I19" s="56"/>
      <c r="J19" s="56"/>
      <c r="K19" s="49"/>
      <c r="L19" s="49"/>
      <c r="M19" s="49"/>
      <c r="N19" s="49"/>
      <c r="O19" s="49"/>
      <c r="P19" s="49"/>
      <c r="Q19" s="49"/>
      <c r="R19" s="49"/>
      <c r="S19" s="49"/>
      <c r="T19" s="49"/>
    </row>
    <row r="20" spans="1:20" s="126" customFormat="1" ht="20.100000000000001" customHeight="1">
      <c r="A20" s="49"/>
      <c r="B20" s="58" t="s">
        <v>4</v>
      </c>
      <c r="C20" s="53">
        <v>799807.8</v>
      </c>
      <c r="D20" s="53">
        <v>518206</v>
      </c>
      <c r="E20" s="56">
        <v>2.8553606094873511E-2</v>
      </c>
      <c r="F20" s="53">
        <v>504328</v>
      </c>
      <c r="G20" s="57">
        <v>533921.30000000005</v>
      </c>
      <c r="H20" s="281">
        <v>-0.351636</v>
      </c>
      <c r="I20" s="56">
        <v>-0.39043099999999997</v>
      </c>
      <c r="J20" s="56">
        <v>-0.31470399999999998</v>
      </c>
      <c r="K20" s="49"/>
      <c r="L20" s="49"/>
      <c r="M20" s="49"/>
      <c r="N20" s="49"/>
      <c r="O20" s="49"/>
      <c r="P20" s="49"/>
      <c r="Q20" s="49"/>
      <c r="R20" s="49"/>
      <c r="S20" s="49"/>
      <c r="T20" s="49"/>
    </row>
    <row r="21" spans="1:20" s="126" customFormat="1" ht="20.100000000000001" customHeight="1">
      <c r="A21" s="591"/>
      <c r="B21" s="596"/>
      <c r="C21" s="597"/>
      <c r="D21" s="597"/>
      <c r="E21" s="597"/>
      <c r="F21" s="597"/>
      <c r="G21" s="597"/>
      <c r="H21" s="598"/>
      <c r="I21" s="597"/>
      <c r="J21" s="597"/>
      <c r="K21" s="49"/>
      <c r="L21" s="49"/>
      <c r="M21" s="49"/>
      <c r="N21" s="49"/>
      <c r="O21" s="49"/>
      <c r="P21" s="49"/>
      <c r="Q21" s="49"/>
      <c r="R21" s="49"/>
      <c r="S21" s="49"/>
      <c r="T21" s="49"/>
    </row>
    <row r="22" spans="1:20" s="126" customFormat="1" ht="20.100000000000001" customHeight="1"/>
    <row r="23" spans="1:20" s="126" customFormat="1" ht="20.100000000000001" customHeight="1">
      <c r="G23" s="59"/>
      <c r="H23" s="59"/>
    </row>
    <row r="24" spans="1:20" s="126" customFormat="1" ht="20.100000000000001" customHeight="1">
      <c r="A24" s="655" t="s">
        <v>32</v>
      </c>
      <c r="B24" s="655"/>
      <c r="C24" s="655"/>
      <c r="D24" s="655"/>
      <c r="E24" s="655"/>
      <c r="F24" s="655"/>
      <c r="G24" s="655"/>
      <c r="H24" s="655"/>
      <c r="I24" s="655"/>
      <c r="J24" s="655"/>
      <c r="K24" s="655"/>
      <c r="L24" s="655"/>
      <c r="M24" s="655"/>
      <c r="N24" s="655"/>
      <c r="O24" s="655"/>
      <c r="P24" s="655"/>
      <c r="Q24" s="655"/>
      <c r="R24" s="655"/>
      <c r="S24" s="655"/>
      <c r="T24" s="655"/>
    </row>
    <row r="25" spans="1:20" s="126" customFormat="1" ht="20.100000000000001" customHeight="1">
      <c r="A25" s="49" t="s">
        <v>861</v>
      </c>
      <c r="B25" s="49"/>
      <c r="C25" s="49"/>
      <c r="D25" s="49"/>
      <c r="E25" s="49"/>
      <c r="F25" s="49"/>
      <c r="G25" s="49"/>
      <c r="H25" s="49"/>
      <c r="I25" s="49"/>
      <c r="J25" s="49"/>
      <c r="K25" s="49"/>
      <c r="L25" s="49"/>
      <c r="M25" s="49"/>
      <c r="N25" s="49"/>
      <c r="O25" s="49"/>
      <c r="P25" s="49"/>
      <c r="Q25" s="49"/>
      <c r="R25" s="49"/>
      <c r="S25" s="49"/>
      <c r="T25" s="49"/>
    </row>
    <row r="26" spans="1:20" s="126" customFormat="1" ht="20.100000000000001" customHeight="1">
      <c r="A26" s="282" t="s">
        <v>862</v>
      </c>
      <c r="B26" s="49"/>
      <c r="C26" s="49"/>
      <c r="D26" s="49"/>
      <c r="E26" s="49"/>
      <c r="F26" s="49"/>
      <c r="G26" s="49"/>
      <c r="H26" s="49"/>
      <c r="I26" s="49"/>
      <c r="J26" s="49"/>
      <c r="K26" s="49"/>
      <c r="L26" s="49"/>
      <c r="M26" s="49"/>
      <c r="N26" s="49"/>
      <c r="O26" s="49"/>
      <c r="P26" s="49"/>
      <c r="Q26" s="49"/>
      <c r="R26" s="49"/>
      <c r="S26" s="49"/>
      <c r="T26" s="49"/>
    </row>
    <row r="27" spans="1:20" s="126" customFormat="1" ht="20.100000000000001" customHeight="1">
      <c r="A27" s="49" t="s">
        <v>863</v>
      </c>
      <c r="B27" s="49"/>
      <c r="C27" s="49"/>
      <c r="D27" s="49"/>
      <c r="E27" s="49"/>
      <c r="F27" s="49"/>
      <c r="G27" s="49"/>
      <c r="H27" s="49"/>
      <c r="I27" s="49"/>
      <c r="J27" s="49"/>
      <c r="K27" s="49"/>
      <c r="L27" s="49"/>
      <c r="M27" s="49"/>
      <c r="N27" s="49"/>
      <c r="O27" s="49"/>
      <c r="P27" s="49"/>
      <c r="Q27" s="49"/>
      <c r="R27" s="49"/>
      <c r="S27" s="49"/>
      <c r="T27" s="49"/>
    </row>
    <row r="28" spans="1:20" s="126" customFormat="1" ht="20.100000000000001" customHeight="1">
      <c r="A28" s="283" t="s">
        <v>864</v>
      </c>
      <c r="B28"/>
      <c r="C28"/>
      <c r="D28"/>
      <c r="E28"/>
      <c r="F28"/>
      <c r="G28"/>
      <c r="H28"/>
      <c r="I28"/>
      <c r="J28"/>
      <c r="K28"/>
      <c r="L28"/>
      <c r="M28"/>
      <c r="N28"/>
      <c r="O28"/>
      <c r="P28"/>
      <c r="Q28"/>
      <c r="R28"/>
      <c r="S28"/>
      <c r="T28"/>
    </row>
    <row r="29" spans="1:20" ht="20.100000000000001" customHeight="1">
      <c r="A29" s="282" t="s">
        <v>385</v>
      </c>
      <c r="B29"/>
      <c r="C29"/>
      <c r="D29"/>
      <c r="E29"/>
      <c r="F29"/>
      <c r="G29"/>
      <c r="H29"/>
      <c r="I29"/>
      <c r="J29"/>
      <c r="K29"/>
      <c r="L29"/>
      <c r="M29"/>
      <c r="N29"/>
      <c r="O29"/>
      <c r="P29"/>
      <c r="Q29"/>
      <c r="R29"/>
      <c r="S29"/>
      <c r="T29"/>
    </row>
    <row r="30" spans="1:20">
      <c r="A30" s="49" t="s">
        <v>865</v>
      </c>
    </row>
  </sheetData>
  <mergeCells count="5">
    <mergeCell ref="F6:G7"/>
    <mergeCell ref="I6:J6"/>
    <mergeCell ref="I7:J7"/>
    <mergeCell ref="C8:D8"/>
    <mergeCell ref="A24:T24"/>
  </mergeCells>
  <pageMargins left="0.23622047244094491" right="0.23622047244094491" top="0.74803149606299213" bottom="0.74803149606299213" header="0.31496062992125984" footer="0.31496062992125984"/>
  <pageSetup paperSize="9" scale="62" fitToHeight="0" orientation="landscape" r:id="rId1"/>
  <headerFooter alignWithMargins="0">
    <oddHeader>&amp;Ce-Digest: Environmental Statistics</oddHeader>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1"/>
  <sheetViews>
    <sheetView zoomScale="70" zoomScaleNormal="70" workbookViewId="0"/>
  </sheetViews>
  <sheetFormatPr defaultColWidth="9.109375" defaultRowHeight="14.4"/>
  <cols>
    <col min="1" max="1" width="26.88671875" style="516" customWidth="1"/>
    <col min="2" max="2" width="59.6640625" style="516" customWidth="1"/>
    <col min="3" max="3" width="15.44140625" style="516" customWidth="1"/>
    <col min="4" max="4" width="111.33203125" style="516" bestFit="1" customWidth="1"/>
    <col min="5" max="5" width="9.109375" style="296"/>
    <col min="6" max="6" width="29.109375" style="296" bestFit="1" customWidth="1"/>
    <col min="7" max="7" width="6.88671875" style="296" bestFit="1" customWidth="1"/>
    <col min="8" max="8" width="45.44140625" style="296" bestFit="1" customWidth="1"/>
    <col min="9" max="9" width="4.88671875" style="296" bestFit="1" customWidth="1"/>
    <col min="10" max="10" width="76.5546875" style="296" bestFit="1" customWidth="1"/>
    <col min="11" max="16384" width="9.109375" style="296"/>
  </cols>
  <sheetData>
    <row r="1" spans="1:10" s="287" customFormat="1" ht="17.399999999999999">
      <c r="A1" s="284" t="s">
        <v>712</v>
      </c>
      <c r="B1" s="285"/>
      <c r="C1" s="286"/>
      <c r="D1" s="398"/>
    </row>
    <row r="2" spans="1:10" s="291" customFormat="1" ht="15.6" thickBot="1">
      <c r="A2" s="288"/>
      <c r="B2" s="289"/>
      <c r="C2" s="290"/>
      <c r="D2" s="399"/>
    </row>
    <row r="3" spans="1:10" s="294" customFormat="1" ht="47.4" thickBot="1">
      <c r="A3" s="292" t="s">
        <v>751</v>
      </c>
      <c r="B3" s="293" t="s">
        <v>386</v>
      </c>
      <c r="C3" s="293" t="s">
        <v>387</v>
      </c>
      <c r="D3" s="400" t="s">
        <v>388</v>
      </c>
    </row>
    <row r="4" spans="1:10" s="291" customFormat="1" ht="15.6">
      <c r="A4" s="401" t="s">
        <v>10</v>
      </c>
      <c r="B4" s="401" t="s">
        <v>67</v>
      </c>
      <c r="C4" s="402" t="s">
        <v>289</v>
      </c>
      <c r="D4" s="403" t="s">
        <v>207</v>
      </c>
      <c r="G4" s="295"/>
      <c r="H4" s="295"/>
      <c r="I4" s="296"/>
      <c r="J4" s="296"/>
    </row>
    <row r="5" spans="1:10" s="291" customFormat="1" ht="15.6">
      <c r="A5" s="404"/>
      <c r="B5" s="404"/>
      <c r="C5" s="405" t="s">
        <v>290</v>
      </c>
      <c r="D5" s="406" t="s">
        <v>404</v>
      </c>
      <c r="G5" s="295"/>
      <c r="H5" s="295"/>
      <c r="I5" s="296"/>
      <c r="J5" s="296"/>
    </row>
    <row r="6" spans="1:10" s="291" customFormat="1" ht="15.6">
      <c r="A6" s="404"/>
      <c r="B6" s="404"/>
      <c r="C6" s="405" t="s">
        <v>291</v>
      </c>
      <c r="D6" s="406" t="s">
        <v>405</v>
      </c>
      <c r="G6" s="295"/>
      <c r="H6" s="295"/>
      <c r="I6" s="296"/>
      <c r="J6" s="296"/>
    </row>
    <row r="7" spans="1:10" s="291" customFormat="1" ht="15.6">
      <c r="A7" s="404"/>
      <c r="B7" s="404"/>
      <c r="C7" s="405" t="s">
        <v>292</v>
      </c>
      <c r="D7" s="406" t="s">
        <v>208</v>
      </c>
      <c r="G7" s="295"/>
      <c r="H7" s="295"/>
      <c r="I7" s="296"/>
      <c r="J7" s="296"/>
    </row>
    <row r="8" spans="1:10" s="291" customFormat="1" ht="15.6">
      <c r="A8" s="404"/>
      <c r="B8" s="407" t="s">
        <v>72</v>
      </c>
      <c r="C8" s="405" t="s">
        <v>235</v>
      </c>
      <c r="D8" s="406" t="s">
        <v>416</v>
      </c>
      <c r="G8" s="295"/>
      <c r="H8" s="295"/>
      <c r="I8" s="296"/>
      <c r="J8" s="296"/>
    </row>
    <row r="9" spans="1:10" s="291" customFormat="1" ht="15.6">
      <c r="A9" s="404"/>
      <c r="B9" s="404"/>
      <c r="C9" s="405" t="s">
        <v>236</v>
      </c>
      <c r="D9" s="406" t="s">
        <v>417</v>
      </c>
      <c r="G9" s="295"/>
      <c r="H9" s="295"/>
      <c r="I9" s="296"/>
      <c r="J9" s="296"/>
    </row>
    <row r="10" spans="1:10" s="291" customFormat="1" ht="15.6">
      <c r="A10" s="404"/>
      <c r="B10" s="404"/>
      <c r="C10" s="405" t="s">
        <v>237</v>
      </c>
      <c r="D10" s="406" t="s">
        <v>418</v>
      </c>
      <c r="G10" s="295"/>
      <c r="H10" s="295"/>
      <c r="I10" s="296"/>
      <c r="J10" s="296"/>
    </row>
    <row r="11" spans="1:10" s="291" customFormat="1" ht="15.6">
      <c r="A11" s="404"/>
      <c r="B11" s="404"/>
      <c r="C11" s="408"/>
      <c r="D11" s="409" t="s">
        <v>419</v>
      </c>
      <c r="G11" s="295"/>
      <c r="H11" s="295"/>
      <c r="I11" s="296"/>
      <c r="J11" s="296"/>
    </row>
    <row r="12" spans="1:10" s="291" customFormat="1" ht="15.6">
      <c r="A12" s="404"/>
      <c r="B12" s="404"/>
      <c r="C12" s="405" t="s">
        <v>238</v>
      </c>
      <c r="D12" s="406" t="s">
        <v>418</v>
      </c>
      <c r="G12" s="295"/>
      <c r="H12" s="295"/>
      <c r="I12" s="296"/>
      <c r="J12" s="296"/>
    </row>
    <row r="13" spans="1:10" s="291" customFormat="1" ht="15.6">
      <c r="A13" s="404"/>
      <c r="B13" s="407" t="s">
        <v>68</v>
      </c>
      <c r="C13" s="405" t="s">
        <v>233</v>
      </c>
      <c r="D13" s="406" t="s">
        <v>406</v>
      </c>
      <c r="G13" s="295"/>
      <c r="H13" s="295"/>
      <c r="I13" s="296"/>
      <c r="J13" s="296"/>
    </row>
    <row r="14" spans="1:10" s="291" customFormat="1" ht="15.6">
      <c r="A14" s="404"/>
      <c r="B14" s="404"/>
      <c r="C14" s="405" t="s">
        <v>234</v>
      </c>
      <c r="D14" s="406" t="s">
        <v>407</v>
      </c>
      <c r="G14" s="295"/>
      <c r="H14" s="295"/>
      <c r="I14" s="296"/>
      <c r="J14" s="296"/>
    </row>
    <row r="15" spans="1:10" s="291" customFormat="1" ht="15.6">
      <c r="A15" s="404"/>
      <c r="B15" s="404"/>
      <c r="C15" s="408"/>
      <c r="D15" s="409" t="s">
        <v>408</v>
      </c>
      <c r="G15" s="295"/>
      <c r="H15" s="295"/>
      <c r="I15" s="296"/>
      <c r="J15" s="296"/>
    </row>
    <row r="16" spans="1:10" s="291" customFormat="1" ht="15.6">
      <c r="A16" s="404"/>
      <c r="B16" s="404"/>
      <c r="C16" s="405" t="s">
        <v>293</v>
      </c>
      <c r="D16" s="406" t="s">
        <v>409</v>
      </c>
      <c r="G16" s="295"/>
      <c r="H16" s="295"/>
      <c r="I16" s="296"/>
      <c r="J16" s="296"/>
    </row>
    <row r="17" spans="1:10" s="291" customFormat="1" ht="15.6">
      <c r="A17" s="404"/>
      <c r="B17" s="404"/>
      <c r="C17" s="408"/>
      <c r="D17" s="409" t="s">
        <v>410</v>
      </c>
      <c r="G17" s="295"/>
      <c r="H17" s="295"/>
      <c r="I17" s="296"/>
      <c r="J17" s="296"/>
    </row>
    <row r="18" spans="1:10" s="291" customFormat="1" ht="15.6">
      <c r="A18" s="404"/>
      <c r="B18" s="404"/>
      <c r="C18" s="405" t="s">
        <v>294</v>
      </c>
      <c r="D18" s="406" t="s">
        <v>411</v>
      </c>
      <c r="G18" s="295"/>
      <c r="H18" s="295"/>
      <c r="I18" s="296"/>
      <c r="J18" s="296"/>
    </row>
    <row r="19" spans="1:10" s="291" customFormat="1" ht="15.6">
      <c r="A19" s="404"/>
      <c r="B19" s="407" t="s">
        <v>65</v>
      </c>
      <c r="C19" s="405" t="s">
        <v>229</v>
      </c>
      <c r="D19" s="406" t="s">
        <v>393</v>
      </c>
      <c r="G19" s="295"/>
      <c r="H19" s="295"/>
      <c r="I19" s="296"/>
      <c r="J19" s="296"/>
    </row>
    <row r="20" spans="1:10" s="291" customFormat="1" ht="15.6">
      <c r="A20" s="404"/>
      <c r="B20" s="404"/>
      <c r="C20" s="408"/>
      <c r="D20" s="409" t="s">
        <v>394</v>
      </c>
      <c r="G20" s="295"/>
      <c r="H20" s="295"/>
      <c r="I20" s="296"/>
      <c r="J20" s="296"/>
    </row>
    <row r="21" spans="1:10" s="291" customFormat="1" ht="15.6">
      <c r="A21" s="404"/>
      <c r="B21" s="404"/>
      <c r="C21" s="405" t="s">
        <v>230</v>
      </c>
      <c r="D21" s="406" t="s">
        <v>395</v>
      </c>
      <c r="G21" s="295"/>
      <c r="H21" s="295"/>
      <c r="I21" s="296"/>
      <c r="J21" s="296"/>
    </row>
    <row r="22" spans="1:10" s="291" customFormat="1" ht="15.6">
      <c r="A22" s="404"/>
      <c r="B22" s="404"/>
      <c r="C22" s="408"/>
      <c r="D22" s="409" t="s">
        <v>396</v>
      </c>
      <c r="G22" s="295"/>
      <c r="H22" s="295"/>
      <c r="I22" s="296"/>
      <c r="J22" s="296"/>
    </row>
    <row r="23" spans="1:10" s="291" customFormat="1" ht="15.6">
      <c r="A23" s="404"/>
      <c r="B23" s="404"/>
      <c r="C23" s="408"/>
      <c r="D23" s="409" t="s">
        <v>397</v>
      </c>
      <c r="G23" s="295"/>
      <c r="H23" s="295"/>
      <c r="I23" s="296"/>
      <c r="J23" s="296"/>
    </row>
    <row r="24" spans="1:10" s="291" customFormat="1" ht="15.6">
      <c r="A24" s="404"/>
      <c r="B24" s="404"/>
      <c r="C24" s="405" t="s">
        <v>231</v>
      </c>
      <c r="D24" s="406" t="s">
        <v>398</v>
      </c>
      <c r="G24" s="295"/>
      <c r="H24" s="295"/>
      <c r="I24" s="296"/>
      <c r="J24" s="296"/>
    </row>
    <row r="25" spans="1:10" s="291" customFormat="1" ht="15.6">
      <c r="A25" s="404"/>
      <c r="B25" s="404"/>
      <c r="C25" s="408"/>
      <c r="D25" s="409" t="s">
        <v>399</v>
      </c>
      <c r="G25" s="295"/>
      <c r="H25" s="295"/>
      <c r="I25" s="296"/>
      <c r="J25" s="296"/>
    </row>
    <row r="26" spans="1:10" s="291" customFormat="1" ht="15.6">
      <c r="A26" s="404"/>
      <c r="B26" s="404"/>
      <c r="C26" s="408"/>
      <c r="D26" s="409" t="s">
        <v>400</v>
      </c>
      <c r="G26" s="295"/>
      <c r="H26" s="295"/>
      <c r="I26" s="296"/>
      <c r="J26" s="296"/>
    </row>
    <row r="27" spans="1:10" s="291" customFormat="1" ht="15.6">
      <c r="A27" s="404"/>
      <c r="B27" s="404"/>
      <c r="C27" s="408"/>
      <c r="D27" s="409" t="s">
        <v>401</v>
      </c>
      <c r="G27" s="295"/>
      <c r="H27" s="295"/>
      <c r="I27" s="296"/>
      <c r="J27" s="296"/>
    </row>
    <row r="28" spans="1:10" s="291" customFormat="1" ht="15.6">
      <c r="A28" s="404"/>
      <c r="B28" s="407" t="s">
        <v>69</v>
      </c>
      <c r="C28" s="405" t="s">
        <v>241</v>
      </c>
      <c r="D28" s="406" t="s">
        <v>412</v>
      </c>
      <c r="G28" s="295"/>
      <c r="H28" s="295"/>
      <c r="I28" s="296"/>
      <c r="J28" s="296"/>
    </row>
    <row r="29" spans="1:10" s="291" customFormat="1" ht="15.6">
      <c r="A29" s="404"/>
      <c r="B29" s="404"/>
      <c r="C29" s="405" t="s">
        <v>242</v>
      </c>
      <c r="D29" s="406" t="s">
        <v>413</v>
      </c>
      <c r="G29" s="295"/>
      <c r="H29" s="295"/>
      <c r="I29" s="296"/>
      <c r="J29" s="296"/>
    </row>
    <row r="30" spans="1:10" s="291" customFormat="1" ht="15.6">
      <c r="A30" s="404"/>
      <c r="B30" s="407" t="s">
        <v>70</v>
      </c>
      <c r="C30" s="405" t="s">
        <v>239</v>
      </c>
      <c r="D30" s="406" t="s">
        <v>414</v>
      </c>
      <c r="G30" s="295"/>
      <c r="H30" s="295"/>
      <c r="I30" s="296"/>
      <c r="J30" s="296"/>
    </row>
    <row r="31" spans="1:10" s="291" customFormat="1" ht="15.6">
      <c r="A31" s="404"/>
      <c r="B31" s="404"/>
      <c r="C31" s="405" t="s">
        <v>240</v>
      </c>
      <c r="D31" s="406" t="s">
        <v>415</v>
      </c>
      <c r="G31" s="295"/>
      <c r="H31" s="295"/>
      <c r="I31" s="296"/>
      <c r="J31" s="296"/>
    </row>
    <row r="32" spans="1:10" s="291" customFormat="1" ht="15.6">
      <c r="A32" s="404"/>
      <c r="B32" s="407" t="s">
        <v>17</v>
      </c>
      <c r="C32" s="405" t="s">
        <v>227</v>
      </c>
      <c r="D32" s="406" t="s">
        <v>389</v>
      </c>
      <c r="G32" s="295"/>
      <c r="H32" s="295"/>
      <c r="I32" s="296"/>
      <c r="J32" s="296"/>
    </row>
    <row r="33" spans="1:10" s="291" customFormat="1" ht="15.6">
      <c r="A33" s="404"/>
      <c r="B33" s="404"/>
      <c r="C33" s="408"/>
      <c r="D33" s="409" t="s">
        <v>390</v>
      </c>
      <c r="G33" s="295"/>
      <c r="H33" s="295"/>
      <c r="I33" s="296"/>
      <c r="J33" s="296"/>
    </row>
    <row r="34" spans="1:10" s="291" customFormat="1" ht="15.6">
      <c r="A34" s="404"/>
      <c r="B34" s="404"/>
      <c r="C34" s="408"/>
      <c r="D34" s="409" t="s">
        <v>391</v>
      </c>
      <c r="G34" s="295"/>
      <c r="H34" s="295"/>
      <c r="I34" s="296"/>
      <c r="J34" s="296"/>
    </row>
    <row r="35" spans="1:10" s="291" customFormat="1" ht="15.6">
      <c r="A35" s="404"/>
      <c r="B35" s="407" t="s">
        <v>71</v>
      </c>
      <c r="C35" s="405" t="s">
        <v>243</v>
      </c>
      <c r="D35" s="406" t="s">
        <v>71</v>
      </c>
      <c r="G35" s="295"/>
      <c r="H35" s="295"/>
      <c r="I35" s="296"/>
      <c r="J35" s="296"/>
    </row>
    <row r="36" spans="1:10" s="291" customFormat="1" ht="15.6">
      <c r="A36" s="404"/>
      <c r="B36" s="407" t="s">
        <v>64</v>
      </c>
      <c r="C36" s="405" t="s">
        <v>228</v>
      </c>
      <c r="D36" s="406" t="s">
        <v>392</v>
      </c>
      <c r="G36" s="295"/>
      <c r="H36" s="295"/>
      <c r="I36" s="296"/>
      <c r="J36" s="296"/>
    </row>
    <row r="37" spans="1:10" s="291" customFormat="1" ht="15.6">
      <c r="A37" s="404"/>
      <c r="B37" s="407" t="s">
        <v>66</v>
      </c>
      <c r="C37" s="405" t="s">
        <v>232</v>
      </c>
      <c r="D37" s="406" t="s">
        <v>402</v>
      </c>
      <c r="G37" s="295"/>
      <c r="H37" s="295"/>
      <c r="I37" s="296"/>
      <c r="J37" s="296"/>
    </row>
    <row r="38" spans="1:10" s="291" customFormat="1" ht="15.6">
      <c r="A38" s="404"/>
      <c r="B38" s="404"/>
      <c r="C38" s="408"/>
      <c r="D38" s="409" t="s">
        <v>393</v>
      </c>
      <c r="G38" s="295"/>
      <c r="H38" s="295"/>
      <c r="I38" s="296"/>
      <c r="J38" s="296"/>
    </row>
    <row r="39" spans="1:10" s="291" customFormat="1" ht="15.6">
      <c r="A39" s="404"/>
      <c r="B39" s="404"/>
      <c r="C39" s="408"/>
      <c r="D39" s="409" t="s">
        <v>403</v>
      </c>
      <c r="G39" s="295"/>
      <c r="H39" s="295"/>
      <c r="I39" s="296"/>
      <c r="J39" s="296"/>
    </row>
    <row r="40" spans="1:10" s="291" customFormat="1" ht="16.2" thickBot="1">
      <c r="A40" s="410"/>
      <c r="B40" s="410"/>
      <c r="C40" s="411"/>
      <c r="D40" s="412" t="s">
        <v>394</v>
      </c>
      <c r="G40" s="295"/>
      <c r="H40" s="295"/>
      <c r="I40" s="296"/>
      <c r="J40" s="296"/>
    </row>
    <row r="41" spans="1:10" s="291" customFormat="1" ht="15">
      <c r="A41" s="413" t="s">
        <v>5</v>
      </c>
      <c r="B41" s="413" t="s">
        <v>186</v>
      </c>
      <c r="C41" s="414" t="s">
        <v>273</v>
      </c>
      <c r="D41" s="415" t="s">
        <v>448</v>
      </c>
    </row>
    <row r="42" spans="1:10" s="291" customFormat="1" ht="15">
      <c r="A42" s="416"/>
      <c r="B42" s="417" t="s">
        <v>187</v>
      </c>
      <c r="C42" s="418" t="s">
        <v>331</v>
      </c>
      <c r="D42" s="419" t="s">
        <v>449</v>
      </c>
    </row>
    <row r="43" spans="1:10" s="291" customFormat="1" ht="15">
      <c r="A43" s="416"/>
      <c r="B43" s="417" t="s">
        <v>79</v>
      </c>
      <c r="C43" s="418" t="s">
        <v>311</v>
      </c>
      <c r="D43" s="419" t="s">
        <v>442</v>
      </c>
    </row>
    <row r="44" spans="1:10" s="291" customFormat="1" ht="15">
      <c r="A44" s="416"/>
      <c r="B44" s="416"/>
      <c r="C44" s="420"/>
      <c r="D44" s="421" t="s">
        <v>752</v>
      </c>
    </row>
    <row r="45" spans="1:10" s="291" customFormat="1" ht="15">
      <c r="A45" s="416"/>
      <c r="B45" s="416"/>
      <c r="C45" s="418" t="s">
        <v>330</v>
      </c>
      <c r="D45" s="419" t="s">
        <v>443</v>
      </c>
    </row>
    <row r="46" spans="1:10" s="291" customFormat="1" ht="15">
      <c r="A46" s="416"/>
      <c r="B46" s="416"/>
      <c r="C46" s="418" t="s">
        <v>332</v>
      </c>
      <c r="D46" s="419" t="s">
        <v>444</v>
      </c>
    </row>
    <row r="47" spans="1:10" s="291" customFormat="1" ht="15">
      <c r="A47" s="416"/>
      <c r="B47" s="416"/>
      <c r="C47" s="418" t="s">
        <v>328</v>
      </c>
      <c r="D47" s="419" t="s">
        <v>445</v>
      </c>
    </row>
    <row r="48" spans="1:10" s="291" customFormat="1" ht="15">
      <c r="A48" s="416"/>
      <c r="B48" s="416"/>
      <c r="C48" s="420"/>
      <c r="D48" s="421" t="s">
        <v>753</v>
      </c>
    </row>
    <row r="49" spans="1:10" s="291" customFormat="1" ht="15">
      <c r="A49" s="416"/>
      <c r="B49" s="416"/>
      <c r="C49" s="420"/>
      <c r="D49" s="421" t="s">
        <v>754</v>
      </c>
    </row>
    <row r="50" spans="1:10" s="291" customFormat="1" ht="15">
      <c r="A50" s="416"/>
      <c r="B50" s="416"/>
      <c r="C50" s="420"/>
      <c r="D50" s="421" t="s">
        <v>446</v>
      </c>
    </row>
    <row r="51" spans="1:10" s="291" customFormat="1" ht="15">
      <c r="A51" s="416"/>
      <c r="B51" s="417" t="s">
        <v>76</v>
      </c>
      <c r="C51" s="418" t="s">
        <v>320</v>
      </c>
      <c r="D51" s="419" t="s">
        <v>76</v>
      </c>
    </row>
    <row r="52" spans="1:10" s="291" customFormat="1" ht="15">
      <c r="A52" s="416"/>
      <c r="B52" s="417" t="s">
        <v>75</v>
      </c>
      <c r="C52" s="418" t="s">
        <v>318</v>
      </c>
      <c r="D52" s="419" t="s">
        <v>75</v>
      </c>
    </row>
    <row r="53" spans="1:10" s="291" customFormat="1" ht="15">
      <c r="A53" s="416"/>
      <c r="B53" s="416"/>
      <c r="C53" s="420"/>
      <c r="D53" s="421" t="s">
        <v>440</v>
      </c>
    </row>
    <row r="54" spans="1:10" s="291" customFormat="1" ht="15">
      <c r="A54" s="416"/>
      <c r="B54" s="417" t="s">
        <v>182</v>
      </c>
      <c r="C54" s="418" t="s">
        <v>215</v>
      </c>
      <c r="D54" s="419" t="s">
        <v>420</v>
      </c>
    </row>
    <row r="55" spans="1:10" s="291" customFormat="1" ht="15">
      <c r="A55" s="416"/>
      <c r="B55" s="416"/>
      <c r="C55" s="420"/>
      <c r="D55" s="421" t="s">
        <v>421</v>
      </c>
    </row>
    <row r="56" spans="1:10" s="291" customFormat="1" ht="15">
      <c r="A56" s="416"/>
      <c r="B56" s="417" t="s">
        <v>184</v>
      </c>
      <c r="C56" s="418" t="s">
        <v>223</v>
      </c>
      <c r="D56" s="419" t="s">
        <v>389</v>
      </c>
    </row>
    <row r="57" spans="1:10" s="291" customFormat="1" ht="18.600000000000001">
      <c r="A57" s="416"/>
      <c r="B57" s="417" t="s">
        <v>741</v>
      </c>
      <c r="C57" s="418" t="s">
        <v>307</v>
      </c>
      <c r="D57" s="419" t="s">
        <v>741</v>
      </c>
    </row>
    <row r="58" spans="1:10" s="291" customFormat="1" ht="15">
      <c r="A58" s="416"/>
      <c r="B58" s="417" t="s">
        <v>185</v>
      </c>
      <c r="C58" s="418" t="s">
        <v>226</v>
      </c>
      <c r="D58" s="419" t="s">
        <v>447</v>
      </c>
    </row>
    <row r="59" spans="1:10" s="291" customFormat="1" ht="15">
      <c r="A59" s="416"/>
      <c r="B59" s="417" t="s">
        <v>78</v>
      </c>
      <c r="C59" s="418" t="s">
        <v>319</v>
      </c>
      <c r="D59" s="419" t="s">
        <v>78</v>
      </c>
      <c r="G59" s="297"/>
      <c r="H59" s="297"/>
      <c r="I59" s="297"/>
      <c r="J59" s="297"/>
    </row>
    <row r="60" spans="1:10" s="291" customFormat="1" ht="15">
      <c r="A60" s="416"/>
      <c r="B60" s="417" t="s">
        <v>183</v>
      </c>
      <c r="C60" s="418" t="s">
        <v>216</v>
      </c>
      <c r="D60" s="419" t="s">
        <v>422</v>
      </c>
    </row>
    <row r="61" spans="1:10" s="291" customFormat="1" ht="15">
      <c r="A61" s="416"/>
      <c r="B61" s="416"/>
      <c r="C61" s="420"/>
      <c r="D61" s="421" t="s">
        <v>423</v>
      </c>
    </row>
    <row r="62" spans="1:10" s="291" customFormat="1" ht="15">
      <c r="A62" s="416"/>
      <c r="B62" s="416"/>
      <c r="C62" s="420"/>
      <c r="D62" s="421" t="s">
        <v>424</v>
      </c>
    </row>
    <row r="63" spans="1:10" s="291" customFormat="1" ht="15">
      <c r="A63" s="416"/>
      <c r="B63" s="416"/>
      <c r="C63" s="418" t="s">
        <v>217</v>
      </c>
      <c r="D63" s="419" t="s">
        <v>425</v>
      </c>
    </row>
    <row r="64" spans="1:10" s="291" customFormat="1" ht="15">
      <c r="A64" s="416"/>
      <c r="B64" s="416"/>
      <c r="C64" s="418" t="s">
        <v>218</v>
      </c>
      <c r="D64" s="419" t="s">
        <v>426</v>
      </c>
    </row>
    <row r="65" spans="1:4" s="291" customFormat="1" ht="15">
      <c r="A65" s="416"/>
      <c r="B65" s="416"/>
      <c r="C65" s="418" t="s">
        <v>219</v>
      </c>
      <c r="D65" s="419" t="s">
        <v>427</v>
      </c>
    </row>
    <row r="66" spans="1:4" s="291" customFormat="1" ht="15">
      <c r="A66" s="416"/>
      <c r="B66" s="416"/>
      <c r="C66" s="418" t="s">
        <v>220</v>
      </c>
      <c r="D66" s="419" t="s">
        <v>428</v>
      </c>
    </row>
    <row r="67" spans="1:4" s="291" customFormat="1" ht="15">
      <c r="A67" s="416"/>
      <c r="B67" s="416"/>
      <c r="C67" s="420"/>
      <c r="D67" s="421" t="s">
        <v>429</v>
      </c>
    </row>
    <row r="68" spans="1:4" s="291" customFormat="1" ht="15">
      <c r="A68" s="416"/>
      <c r="B68" s="416"/>
      <c r="C68" s="420"/>
      <c r="D68" s="421" t="s">
        <v>18</v>
      </c>
    </row>
    <row r="69" spans="1:4" s="291" customFormat="1" ht="15">
      <c r="A69" s="416"/>
      <c r="B69" s="416"/>
      <c r="C69" s="418" t="s">
        <v>221</v>
      </c>
      <c r="D69" s="419" t="s">
        <v>430</v>
      </c>
    </row>
    <row r="70" spans="1:4" s="291" customFormat="1" ht="15">
      <c r="A70" s="416"/>
      <c r="B70" s="416"/>
      <c r="C70" s="418" t="s">
        <v>222</v>
      </c>
      <c r="D70" s="419" t="s">
        <v>422</v>
      </c>
    </row>
    <row r="71" spans="1:4" s="291" customFormat="1" ht="15">
      <c r="A71" s="416"/>
      <c r="B71" s="416"/>
      <c r="C71" s="420"/>
      <c r="D71" s="421" t="s">
        <v>423</v>
      </c>
    </row>
    <row r="72" spans="1:4" s="291" customFormat="1" ht="15">
      <c r="A72" s="416"/>
      <c r="B72" s="416"/>
      <c r="C72" s="420"/>
      <c r="D72" s="421" t="s">
        <v>18</v>
      </c>
    </row>
    <row r="73" spans="1:4" s="291" customFormat="1" ht="15">
      <c r="A73" s="416"/>
      <c r="B73" s="416"/>
      <c r="C73" s="418" t="s">
        <v>224</v>
      </c>
      <c r="D73" s="419" t="s">
        <v>431</v>
      </c>
    </row>
    <row r="74" spans="1:4" s="291" customFormat="1" ht="15">
      <c r="A74" s="416"/>
      <c r="B74" s="416"/>
      <c r="C74" s="418" t="s">
        <v>225</v>
      </c>
      <c r="D74" s="419" t="s">
        <v>425</v>
      </c>
    </row>
    <row r="75" spans="1:4" s="291" customFormat="1" ht="15">
      <c r="A75" s="416"/>
      <c r="B75" s="416"/>
      <c r="C75" s="418" t="s">
        <v>212</v>
      </c>
      <c r="D75" s="419" t="s">
        <v>432</v>
      </c>
    </row>
    <row r="76" spans="1:4" s="291" customFormat="1" ht="15">
      <c r="A76" s="416"/>
      <c r="B76" s="416"/>
      <c r="C76" s="420"/>
      <c r="D76" s="421" t="s">
        <v>18</v>
      </c>
    </row>
    <row r="77" spans="1:4" s="291" customFormat="1" ht="15">
      <c r="A77" s="416"/>
      <c r="B77" s="417" t="s">
        <v>74</v>
      </c>
      <c r="C77" s="418" t="s">
        <v>312</v>
      </c>
      <c r="D77" s="419" t="s">
        <v>433</v>
      </c>
    </row>
    <row r="78" spans="1:4" s="291" customFormat="1" ht="15">
      <c r="A78" s="416"/>
      <c r="B78" s="416"/>
      <c r="C78" s="418" t="s">
        <v>313</v>
      </c>
      <c r="D78" s="419" t="s">
        <v>434</v>
      </c>
    </row>
    <row r="79" spans="1:4" s="291" customFormat="1" ht="15">
      <c r="A79" s="416"/>
      <c r="B79" s="416"/>
      <c r="C79" s="418" t="s">
        <v>314</v>
      </c>
      <c r="D79" s="419" t="s">
        <v>435</v>
      </c>
    </row>
    <row r="80" spans="1:4" s="291" customFormat="1" ht="15">
      <c r="A80" s="416"/>
      <c r="B80" s="416"/>
      <c r="C80" s="418" t="s">
        <v>315</v>
      </c>
      <c r="D80" s="419" t="s">
        <v>436</v>
      </c>
    </row>
    <row r="81" spans="1:4" s="291" customFormat="1" ht="15">
      <c r="A81" s="416"/>
      <c r="B81" s="416"/>
      <c r="C81" s="418" t="s">
        <v>316</v>
      </c>
      <c r="D81" s="419" t="s">
        <v>437</v>
      </c>
    </row>
    <row r="82" spans="1:4" s="291" customFormat="1" ht="15">
      <c r="A82" s="416"/>
      <c r="B82" s="416"/>
      <c r="C82" s="418" t="s">
        <v>317</v>
      </c>
      <c r="D82" s="419" t="s">
        <v>438</v>
      </c>
    </row>
    <row r="83" spans="1:4" s="291" customFormat="1" ht="15">
      <c r="A83" s="416"/>
      <c r="B83" s="416"/>
      <c r="C83" s="418" t="s">
        <v>322</v>
      </c>
      <c r="D83" s="419" t="s">
        <v>439</v>
      </c>
    </row>
    <row r="84" spans="1:4" s="291" customFormat="1" ht="15.6" thickBot="1">
      <c r="A84" s="422"/>
      <c r="B84" s="423" t="s">
        <v>77</v>
      </c>
      <c r="C84" s="424" t="s">
        <v>321</v>
      </c>
      <c r="D84" s="425" t="s">
        <v>441</v>
      </c>
    </row>
    <row r="85" spans="1:4" s="291" customFormat="1" ht="15">
      <c r="A85" s="426" t="s">
        <v>11</v>
      </c>
      <c r="B85" s="427" t="s">
        <v>99</v>
      </c>
      <c r="C85" s="428" t="s">
        <v>755</v>
      </c>
      <c r="D85" s="429" t="s">
        <v>464</v>
      </c>
    </row>
    <row r="86" spans="1:4" s="291" customFormat="1" ht="15">
      <c r="A86" s="430"/>
      <c r="B86" s="431" t="s">
        <v>86</v>
      </c>
      <c r="C86" s="432" t="s">
        <v>756</v>
      </c>
      <c r="D86" s="433" t="s">
        <v>757</v>
      </c>
    </row>
    <row r="87" spans="1:4" s="291" customFormat="1" ht="15">
      <c r="A87" s="430"/>
      <c r="B87" s="434"/>
      <c r="C87" s="435"/>
      <c r="D87" s="436" t="s">
        <v>758</v>
      </c>
    </row>
    <row r="88" spans="1:4" s="291" customFormat="1" ht="15">
      <c r="A88" s="430"/>
      <c r="B88" s="434"/>
      <c r="C88" s="435"/>
      <c r="D88" s="436" t="s">
        <v>759</v>
      </c>
    </row>
    <row r="89" spans="1:4" s="291" customFormat="1" ht="15">
      <c r="A89" s="430"/>
      <c r="B89" s="431" t="s">
        <v>81</v>
      </c>
      <c r="C89" s="432" t="s">
        <v>274</v>
      </c>
      <c r="D89" s="433" t="s">
        <v>760</v>
      </c>
    </row>
    <row r="90" spans="1:4" s="291" customFormat="1" ht="15">
      <c r="A90" s="430"/>
      <c r="B90" s="431" t="s">
        <v>82</v>
      </c>
      <c r="C90" s="432" t="s">
        <v>274</v>
      </c>
      <c r="D90" s="433" t="s">
        <v>761</v>
      </c>
    </row>
    <row r="91" spans="1:4" s="291" customFormat="1" ht="15">
      <c r="A91" s="430"/>
      <c r="B91" s="431" t="s">
        <v>87</v>
      </c>
      <c r="C91" s="432" t="s">
        <v>756</v>
      </c>
      <c r="D91" s="433" t="s">
        <v>762</v>
      </c>
    </row>
    <row r="92" spans="1:4" s="291" customFormat="1" ht="15">
      <c r="A92" s="430"/>
      <c r="B92" s="434"/>
      <c r="C92" s="435"/>
      <c r="D92" s="436" t="s">
        <v>763</v>
      </c>
    </row>
    <row r="93" spans="1:4" s="291" customFormat="1" ht="15">
      <c r="A93" s="430"/>
      <c r="B93" s="434"/>
      <c r="C93" s="435"/>
      <c r="D93" s="436" t="s">
        <v>764</v>
      </c>
    </row>
    <row r="94" spans="1:4" s="291" customFormat="1" ht="15">
      <c r="A94" s="430"/>
      <c r="B94" s="434"/>
      <c r="C94" s="435"/>
      <c r="D94" s="436" t="s">
        <v>765</v>
      </c>
    </row>
    <row r="95" spans="1:4" s="291" customFormat="1" ht="15">
      <c r="A95" s="430"/>
      <c r="B95" s="434"/>
      <c r="C95" s="435"/>
      <c r="D95" s="436" t="s">
        <v>766</v>
      </c>
    </row>
    <row r="96" spans="1:4" s="291" customFormat="1" ht="15">
      <c r="A96" s="430"/>
      <c r="B96" s="434"/>
      <c r="C96" s="435"/>
      <c r="D96" s="436" t="s">
        <v>767</v>
      </c>
    </row>
    <row r="97" spans="1:4" s="291" customFormat="1" ht="15">
      <c r="A97" s="430"/>
      <c r="B97" s="431" t="s">
        <v>85</v>
      </c>
      <c r="C97" s="432" t="s">
        <v>768</v>
      </c>
      <c r="D97" s="433" t="s">
        <v>769</v>
      </c>
    </row>
    <row r="98" spans="1:4" s="291" customFormat="1" ht="15">
      <c r="A98" s="430"/>
      <c r="B98" s="434"/>
      <c r="C98" s="435"/>
      <c r="D98" s="436" t="s">
        <v>770</v>
      </c>
    </row>
    <row r="99" spans="1:4" s="291" customFormat="1" ht="15">
      <c r="A99" s="430"/>
      <c r="B99" s="434"/>
      <c r="C99" s="435"/>
      <c r="D99" s="436" t="s">
        <v>771</v>
      </c>
    </row>
    <row r="100" spans="1:4" s="291" customFormat="1" ht="15">
      <c r="A100" s="430"/>
      <c r="B100" s="434"/>
      <c r="C100" s="435"/>
      <c r="D100" s="436" t="s">
        <v>772</v>
      </c>
    </row>
    <row r="101" spans="1:4" s="291" customFormat="1" ht="15">
      <c r="A101" s="430"/>
      <c r="B101" s="431" t="s">
        <v>89</v>
      </c>
      <c r="C101" s="432" t="s">
        <v>773</v>
      </c>
      <c r="D101" s="433" t="s">
        <v>774</v>
      </c>
    </row>
    <row r="102" spans="1:4" s="291" customFormat="1" ht="15">
      <c r="A102" s="430"/>
      <c r="B102" s="431" t="s">
        <v>97</v>
      </c>
      <c r="C102" s="432" t="s">
        <v>277</v>
      </c>
      <c r="D102" s="433" t="s">
        <v>461</v>
      </c>
    </row>
    <row r="103" spans="1:4" s="291" customFormat="1" ht="15">
      <c r="A103" s="430"/>
      <c r="B103" s="434"/>
      <c r="C103" s="435"/>
      <c r="D103" s="436" t="s">
        <v>462</v>
      </c>
    </row>
    <row r="104" spans="1:4" s="291" customFormat="1" ht="15">
      <c r="A104" s="430"/>
      <c r="B104" s="431" t="s">
        <v>88</v>
      </c>
      <c r="C104" s="432" t="s">
        <v>775</v>
      </c>
      <c r="D104" s="433" t="s">
        <v>776</v>
      </c>
    </row>
    <row r="105" spans="1:4" s="291" customFormat="1" ht="15">
      <c r="A105" s="430"/>
      <c r="B105" s="434"/>
      <c r="C105" s="435"/>
      <c r="D105" s="436" t="s">
        <v>777</v>
      </c>
    </row>
    <row r="106" spans="1:4" s="291" customFormat="1" ht="15">
      <c r="A106" s="430"/>
      <c r="B106" s="434"/>
      <c r="C106" s="435"/>
      <c r="D106" s="436" t="s">
        <v>778</v>
      </c>
    </row>
    <row r="107" spans="1:4" s="291" customFormat="1" ht="15">
      <c r="A107" s="430"/>
      <c r="B107" s="434"/>
      <c r="C107" s="435"/>
      <c r="D107" s="436" t="s">
        <v>779</v>
      </c>
    </row>
    <row r="108" spans="1:4" s="291" customFormat="1" ht="15">
      <c r="A108" s="430"/>
      <c r="B108" s="434"/>
      <c r="C108" s="435"/>
      <c r="D108" s="436" t="s">
        <v>780</v>
      </c>
    </row>
    <row r="109" spans="1:4" s="291" customFormat="1" ht="15">
      <c r="A109" s="430"/>
      <c r="B109" s="434"/>
      <c r="C109" s="435"/>
      <c r="D109" s="436" t="s">
        <v>781</v>
      </c>
    </row>
    <row r="110" spans="1:4" s="291" customFormat="1" ht="15">
      <c r="A110" s="430"/>
      <c r="B110" s="431" t="s">
        <v>94</v>
      </c>
      <c r="C110" s="432" t="s">
        <v>276</v>
      </c>
      <c r="D110" s="433" t="s">
        <v>454</v>
      </c>
    </row>
    <row r="111" spans="1:4" s="291" customFormat="1" ht="15">
      <c r="A111" s="430"/>
      <c r="B111" s="434"/>
      <c r="C111" s="435"/>
      <c r="D111" s="436" t="s">
        <v>455</v>
      </c>
    </row>
    <row r="112" spans="1:4" s="291" customFormat="1" ht="15">
      <c r="A112" s="430"/>
      <c r="B112" s="434"/>
      <c r="C112" s="435"/>
      <c r="D112" s="436" t="s">
        <v>456</v>
      </c>
    </row>
    <row r="113" spans="1:4" s="291" customFormat="1" ht="15">
      <c r="A113" s="430"/>
      <c r="B113" s="434"/>
      <c r="C113" s="435"/>
      <c r="D113" s="436" t="s">
        <v>457</v>
      </c>
    </row>
    <row r="114" spans="1:4" s="291" customFormat="1" ht="15">
      <c r="A114" s="430"/>
      <c r="B114" s="434"/>
      <c r="C114" s="435"/>
      <c r="D114" s="436" t="s">
        <v>458</v>
      </c>
    </row>
    <row r="115" spans="1:4" s="291" customFormat="1" ht="15">
      <c r="A115" s="430"/>
      <c r="B115" s="434"/>
      <c r="C115" s="432" t="s">
        <v>212</v>
      </c>
      <c r="D115" s="433" t="s">
        <v>459</v>
      </c>
    </row>
    <row r="116" spans="1:4" s="291" customFormat="1" ht="15">
      <c r="A116" s="430"/>
      <c r="B116" s="431" t="s">
        <v>90</v>
      </c>
      <c r="C116" s="432" t="s">
        <v>212</v>
      </c>
      <c r="D116" s="433" t="s">
        <v>451</v>
      </c>
    </row>
    <row r="117" spans="1:4" s="291" customFormat="1" ht="15">
      <c r="A117" s="430"/>
      <c r="B117" s="431" t="s">
        <v>84</v>
      </c>
      <c r="C117" s="432" t="s">
        <v>782</v>
      </c>
      <c r="D117" s="433" t="s">
        <v>783</v>
      </c>
    </row>
    <row r="118" spans="1:4" s="291" customFormat="1" ht="15">
      <c r="A118" s="430"/>
      <c r="B118" s="434"/>
      <c r="C118" s="435"/>
      <c r="D118" s="436" t="s">
        <v>784</v>
      </c>
    </row>
    <row r="119" spans="1:4" s="291" customFormat="1" ht="15">
      <c r="A119" s="430"/>
      <c r="B119" s="434"/>
      <c r="C119" s="435"/>
      <c r="D119" s="436" t="s">
        <v>785</v>
      </c>
    </row>
    <row r="120" spans="1:4" s="291" customFormat="1" ht="15">
      <c r="A120" s="430"/>
      <c r="B120" s="434"/>
      <c r="C120" s="435"/>
      <c r="D120" s="436" t="s">
        <v>786</v>
      </c>
    </row>
    <row r="121" spans="1:4" s="291" customFormat="1" ht="15">
      <c r="A121" s="430"/>
      <c r="B121" s="431" t="s">
        <v>91</v>
      </c>
      <c r="C121" s="432" t="s">
        <v>275</v>
      </c>
      <c r="D121" s="433" t="s">
        <v>787</v>
      </c>
    </row>
    <row r="122" spans="1:4" s="291" customFormat="1" ht="15">
      <c r="A122" s="430"/>
      <c r="B122" s="434"/>
      <c r="C122" s="435"/>
      <c r="D122" s="436" t="s">
        <v>788</v>
      </c>
    </row>
    <row r="123" spans="1:4" s="291" customFormat="1" ht="15">
      <c r="A123" s="430"/>
      <c r="B123" s="434"/>
      <c r="C123" s="435"/>
      <c r="D123" s="436" t="s">
        <v>789</v>
      </c>
    </row>
    <row r="124" spans="1:4" s="291" customFormat="1" ht="15">
      <c r="A124" s="430"/>
      <c r="B124" s="434"/>
      <c r="C124" s="435"/>
      <c r="D124" s="436" t="s">
        <v>790</v>
      </c>
    </row>
    <row r="125" spans="1:4" s="291" customFormat="1" ht="15">
      <c r="A125" s="430"/>
      <c r="B125" s="431" t="s">
        <v>92</v>
      </c>
      <c r="C125" s="432" t="s">
        <v>223</v>
      </c>
      <c r="D125" s="433" t="s">
        <v>92</v>
      </c>
    </row>
    <row r="126" spans="1:4" s="291" customFormat="1" ht="15">
      <c r="A126" s="430"/>
      <c r="B126" s="431" t="s">
        <v>188</v>
      </c>
      <c r="C126" s="432" t="s">
        <v>257</v>
      </c>
      <c r="D126" s="433" t="s">
        <v>452</v>
      </c>
    </row>
    <row r="127" spans="1:4" s="291" customFormat="1" ht="15.6" thickBot="1">
      <c r="A127" s="437"/>
      <c r="B127" s="438" t="s">
        <v>95</v>
      </c>
      <c r="C127" s="439" t="s">
        <v>791</v>
      </c>
      <c r="D127" s="440" t="s">
        <v>95</v>
      </c>
    </row>
    <row r="128" spans="1:4" s="291" customFormat="1" ht="15.6" thickBot="1">
      <c r="A128" s="441" t="s">
        <v>7</v>
      </c>
      <c r="B128" s="442" t="s">
        <v>7</v>
      </c>
      <c r="C128" s="443" t="s">
        <v>223</v>
      </c>
      <c r="D128" s="444" t="s">
        <v>391</v>
      </c>
    </row>
    <row r="129" spans="1:4" s="291" customFormat="1" ht="15">
      <c r="A129" s="445" t="s">
        <v>12</v>
      </c>
      <c r="B129" s="446" t="s">
        <v>191</v>
      </c>
      <c r="C129" s="447" t="s">
        <v>273</v>
      </c>
      <c r="D129" s="448" t="s">
        <v>469</v>
      </c>
    </row>
    <row r="130" spans="1:4" s="291" customFormat="1" ht="15">
      <c r="A130" s="449"/>
      <c r="B130" s="450" t="s">
        <v>102</v>
      </c>
      <c r="C130" s="451" t="s">
        <v>273</v>
      </c>
      <c r="D130" s="452" t="s">
        <v>468</v>
      </c>
    </row>
    <row r="131" spans="1:4" s="291" customFormat="1" ht="15">
      <c r="A131" s="449"/>
      <c r="B131" s="450" t="s">
        <v>103</v>
      </c>
      <c r="C131" s="451" t="s">
        <v>325</v>
      </c>
      <c r="D131" s="452" t="s">
        <v>470</v>
      </c>
    </row>
    <row r="132" spans="1:4" s="291" customFormat="1" ht="15">
      <c r="A132" s="449"/>
      <c r="B132" s="453"/>
      <c r="C132" s="451" t="s">
        <v>326</v>
      </c>
      <c r="D132" s="452" t="s">
        <v>471</v>
      </c>
    </row>
    <row r="133" spans="1:4" s="291" customFormat="1" ht="15">
      <c r="A133" s="449"/>
      <c r="B133" s="450" t="s">
        <v>189</v>
      </c>
      <c r="C133" s="451" t="s">
        <v>299</v>
      </c>
      <c r="D133" s="452" t="s">
        <v>792</v>
      </c>
    </row>
    <row r="134" spans="1:4" s="291" customFormat="1" ht="15">
      <c r="A134" s="449"/>
      <c r="B134" s="450" t="s">
        <v>100</v>
      </c>
      <c r="C134" s="451" t="s">
        <v>270</v>
      </c>
      <c r="D134" s="452" t="s">
        <v>465</v>
      </c>
    </row>
    <row r="135" spans="1:4" s="291" customFormat="1" ht="15">
      <c r="A135" s="449"/>
      <c r="B135" s="453"/>
      <c r="C135" s="451" t="s">
        <v>271</v>
      </c>
      <c r="D135" s="452" t="s">
        <v>466</v>
      </c>
    </row>
    <row r="136" spans="1:4" s="291" customFormat="1" ht="15.6" thickBot="1">
      <c r="A136" s="454"/>
      <c r="B136" s="455" t="s">
        <v>101</v>
      </c>
      <c r="C136" s="456" t="s">
        <v>272</v>
      </c>
      <c r="D136" s="457" t="s">
        <v>467</v>
      </c>
    </row>
    <row r="137" spans="1:4" s="291" customFormat="1" ht="15">
      <c r="A137" s="458" t="s">
        <v>13</v>
      </c>
      <c r="B137" s="458" t="s">
        <v>106</v>
      </c>
      <c r="C137" s="459" t="s">
        <v>280</v>
      </c>
      <c r="D137" s="460" t="s">
        <v>475</v>
      </c>
    </row>
    <row r="138" spans="1:4" s="291" customFormat="1" ht="15">
      <c r="A138" s="461"/>
      <c r="B138" s="461"/>
      <c r="C138" s="462"/>
      <c r="D138" s="463" t="s">
        <v>476</v>
      </c>
    </row>
    <row r="139" spans="1:4" s="291" customFormat="1" ht="15">
      <c r="A139" s="461"/>
      <c r="B139" s="461"/>
      <c r="C139" s="464" t="s">
        <v>284</v>
      </c>
      <c r="D139" s="465" t="s">
        <v>477</v>
      </c>
    </row>
    <row r="140" spans="1:4" s="291" customFormat="1" ht="15">
      <c r="A140" s="461"/>
      <c r="B140" s="461"/>
      <c r="C140" s="462"/>
      <c r="D140" s="463" t="s">
        <v>478</v>
      </c>
    </row>
    <row r="141" spans="1:4" s="291" customFormat="1" ht="15">
      <c r="A141" s="461"/>
      <c r="B141" s="466" t="s">
        <v>111</v>
      </c>
      <c r="C141" s="464" t="s">
        <v>283</v>
      </c>
      <c r="D141" s="465" t="s">
        <v>483</v>
      </c>
    </row>
    <row r="142" spans="1:4" s="291" customFormat="1" ht="15">
      <c r="A142" s="461"/>
      <c r="B142" s="461"/>
      <c r="C142" s="464" t="s">
        <v>287</v>
      </c>
      <c r="D142" s="465" t="s">
        <v>484</v>
      </c>
    </row>
    <row r="143" spans="1:4" s="291" customFormat="1" ht="15">
      <c r="A143" s="461"/>
      <c r="B143" s="466" t="s">
        <v>114</v>
      </c>
      <c r="C143" s="464" t="s">
        <v>305</v>
      </c>
      <c r="D143" s="465" t="s">
        <v>494</v>
      </c>
    </row>
    <row r="144" spans="1:4" s="291" customFormat="1" ht="15">
      <c r="A144" s="461"/>
      <c r="B144" s="466" t="s">
        <v>115</v>
      </c>
      <c r="C144" s="464" t="s">
        <v>288</v>
      </c>
      <c r="D144" s="465" t="s">
        <v>496</v>
      </c>
    </row>
    <row r="145" spans="1:10" s="291" customFormat="1" ht="15">
      <c r="A145" s="461"/>
      <c r="B145" s="466" t="s">
        <v>108</v>
      </c>
      <c r="C145" s="464" t="s">
        <v>283</v>
      </c>
      <c r="D145" s="465" t="s">
        <v>485</v>
      </c>
    </row>
    <row r="146" spans="1:10" s="291" customFormat="1" ht="15">
      <c r="A146" s="461"/>
      <c r="B146" s="461"/>
      <c r="C146" s="464" t="s">
        <v>287</v>
      </c>
      <c r="D146" s="465" t="s">
        <v>486</v>
      </c>
    </row>
    <row r="147" spans="1:10" s="291" customFormat="1" ht="15">
      <c r="A147" s="461"/>
      <c r="B147" s="466" t="s">
        <v>109</v>
      </c>
      <c r="C147" s="464" t="s">
        <v>283</v>
      </c>
      <c r="D147" s="465" t="s">
        <v>487</v>
      </c>
    </row>
    <row r="148" spans="1:10" s="291" customFormat="1" ht="15">
      <c r="A148" s="461"/>
      <c r="B148" s="461"/>
      <c r="C148" s="464" t="s">
        <v>287</v>
      </c>
      <c r="D148" s="465" t="s">
        <v>488</v>
      </c>
      <c r="E148" s="298"/>
    </row>
    <row r="149" spans="1:10" s="291" customFormat="1" ht="15">
      <c r="A149" s="461"/>
      <c r="B149" s="466" t="s">
        <v>136</v>
      </c>
      <c r="C149" s="464" t="s">
        <v>213</v>
      </c>
      <c r="D149" s="465" t="s">
        <v>136</v>
      </c>
      <c r="E149" s="298"/>
    </row>
    <row r="150" spans="1:10" s="291" customFormat="1" ht="15">
      <c r="A150" s="461"/>
      <c r="B150" s="466" t="s">
        <v>192</v>
      </c>
      <c r="C150" s="464" t="s">
        <v>287</v>
      </c>
      <c r="D150" s="465" t="s">
        <v>793</v>
      </c>
      <c r="E150" s="298"/>
    </row>
    <row r="151" spans="1:10" s="291" customFormat="1" ht="15">
      <c r="A151" s="461"/>
      <c r="B151" s="466" t="s">
        <v>195</v>
      </c>
      <c r="C151" s="464" t="s">
        <v>287</v>
      </c>
      <c r="D151" s="465" t="s">
        <v>493</v>
      </c>
      <c r="E151" s="298"/>
    </row>
    <row r="152" spans="1:10" s="291" customFormat="1" ht="15">
      <c r="A152" s="461"/>
      <c r="B152" s="466" t="s">
        <v>193</v>
      </c>
      <c r="C152" s="464" t="s">
        <v>287</v>
      </c>
      <c r="D152" s="465" t="s">
        <v>794</v>
      </c>
      <c r="E152" s="298"/>
    </row>
    <row r="153" spans="1:10" s="291" customFormat="1" ht="15">
      <c r="A153" s="461"/>
      <c r="B153" s="466" t="s">
        <v>194</v>
      </c>
      <c r="C153" s="464" t="s">
        <v>287</v>
      </c>
      <c r="D153" s="465" t="s">
        <v>795</v>
      </c>
      <c r="E153" s="298"/>
    </row>
    <row r="154" spans="1:10" s="291" customFormat="1" ht="15">
      <c r="A154" s="461"/>
      <c r="B154" s="466" t="s">
        <v>198</v>
      </c>
      <c r="C154" s="464" t="s">
        <v>306</v>
      </c>
      <c r="D154" s="465" t="s">
        <v>495</v>
      </c>
      <c r="E154" s="298"/>
    </row>
    <row r="155" spans="1:10" s="291" customFormat="1" ht="15">
      <c r="A155" s="461"/>
      <c r="B155" s="466" t="s">
        <v>110</v>
      </c>
      <c r="C155" s="464" t="s">
        <v>282</v>
      </c>
      <c r="D155" s="465" t="s">
        <v>481</v>
      </c>
      <c r="E155" s="298"/>
    </row>
    <row r="156" spans="1:10" s="291" customFormat="1" ht="15">
      <c r="A156" s="461"/>
      <c r="B156" s="461"/>
      <c r="C156" s="464" t="s">
        <v>286</v>
      </c>
      <c r="D156" s="465" t="s">
        <v>482</v>
      </c>
      <c r="E156" s="298"/>
      <c r="G156" s="296"/>
      <c r="H156" s="296"/>
      <c r="I156" s="296"/>
    </row>
    <row r="157" spans="1:10" s="291" customFormat="1" ht="15">
      <c r="A157" s="461"/>
      <c r="B157" s="466" t="s">
        <v>113</v>
      </c>
      <c r="C157" s="464" t="s">
        <v>287</v>
      </c>
      <c r="D157" s="465" t="s">
        <v>489</v>
      </c>
      <c r="E157" s="298"/>
    </row>
    <row r="158" spans="1:10" s="291" customFormat="1" ht="15">
      <c r="A158" s="461"/>
      <c r="B158" s="461"/>
      <c r="C158" s="462"/>
      <c r="D158" s="463" t="s">
        <v>490</v>
      </c>
      <c r="E158" s="298"/>
      <c r="G158" s="296"/>
      <c r="H158" s="296"/>
      <c r="I158" s="296"/>
    </row>
    <row r="159" spans="1:10" s="291" customFormat="1" ht="15">
      <c r="A159" s="461"/>
      <c r="B159" s="461"/>
      <c r="C159" s="462"/>
      <c r="D159" s="463" t="s">
        <v>491</v>
      </c>
      <c r="E159" s="298"/>
      <c r="G159" s="296"/>
      <c r="H159" s="296"/>
      <c r="I159" s="296"/>
      <c r="J159" s="296"/>
    </row>
    <row r="160" spans="1:10" s="291" customFormat="1" ht="15">
      <c r="A160" s="461"/>
      <c r="B160" s="461"/>
      <c r="C160" s="462"/>
      <c r="D160" s="463" t="s">
        <v>492</v>
      </c>
      <c r="E160" s="298"/>
      <c r="G160" s="296"/>
      <c r="H160" s="296"/>
      <c r="I160" s="296"/>
      <c r="J160" s="296"/>
    </row>
    <row r="161" spans="1:10" s="291" customFormat="1" ht="15">
      <c r="A161" s="461"/>
      <c r="B161" s="466" t="s">
        <v>107</v>
      </c>
      <c r="C161" s="464" t="s">
        <v>281</v>
      </c>
      <c r="D161" s="465" t="s">
        <v>479</v>
      </c>
      <c r="E161" s="298"/>
      <c r="J161" s="296"/>
    </row>
    <row r="162" spans="1:10" s="291" customFormat="1" ht="15">
      <c r="A162" s="461"/>
      <c r="B162" s="461"/>
      <c r="C162" s="464" t="s">
        <v>285</v>
      </c>
      <c r="D162" s="465" t="s">
        <v>480</v>
      </c>
      <c r="E162" s="298"/>
      <c r="J162" s="296"/>
    </row>
    <row r="163" spans="1:10" s="291" customFormat="1" ht="15">
      <c r="A163" s="461"/>
      <c r="B163" s="466" t="s">
        <v>104</v>
      </c>
      <c r="C163" s="464" t="s">
        <v>210</v>
      </c>
      <c r="D163" s="465" t="s">
        <v>472</v>
      </c>
      <c r="E163" s="298"/>
      <c r="I163" s="296"/>
      <c r="J163" s="296"/>
    </row>
    <row r="164" spans="1:10" s="291" customFormat="1" ht="15">
      <c r="A164" s="461"/>
      <c r="B164" s="461"/>
      <c r="C164" s="464" t="s">
        <v>211</v>
      </c>
      <c r="D164" s="465" t="s">
        <v>473</v>
      </c>
      <c r="E164" s="298"/>
      <c r="G164" s="296"/>
      <c r="H164" s="296"/>
      <c r="I164" s="296"/>
      <c r="J164" s="296"/>
    </row>
    <row r="165" spans="1:10" s="291" customFormat="1" ht="15">
      <c r="A165" s="461"/>
      <c r="B165" s="461"/>
      <c r="C165" s="464" t="s">
        <v>212</v>
      </c>
      <c r="D165" s="465" t="s">
        <v>474</v>
      </c>
      <c r="E165" s="298"/>
      <c r="G165" s="296"/>
      <c r="H165" s="296"/>
      <c r="I165" s="296"/>
      <c r="J165" s="296"/>
    </row>
    <row r="166" spans="1:10" s="291" customFormat="1" ht="15.6" thickBot="1">
      <c r="A166" s="467"/>
      <c r="B166" s="468" t="s">
        <v>197</v>
      </c>
      <c r="C166" s="469" t="s">
        <v>214</v>
      </c>
      <c r="D166" s="470" t="s">
        <v>497</v>
      </c>
      <c r="E166" s="298"/>
      <c r="G166" s="296"/>
      <c r="H166" s="296"/>
      <c r="I166" s="296"/>
      <c r="J166" s="296"/>
    </row>
    <row r="167" spans="1:10" s="291" customFormat="1" ht="15">
      <c r="A167" s="471" t="s">
        <v>14</v>
      </c>
      <c r="B167" s="472" t="s">
        <v>125</v>
      </c>
      <c r="C167" s="473" t="s">
        <v>309</v>
      </c>
      <c r="D167" s="474" t="s">
        <v>125</v>
      </c>
      <c r="E167" s="298"/>
      <c r="G167" s="296"/>
      <c r="H167" s="296"/>
      <c r="I167" s="296"/>
      <c r="J167" s="296"/>
    </row>
    <row r="168" spans="1:10" s="291" customFormat="1" ht="15">
      <c r="A168" s="475"/>
      <c r="B168" s="476" t="s">
        <v>123</v>
      </c>
      <c r="C168" s="477" t="s">
        <v>255</v>
      </c>
      <c r="D168" s="478" t="s">
        <v>509</v>
      </c>
      <c r="E168" s="298"/>
      <c r="G168" s="296"/>
      <c r="H168" s="296"/>
      <c r="I168" s="296"/>
      <c r="J168" s="296"/>
    </row>
    <row r="169" spans="1:10" s="291" customFormat="1" ht="15">
      <c r="A169" s="475"/>
      <c r="B169" s="479"/>
      <c r="C169" s="480"/>
      <c r="D169" s="481" t="s">
        <v>510</v>
      </c>
      <c r="E169" s="298"/>
      <c r="G169" s="296"/>
      <c r="H169" s="296"/>
      <c r="I169" s="296"/>
      <c r="J169" s="296"/>
    </row>
    <row r="170" spans="1:10" s="291" customFormat="1" ht="15">
      <c r="A170" s="475"/>
      <c r="B170" s="476" t="s">
        <v>122</v>
      </c>
      <c r="C170" s="477" t="s">
        <v>224</v>
      </c>
      <c r="D170" s="478" t="s">
        <v>506</v>
      </c>
      <c r="E170" s="298"/>
      <c r="G170" s="296"/>
      <c r="H170" s="296"/>
      <c r="I170" s="296"/>
      <c r="J170" s="296"/>
    </row>
    <row r="171" spans="1:10" s="291" customFormat="1" ht="15">
      <c r="A171" s="475"/>
      <c r="B171" s="476" t="s">
        <v>201</v>
      </c>
      <c r="C171" s="477" t="s">
        <v>503</v>
      </c>
      <c r="D171" s="478" t="s">
        <v>504</v>
      </c>
      <c r="E171" s="298"/>
      <c r="G171" s="296"/>
      <c r="H171" s="296"/>
      <c r="I171" s="296"/>
      <c r="J171" s="296"/>
    </row>
    <row r="172" spans="1:10" s="291" customFormat="1" ht="15">
      <c r="A172" s="475"/>
      <c r="B172" s="476" t="s">
        <v>117</v>
      </c>
      <c r="C172" s="477" t="s">
        <v>244</v>
      </c>
      <c r="D172" s="478" t="s">
        <v>498</v>
      </c>
      <c r="E172" s="298"/>
      <c r="G172" s="296"/>
      <c r="H172" s="296"/>
      <c r="I172" s="296"/>
      <c r="J172" s="296"/>
    </row>
    <row r="173" spans="1:10" s="291" customFormat="1" ht="15">
      <c r="A173" s="475"/>
      <c r="B173" s="476" t="s">
        <v>121</v>
      </c>
      <c r="C173" s="477" t="s">
        <v>503</v>
      </c>
      <c r="D173" s="478" t="s">
        <v>505</v>
      </c>
      <c r="G173" s="296"/>
      <c r="H173" s="296"/>
      <c r="I173" s="296"/>
      <c r="J173" s="296"/>
    </row>
    <row r="174" spans="1:10" s="291" customFormat="1" ht="15">
      <c r="A174" s="475"/>
      <c r="B174" s="476" t="s">
        <v>127</v>
      </c>
      <c r="C174" s="477" t="s">
        <v>323</v>
      </c>
      <c r="D174" s="478" t="s">
        <v>517</v>
      </c>
      <c r="G174" s="296"/>
      <c r="H174" s="296"/>
      <c r="I174" s="296"/>
      <c r="J174" s="296"/>
    </row>
    <row r="175" spans="1:10" s="291" customFormat="1" ht="15">
      <c r="A175" s="475"/>
      <c r="B175" s="479"/>
      <c r="C175" s="477" t="s">
        <v>329</v>
      </c>
      <c r="D175" s="478" t="s">
        <v>518</v>
      </c>
      <c r="G175" s="296"/>
      <c r="H175" s="296"/>
      <c r="I175" s="296"/>
      <c r="J175" s="296"/>
    </row>
    <row r="176" spans="1:10" s="291" customFormat="1" ht="15">
      <c r="A176" s="475"/>
      <c r="B176" s="476" t="s">
        <v>199</v>
      </c>
      <c r="C176" s="477" t="s">
        <v>252</v>
      </c>
      <c r="D176" s="478" t="s">
        <v>507</v>
      </c>
      <c r="G176" s="296"/>
      <c r="H176" s="296"/>
      <c r="I176" s="296"/>
      <c r="J176" s="296"/>
    </row>
    <row r="177" spans="1:10" s="291" customFormat="1" ht="15">
      <c r="A177" s="475"/>
      <c r="B177" s="479"/>
      <c r="C177" s="480"/>
      <c r="D177" s="481" t="s">
        <v>508</v>
      </c>
      <c r="G177" s="296"/>
      <c r="H177" s="296"/>
      <c r="I177" s="296"/>
      <c r="J177" s="296"/>
    </row>
    <row r="178" spans="1:10" s="291" customFormat="1" ht="15">
      <c r="A178" s="475"/>
      <c r="B178" s="479"/>
      <c r="C178" s="477" t="s">
        <v>253</v>
      </c>
      <c r="D178" s="478" t="s">
        <v>403</v>
      </c>
      <c r="G178" s="296"/>
      <c r="H178" s="296"/>
      <c r="I178" s="296"/>
      <c r="J178" s="296"/>
    </row>
    <row r="179" spans="1:10" s="291" customFormat="1" ht="15">
      <c r="A179" s="475"/>
      <c r="B179" s="476" t="s">
        <v>118</v>
      </c>
      <c r="C179" s="477" t="s">
        <v>245</v>
      </c>
      <c r="D179" s="478" t="s">
        <v>499</v>
      </c>
      <c r="G179" s="296"/>
      <c r="H179" s="296"/>
      <c r="I179" s="296"/>
      <c r="J179" s="296"/>
    </row>
    <row r="180" spans="1:10" s="291" customFormat="1" ht="15">
      <c r="A180" s="475"/>
      <c r="B180" s="476" t="s">
        <v>119</v>
      </c>
      <c r="C180" s="477" t="s">
        <v>246</v>
      </c>
      <c r="D180" s="478" t="s">
        <v>500</v>
      </c>
      <c r="G180" s="296"/>
      <c r="H180" s="296"/>
      <c r="I180" s="296"/>
      <c r="J180" s="296"/>
    </row>
    <row r="181" spans="1:10" s="291" customFormat="1" ht="15">
      <c r="A181" s="475"/>
      <c r="B181" s="479"/>
      <c r="C181" s="477" t="s">
        <v>252</v>
      </c>
      <c r="D181" s="478" t="s">
        <v>501</v>
      </c>
      <c r="G181" s="296"/>
      <c r="H181" s="296"/>
      <c r="I181" s="296"/>
      <c r="J181" s="296"/>
    </row>
    <row r="182" spans="1:10" s="291" customFormat="1" ht="15">
      <c r="A182" s="475"/>
      <c r="B182" s="479"/>
      <c r="C182" s="477" t="s">
        <v>254</v>
      </c>
      <c r="D182" s="478" t="s">
        <v>116</v>
      </c>
      <c r="G182" s="296"/>
      <c r="H182" s="296"/>
      <c r="I182" s="296"/>
      <c r="J182" s="296"/>
    </row>
    <row r="183" spans="1:10" s="291" customFormat="1" ht="15">
      <c r="A183" s="475"/>
      <c r="B183" s="476" t="s">
        <v>128</v>
      </c>
      <c r="C183" s="477" t="s">
        <v>324</v>
      </c>
      <c r="D183" s="478" t="s">
        <v>128</v>
      </c>
      <c r="G183" s="296"/>
      <c r="H183" s="296"/>
      <c r="I183" s="296"/>
      <c r="J183" s="296"/>
    </row>
    <row r="184" spans="1:10" s="291" customFormat="1" ht="15">
      <c r="A184" s="475"/>
      <c r="B184" s="476" t="s">
        <v>124</v>
      </c>
      <c r="C184" s="477" t="s">
        <v>308</v>
      </c>
      <c r="D184" s="478" t="s">
        <v>124</v>
      </c>
      <c r="F184" s="296"/>
      <c r="G184" s="296"/>
      <c r="H184" s="296"/>
      <c r="I184" s="296"/>
      <c r="J184" s="296"/>
    </row>
    <row r="185" spans="1:10" ht="15">
      <c r="A185" s="475"/>
      <c r="B185" s="476" t="s">
        <v>202</v>
      </c>
      <c r="C185" s="477" t="s">
        <v>256</v>
      </c>
      <c r="D185" s="478" t="s">
        <v>520</v>
      </c>
      <c r="E185" s="291"/>
    </row>
    <row r="186" spans="1:10" ht="15">
      <c r="A186" s="475"/>
      <c r="B186" s="476" t="s">
        <v>126</v>
      </c>
      <c r="C186" s="477" t="s">
        <v>295</v>
      </c>
      <c r="D186" s="478" t="s">
        <v>516</v>
      </c>
      <c r="E186" s="291"/>
    </row>
    <row r="187" spans="1:10" ht="15">
      <c r="A187" s="475"/>
      <c r="B187" s="479"/>
      <c r="C187" s="477" t="s">
        <v>296</v>
      </c>
      <c r="D187" s="478" t="s">
        <v>511</v>
      </c>
      <c r="E187" s="291"/>
    </row>
    <row r="188" spans="1:10" ht="15">
      <c r="A188" s="475"/>
      <c r="B188" s="479"/>
      <c r="C188" s="477" t="s">
        <v>297</v>
      </c>
      <c r="D188" s="478" t="s">
        <v>512</v>
      </c>
      <c r="E188" s="291"/>
    </row>
    <row r="189" spans="1:10" ht="15">
      <c r="A189" s="475"/>
      <c r="B189" s="479"/>
      <c r="C189" s="477" t="s">
        <v>249</v>
      </c>
      <c r="D189" s="478" t="s">
        <v>796</v>
      </c>
      <c r="E189" s="291"/>
    </row>
    <row r="190" spans="1:10" ht="15">
      <c r="A190" s="475"/>
      <c r="B190" s="479"/>
      <c r="C190" s="477" t="s">
        <v>250</v>
      </c>
      <c r="D190" s="478" t="s">
        <v>513</v>
      </c>
      <c r="E190" s="291"/>
    </row>
    <row r="191" spans="1:10" ht="15">
      <c r="A191" s="475"/>
      <c r="B191" s="479"/>
      <c r="C191" s="477" t="s">
        <v>298</v>
      </c>
      <c r="D191" s="478" t="s">
        <v>514</v>
      </c>
      <c r="E191" s="291"/>
    </row>
    <row r="192" spans="1:10" ht="15">
      <c r="A192" s="475"/>
      <c r="B192" s="479"/>
      <c r="C192" s="477" t="s">
        <v>251</v>
      </c>
      <c r="D192" s="478" t="s">
        <v>515</v>
      </c>
      <c r="E192" s="291"/>
    </row>
    <row r="193" spans="1:5" ht="15">
      <c r="A193" s="475"/>
      <c r="B193" s="476" t="s">
        <v>116</v>
      </c>
      <c r="C193" s="477" t="s">
        <v>254</v>
      </c>
      <c r="D193" s="478" t="s">
        <v>116</v>
      </c>
      <c r="E193" s="291"/>
    </row>
    <row r="194" spans="1:5" ht="15">
      <c r="A194" s="475"/>
      <c r="B194" s="476" t="s">
        <v>120</v>
      </c>
      <c r="C194" s="477" t="s">
        <v>246</v>
      </c>
      <c r="D194" s="478" t="s">
        <v>500</v>
      </c>
      <c r="E194" s="291"/>
    </row>
    <row r="195" spans="1:5" ht="15">
      <c r="A195" s="475"/>
      <c r="B195" s="479"/>
      <c r="C195" s="477" t="s">
        <v>248</v>
      </c>
      <c r="D195" s="478" t="s">
        <v>502</v>
      </c>
      <c r="E195" s="291"/>
    </row>
    <row r="196" spans="1:5" ht="15">
      <c r="A196" s="475"/>
      <c r="B196" s="476" t="s">
        <v>200</v>
      </c>
      <c r="C196" s="477" t="s">
        <v>247</v>
      </c>
      <c r="D196" s="478" t="s">
        <v>519</v>
      </c>
      <c r="E196" s="291"/>
    </row>
    <row r="197" spans="1:5" ht="18.600000000000001">
      <c r="A197" s="475"/>
      <c r="B197" s="476" t="s">
        <v>737</v>
      </c>
      <c r="C197" s="477" t="s">
        <v>521</v>
      </c>
      <c r="D197" s="478" t="s">
        <v>522</v>
      </c>
      <c r="E197" s="291"/>
    </row>
    <row r="198" spans="1:5" ht="15.6" thickBot="1">
      <c r="A198" s="482"/>
      <c r="B198" s="483"/>
      <c r="C198" s="484" t="s">
        <v>523</v>
      </c>
      <c r="D198" s="485" t="s">
        <v>524</v>
      </c>
      <c r="E198" s="291"/>
    </row>
    <row r="199" spans="1:5" ht="15">
      <c r="A199" s="486" t="s">
        <v>129</v>
      </c>
      <c r="B199" s="487" t="s">
        <v>132</v>
      </c>
      <c r="C199" s="488" t="s">
        <v>259</v>
      </c>
      <c r="D199" s="489" t="s">
        <v>525</v>
      </c>
      <c r="E199" s="291"/>
    </row>
    <row r="200" spans="1:5" ht="15">
      <c r="A200" s="490"/>
      <c r="B200" s="491"/>
      <c r="C200" s="492" t="s">
        <v>262</v>
      </c>
      <c r="D200" s="493" t="s">
        <v>526</v>
      </c>
      <c r="E200" s="291"/>
    </row>
    <row r="201" spans="1:5" ht="15">
      <c r="A201" s="490"/>
      <c r="B201" s="491"/>
      <c r="C201" s="492" t="s">
        <v>263</v>
      </c>
      <c r="D201" s="493" t="s">
        <v>527</v>
      </c>
      <c r="E201" s="291"/>
    </row>
    <row r="202" spans="1:5" ht="15">
      <c r="A202" s="490"/>
      <c r="B202" s="491"/>
      <c r="C202" s="492" t="s">
        <v>265</v>
      </c>
      <c r="D202" s="493" t="s">
        <v>528</v>
      </c>
      <c r="E202" s="291"/>
    </row>
    <row r="203" spans="1:5" ht="15">
      <c r="A203" s="490"/>
      <c r="B203" s="491"/>
      <c r="C203" s="492" t="s">
        <v>266</v>
      </c>
      <c r="D203" s="493" t="s">
        <v>529</v>
      </c>
      <c r="E203" s="291"/>
    </row>
    <row r="204" spans="1:5" ht="15">
      <c r="A204" s="490"/>
      <c r="B204" s="491"/>
      <c r="C204" s="492" t="s">
        <v>530</v>
      </c>
      <c r="D204" s="493" t="s">
        <v>531</v>
      </c>
      <c r="E204" s="291"/>
    </row>
    <row r="205" spans="1:5" ht="15">
      <c r="A205" s="490"/>
      <c r="B205" s="494" t="s">
        <v>137</v>
      </c>
      <c r="C205" s="492" t="s">
        <v>262</v>
      </c>
      <c r="D205" s="493" t="s">
        <v>532</v>
      </c>
      <c r="E205" s="291"/>
    </row>
    <row r="206" spans="1:5" ht="18.600000000000001">
      <c r="A206" s="490"/>
      <c r="B206" s="494" t="s">
        <v>738</v>
      </c>
      <c r="C206" s="492" t="s">
        <v>260</v>
      </c>
      <c r="D206" s="493" t="s">
        <v>738</v>
      </c>
      <c r="E206" s="291"/>
    </row>
    <row r="207" spans="1:5" ht="18.600000000000001">
      <c r="A207" s="490"/>
      <c r="B207" s="494" t="s">
        <v>739</v>
      </c>
      <c r="C207" s="492" t="s">
        <v>263</v>
      </c>
      <c r="D207" s="493" t="s">
        <v>824</v>
      </c>
      <c r="E207" s="291"/>
    </row>
    <row r="208" spans="1:5" ht="18.600000000000001">
      <c r="A208" s="490"/>
      <c r="B208" s="491"/>
      <c r="C208" s="495"/>
      <c r="D208" s="496" t="s">
        <v>825</v>
      </c>
      <c r="E208" s="291"/>
    </row>
    <row r="209" spans="1:5" ht="18.600000000000001">
      <c r="A209" s="490"/>
      <c r="B209" s="491"/>
      <c r="C209" s="492" t="s">
        <v>265</v>
      </c>
      <c r="D209" s="493" t="s">
        <v>826</v>
      </c>
      <c r="E209" s="291"/>
    </row>
    <row r="210" spans="1:5" ht="18.600000000000001">
      <c r="A210" s="490"/>
      <c r="B210" s="491"/>
      <c r="C210" s="492" t="s">
        <v>266</v>
      </c>
      <c r="D210" s="493" t="s">
        <v>827</v>
      </c>
      <c r="E210" s="291"/>
    </row>
    <row r="211" spans="1:5" ht="18.600000000000001">
      <c r="A211" s="490"/>
      <c r="B211" s="491"/>
      <c r="C211" s="492" t="s">
        <v>533</v>
      </c>
      <c r="D211" s="493" t="s">
        <v>828</v>
      </c>
      <c r="E211" s="291"/>
    </row>
    <row r="212" spans="1:5" ht="18.600000000000001">
      <c r="A212" s="490"/>
      <c r="B212" s="491"/>
      <c r="C212" s="492" t="s">
        <v>530</v>
      </c>
      <c r="D212" s="493" t="s">
        <v>829</v>
      </c>
      <c r="E212" s="291"/>
    </row>
    <row r="213" spans="1:5" ht="18.600000000000001">
      <c r="A213" s="490"/>
      <c r="B213" s="491"/>
      <c r="C213" s="495"/>
      <c r="D213" s="496" t="s">
        <v>830</v>
      </c>
      <c r="E213" s="291"/>
    </row>
    <row r="214" spans="1:5" ht="18.600000000000001">
      <c r="A214" s="490"/>
      <c r="B214" s="491"/>
      <c r="C214" s="495"/>
      <c r="D214" s="496" t="s">
        <v>831</v>
      </c>
      <c r="E214" s="291"/>
    </row>
    <row r="215" spans="1:5" ht="15">
      <c r="A215" s="490"/>
      <c r="B215" s="494" t="s">
        <v>203</v>
      </c>
      <c r="C215" s="492" t="s">
        <v>261</v>
      </c>
      <c r="D215" s="493" t="s">
        <v>534</v>
      </c>
      <c r="E215" s="291"/>
    </row>
    <row r="216" spans="1:5" ht="15">
      <c r="A216" s="490"/>
      <c r="B216" s="491"/>
      <c r="C216" s="492" t="s">
        <v>264</v>
      </c>
      <c r="D216" s="493" t="s">
        <v>535</v>
      </c>
      <c r="E216" s="291"/>
    </row>
    <row r="217" spans="1:5" ht="15">
      <c r="A217" s="490"/>
      <c r="B217" s="494" t="s">
        <v>134</v>
      </c>
      <c r="C217" s="492" t="s">
        <v>258</v>
      </c>
      <c r="D217" s="493" t="s">
        <v>536</v>
      </c>
      <c r="E217" s="291"/>
    </row>
    <row r="218" spans="1:5" ht="15">
      <c r="A218" s="490"/>
      <c r="B218" s="494" t="s">
        <v>131</v>
      </c>
      <c r="C218" s="492" t="s">
        <v>259</v>
      </c>
      <c r="D218" s="493" t="s">
        <v>537</v>
      </c>
      <c r="E218" s="291"/>
    </row>
    <row r="219" spans="1:5" ht="15">
      <c r="A219" s="490"/>
      <c r="B219" s="494" t="s">
        <v>140</v>
      </c>
      <c r="C219" s="492" t="s">
        <v>265</v>
      </c>
      <c r="D219" s="493" t="s">
        <v>538</v>
      </c>
      <c r="E219" s="291"/>
    </row>
    <row r="220" spans="1:5" ht="15">
      <c r="A220" s="490"/>
      <c r="B220" s="494" t="s">
        <v>138</v>
      </c>
      <c r="C220" s="492" t="s">
        <v>263</v>
      </c>
      <c r="D220" s="493" t="s">
        <v>539</v>
      </c>
    </row>
    <row r="221" spans="1:5" ht="15">
      <c r="A221" s="490"/>
      <c r="B221" s="491"/>
      <c r="C221" s="495"/>
      <c r="D221" s="496" t="s">
        <v>540</v>
      </c>
    </row>
    <row r="222" spans="1:5" ht="15">
      <c r="A222" s="490"/>
      <c r="B222" s="491"/>
      <c r="C222" s="495"/>
      <c r="D222" s="496" t="s">
        <v>541</v>
      </c>
    </row>
    <row r="223" spans="1:5" ht="15">
      <c r="A223" s="490"/>
      <c r="B223" s="494" t="s">
        <v>133</v>
      </c>
      <c r="C223" s="492" t="s">
        <v>260</v>
      </c>
      <c r="D223" s="493" t="s">
        <v>542</v>
      </c>
    </row>
    <row r="224" spans="1:5" ht="15">
      <c r="A224" s="490"/>
      <c r="B224" s="491"/>
      <c r="C224" s="495"/>
      <c r="D224" s="496" t="s">
        <v>543</v>
      </c>
    </row>
    <row r="225" spans="1:4" ht="15">
      <c r="A225" s="490"/>
      <c r="B225" s="491"/>
      <c r="C225" s="495"/>
      <c r="D225" s="496" t="s">
        <v>544</v>
      </c>
    </row>
    <row r="226" spans="1:4" ht="15">
      <c r="A226" s="490"/>
      <c r="B226" s="491"/>
      <c r="C226" s="495"/>
      <c r="D226" s="496" t="s">
        <v>545</v>
      </c>
    </row>
    <row r="227" spans="1:4" ht="15">
      <c r="A227" s="490"/>
      <c r="B227" s="494" t="s">
        <v>141</v>
      </c>
      <c r="C227" s="492" t="s">
        <v>266</v>
      </c>
      <c r="D227" s="493" t="s">
        <v>546</v>
      </c>
    </row>
    <row r="228" spans="1:4" ht="15">
      <c r="A228" s="490"/>
      <c r="B228" s="491"/>
      <c r="C228" s="495"/>
      <c r="D228" s="496" t="s">
        <v>547</v>
      </c>
    </row>
    <row r="229" spans="1:4" ht="15">
      <c r="A229" s="490"/>
      <c r="B229" s="491"/>
      <c r="C229" s="495"/>
      <c r="D229" s="496" t="s">
        <v>548</v>
      </c>
    </row>
    <row r="230" spans="1:4" ht="15">
      <c r="A230" s="490"/>
      <c r="B230" s="491"/>
      <c r="C230" s="495"/>
      <c r="D230" s="496" t="s">
        <v>549</v>
      </c>
    </row>
    <row r="231" spans="1:4" ht="15">
      <c r="A231" s="490"/>
      <c r="B231" s="494" t="s">
        <v>550</v>
      </c>
      <c r="C231" s="492" t="s">
        <v>530</v>
      </c>
      <c r="D231" s="493" t="s">
        <v>551</v>
      </c>
    </row>
    <row r="232" spans="1:4" ht="15">
      <c r="A232" s="490"/>
      <c r="B232" s="491"/>
      <c r="C232" s="495"/>
      <c r="D232" s="496" t="s">
        <v>552</v>
      </c>
    </row>
    <row r="233" spans="1:4" ht="15">
      <c r="A233" s="490"/>
      <c r="B233" s="491"/>
      <c r="C233" s="495"/>
      <c r="D233" s="496" t="s">
        <v>553</v>
      </c>
    </row>
    <row r="234" spans="1:4" ht="15">
      <c r="A234" s="490"/>
      <c r="B234" s="494" t="s">
        <v>145</v>
      </c>
      <c r="C234" s="492" t="s">
        <v>268</v>
      </c>
      <c r="D234" s="493" t="s">
        <v>554</v>
      </c>
    </row>
    <row r="235" spans="1:4" ht="15">
      <c r="A235" s="490"/>
      <c r="B235" s="494" t="s">
        <v>144</v>
      </c>
      <c r="C235" s="492" t="s">
        <v>555</v>
      </c>
      <c r="D235" s="493" t="s">
        <v>556</v>
      </c>
    </row>
    <row r="236" spans="1:4" ht="15">
      <c r="A236" s="490"/>
      <c r="B236" s="494" t="s">
        <v>147</v>
      </c>
      <c r="C236" s="492" t="s">
        <v>533</v>
      </c>
      <c r="D236" s="493" t="s">
        <v>557</v>
      </c>
    </row>
    <row r="237" spans="1:4" ht="15">
      <c r="A237" s="490"/>
      <c r="B237" s="494" t="s">
        <v>143</v>
      </c>
      <c r="C237" s="492" t="s">
        <v>267</v>
      </c>
      <c r="D237" s="493" t="s">
        <v>558</v>
      </c>
    </row>
    <row r="238" spans="1:4" ht="15">
      <c r="A238" s="490"/>
      <c r="B238" s="494" t="s">
        <v>377</v>
      </c>
      <c r="C238" s="492" t="s">
        <v>268</v>
      </c>
      <c r="D238" s="493" t="s">
        <v>559</v>
      </c>
    </row>
    <row r="239" spans="1:4" ht="15">
      <c r="A239" s="490"/>
      <c r="B239" s="494" t="s">
        <v>149</v>
      </c>
      <c r="C239" s="492" t="s">
        <v>269</v>
      </c>
      <c r="D239" s="493" t="s">
        <v>560</v>
      </c>
    </row>
    <row r="240" spans="1:4" ht="15.6" thickBot="1">
      <c r="A240" s="497"/>
      <c r="B240" s="498"/>
      <c r="C240" s="499"/>
      <c r="D240" s="500" t="s">
        <v>797</v>
      </c>
    </row>
    <row r="241" spans="1:4" ht="15">
      <c r="A241" s="501" t="s">
        <v>6</v>
      </c>
      <c r="B241" s="502" t="s">
        <v>205</v>
      </c>
      <c r="C241" s="503" t="s">
        <v>301</v>
      </c>
      <c r="D241" s="504" t="s">
        <v>798</v>
      </c>
    </row>
    <row r="242" spans="1:4" ht="15">
      <c r="A242" s="505"/>
      <c r="B242" s="506" t="s">
        <v>189</v>
      </c>
      <c r="C242" s="507" t="s">
        <v>299</v>
      </c>
      <c r="D242" s="508" t="s">
        <v>561</v>
      </c>
    </row>
    <row r="243" spans="1:4" ht="15">
      <c r="A243" s="505"/>
      <c r="B243" s="506" t="s">
        <v>150</v>
      </c>
      <c r="C243" s="507" t="s">
        <v>300</v>
      </c>
      <c r="D243" s="508" t="s">
        <v>150</v>
      </c>
    </row>
    <row r="244" spans="1:4" ht="15">
      <c r="A244" s="505"/>
      <c r="B244" s="506" t="s">
        <v>206</v>
      </c>
      <c r="C244" s="507" t="s">
        <v>301</v>
      </c>
      <c r="D244" s="508" t="s">
        <v>799</v>
      </c>
    </row>
    <row r="245" spans="1:4" ht="15">
      <c r="A245" s="505"/>
      <c r="B245" s="506" t="s">
        <v>152</v>
      </c>
      <c r="C245" s="507" t="s">
        <v>302</v>
      </c>
      <c r="D245" s="508" t="s">
        <v>564</v>
      </c>
    </row>
    <row r="246" spans="1:4" ht="15">
      <c r="A246" s="505"/>
      <c r="B246" s="509"/>
      <c r="C246" s="507" t="s">
        <v>278</v>
      </c>
      <c r="D246" s="508" t="s">
        <v>565</v>
      </c>
    </row>
    <row r="247" spans="1:4" ht="15">
      <c r="A247" s="505"/>
      <c r="B247" s="509"/>
      <c r="C247" s="507" t="s">
        <v>279</v>
      </c>
      <c r="D247" s="508" t="s">
        <v>566</v>
      </c>
    </row>
    <row r="248" spans="1:4" ht="15">
      <c r="A248" s="505"/>
      <c r="B248" s="509"/>
      <c r="C248" s="510"/>
      <c r="D248" s="511" t="s">
        <v>567</v>
      </c>
    </row>
    <row r="249" spans="1:4" ht="15">
      <c r="A249" s="505"/>
      <c r="B249" s="506" t="s">
        <v>151</v>
      </c>
      <c r="C249" s="507" t="s">
        <v>303</v>
      </c>
      <c r="D249" s="508" t="s">
        <v>562</v>
      </c>
    </row>
    <row r="250" spans="1:4" ht="15">
      <c r="A250" s="505"/>
      <c r="B250" s="509"/>
      <c r="C250" s="510"/>
      <c r="D250" s="511" t="s">
        <v>800</v>
      </c>
    </row>
    <row r="251" spans="1:4" ht="15.6" thickBot="1">
      <c r="A251" s="512"/>
      <c r="B251" s="513"/>
      <c r="C251" s="514" t="s">
        <v>304</v>
      </c>
      <c r="D251" s="515" t="s">
        <v>563</v>
      </c>
    </row>
  </sheetData>
  <pageMargins left="0.70866141732283472" right="0.70866141732283472" top="0.74803149606299213" bottom="0.74803149606299213" header="0.31496062992125984" footer="0.31496062992125984"/>
  <pageSetup paperSize="9" scale="46" fitToHeight="0" orientation="portrait" r:id="rId1"/>
  <colBreaks count="1" manualBreakCount="1">
    <brk id="4" max="21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9"/>
  <sheetViews>
    <sheetView zoomScale="70" zoomScaleNormal="70" workbookViewId="0">
      <pane xSplit="5" ySplit="10" topLeftCell="F11" activePane="bottomRight" state="frozen"/>
      <selection pane="topRight"/>
      <selection pane="bottomLeft"/>
      <selection pane="bottomRight"/>
    </sheetView>
  </sheetViews>
  <sheetFormatPr defaultColWidth="9.109375" defaultRowHeight="14.4"/>
  <cols>
    <col min="1" max="2" width="4.109375" style="126" customWidth="1"/>
    <col min="3" max="3" width="24" style="301" customWidth="1"/>
    <col min="4" max="4" width="34" style="302" bestFit="1" customWidth="1"/>
    <col min="5" max="5" width="20.6640625" style="302" customWidth="1"/>
    <col min="6" max="6" width="40.5546875" style="302" customWidth="1"/>
    <col min="7" max="7" width="15.6640625" style="303" customWidth="1"/>
    <col min="8" max="8" width="15.6640625" style="303" bestFit="1" customWidth="1"/>
    <col min="9" max="9" width="15.6640625" style="303" customWidth="1"/>
    <col min="10" max="11" width="7.33203125" style="303" customWidth="1"/>
    <col min="12" max="12" width="7" style="303" customWidth="1"/>
    <col min="13" max="13" width="6.33203125" style="303" customWidth="1"/>
    <col min="14" max="14" width="75.5546875" style="302" customWidth="1"/>
  </cols>
  <sheetData>
    <row r="1" spans="1:14" ht="17.399999999999999">
      <c r="A1" s="299" t="s">
        <v>711</v>
      </c>
      <c r="B1" s="300"/>
      <c r="F1" s="8"/>
    </row>
    <row r="2" spans="1:14" ht="15" thickBot="1">
      <c r="F2" s="304"/>
    </row>
    <row r="3" spans="1:14">
      <c r="C3" s="305" t="s">
        <v>568</v>
      </c>
      <c r="D3" s="306"/>
      <c r="E3" s="307"/>
      <c r="F3" s="308"/>
    </row>
    <row r="4" spans="1:14">
      <c r="C4" s="309" t="s">
        <v>569</v>
      </c>
      <c r="D4" s="308" t="s">
        <v>570</v>
      </c>
      <c r="E4" s="310" t="s">
        <v>571</v>
      </c>
      <c r="F4" s="308"/>
    </row>
    <row r="5" spans="1:14" ht="15" thickBot="1">
      <c r="C5" s="517" t="s">
        <v>572</v>
      </c>
      <c r="D5" s="518" t="s">
        <v>573</v>
      </c>
      <c r="E5" s="519"/>
      <c r="F5" s="308"/>
    </row>
    <row r="6" spans="1:14">
      <c r="F6" s="304"/>
    </row>
    <row r="9" spans="1:14">
      <c r="C9" s="520"/>
      <c r="D9" s="548"/>
      <c r="E9" s="311"/>
      <c r="F9" s="548"/>
      <c r="G9" s="521"/>
      <c r="H9" s="522"/>
      <c r="I9" s="523"/>
      <c r="J9" s="523"/>
      <c r="K9" s="523"/>
      <c r="L9" s="523"/>
      <c r="M9" s="524"/>
      <c r="N9" s="525"/>
    </row>
    <row r="10" spans="1:14">
      <c r="C10" s="526" t="s">
        <v>819</v>
      </c>
      <c r="D10" s="527" t="s">
        <v>386</v>
      </c>
      <c r="E10" s="617" t="s">
        <v>387</v>
      </c>
      <c r="F10" s="520" t="s">
        <v>574</v>
      </c>
      <c r="G10" s="312" t="s">
        <v>801</v>
      </c>
      <c r="H10" s="312" t="s">
        <v>802</v>
      </c>
      <c r="I10" s="313" t="s">
        <v>803</v>
      </c>
      <c r="J10" s="312" t="s">
        <v>310</v>
      </c>
      <c r="K10" s="312" t="s">
        <v>327</v>
      </c>
      <c r="L10" s="312" t="s">
        <v>804</v>
      </c>
      <c r="M10" s="314" t="s">
        <v>805</v>
      </c>
      <c r="N10" s="528" t="s">
        <v>575</v>
      </c>
    </row>
    <row r="11" spans="1:14">
      <c r="C11" s="315" t="s">
        <v>10</v>
      </c>
      <c r="D11" s="60" t="s">
        <v>17</v>
      </c>
      <c r="E11" s="529" t="s">
        <v>576</v>
      </c>
      <c r="F11" s="530" t="s">
        <v>577</v>
      </c>
      <c r="G11" s="531" t="s">
        <v>578</v>
      </c>
      <c r="H11" s="532" t="s">
        <v>579</v>
      </c>
      <c r="I11" s="532" t="s">
        <v>580</v>
      </c>
      <c r="J11" s="533"/>
      <c r="K11" s="533"/>
      <c r="L11" s="533"/>
      <c r="M11" s="534"/>
      <c r="N11" s="535" t="s">
        <v>581</v>
      </c>
    </row>
    <row r="12" spans="1:14">
      <c r="C12" s="315"/>
      <c r="D12" s="60" t="s">
        <v>64</v>
      </c>
      <c r="E12" s="316" t="s">
        <v>228</v>
      </c>
      <c r="F12" s="563" t="s">
        <v>577</v>
      </c>
      <c r="G12" s="317" t="s">
        <v>578</v>
      </c>
      <c r="H12" s="318" t="s">
        <v>582</v>
      </c>
      <c r="I12" s="318" t="s">
        <v>580</v>
      </c>
      <c r="J12" s="319"/>
      <c r="K12" s="319"/>
      <c r="L12" s="319"/>
      <c r="M12" s="319"/>
      <c r="N12" s="320" t="s">
        <v>583</v>
      </c>
    </row>
    <row r="13" spans="1:14" ht="15" customHeight="1">
      <c r="C13" s="315"/>
      <c r="D13" s="60" t="s">
        <v>65</v>
      </c>
      <c r="E13" s="316" t="s">
        <v>584</v>
      </c>
      <c r="F13" s="321" t="s">
        <v>585</v>
      </c>
      <c r="G13" s="318" t="s">
        <v>578</v>
      </c>
      <c r="H13" s="322" t="s">
        <v>586</v>
      </c>
      <c r="I13" s="318" t="s">
        <v>580</v>
      </c>
      <c r="J13" s="319"/>
      <c r="K13" s="319"/>
      <c r="L13" s="319"/>
      <c r="M13" s="323"/>
      <c r="N13" s="320" t="s">
        <v>587</v>
      </c>
    </row>
    <row r="14" spans="1:14">
      <c r="C14" s="315"/>
      <c r="D14" s="321" t="s">
        <v>67</v>
      </c>
      <c r="E14" s="316" t="s">
        <v>588</v>
      </c>
      <c r="F14" s="324" t="s">
        <v>585</v>
      </c>
      <c r="G14" s="319"/>
      <c r="H14" s="318" t="s">
        <v>589</v>
      </c>
      <c r="I14" s="319"/>
      <c r="J14" s="319"/>
      <c r="K14" s="319"/>
      <c r="L14" s="319"/>
      <c r="M14" s="323"/>
      <c r="N14" s="325" t="s">
        <v>590</v>
      </c>
    </row>
    <row r="15" spans="1:14" ht="26.4">
      <c r="C15" s="315"/>
      <c r="D15" s="60" t="s">
        <v>66</v>
      </c>
      <c r="E15" s="316" t="s">
        <v>232</v>
      </c>
      <c r="F15" s="563" t="s">
        <v>591</v>
      </c>
      <c r="G15" s="318" t="s">
        <v>592</v>
      </c>
      <c r="H15" s="322" t="s">
        <v>582</v>
      </c>
      <c r="I15" s="318" t="s">
        <v>592</v>
      </c>
      <c r="J15" s="319"/>
      <c r="K15" s="319"/>
      <c r="L15" s="319"/>
      <c r="M15" s="323"/>
      <c r="N15" s="320" t="s">
        <v>593</v>
      </c>
    </row>
    <row r="16" spans="1:14" ht="26.4">
      <c r="C16" s="315"/>
      <c r="D16" s="61" t="s">
        <v>68</v>
      </c>
      <c r="E16" s="316" t="s">
        <v>594</v>
      </c>
      <c r="F16" s="563" t="s">
        <v>595</v>
      </c>
      <c r="G16" s="318" t="s">
        <v>596</v>
      </c>
      <c r="H16" s="318" t="s">
        <v>596</v>
      </c>
      <c r="I16" s="318" t="s">
        <v>596</v>
      </c>
      <c r="J16" s="319"/>
      <c r="K16" s="319"/>
      <c r="L16" s="319"/>
      <c r="M16" s="323"/>
      <c r="N16" s="320" t="s">
        <v>597</v>
      </c>
    </row>
    <row r="17" spans="1:14" ht="26.4">
      <c r="C17" s="315"/>
      <c r="D17" s="321" t="s">
        <v>72</v>
      </c>
      <c r="E17" s="316" t="s">
        <v>598</v>
      </c>
      <c r="F17" s="563" t="s">
        <v>599</v>
      </c>
      <c r="G17" s="318" t="s">
        <v>596</v>
      </c>
      <c r="H17" s="318" t="s">
        <v>596</v>
      </c>
      <c r="I17" s="319"/>
      <c r="J17" s="319"/>
      <c r="K17" s="319"/>
      <c r="L17" s="319"/>
      <c r="M17" s="323"/>
      <c r="N17" s="320" t="s">
        <v>600</v>
      </c>
    </row>
    <row r="18" spans="1:14">
      <c r="C18" s="315"/>
      <c r="D18" s="321" t="s">
        <v>70</v>
      </c>
      <c r="E18" s="326" t="s">
        <v>601</v>
      </c>
      <c r="F18" s="563" t="s">
        <v>602</v>
      </c>
      <c r="G18" s="318" t="s">
        <v>596</v>
      </c>
      <c r="H18" s="318" t="s">
        <v>596</v>
      </c>
      <c r="I18" s="319"/>
      <c r="J18" s="319"/>
      <c r="K18" s="319"/>
      <c r="L18" s="319"/>
      <c r="M18" s="323"/>
      <c r="N18" s="320" t="s">
        <v>603</v>
      </c>
    </row>
    <row r="19" spans="1:14">
      <c r="C19" s="315"/>
      <c r="D19" s="321" t="s">
        <v>69</v>
      </c>
      <c r="E19" s="326" t="s">
        <v>604</v>
      </c>
      <c r="F19" s="563" t="s">
        <v>602</v>
      </c>
      <c r="G19" s="318" t="s">
        <v>596</v>
      </c>
      <c r="H19" s="318" t="s">
        <v>596</v>
      </c>
      <c r="I19" s="318" t="s">
        <v>578</v>
      </c>
      <c r="J19" s="319"/>
      <c r="K19" s="319"/>
      <c r="L19" s="319"/>
      <c r="M19" s="323"/>
      <c r="N19" s="320" t="s">
        <v>605</v>
      </c>
    </row>
    <row r="20" spans="1:14">
      <c r="C20" s="315"/>
      <c r="D20" s="327" t="s">
        <v>71</v>
      </c>
      <c r="E20" s="618" t="s">
        <v>243</v>
      </c>
      <c r="F20" s="328" t="s">
        <v>606</v>
      </c>
      <c r="G20" s="329" t="s">
        <v>580</v>
      </c>
      <c r="H20" s="330"/>
      <c r="I20" s="330"/>
      <c r="J20" s="330"/>
      <c r="K20" s="330"/>
      <c r="L20" s="330"/>
      <c r="M20" s="619"/>
      <c r="N20" s="620" t="s">
        <v>607</v>
      </c>
    </row>
    <row r="21" spans="1:14" ht="26.4">
      <c r="C21" s="520" t="s">
        <v>5</v>
      </c>
      <c r="D21" s="331" t="s">
        <v>182</v>
      </c>
      <c r="E21" s="316" t="s">
        <v>215</v>
      </c>
      <c r="F21" s="332" t="s">
        <v>577</v>
      </c>
      <c r="G21" s="317" t="s">
        <v>578</v>
      </c>
      <c r="H21" s="333" t="s">
        <v>580</v>
      </c>
      <c r="I21" s="333" t="s">
        <v>580</v>
      </c>
      <c r="J21" s="319"/>
      <c r="K21" s="319"/>
      <c r="L21" s="319"/>
      <c r="M21" s="323"/>
      <c r="N21" s="334" t="s">
        <v>608</v>
      </c>
    </row>
    <row r="22" spans="1:14" ht="25.5" customHeight="1">
      <c r="C22" s="335"/>
      <c r="D22" s="657" t="s">
        <v>183</v>
      </c>
      <c r="E22" s="316" t="s">
        <v>216</v>
      </c>
      <c r="F22" s="332" t="s">
        <v>577</v>
      </c>
      <c r="G22" s="318" t="s">
        <v>578</v>
      </c>
      <c r="H22" s="318" t="s">
        <v>609</v>
      </c>
      <c r="I22" s="318" t="s">
        <v>580</v>
      </c>
      <c r="J22" s="319"/>
      <c r="K22" s="319"/>
      <c r="L22" s="319"/>
      <c r="M22" s="323"/>
      <c r="N22" s="336" t="s">
        <v>608</v>
      </c>
    </row>
    <row r="23" spans="1:14">
      <c r="C23" s="335"/>
      <c r="D23" s="657"/>
      <c r="E23" s="316" t="s">
        <v>217</v>
      </c>
      <c r="F23" s="332" t="s">
        <v>577</v>
      </c>
      <c r="G23" s="318" t="s">
        <v>578</v>
      </c>
      <c r="H23" s="318" t="s">
        <v>609</v>
      </c>
      <c r="I23" s="318" t="s">
        <v>580</v>
      </c>
      <c r="J23" s="319"/>
      <c r="K23" s="319"/>
      <c r="L23" s="319"/>
      <c r="M23" s="323"/>
      <c r="N23" s="334" t="s">
        <v>608</v>
      </c>
    </row>
    <row r="24" spans="1:14">
      <c r="C24" s="335"/>
      <c r="D24" s="657"/>
      <c r="E24" s="316" t="s">
        <v>218</v>
      </c>
      <c r="F24" s="332" t="s">
        <v>577</v>
      </c>
      <c r="G24" s="318" t="s">
        <v>578</v>
      </c>
      <c r="H24" s="318" t="s">
        <v>609</v>
      </c>
      <c r="I24" s="318" t="s">
        <v>580</v>
      </c>
      <c r="J24" s="319"/>
      <c r="K24" s="319"/>
      <c r="L24" s="319"/>
      <c r="M24" s="323"/>
      <c r="N24" s="320" t="s">
        <v>608</v>
      </c>
    </row>
    <row r="25" spans="1:14">
      <c r="C25" s="335"/>
      <c r="D25" s="657"/>
      <c r="E25" s="316" t="s">
        <v>219</v>
      </c>
      <c r="F25" s="332" t="s">
        <v>577</v>
      </c>
      <c r="G25" s="318" t="s">
        <v>578</v>
      </c>
      <c r="H25" s="318" t="s">
        <v>609</v>
      </c>
      <c r="I25" s="318" t="s">
        <v>580</v>
      </c>
      <c r="J25" s="319"/>
      <c r="K25" s="319"/>
      <c r="L25" s="319"/>
      <c r="M25" s="323"/>
      <c r="N25" s="320" t="s">
        <v>608</v>
      </c>
    </row>
    <row r="26" spans="1:14">
      <c r="C26" s="335"/>
      <c r="D26" s="657"/>
      <c r="E26" s="316" t="s">
        <v>220</v>
      </c>
      <c r="F26" s="332" t="s">
        <v>577</v>
      </c>
      <c r="G26" s="318" t="s">
        <v>578</v>
      </c>
      <c r="H26" s="318" t="s">
        <v>609</v>
      </c>
      <c r="I26" s="318" t="s">
        <v>580</v>
      </c>
      <c r="J26" s="319"/>
      <c r="K26" s="319"/>
      <c r="L26" s="319"/>
      <c r="M26" s="323"/>
      <c r="N26" s="325" t="s">
        <v>610</v>
      </c>
    </row>
    <row r="27" spans="1:14" ht="26.4">
      <c r="C27" s="335"/>
      <c r="D27" s="657"/>
      <c r="E27" s="316" t="s">
        <v>611</v>
      </c>
      <c r="F27" s="332" t="s">
        <v>612</v>
      </c>
      <c r="G27" s="318" t="s">
        <v>578</v>
      </c>
      <c r="H27" s="322" t="s">
        <v>586</v>
      </c>
      <c r="I27" s="318" t="s">
        <v>580</v>
      </c>
      <c r="J27" s="319"/>
      <c r="K27" s="319"/>
      <c r="L27" s="319"/>
      <c r="M27" s="323"/>
      <c r="N27" s="325" t="s">
        <v>613</v>
      </c>
    </row>
    <row r="28" spans="1:14">
      <c r="A28" s="337"/>
      <c r="B28" s="337"/>
      <c r="C28" s="315"/>
      <c r="D28" s="657"/>
      <c r="E28" s="338" t="s">
        <v>224</v>
      </c>
      <c r="F28" s="339" t="s">
        <v>577</v>
      </c>
      <c r="G28" s="318" t="s">
        <v>578</v>
      </c>
      <c r="H28" s="318" t="s">
        <v>580</v>
      </c>
      <c r="I28" s="318" t="s">
        <v>580</v>
      </c>
      <c r="J28" s="319"/>
      <c r="K28" s="319"/>
      <c r="L28" s="319"/>
      <c r="M28" s="323"/>
      <c r="N28" s="325" t="s">
        <v>614</v>
      </c>
    </row>
    <row r="29" spans="1:14">
      <c r="A29" s="337"/>
      <c r="B29" s="337"/>
      <c r="C29" s="315"/>
      <c r="D29" s="657"/>
      <c r="E29" s="338" t="s">
        <v>225</v>
      </c>
      <c r="F29" s="339" t="s">
        <v>577</v>
      </c>
      <c r="G29" s="318" t="s">
        <v>578</v>
      </c>
      <c r="H29" s="318" t="s">
        <v>580</v>
      </c>
      <c r="I29" s="318" t="s">
        <v>580</v>
      </c>
      <c r="J29" s="319"/>
      <c r="K29" s="319"/>
      <c r="L29" s="319"/>
      <c r="M29" s="323"/>
      <c r="N29" s="325" t="s">
        <v>615</v>
      </c>
    </row>
    <row r="30" spans="1:14">
      <c r="A30" s="337"/>
      <c r="B30" s="337"/>
      <c r="C30" s="315"/>
      <c r="D30" s="657"/>
      <c r="E30" s="338" t="s">
        <v>212</v>
      </c>
      <c r="F30" s="339" t="s">
        <v>577</v>
      </c>
      <c r="G30" s="318" t="s">
        <v>578</v>
      </c>
      <c r="H30" s="318" t="s">
        <v>580</v>
      </c>
      <c r="I30" s="318" t="s">
        <v>580</v>
      </c>
      <c r="J30" s="319"/>
      <c r="K30" s="319"/>
      <c r="L30" s="319"/>
      <c r="M30" s="323"/>
      <c r="N30" s="325" t="s">
        <v>616</v>
      </c>
    </row>
    <row r="31" spans="1:14" ht="26.4">
      <c r="C31" s="335"/>
      <c r="D31" s="331" t="s">
        <v>184</v>
      </c>
      <c r="E31" s="316" t="s">
        <v>453</v>
      </c>
      <c r="F31" s="332" t="s">
        <v>577</v>
      </c>
      <c r="G31" s="318" t="s">
        <v>578</v>
      </c>
      <c r="H31" s="318" t="s">
        <v>580</v>
      </c>
      <c r="I31" s="318" t="s">
        <v>580</v>
      </c>
      <c r="J31" s="319"/>
      <c r="K31" s="319"/>
      <c r="L31" s="319"/>
      <c r="M31" s="323"/>
      <c r="N31" s="320" t="s">
        <v>617</v>
      </c>
    </row>
    <row r="32" spans="1:14">
      <c r="C32" s="335"/>
      <c r="D32" s="331" t="s">
        <v>185</v>
      </c>
      <c r="E32" s="316" t="s">
        <v>226</v>
      </c>
      <c r="F32" s="332" t="s">
        <v>577</v>
      </c>
      <c r="G32" s="318" t="s">
        <v>578</v>
      </c>
      <c r="H32" s="340"/>
      <c r="I32" s="319"/>
      <c r="J32" s="319"/>
      <c r="K32" s="319"/>
      <c r="L32" s="319"/>
      <c r="M32" s="323"/>
      <c r="N32" s="325" t="s">
        <v>618</v>
      </c>
    </row>
    <row r="33" spans="1:14" ht="39.6">
      <c r="C33" s="335"/>
      <c r="D33" s="331" t="s">
        <v>74</v>
      </c>
      <c r="E33" s="341" t="s">
        <v>619</v>
      </c>
      <c r="F33" s="332" t="s">
        <v>620</v>
      </c>
      <c r="G33" s="340"/>
      <c r="H33" s="340"/>
      <c r="I33" s="340"/>
      <c r="J33" s="317" t="s">
        <v>578</v>
      </c>
      <c r="K33" s="317" t="s">
        <v>578</v>
      </c>
      <c r="L33" s="342"/>
      <c r="M33" s="343"/>
      <c r="N33" s="334" t="s">
        <v>621</v>
      </c>
    </row>
    <row r="34" spans="1:14">
      <c r="A34" s="62"/>
      <c r="B34" s="62"/>
      <c r="C34" s="335"/>
      <c r="D34" s="331" t="s">
        <v>75</v>
      </c>
      <c r="E34" s="341" t="s">
        <v>622</v>
      </c>
      <c r="F34" s="332" t="s">
        <v>620</v>
      </c>
      <c r="G34" s="340"/>
      <c r="H34" s="340"/>
      <c r="I34" s="340"/>
      <c r="J34" s="317" t="s">
        <v>578</v>
      </c>
      <c r="K34" s="342"/>
      <c r="L34" s="342"/>
      <c r="M34" s="343"/>
      <c r="N34" s="320" t="s">
        <v>623</v>
      </c>
    </row>
    <row r="35" spans="1:14">
      <c r="A35" s="62"/>
      <c r="B35" s="62"/>
      <c r="C35" s="335"/>
      <c r="D35" s="331" t="s">
        <v>78</v>
      </c>
      <c r="E35" s="341" t="s">
        <v>319</v>
      </c>
      <c r="F35" s="332" t="s">
        <v>78</v>
      </c>
      <c r="G35" s="340"/>
      <c r="H35" s="340"/>
      <c r="I35" s="340"/>
      <c r="J35" s="317" t="s">
        <v>592</v>
      </c>
      <c r="K35" s="342"/>
      <c r="L35" s="342"/>
      <c r="M35" s="343"/>
      <c r="N35" s="320" t="s">
        <v>806</v>
      </c>
    </row>
    <row r="36" spans="1:14" ht="52.8">
      <c r="A36" s="62"/>
      <c r="B36" s="62"/>
      <c r="C36" s="335"/>
      <c r="D36" s="331" t="s">
        <v>76</v>
      </c>
      <c r="E36" s="341" t="s">
        <v>320</v>
      </c>
      <c r="F36" s="332" t="s">
        <v>620</v>
      </c>
      <c r="G36" s="340"/>
      <c r="H36" s="340"/>
      <c r="I36" s="340"/>
      <c r="J36" s="317" t="s">
        <v>578</v>
      </c>
      <c r="K36" s="317" t="s">
        <v>578</v>
      </c>
      <c r="L36" s="342"/>
      <c r="M36" s="343"/>
      <c r="N36" s="320" t="s">
        <v>624</v>
      </c>
    </row>
    <row r="37" spans="1:14" ht="26.4">
      <c r="A37" s="62"/>
      <c r="B37" s="62"/>
      <c r="C37" s="335"/>
      <c r="D37" s="331" t="s">
        <v>77</v>
      </c>
      <c r="E37" s="341" t="s">
        <v>321</v>
      </c>
      <c r="F37" s="332" t="s">
        <v>620</v>
      </c>
      <c r="G37" s="340"/>
      <c r="H37" s="340"/>
      <c r="I37" s="340"/>
      <c r="J37" s="318" t="s">
        <v>592</v>
      </c>
      <c r="K37" s="342"/>
      <c r="L37" s="342"/>
      <c r="M37" s="343"/>
      <c r="N37" s="320" t="s">
        <v>625</v>
      </c>
    </row>
    <row r="38" spans="1:14" ht="26.4">
      <c r="A38" s="62"/>
      <c r="B38" s="62"/>
      <c r="C38" s="335"/>
      <c r="D38" s="331" t="s">
        <v>626</v>
      </c>
      <c r="E38" s="341" t="s">
        <v>627</v>
      </c>
      <c r="F38" s="332" t="s">
        <v>620</v>
      </c>
      <c r="G38" s="340"/>
      <c r="H38" s="340"/>
      <c r="I38" s="340"/>
      <c r="J38" s="318" t="s">
        <v>578</v>
      </c>
      <c r="K38" s="342"/>
      <c r="L38" s="342"/>
      <c r="M38" s="343"/>
      <c r="N38" s="320" t="s">
        <v>628</v>
      </c>
    </row>
    <row r="39" spans="1:14" ht="13.5" customHeight="1">
      <c r="C39" s="335"/>
      <c r="D39" s="331" t="s">
        <v>815</v>
      </c>
      <c r="E39" s="341" t="s">
        <v>307</v>
      </c>
      <c r="F39" s="332" t="s">
        <v>577</v>
      </c>
      <c r="G39" s="340"/>
      <c r="H39" s="340"/>
      <c r="I39" s="317" t="s">
        <v>578</v>
      </c>
      <c r="J39" s="340"/>
      <c r="K39" s="340"/>
      <c r="L39" s="342"/>
      <c r="M39" s="343"/>
      <c r="N39" s="320" t="s">
        <v>629</v>
      </c>
    </row>
    <row r="40" spans="1:14">
      <c r="C40" s="335"/>
      <c r="D40" s="331" t="s">
        <v>187</v>
      </c>
      <c r="E40" s="341" t="s">
        <v>630</v>
      </c>
      <c r="F40" s="332" t="s">
        <v>631</v>
      </c>
      <c r="G40" s="340"/>
      <c r="H40" s="340"/>
      <c r="I40" s="340"/>
      <c r="J40" s="340"/>
      <c r="K40" s="340"/>
      <c r="L40" s="317" t="s">
        <v>209</v>
      </c>
      <c r="M40" s="343"/>
      <c r="N40" s="320" t="s">
        <v>632</v>
      </c>
    </row>
    <row r="41" spans="1:14">
      <c r="C41" s="335"/>
      <c r="D41" s="658" t="s">
        <v>79</v>
      </c>
      <c r="E41" s="341" t="s">
        <v>311</v>
      </c>
      <c r="F41" s="332" t="s">
        <v>620</v>
      </c>
      <c r="G41" s="340"/>
      <c r="H41" s="340"/>
      <c r="I41" s="340"/>
      <c r="J41" s="317" t="s">
        <v>209</v>
      </c>
      <c r="K41" s="343"/>
      <c r="L41" s="343"/>
      <c r="M41" s="317" t="s">
        <v>209</v>
      </c>
      <c r="N41" s="325" t="s">
        <v>633</v>
      </c>
    </row>
    <row r="42" spans="1:14" ht="26.4">
      <c r="A42" s="337"/>
      <c r="B42" s="337"/>
      <c r="C42" s="335"/>
      <c r="D42" s="658"/>
      <c r="E42" s="341" t="s">
        <v>330</v>
      </c>
      <c r="F42" s="332" t="s">
        <v>620</v>
      </c>
      <c r="G42" s="340"/>
      <c r="H42" s="340"/>
      <c r="I42" s="340"/>
      <c r="J42" s="342"/>
      <c r="K42" s="342"/>
      <c r="L42" s="317" t="s">
        <v>578</v>
      </c>
      <c r="M42" s="343"/>
      <c r="N42" s="325" t="s">
        <v>634</v>
      </c>
    </row>
    <row r="43" spans="1:14" ht="26.4">
      <c r="C43" s="335"/>
      <c r="D43" s="658"/>
      <c r="E43" s="344" t="s">
        <v>630</v>
      </c>
      <c r="F43" s="332" t="s">
        <v>620</v>
      </c>
      <c r="G43" s="340"/>
      <c r="H43" s="340"/>
      <c r="I43" s="340"/>
      <c r="J43" s="342"/>
      <c r="K43" s="317" t="s">
        <v>580</v>
      </c>
      <c r="L43" s="317" t="s">
        <v>580</v>
      </c>
      <c r="M43" s="342"/>
      <c r="N43" s="325" t="s">
        <v>635</v>
      </c>
    </row>
    <row r="44" spans="1:14" ht="26.4">
      <c r="A44" s="337"/>
      <c r="B44" s="337"/>
      <c r="C44" s="345"/>
      <c r="D44" s="621" t="s">
        <v>186</v>
      </c>
      <c r="E44" s="622" t="s">
        <v>273</v>
      </c>
      <c r="F44" s="346" t="s">
        <v>606</v>
      </c>
      <c r="G44" s="347"/>
      <c r="H44" s="329" t="s">
        <v>578</v>
      </c>
      <c r="I44" s="348"/>
      <c r="J44" s="348"/>
      <c r="K44" s="348"/>
      <c r="L44" s="348"/>
      <c r="M44" s="623"/>
      <c r="N44" s="624" t="s">
        <v>636</v>
      </c>
    </row>
    <row r="45" spans="1:14">
      <c r="C45" s="335" t="s">
        <v>11</v>
      </c>
      <c r="D45" s="331" t="s">
        <v>81</v>
      </c>
      <c r="E45" s="316" t="s">
        <v>274</v>
      </c>
      <c r="F45" s="332" t="s">
        <v>620</v>
      </c>
      <c r="G45" s="318" t="s">
        <v>578</v>
      </c>
      <c r="H45" s="318" t="s">
        <v>637</v>
      </c>
      <c r="I45" s="318" t="s">
        <v>209</v>
      </c>
      <c r="J45" s="319"/>
      <c r="K45" s="319"/>
      <c r="L45" s="319"/>
      <c r="M45" s="323"/>
      <c r="N45" s="320" t="s">
        <v>638</v>
      </c>
    </row>
    <row r="46" spans="1:14" ht="26.4">
      <c r="C46" s="335"/>
      <c r="D46" s="302" t="s">
        <v>82</v>
      </c>
      <c r="E46" s="316" t="s">
        <v>274</v>
      </c>
      <c r="F46" s="349" t="s">
        <v>620</v>
      </c>
      <c r="G46" s="350" t="s">
        <v>578</v>
      </c>
      <c r="H46" s="350" t="s">
        <v>637</v>
      </c>
      <c r="I46" s="350" t="s">
        <v>209</v>
      </c>
      <c r="J46" s="319"/>
      <c r="K46" s="319"/>
      <c r="L46" s="319"/>
      <c r="M46" s="319"/>
      <c r="N46" s="349" t="s">
        <v>638</v>
      </c>
    </row>
    <row r="47" spans="1:14">
      <c r="C47" s="335"/>
      <c r="D47" s="331" t="s">
        <v>84</v>
      </c>
      <c r="E47" s="316" t="s">
        <v>450</v>
      </c>
      <c r="F47" s="332" t="s">
        <v>620</v>
      </c>
      <c r="G47" s="322" t="s">
        <v>589</v>
      </c>
      <c r="H47" s="318" t="s">
        <v>578</v>
      </c>
      <c r="I47" s="322" t="s">
        <v>639</v>
      </c>
      <c r="J47" s="319"/>
      <c r="K47" s="319"/>
      <c r="L47" s="319"/>
      <c r="M47" s="319"/>
      <c r="N47" s="351" t="s">
        <v>640</v>
      </c>
    </row>
    <row r="48" spans="1:14">
      <c r="C48" s="315"/>
      <c r="D48" s="61" t="s">
        <v>85</v>
      </c>
      <c r="E48" s="352" t="s">
        <v>450</v>
      </c>
      <c r="F48" s="339" t="s">
        <v>620</v>
      </c>
      <c r="G48" s="318" t="s">
        <v>589</v>
      </c>
      <c r="H48" s="318" t="s">
        <v>578</v>
      </c>
      <c r="I48" s="318" t="s">
        <v>639</v>
      </c>
      <c r="J48" s="319"/>
      <c r="K48" s="319"/>
      <c r="L48" s="319"/>
      <c r="M48" s="319"/>
      <c r="N48" s="351" t="s">
        <v>640</v>
      </c>
    </row>
    <row r="49" spans="3:14" customFormat="1">
      <c r="C49" s="335"/>
      <c r="D49" s="302" t="s">
        <v>86</v>
      </c>
      <c r="E49" s="316" t="s">
        <v>450</v>
      </c>
      <c r="F49" s="349" t="s">
        <v>620</v>
      </c>
      <c r="G49" s="350" t="s">
        <v>589</v>
      </c>
      <c r="H49" s="350" t="s">
        <v>578</v>
      </c>
      <c r="I49" s="350" t="s">
        <v>639</v>
      </c>
      <c r="J49" s="319"/>
      <c r="K49" s="319"/>
      <c r="L49" s="319"/>
      <c r="M49" s="319"/>
      <c r="N49" s="351" t="s">
        <v>640</v>
      </c>
    </row>
    <row r="50" spans="3:14" customFormat="1">
      <c r="C50" s="335"/>
      <c r="D50" s="302" t="s">
        <v>87</v>
      </c>
      <c r="E50" s="316" t="s">
        <v>450</v>
      </c>
      <c r="F50" s="349" t="s">
        <v>620</v>
      </c>
      <c r="G50" s="350" t="s">
        <v>589</v>
      </c>
      <c r="H50" s="350" t="s">
        <v>578</v>
      </c>
      <c r="I50" s="350" t="s">
        <v>639</v>
      </c>
      <c r="J50" s="319"/>
      <c r="K50" s="319"/>
      <c r="L50" s="319"/>
      <c r="M50" s="319"/>
      <c r="N50" s="351" t="s">
        <v>640</v>
      </c>
    </row>
    <row r="51" spans="3:14" customFormat="1">
      <c r="C51" s="335"/>
      <c r="D51" s="302" t="s">
        <v>88</v>
      </c>
      <c r="E51" s="316" t="s">
        <v>450</v>
      </c>
      <c r="F51" s="349" t="s">
        <v>620</v>
      </c>
      <c r="G51" s="350" t="s">
        <v>589</v>
      </c>
      <c r="H51" s="350" t="s">
        <v>578</v>
      </c>
      <c r="I51" s="350" t="s">
        <v>639</v>
      </c>
      <c r="J51" s="319"/>
      <c r="K51" s="319"/>
      <c r="L51" s="319"/>
      <c r="M51" s="319"/>
      <c r="N51" s="351" t="s">
        <v>640</v>
      </c>
    </row>
    <row r="52" spans="3:14" customFormat="1">
      <c r="C52" s="335"/>
      <c r="D52" s="302" t="s">
        <v>89</v>
      </c>
      <c r="E52" s="316" t="s">
        <v>450</v>
      </c>
      <c r="F52" s="349" t="s">
        <v>620</v>
      </c>
      <c r="G52" s="350" t="s">
        <v>589</v>
      </c>
      <c r="H52" s="350" t="s">
        <v>578</v>
      </c>
      <c r="I52" s="350" t="s">
        <v>639</v>
      </c>
      <c r="J52" s="319"/>
      <c r="K52" s="319"/>
      <c r="L52" s="319"/>
      <c r="M52" s="319"/>
      <c r="N52" s="351" t="s">
        <v>640</v>
      </c>
    </row>
    <row r="53" spans="3:14" customFormat="1">
      <c r="C53" s="335"/>
      <c r="D53" s="302" t="s">
        <v>90</v>
      </c>
      <c r="E53" s="316" t="s">
        <v>212</v>
      </c>
      <c r="F53" s="349" t="s">
        <v>620</v>
      </c>
      <c r="G53" s="350" t="s">
        <v>589</v>
      </c>
      <c r="H53" s="350" t="s">
        <v>578</v>
      </c>
      <c r="I53" s="350" t="s">
        <v>639</v>
      </c>
      <c r="J53" s="319"/>
      <c r="K53" s="319"/>
      <c r="L53" s="319"/>
      <c r="M53" s="319"/>
      <c r="N53" s="351" t="s">
        <v>640</v>
      </c>
    </row>
    <row r="54" spans="3:14" customFormat="1">
      <c r="C54" s="335"/>
      <c r="D54" s="302" t="s">
        <v>188</v>
      </c>
      <c r="E54" s="316" t="s">
        <v>257</v>
      </c>
      <c r="F54" s="332" t="s">
        <v>606</v>
      </c>
      <c r="G54" s="350" t="s">
        <v>589</v>
      </c>
      <c r="H54" s="319"/>
      <c r="I54" s="319"/>
      <c r="J54" s="319"/>
      <c r="K54" s="319"/>
      <c r="L54" s="319"/>
      <c r="M54" s="323"/>
      <c r="N54" s="325" t="s">
        <v>641</v>
      </c>
    </row>
    <row r="55" spans="3:14" customFormat="1">
      <c r="C55" s="335"/>
      <c r="D55" s="331" t="s">
        <v>91</v>
      </c>
      <c r="E55" s="316" t="s">
        <v>275</v>
      </c>
      <c r="F55" s="332" t="s">
        <v>606</v>
      </c>
      <c r="G55" s="318" t="s">
        <v>578</v>
      </c>
      <c r="H55" s="318" t="s">
        <v>642</v>
      </c>
      <c r="I55" s="318" t="s">
        <v>642</v>
      </c>
      <c r="J55" s="319"/>
      <c r="K55" s="319"/>
      <c r="L55" s="319"/>
      <c r="M55" s="323"/>
      <c r="N55" s="320" t="s">
        <v>643</v>
      </c>
    </row>
    <row r="56" spans="3:14" customFormat="1">
      <c r="C56" s="335"/>
      <c r="D56" s="331" t="s">
        <v>92</v>
      </c>
      <c r="E56" s="316" t="s">
        <v>453</v>
      </c>
      <c r="F56" s="332" t="s">
        <v>606</v>
      </c>
      <c r="G56" s="318" t="s">
        <v>578</v>
      </c>
      <c r="H56" s="318" t="s">
        <v>580</v>
      </c>
      <c r="I56" s="318" t="s">
        <v>580</v>
      </c>
      <c r="J56" s="319"/>
      <c r="K56" s="319"/>
      <c r="L56" s="319"/>
      <c r="M56" s="323"/>
      <c r="N56" s="334" t="s">
        <v>608</v>
      </c>
    </row>
    <row r="57" spans="3:14" customFormat="1">
      <c r="C57" s="335"/>
      <c r="D57" s="331" t="s">
        <v>94</v>
      </c>
      <c r="E57" s="316" t="s">
        <v>276</v>
      </c>
      <c r="F57" s="332" t="s">
        <v>606</v>
      </c>
      <c r="G57" s="318" t="s">
        <v>578</v>
      </c>
      <c r="H57" s="322" t="s">
        <v>637</v>
      </c>
      <c r="I57" s="322" t="s">
        <v>637</v>
      </c>
      <c r="J57" s="319"/>
      <c r="K57" s="319"/>
      <c r="L57" s="319"/>
      <c r="M57" s="323"/>
      <c r="N57" s="325" t="s">
        <v>644</v>
      </c>
    </row>
    <row r="58" spans="3:14" customFormat="1">
      <c r="C58" s="335"/>
      <c r="D58" s="331" t="s">
        <v>807</v>
      </c>
      <c r="E58" s="316" t="s">
        <v>212</v>
      </c>
      <c r="F58" s="339" t="s">
        <v>606</v>
      </c>
      <c r="G58" s="318" t="s">
        <v>578</v>
      </c>
      <c r="H58" s="322" t="s">
        <v>637</v>
      </c>
      <c r="I58" s="322" t="s">
        <v>637</v>
      </c>
      <c r="J58" s="319"/>
      <c r="K58" s="319"/>
      <c r="L58" s="319"/>
      <c r="M58" s="323"/>
      <c r="N58" s="325" t="s">
        <v>608</v>
      </c>
    </row>
    <row r="59" spans="3:14" customFormat="1">
      <c r="C59" s="335"/>
      <c r="D59" s="331" t="s">
        <v>95</v>
      </c>
      <c r="E59" s="316" t="s">
        <v>460</v>
      </c>
      <c r="F59" s="332" t="s">
        <v>606</v>
      </c>
      <c r="G59" s="318" t="s">
        <v>578</v>
      </c>
      <c r="H59" s="318" t="s">
        <v>580</v>
      </c>
      <c r="I59" s="318" t="s">
        <v>580</v>
      </c>
      <c r="J59" s="319"/>
      <c r="K59" s="319"/>
      <c r="L59" s="319"/>
      <c r="M59" s="323"/>
      <c r="N59" s="334" t="s">
        <v>645</v>
      </c>
    </row>
    <row r="60" spans="3:14" customFormat="1">
      <c r="C60" s="335"/>
      <c r="D60" s="331" t="s">
        <v>97</v>
      </c>
      <c r="E60" s="316" t="s">
        <v>277</v>
      </c>
      <c r="F60" s="332" t="s">
        <v>606</v>
      </c>
      <c r="G60" s="317" t="s">
        <v>578</v>
      </c>
      <c r="H60" s="317" t="s">
        <v>209</v>
      </c>
      <c r="I60" s="317" t="s">
        <v>209</v>
      </c>
      <c r="J60" s="319"/>
      <c r="K60" s="319"/>
      <c r="L60" s="319"/>
      <c r="M60" s="323"/>
      <c r="N60" s="334" t="s">
        <v>646</v>
      </c>
    </row>
    <row r="61" spans="3:14" customFormat="1">
      <c r="C61" s="335"/>
      <c r="D61" s="331" t="s">
        <v>99</v>
      </c>
      <c r="E61" s="316" t="s">
        <v>463</v>
      </c>
      <c r="F61" s="332" t="s">
        <v>620</v>
      </c>
      <c r="G61" s="318" t="s">
        <v>578</v>
      </c>
      <c r="H61" s="318" t="s">
        <v>642</v>
      </c>
      <c r="I61" s="318" t="s">
        <v>209</v>
      </c>
      <c r="J61" s="319"/>
      <c r="K61" s="319"/>
      <c r="L61" s="319"/>
      <c r="M61" s="323"/>
      <c r="N61" s="325" t="s">
        <v>647</v>
      </c>
    </row>
    <row r="62" spans="3:14" customFormat="1">
      <c r="C62" s="536" t="s">
        <v>7</v>
      </c>
      <c r="D62" s="537" t="s">
        <v>7</v>
      </c>
      <c r="E62" s="523" t="s">
        <v>453</v>
      </c>
      <c r="F62" s="538" t="s">
        <v>577</v>
      </c>
      <c r="G62" s="539" t="s">
        <v>578</v>
      </c>
      <c r="H62" s="539" t="s">
        <v>580</v>
      </c>
      <c r="I62" s="539" t="s">
        <v>580</v>
      </c>
      <c r="J62" s="540"/>
      <c r="K62" s="540"/>
      <c r="L62" s="540"/>
      <c r="M62" s="541"/>
      <c r="N62" s="542" t="s">
        <v>648</v>
      </c>
    </row>
    <row r="63" spans="3:14" customFormat="1">
      <c r="C63" s="520" t="s">
        <v>12</v>
      </c>
      <c r="D63" s="543" t="s">
        <v>100</v>
      </c>
      <c r="E63" s="529" t="s">
        <v>649</v>
      </c>
      <c r="F63" s="544" t="s">
        <v>606</v>
      </c>
      <c r="G63" s="545" t="s">
        <v>580</v>
      </c>
      <c r="H63" s="546" t="s">
        <v>609</v>
      </c>
      <c r="I63" s="546" t="s">
        <v>580</v>
      </c>
      <c r="J63" s="319"/>
      <c r="K63" s="319"/>
      <c r="L63" s="319"/>
      <c r="M63" s="323"/>
      <c r="N63" s="547" t="s">
        <v>648</v>
      </c>
    </row>
    <row r="64" spans="3:14" customFormat="1">
      <c r="C64" s="335"/>
      <c r="D64" s="331" t="s">
        <v>101</v>
      </c>
      <c r="E64" s="316" t="s">
        <v>272</v>
      </c>
      <c r="F64" s="332" t="s">
        <v>606</v>
      </c>
      <c r="G64" s="318" t="s">
        <v>589</v>
      </c>
      <c r="H64" s="319"/>
      <c r="I64" s="319"/>
      <c r="J64" s="319"/>
      <c r="K64" s="319"/>
      <c r="L64" s="319"/>
      <c r="M64" s="323"/>
      <c r="N64" s="334" t="s">
        <v>650</v>
      </c>
    </row>
    <row r="65" spans="1:14" ht="26.4">
      <c r="C65" s="335"/>
      <c r="D65" s="331" t="s">
        <v>189</v>
      </c>
      <c r="E65" s="316" t="s">
        <v>299</v>
      </c>
      <c r="F65" s="332" t="s">
        <v>606</v>
      </c>
      <c r="G65" s="319"/>
      <c r="H65" s="353" t="s">
        <v>209</v>
      </c>
      <c r="I65" s="353" t="s">
        <v>209</v>
      </c>
      <c r="J65" s="319"/>
      <c r="K65" s="319"/>
      <c r="L65" s="319"/>
      <c r="M65" s="323"/>
      <c r="N65" s="334" t="s">
        <v>651</v>
      </c>
    </row>
    <row r="66" spans="1:14">
      <c r="C66" s="335"/>
      <c r="D66" s="331" t="s">
        <v>102</v>
      </c>
      <c r="E66" s="316" t="s">
        <v>273</v>
      </c>
      <c r="F66" s="332" t="s">
        <v>606</v>
      </c>
      <c r="G66" s="319"/>
      <c r="H66" s="353" t="s">
        <v>209</v>
      </c>
      <c r="I66" s="319"/>
      <c r="J66" s="319"/>
      <c r="K66" s="319"/>
      <c r="L66" s="319"/>
      <c r="M66" s="323"/>
      <c r="N66" s="334" t="s">
        <v>652</v>
      </c>
    </row>
    <row r="67" spans="1:14">
      <c r="C67" s="335"/>
      <c r="D67" s="331" t="s">
        <v>191</v>
      </c>
      <c r="E67" s="316" t="s">
        <v>273</v>
      </c>
      <c r="F67" s="332" t="s">
        <v>606</v>
      </c>
      <c r="G67" s="319"/>
      <c r="H67" s="353" t="s">
        <v>209</v>
      </c>
      <c r="I67" s="319"/>
      <c r="J67" s="319"/>
      <c r="K67" s="319"/>
      <c r="L67" s="319"/>
      <c r="M67" s="323"/>
      <c r="N67" s="336" t="s">
        <v>652</v>
      </c>
    </row>
    <row r="68" spans="1:14" ht="26.4">
      <c r="C68" s="335"/>
      <c r="D68" s="331" t="s">
        <v>103</v>
      </c>
      <c r="E68" s="316" t="s">
        <v>653</v>
      </c>
      <c r="F68" s="349" t="s">
        <v>620</v>
      </c>
      <c r="G68" s="319"/>
      <c r="H68" s="319"/>
      <c r="I68" s="319"/>
      <c r="J68" s="317" t="s">
        <v>578</v>
      </c>
      <c r="K68" s="319"/>
      <c r="L68" s="319"/>
      <c r="M68" s="323"/>
      <c r="N68" s="325" t="s">
        <v>654</v>
      </c>
    </row>
    <row r="69" spans="1:14" ht="26.4">
      <c r="C69" s="520" t="s">
        <v>13</v>
      </c>
      <c r="D69" s="548" t="s">
        <v>104</v>
      </c>
      <c r="E69" s="529" t="s">
        <v>460</v>
      </c>
      <c r="F69" s="544" t="s">
        <v>612</v>
      </c>
      <c r="G69" s="549" t="s">
        <v>578</v>
      </c>
      <c r="H69" s="549" t="s">
        <v>579</v>
      </c>
      <c r="I69" s="549" t="s">
        <v>580</v>
      </c>
      <c r="J69" s="533"/>
      <c r="K69" s="533"/>
      <c r="L69" s="533"/>
      <c r="M69" s="534"/>
      <c r="N69" s="550" t="s">
        <v>655</v>
      </c>
    </row>
    <row r="70" spans="1:14" ht="26.4">
      <c r="A70" s="337"/>
      <c r="B70" s="337"/>
      <c r="C70" s="315"/>
      <c r="D70" s="354" t="s">
        <v>656</v>
      </c>
      <c r="E70" s="338" t="s">
        <v>212</v>
      </c>
      <c r="F70" s="339" t="s">
        <v>577</v>
      </c>
      <c r="G70" s="318" t="s">
        <v>578</v>
      </c>
      <c r="H70" s="318" t="s">
        <v>580</v>
      </c>
      <c r="I70" s="318" t="s">
        <v>580</v>
      </c>
      <c r="J70" s="353"/>
      <c r="K70" s="353"/>
      <c r="L70" s="353"/>
      <c r="M70" s="355"/>
      <c r="N70" s="325" t="s">
        <v>657</v>
      </c>
    </row>
    <row r="71" spans="1:14">
      <c r="C71" s="335"/>
      <c r="D71" s="331" t="s">
        <v>658</v>
      </c>
      <c r="E71" s="341" t="s">
        <v>280</v>
      </c>
      <c r="F71" s="356" t="s">
        <v>659</v>
      </c>
      <c r="G71" s="357"/>
      <c r="H71" s="358" t="s">
        <v>660</v>
      </c>
      <c r="I71" s="357"/>
      <c r="J71" s="357"/>
      <c r="K71" s="357"/>
      <c r="L71" s="357"/>
      <c r="M71" s="359"/>
      <c r="N71" s="360" t="s">
        <v>661</v>
      </c>
    </row>
    <row r="72" spans="1:14">
      <c r="C72" s="335"/>
      <c r="D72" s="331" t="s">
        <v>662</v>
      </c>
      <c r="E72" s="341" t="s">
        <v>281</v>
      </c>
      <c r="F72" s="356" t="s">
        <v>659</v>
      </c>
      <c r="G72" s="357"/>
      <c r="H72" s="358" t="s">
        <v>578</v>
      </c>
      <c r="I72" s="357"/>
      <c r="J72" s="357"/>
      <c r="K72" s="357"/>
      <c r="L72" s="357"/>
      <c r="M72" s="359"/>
      <c r="N72" s="360" t="s">
        <v>661</v>
      </c>
    </row>
    <row r="73" spans="1:14">
      <c r="C73" s="335"/>
      <c r="D73" s="361" t="s">
        <v>663</v>
      </c>
      <c r="E73" s="341" t="s">
        <v>282</v>
      </c>
      <c r="F73" s="356" t="s">
        <v>606</v>
      </c>
      <c r="G73" s="357"/>
      <c r="H73" s="358" t="s">
        <v>209</v>
      </c>
      <c r="I73" s="357"/>
      <c r="J73" s="357"/>
      <c r="K73" s="357"/>
      <c r="L73" s="357"/>
      <c r="M73" s="359"/>
      <c r="N73" s="360" t="s">
        <v>661</v>
      </c>
    </row>
    <row r="74" spans="1:14">
      <c r="C74" s="335"/>
      <c r="D74" s="331" t="s">
        <v>664</v>
      </c>
      <c r="E74" s="341" t="s">
        <v>283</v>
      </c>
      <c r="F74" s="356" t="s">
        <v>606</v>
      </c>
      <c r="G74" s="357"/>
      <c r="H74" s="358" t="s">
        <v>209</v>
      </c>
      <c r="I74" s="357"/>
      <c r="J74" s="357"/>
      <c r="K74" s="357"/>
      <c r="L74" s="357"/>
      <c r="M74" s="359"/>
      <c r="N74" s="360" t="s">
        <v>661</v>
      </c>
    </row>
    <row r="75" spans="1:14">
      <c r="C75" s="335"/>
      <c r="D75" s="361" t="s">
        <v>665</v>
      </c>
      <c r="E75" s="341" t="s">
        <v>283</v>
      </c>
      <c r="F75" s="356" t="s">
        <v>606</v>
      </c>
      <c r="G75" s="357"/>
      <c r="H75" s="358" t="s">
        <v>209</v>
      </c>
      <c r="I75" s="357"/>
      <c r="J75" s="357"/>
      <c r="K75" s="357"/>
      <c r="L75" s="357"/>
      <c r="M75" s="359"/>
      <c r="N75" s="360" t="s">
        <v>661</v>
      </c>
    </row>
    <row r="76" spans="1:14">
      <c r="C76" s="362"/>
      <c r="D76" s="361" t="s">
        <v>666</v>
      </c>
      <c r="E76" s="341" t="s">
        <v>283</v>
      </c>
      <c r="F76" s="356" t="s">
        <v>659</v>
      </c>
      <c r="G76" s="357"/>
      <c r="H76" s="358" t="s">
        <v>578</v>
      </c>
      <c r="I76" s="357"/>
      <c r="J76" s="357"/>
      <c r="K76" s="357"/>
      <c r="L76" s="357"/>
      <c r="M76" s="359"/>
      <c r="N76" s="360" t="s">
        <v>661</v>
      </c>
    </row>
    <row r="77" spans="1:14">
      <c r="C77" s="335"/>
      <c r="D77" s="331" t="s">
        <v>667</v>
      </c>
      <c r="E77" s="341" t="s">
        <v>284</v>
      </c>
      <c r="F77" s="356" t="s">
        <v>659</v>
      </c>
      <c r="G77" s="357"/>
      <c r="H77" s="358" t="s">
        <v>580</v>
      </c>
      <c r="I77" s="358" t="s">
        <v>209</v>
      </c>
      <c r="J77" s="357"/>
      <c r="K77" s="357"/>
      <c r="L77" s="357"/>
      <c r="M77" s="359"/>
      <c r="N77" s="360" t="s">
        <v>661</v>
      </c>
    </row>
    <row r="78" spans="1:14">
      <c r="C78" s="335"/>
      <c r="D78" s="331" t="s">
        <v>668</v>
      </c>
      <c r="E78" s="341" t="s">
        <v>285</v>
      </c>
      <c r="F78" s="356" t="s">
        <v>659</v>
      </c>
      <c r="G78" s="357"/>
      <c r="H78" s="358" t="s">
        <v>578</v>
      </c>
      <c r="I78" s="363" t="s">
        <v>209</v>
      </c>
      <c r="J78" s="357"/>
      <c r="K78" s="357"/>
      <c r="L78" s="357"/>
      <c r="M78" s="359"/>
      <c r="N78" s="360" t="s">
        <v>661</v>
      </c>
    </row>
    <row r="79" spans="1:14">
      <c r="C79" s="335"/>
      <c r="D79" s="331" t="s">
        <v>669</v>
      </c>
      <c r="E79" s="341" t="s">
        <v>286</v>
      </c>
      <c r="F79" s="356" t="s">
        <v>606</v>
      </c>
      <c r="G79" s="357"/>
      <c r="H79" s="358" t="s">
        <v>209</v>
      </c>
      <c r="I79" s="363" t="s">
        <v>209</v>
      </c>
      <c r="J79" s="357"/>
      <c r="K79" s="357"/>
      <c r="L79" s="357"/>
      <c r="M79" s="359"/>
      <c r="N79" s="360" t="s">
        <v>661</v>
      </c>
    </row>
    <row r="80" spans="1:14">
      <c r="C80" s="335"/>
      <c r="D80" s="331" t="s">
        <v>670</v>
      </c>
      <c r="E80" s="341" t="s">
        <v>287</v>
      </c>
      <c r="F80" s="356" t="s">
        <v>606</v>
      </c>
      <c r="G80" s="357"/>
      <c r="H80" s="317" t="s">
        <v>578</v>
      </c>
      <c r="I80" s="342"/>
      <c r="J80" s="357"/>
      <c r="K80" s="357"/>
      <c r="L80" s="357"/>
      <c r="M80" s="359"/>
      <c r="N80" s="360" t="s">
        <v>661</v>
      </c>
    </row>
    <row r="81" spans="1:14">
      <c r="C81" s="335"/>
      <c r="D81" s="331" t="s">
        <v>671</v>
      </c>
      <c r="E81" s="341" t="s">
        <v>287</v>
      </c>
      <c r="F81" s="356" t="s">
        <v>606</v>
      </c>
      <c r="G81" s="357"/>
      <c r="H81" s="358" t="s">
        <v>209</v>
      </c>
      <c r="I81" s="363" t="s">
        <v>209</v>
      </c>
      <c r="J81" s="357"/>
      <c r="K81" s="357"/>
      <c r="L81" s="357"/>
      <c r="M81" s="359"/>
      <c r="N81" s="360" t="s">
        <v>661</v>
      </c>
    </row>
    <row r="82" spans="1:14">
      <c r="C82" s="335"/>
      <c r="D82" s="331" t="s">
        <v>672</v>
      </c>
      <c r="E82" s="341" t="s">
        <v>287</v>
      </c>
      <c r="F82" s="356" t="s">
        <v>606</v>
      </c>
      <c r="G82" s="357"/>
      <c r="H82" s="358" t="s">
        <v>209</v>
      </c>
      <c r="I82" s="363" t="s">
        <v>209</v>
      </c>
      <c r="J82" s="357"/>
      <c r="K82" s="357"/>
      <c r="L82" s="357"/>
      <c r="M82" s="359"/>
      <c r="N82" s="360" t="s">
        <v>661</v>
      </c>
    </row>
    <row r="83" spans="1:14" ht="12.75" customHeight="1">
      <c r="C83" s="362"/>
      <c r="D83" s="361" t="s">
        <v>673</v>
      </c>
      <c r="E83" s="341" t="s">
        <v>287</v>
      </c>
      <c r="F83" s="356" t="s">
        <v>606</v>
      </c>
      <c r="G83" s="342"/>
      <c r="H83" s="358" t="s">
        <v>209</v>
      </c>
      <c r="I83" s="363" t="s">
        <v>209</v>
      </c>
      <c r="J83" s="342"/>
      <c r="K83" s="342"/>
      <c r="L83" s="342"/>
      <c r="M83" s="343"/>
      <c r="N83" s="360" t="s">
        <v>661</v>
      </c>
    </row>
    <row r="84" spans="1:14">
      <c r="C84" s="362"/>
      <c r="D84" s="361" t="s">
        <v>192</v>
      </c>
      <c r="E84" s="341" t="s">
        <v>287</v>
      </c>
      <c r="F84" s="356" t="s">
        <v>606</v>
      </c>
      <c r="G84" s="357"/>
      <c r="H84" s="358" t="s">
        <v>209</v>
      </c>
      <c r="I84" s="363" t="s">
        <v>209</v>
      </c>
      <c r="J84" s="357"/>
      <c r="K84" s="357"/>
      <c r="L84" s="357"/>
      <c r="M84" s="359"/>
      <c r="N84" s="360" t="s">
        <v>661</v>
      </c>
    </row>
    <row r="85" spans="1:14">
      <c r="C85" s="335"/>
      <c r="D85" s="361" t="s">
        <v>195</v>
      </c>
      <c r="E85" s="341" t="s">
        <v>287</v>
      </c>
      <c r="F85" s="356" t="s">
        <v>606</v>
      </c>
      <c r="G85" s="357"/>
      <c r="H85" s="358" t="s">
        <v>209</v>
      </c>
      <c r="I85" s="363" t="s">
        <v>209</v>
      </c>
      <c r="J85" s="357"/>
      <c r="K85" s="357"/>
      <c r="L85" s="357"/>
      <c r="M85" s="359"/>
      <c r="N85" s="360" t="s">
        <v>661</v>
      </c>
    </row>
    <row r="86" spans="1:14">
      <c r="C86" s="335"/>
      <c r="D86" s="331" t="s">
        <v>193</v>
      </c>
      <c r="E86" s="341" t="s">
        <v>287</v>
      </c>
      <c r="F86" s="356" t="s">
        <v>606</v>
      </c>
      <c r="G86" s="357"/>
      <c r="H86" s="358" t="s">
        <v>209</v>
      </c>
      <c r="I86" s="363" t="s">
        <v>209</v>
      </c>
      <c r="J86" s="357"/>
      <c r="K86" s="357"/>
      <c r="L86" s="357"/>
      <c r="M86" s="359"/>
      <c r="N86" s="360" t="s">
        <v>661</v>
      </c>
    </row>
    <row r="87" spans="1:14" ht="26.4">
      <c r="C87" s="335"/>
      <c r="D87" s="331" t="s">
        <v>194</v>
      </c>
      <c r="E87" s="341" t="s">
        <v>287</v>
      </c>
      <c r="F87" s="356" t="s">
        <v>606</v>
      </c>
      <c r="G87" s="357"/>
      <c r="H87" s="358" t="s">
        <v>209</v>
      </c>
      <c r="I87" s="363" t="s">
        <v>209</v>
      </c>
      <c r="J87" s="357"/>
      <c r="K87" s="357"/>
      <c r="L87" s="357"/>
      <c r="M87" s="359"/>
      <c r="N87" s="360" t="s">
        <v>661</v>
      </c>
    </row>
    <row r="88" spans="1:14">
      <c r="C88" s="335"/>
      <c r="D88" s="331" t="s">
        <v>114</v>
      </c>
      <c r="E88" s="341" t="s">
        <v>305</v>
      </c>
      <c r="F88" s="356" t="s">
        <v>606</v>
      </c>
      <c r="G88" s="357"/>
      <c r="H88" s="357"/>
      <c r="I88" s="358" t="s">
        <v>209</v>
      </c>
      <c r="J88" s="357"/>
      <c r="K88" s="357"/>
      <c r="L88" s="357"/>
      <c r="M88" s="359"/>
      <c r="N88" s="360" t="s">
        <v>661</v>
      </c>
    </row>
    <row r="89" spans="1:14" ht="39.6">
      <c r="A89" s="337"/>
      <c r="B89" s="337"/>
      <c r="C89" s="315"/>
      <c r="D89" s="60" t="s">
        <v>198</v>
      </c>
      <c r="E89" s="352" t="s">
        <v>306</v>
      </c>
      <c r="F89" s="356" t="s">
        <v>606</v>
      </c>
      <c r="G89" s="357"/>
      <c r="H89" s="357"/>
      <c r="I89" s="358" t="s">
        <v>209</v>
      </c>
      <c r="J89" s="357"/>
      <c r="K89" s="357"/>
      <c r="L89" s="357"/>
      <c r="M89" s="359"/>
      <c r="N89" s="364" t="s">
        <v>674</v>
      </c>
    </row>
    <row r="90" spans="1:14">
      <c r="C90" s="335"/>
      <c r="D90" s="331" t="s">
        <v>115</v>
      </c>
      <c r="E90" s="341" t="s">
        <v>288</v>
      </c>
      <c r="F90" s="356" t="s">
        <v>606</v>
      </c>
      <c r="G90" s="357"/>
      <c r="H90" s="363" t="s">
        <v>209</v>
      </c>
      <c r="I90" s="358" t="s">
        <v>209</v>
      </c>
      <c r="J90" s="357"/>
      <c r="K90" s="357"/>
      <c r="L90" s="357"/>
      <c r="M90" s="359"/>
      <c r="N90" s="360" t="s">
        <v>674</v>
      </c>
    </row>
    <row r="91" spans="1:14">
      <c r="A91" s="337"/>
      <c r="B91" s="337"/>
      <c r="C91" s="315"/>
      <c r="D91" s="60" t="s">
        <v>136</v>
      </c>
      <c r="E91" s="352" t="s">
        <v>675</v>
      </c>
      <c r="F91" s="365" t="s">
        <v>606</v>
      </c>
      <c r="G91" s="363" t="s">
        <v>209</v>
      </c>
      <c r="H91" s="357"/>
      <c r="I91" s="357"/>
      <c r="J91" s="357"/>
      <c r="K91" s="357"/>
      <c r="L91" s="357"/>
      <c r="M91" s="357"/>
      <c r="N91" s="360" t="s">
        <v>674</v>
      </c>
    </row>
    <row r="92" spans="1:14">
      <c r="C92" s="366"/>
      <c r="D92" s="328" t="s">
        <v>197</v>
      </c>
      <c r="E92" s="625" t="s">
        <v>214</v>
      </c>
      <c r="F92" s="367" t="s">
        <v>606</v>
      </c>
      <c r="G92" s="329" t="s">
        <v>209</v>
      </c>
      <c r="H92" s="348"/>
      <c r="I92" s="348"/>
      <c r="J92" s="348"/>
      <c r="K92" s="348"/>
      <c r="L92" s="348"/>
      <c r="M92" s="623"/>
      <c r="N92" s="360" t="s">
        <v>674</v>
      </c>
    </row>
    <row r="93" spans="1:14">
      <c r="C93" s="520" t="s">
        <v>14</v>
      </c>
      <c r="D93" s="543" t="s">
        <v>116</v>
      </c>
      <c r="E93" s="529" t="s">
        <v>676</v>
      </c>
      <c r="F93" s="544" t="s">
        <v>677</v>
      </c>
      <c r="G93" s="549" t="s">
        <v>578</v>
      </c>
      <c r="H93" s="549" t="s">
        <v>580</v>
      </c>
      <c r="I93" s="549" t="s">
        <v>580</v>
      </c>
      <c r="J93" s="533"/>
      <c r="K93" s="533"/>
      <c r="L93" s="533"/>
      <c r="M93" s="534"/>
      <c r="N93" s="551" t="s">
        <v>608</v>
      </c>
    </row>
    <row r="94" spans="1:14">
      <c r="C94" s="335"/>
      <c r="D94" s="331" t="s">
        <v>117</v>
      </c>
      <c r="E94" s="316" t="s">
        <v>244</v>
      </c>
      <c r="F94" s="332" t="s">
        <v>606</v>
      </c>
      <c r="G94" s="350" t="s">
        <v>578</v>
      </c>
      <c r="H94" s="319"/>
      <c r="I94" s="319"/>
      <c r="J94" s="319"/>
      <c r="K94" s="319"/>
      <c r="L94" s="319"/>
      <c r="M94" s="323"/>
      <c r="N94" s="334" t="s">
        <v>678</v>
      </c>
    </row>
    <row r="95" spans="1:14">
      <c r="C95" s="335"/>
      <c r="D95" s="331" t="s">
        <v>118</v>
      </c>
      <c r="E95" s="316" t="s">
        <v>245</v>
      </c>
      <c r="F95" s="332" t="s">
        <v>606</v>
      </c>
      <c r="G95" s="350" t="s">
        <v>209</v>
      </c>
      <c r="H95" s="319"/>
      <c r="I95" s="319"/>
      <c r="J95" s="319"/>
      <c r="K95" s="319"/>
      <c r="L95" s="319"/>
      <c r="M95" s="323"/>
      <c r="N95" s="336" t="s">
        <v>679</v>
      </c>
    </row>
    <row r="96" spans="1:14">
      <c r="C96" s="335"/>
      <c r="D96" s="658" t="s">
        <v>119</v>
      </c>
      <c r="E96" s="316" t="s">
        <v>246</v>
      </c>
      <c r="F96" s="332" t="s">
        <v>606</v>
      </c>
      <c r="G96" s="350" t="s">
        <v>660</v>
      </c>
      <c r="H96" s="319"/>
      <c r="I96" s="319"/>
      <c r="J96" s="319"/>
      <c r="K96" s="319"/>
      <c r="L96" s="319"/>
      <c r="M96" s="323"/>
      <c r="N96" s="320" t="s">
        <v>680</v>
      </c>
    </row>
    <row r="97" spans="1:14">
      <c r="C97" s="335"/>
      <c r="D97" s="658"/>
      <c r="E97" s="368" t="s">
        <v>676</v>
      </c>
      <c r="F97" s="332" t="s">
        <v>606</v>
      </c>
      <c r="G97" s="350" t="s">
        <v>578</v>
      </c>
      <c r="H97" s="319"/>
      <c r="I97" s="319"/>
      <c r="J97" s="319"/>
      <c r="K97" s="319"/>
      <c r="L97" s="319"/>
      <c r="M97" s="323"/>
      <c r="N97" s="320" t="s">
        <v>681</v>
      </c>
    </row>
    <row r="98" spans="1:14">
      <c r="C98" s="335"/>
      <c r="D98" s="331" t="s">
        <v>120</v>
      </c>
      <c r="E98" s="368" t="s">
        <v>808</v>
      </c>
      <c r="F98" s="332" t="s">
        <v>606</v>
      </c>
      <c r="G98" s="350" t="s">
        <v>209</v>
      </c>
      <c r="H98" s="319"/>
      <c r="I98" s="319"/>
      <c r="J98" s="319"/>
      <c r="K98" s="319"/>
      <c r="L98" s="319"/>
      <c r="M98" s="323"/>
      <c r="N98" s="320" t="s">
        <v>682</v>
      </c>
    </row>
    <row r="99" spans="1:14" ht="26.4">
      <c r="C99" s="335"/>
      <c r="D99" s="331" t="s">
        <v>121</v>
      </c>
      <c r="E99" s="369" t="s">
        <v>683</v>
      </c>
      <c r="F99" s="339" t="s">
        <v>606</v>
      </c>
      <c r="G99" s="350" t="s">
        <v>578</v>
      </c>
      <c r="H99" s="350" t="s">
        <v>578</v>
      </c>
      <c r="I99" s="319"/>
      <c r="J99" s="319"/>
      <c r="K99" s="319"/>
      <c r="L99" s="319"/>
      <c r="M99" s="323"/>
      <c r="N99" s="320" t="s">
        <v>684</v>
      </c>
    </row>
    <row r="100" spans="1:14">
      <c r="A100" s="337"/>
      <c r="B100" s="337"/>
      <c r="C100" s="315"/>
      <c r="D100" s="60" t="s">
        <v>201</v>
      </c>
      <c r="E100" s="369" t="s">
        <v>683</v>
      </c>
      <c r="F100" s="339" t="s">
        <v>606</v>
      </c>
      <c r="G100" s="350" t="s">
        <v>578</v>
      </c>
      <c r="H100" s="319"/>
      <c r="I100" s="319"/>
      <c r="J100" s="319"/>
      <c r="K100" s="319"/>
      <c r="L100" s="319"/>
      <c r="M100" s="323"/>
      <c r="N100" s="320" t="s">
        <v>685</v>
      </c>
    </row>
    <row r="101" spans="1:14" ht="28.8">
      <c r="C101" s="335"/>
      <c r="D101" s="331" t="s">
        <v>122</v>
      </c>
      <c r="E101" s="338" t="s">
        <v>224</v>
      </c>
      <c r="F101" s="339" t="s">
        <v>686</v>
      </c>
      <c r="G101" s="350" t="s">
        <v>578</v>
      </c>
      <c r="H101" s="319"/>
      <c r="I101" s="319"/>
      <c r="J101" s="319"/>
      <c r="K101" s="319"/>
      <c r="L101" s="319"/>
      <c r="M101" s="323"/>
      <c r="N101" s="320" t="s">
        <v>687</v>
      </c>
    </row>
    <row r="102" spans="1:14">
      <c r="C102" s="335"/>
      <c r="D102" s="304" t="s">
        <v>199</v>
      </c>
      <c r="E102" s="338" t="s">
        <v>676</v>
      </c>
      <c r="F102" s="339" t="s">
        <v>677</v>
      </c>
      <c r="G102" s="350" t="s">
        <v>578</v>
      </c>
      <c r="H102" s="370" t="s">
        <v>580</v>
      </c>
      <c r="I102" s="370" t="s">
        <v>580</v>
      </c>
      <c r="J102" s="319"/>
      <c r="K102" s="319"/>
      <c r="L102" s="319"/>
      <c r="M102" s="323"/>
      <c r="N102" s="320" t="s">
        <v>681</v>
      </c>
    </row>
    <row r="103" spans="1:14" ht="26.4">
      <c r="C103" s="335"/>
      <c r="D103" s="304" t="s">
        <v>123</v>
      </c>
      <c r="E103" s="338" t="s">
        <v>255</v>
      </c>
      <c r="F103" s="371" t="s">
        <v>688</v>
      </c>
      <c r="G103" s="350" t="s">
        <v>578</v>
      </c>
      <c r="H103" s="319"/>
      <c r="I103" s="319"/>
      <c r="J103" s="319"/>
      <c r="K103" s="350" t="s">
        <v>596</v>
      </c>
      <c r="L103" s="319"/>
      <c r="M103" s="323"/>
      <c r="N103" s="336" t="s">
        <v>689</v>
      </c>
    </row>
    <row r="104" spans="1:14">
      <c r="C104" s="335"/>
      <c r="D104" s="331" t="s">
        <v>124</v>
      </c>
      <c r="E104" s="338" t="s">
        <v>308</v>
      </c>
      <c r="F104" s="339" t="s">
        <v>690</v>
      </c>
      <c r="G104" s="319"/>
      <c r="H104" s="319"/>
      <c r="I104" s="350" t="s">
        <v>578</v>
      </c>
      <c r="J104" s="319"/>
      <c r="K104" s="319"/>
      <c r="L104" s="319"/>
      <c r="M104" s="323"/>
      <c r="N104" s="334" t="s">
        <v>691</v>
      </c>
    </row>
    <row r="105" spans="1:14">
      <c r="C105" s="335"/>
      <c r="D105" s="331" t="s">
        <v>125</v>
      </c>
      <c r="E105" s="338" t="s">
        <v>309</v>
      </c>
      <c r="F105" s="339" t="s">
        <v>690</v>
      </c>
      <c r="G105" s="319"/>
      <c r="H105" s="319"/>
      <c r="I105" s="350" t="s">
        <v>578</v>
      </c>
      <c r="J105" s="319"/>
      <c r="K105" s="319"/>
      <c r="L105" s="319"/>
      <c r="M105" s="323"/>
      <c r="N105" s="334" t="s">
        <v>692</v>
      </c>
    </row>
    <row r="106" spans="1:14">
      <c r="A106" s="337"/>
      <c r="B106" s="337"/>
      <c r="C106" s="315"/>
      <c r="D106" s="60" t="s">
        <v>200</v>
      </c>
      <c r="E106" s="338" t="s">
        <v>247</v>
      </c>
      <c r="F106" s="339" t="s">
        <v>606</v>
      </c>
      <c r="G106" s="353" t="s">
        <v>578</v>
      </c>
      <c r="H106" s="319"/>
      <c r="I106" s="319"/>
      <c r="J106" s="319"/>
      <c r="K106" s="319"/>
      <c r="L106" s="319"/>
      <c r="M106" s="323"/>
      <c r="N106" s="334" t="s">
        <v>693</v>
      </c>
    </row>
    <row r="107" spans="1:14" ht="26.4">
      <c r="C107" s="335"/>
      <c r="D107" s="657" t="s">
        <v>126</v>
      </c>
      <c r="E107" s="369" t="s">
        <v>694</v>
      </c>
      <c r="F107" s="339" t="s">
        <v>695</v>
      </c>
      <c r="G107" s="370" t="s">
        <v>589</v>
      </c>
      <c r="H107" s="350" t="s">
        <v>578</v>
      </c>
      <c r="I107" s="319"/>
      <c r="J107" s="319"/>
      <c r="K107" s="319"/>
      <c r="L107" s="319"/>
      <c r="M107" s="323"/>
      <c r="N107" s="334" t="s">
        <v>696</v>
      </c>
    </row>
    <row r="108" spans="1:14">
      <c r="A108" s="337"/>
      <c r="B108" s="337"/>
      <c r="C108" s="315"/>
      <c r="D108" s="657"/>
      <c r="E108" s="369" t="s">
        <v>295</v>
      </c>
      <c r="F108" s="339" t="s">
        <v>690</v>
      </c>
      <c r="G108" s="319"/>
      <c r="H108" s="353" t="s">
        <v>578</v>
      </c>
      <c r="I108" s="319"/>
      <c r="J108" s="319"/>
      <c r="K108" s="319"/>
      <c r="L108" s="319"/>
      <c r="M108" s="319"/>
      <c r="N108" s="320" t="s">
        <v>697</v>
      </c>
    </row>
    <row r="109" spans="1:14">
      <c r="C109" s="335"/>
      <c r="D109" s="331" t="s">
        <v>127</v>
      </c>
      <c r="E109" s="372" t="s">
        <v>698</v>
      </c>
      <c r="F109" s="339" t="s">
        <v>690</v>
      </c>
      <c r="G109" s="319"/>
      <c r="H109" s="319"/>
      <c r="I109" s="319"/>
      <c r="J109" s="350" t="s">
        <v>699</v>
      </c>
      <c r="K109" s="350" t="s">
        <v>699</v>
      </c>
      <c r="L109" s="319"/>
      <c r="M109" s="323"/>
      <c r="N109" s="325" t="s">
        <v>700</v>
      </c>
    </row>
    <row r="110" spans="1:14">
      <c r="C110" s="335"/>
      <c r="D110" s="304" t="s">
        <v>128</v>
      </c>
      <c r="E110" s="369" t="s">
        <v>324</v>
      </c>
      <c r="F110" s="371" t="s">
        <v>701</v>
      </c>
      <c r="G110" s="319"/>
      <c r="H110" s="319"/>
      <c r="I110" s="319"/>
      <c r="J110" s="350" t="s">
        <v>578</v>
      </c>
      <c r="K110" s="319"/>
      <c r="L110" s="350" t="s">
        <v>699</v>
      </c>
      <c r="M110" s="373"/>
      <c r="N110" s="325" t="s">
        <v>700</v>
      </c>
    </row>
    <row r="111" spans="1:14" ht="12.75" customHeight="1">
      <c r="A111" s="337"/>
      <c r="B111" s="337"/>
      <c r="C111" s="315"/>
      <c r="D111" s="374" t="s">
        <v>202</v>
      </c>
      <c r="E111" s="369" t="s">
        <v>256</v>
      </c>
      <c r="F111" s="339" t="s">
        <v>606</v>
      </c>
      <c r="G111" s="353" t="s">
        <v>578</v>
      </c>
      <c r="H111" s="319"/>
      <c r="I111" s="319"/>
      <c r="J111" s="319"/>
      <c r="K111" s="319"/>
      <c r="L111" s="319"/>
      <c r="M111" s="323"/>
      <c r="N111" s="325" t="s">
        <v>702</v>
      </c>
    </row>
    <row r="112" spans="1:14">
      <c r="A112" s="337"/>
      <c r="B112" s="337"/>
      <c r="C112" s="315"/>
      <c r="D112" s="659" t="s">
        <v>816</v>
      </c>
      <c r="E112" s="375" t="s">
        <v>521</v>
      </c>
      <c r="F112" s="339" t="s">
        <v>606</v>
      </c>
      <c r="G112" s="319"/>
      <c r="H112" s="319"/>
      <c r="I112" s="353" t="s">
        <v>592</v>
      </c>
      <c r="J112" s="319"/>
      <c r="K112" s="319"/>
      <c r="L112" s="319"/>
      <c r="M112" s="323"/>
      <c r="N112" s="325" t="s">
        <v>703</v>
      </c>
    </row>
    <row r="113" spans="1:14">
      <c r="A113" s="337"/>
      <c r="B113" s="337"/>
      <c r="C113" s="345"/>
      <c r="D113" s="660"/>
      <c r="E113" s="626" t="s">
        <v>523</v>
      </c>
      <c r="F113" s="376" t="s">
        <v>690</v>
      </c>
      <c r="G113" s="330"/>
      <c r="H113" s="330"/>
      <c r="I113" s="377" t="s">
        <v>699</v>
      </c>
      <c r="J113" s="330"/>
      <c r="K113" s="330"/>
      <c r="L113" s="330"/>
      <c r="M113" s="619"/>
      <c r="N113" s="624" t="s">
        <v>704</v>
      </c>
    </row>
    <row r="114" spans="1:14">
      <c r="C114" s="335" t="s">
        <v>129</v>
      </c>
      <c r="D114" s="331" t="s">
        <v>134</v>
      </c>
      <c r="E114" s="341" t="s">
        <v>258</v>
      </c>
      <c r="F114" s="332" t="s">
        <v>620</v>
      </c>
      <c r="G114" s="342" t="s">
        <v>379</v>
      </c>
      <c r="H114" s="342" t="s">
        <v>379</v>
      </c>
      <c r="I114" s="318" t="s">
        <v>578</v>
      </c>
      <c r="J114" s="378"/>
      <c r="K114" s="378"/>
      <c r="L114" s="378"/>
      <c r="M114" s="379"/>
      <c r="N114" s="320" t="s">
        <v>705</v>
      </c>
    </row>
    <row r="115" spans="1:14">
      <c r="C115" s="362"/>
      <c r="D115" s="361" t="s">
        <v>132</v>
      </c>
      <c r="E115" s="341" t="s">
        <v>259</v>
      </c>
      <c r="F115" s="332" t="s">
        <v>620</v>
      </c>
      <c r="G115" s="317" t="s">
        <v>578</v>
      </c>
      <c r="H115" s="318" t="s">
        <v>578</v>
      </c>
      <c r="I115" s="318" t="s">
        <v>578</v>
      </c>
      <c r="J115" s="378"/>
      <c r="K115" s="378"/>
      <c r="L115" s="378"/>
      <c r="M115" s="379"/>
      <c r="N115" s="320" t="s">
        <v>705</v>
      </c>
    </row>
    <row r="116" spans="1:14">
      <c r="C116" s="335"/>
      <c r="D116" s="331" t="s">
        <v>131</v>
      </c>
      <c r="E116" s="341" t="s">
        <v>259</v>
      </c>
      <c r="F116" s="332" t="s">
        <v>620</v>
      </c>
      <c r="G116" s="317" t="s">
        <v>578</v>
      </c>
      <c r="H116" s="342" t="s">
        <v>379</v>
      </c>
      <c r="I116" s="342" t="s">
        <v>379</v>
      </c>
      <c r="J116" s="378"/>
      <c r="K116" s="378"/>
      <c r="L116" s="378"/>
      <c r="M116" s="379"/>
      <c r="N116" s="320" t="s">
        <v>705</v>
      </c>
    </row>
    <row r="117" spans="1:14" ht="28.8">
      <c r="C117" s="335"/>
      <c r="D117" s="331" t="s">
        <v>817</v>
      </c>
      <c r="E117" s="341" t="s">
        <v>260</v>
      </c>
      <c r="F117" s="332" t="s">
        <v>620</v>
      </c>
      <c r="G117" s="342" t="s">
        <v>379</v>
      </c>
      <c r="H117" s="342" t="s">
        <v>379</v>
      </c>
      <c r="I117" s="317" t="s">
        <v>578</v>
      </c>
      <c r="J117" s="378"/>
      <c r="K117" s="378"/>
      <c r="L117" s="378"/>
      <c r="M117" s="379"/>
      <c r="N117" s="320" t="s">
        <v>705</v>
      </c>
    </row>
    <row r="118" spans="1:14">
      <c r="C118" s="362"/>
      <c r="D118" s="361" t="s">
        <v>133</v>
      </c>
      <c r="E118" s="341" t="s">
        <v>260</v>
      </c>
      <c r="F118" s="332" t="s">
        <v>620</v>
      </c>
      <c r="G118" s="317" t="s">
        <v>578</v>
      </c>
      <c r="H118" s="342" t="s">
        <v>379</v>
      </c>
      <c r="I118" s="342" t="s">
        <v>379</v>
      </c>
      <c r="J118" s="378"/>
      <c r="K118" s="378"/>
      <c r="L118" s="378"/>
      <c r="M118" s="379"/>
      <c r="N118" s="320" t="s">
        <v>705</v>
      </c>
    </row>
    <row r="119" spans="1:14" ht="39.6">
      <c r="C119" s="362"/>
      <c r="D119" s="361" t="s">
        <v>203</v>
      </c>
      <c r="E119" s="341" t="s">
        <v>261</v>
      </c>
      <c r="F119" s="332" t="s">
        <v>620</v>
      </c>
      <c r="G119" s="317" t="s">
        <v>578</v>
      </c>
      <c r="H119" s="342" t="s">
        <v>379</v>
      </c>
      <c r="I119" s="342" t="s">
        <v>379</v>
      </c>
      <c r="J119" s="378"/>
      <c r="K119" s="378"/>
      <c r="L119" s="378"/>
      <c r="M119" s="379"/>
      <c r="N119" s="320" t="s">
        <v>705</v>
      </c>
    </row>
    <row r="120" spans="1:14">
      <c r="C120" s="362"/>
      <c r="D120" s="361" t="s">
        <v>132</v>
      </c>
      <c r="E120" s="341" t="s">
        <v>262</v>
      </c>
      <c r="F120" s="332" t="s">
        <v>620</v>
      </c>
      <c r="G120" s="342" t="s">
        <v>379</v>
      </c>
      <c r="H120" s="318" t="s">
        <v>578</v>
      </c>
      <c r="I120" s="318" t="s">
        <v>578</v>
      </c>
      <c r="J120" s="378"/>
      <c r="K120" s="378"/>
      <c r="L120" s="378"/>
      <c r="M120" s="379"/>
      <c r="N120" s="320" t="s">
        <v>705</v>
      </c>
    </row>
    <row r="121" spans="1:14">
      <c r="C121" s="335"/>
      <c r="D121" s="331" t="s">
        <v>137</v>
      </c>
      <c r="E121" s="341" t="s">
        <v>262</v>
      </c>
      <c r="F121" s="332" t="s">
        <v>620</v>
      </c>
      <c r="G121" s="317" t="s">
        <v>578</v>
      </c>
      <c r="H121" s="342" t="s">
        <v>379</v>
      </c>
      <c r="I121" s="342" t="s">
        <v>379</v>
      </c>
      <c r="J121" s="378"/>
      <c r="K121" s="378"/>
      <c r="L121" s="378"/>
      <c r="M121" s="379"/>
      <c r="N121" s="320" t="s">
        <v>705</v>
      </c>
    </row>
    <row r="122" spans="1:14">
      <c r="C122" s="335"/>
      <c r="D122" s="331" t="s">
        <v>132</v>
      </c>
      <c r="E122" s="341" t="s">
        <v>263</v>
      </c>
      <c r="F122" s="332" t="s">
        <v>620</v>
      </c>
      <c r="G122" s="317" t="s">
        <v>578</v>
      </c>
      <c r="H122" s="318" t="s">
        <v>578</v>
      </c>
      <c r="I122" s="318" t="s">
        <v>578</v>
      </c>
      <c r="J122" s="378"/>
      <c r="K122" s="378"/>
      <c r="L122" s="378"/>
      <c r="M122" s="379"/>
      <c r="N122" s="320" t="s">
        <v>705</v>
      </c>
    </row>
    <row r="123" spans="1:14" ht="28.8">
      <c r="C123" s="335"/>
      <c r="D123" s="331" t="s">
        <v>818</v>
      </c>
      <c r="E123" s="341" t="s">
        <v>263</v>
      </c>
      <c r="F123" s="332" t="s">
        <v>620</v>
      </c>
      <c r="G123" s="342" t="s">
        <v>379</v>
      </c>
      <c r="H123" s="342" t="s">
        <v>379</v>
      </c>
      <c r="I123" s="317" t="s">
        <v>578</v>
      </c>
      <c r="J123" s="319"/>
      <c r="K123" s="319"/>
      <c r="L123" s="319"/>
      <c r="M123" s="323"/>
      <c r="N123" s="320" t="s">
        <v>705</v>
      </c>
    </row>
    <row r="124" spans="1:14">
      <c r="C124" s="335"/>
      <c r="D124" s="331" t="s">
        <v>138</v>
      </c>
      <c r="E124" s="341" t="s">
        <v>263</v>
      </c>
      <c r="F124" s="332" t="s">
        <v>620</v>
      </c>
      <c r="G124" s="317" t="s">
        <v>578</v>
      </c>
      <c r="H124" s="342" t="s">
        <v>379</v>
      </c>
      <c r="I124" s="342" t="s">
        <v>379</v>
      </c>
      <c r="J124" s="319"/>
      <c r="K124" s="319"/>
      <c r="L124" s="319"/>
      <c r="M124" s="323"/>
      <c r="N124" s="320" t="s">
        <v>705</v>
      </c>
    </row>
    <row r="125" spans="1:14" ht="39.6">
      <c r="C125" s="362"/>
      <c r="D125" s="361" t="s">
        <v>203</v>
      </c>
      <c r="E125" s="341" t="s">
        <v>264</v>
      </c>
      <c r="F125" s="332" t="s">
        <v>620</v>
      </c>
      <c r="G125" s="317" t="s">
        <v>578</v>
      </c>
      <c r="H125" s="342" t="s">
        <v>379</v>
      </c>
      <c r="I125" s="342" t="s">
        <v>379</v>
      </c>
      <c r="J125" s="319"/>
      <c r="K125" s="319"/>
      <c r="L125" s="319"/>
      <c r="M125" s="323"/>
      <c r="N125" s="320" t="s">
        <v>705</v>
      </c>
    </row>
    <row r="126" spans="1:14">
      <c r="C126" s="362"/>
      <c r="D126" s="361" t="s">
        <v>132</v>
      </c>
      <c r="E126" s="341" t="s">
        <v>265</v>
      </c>
      <c r="F126" s="332" t="s">
        <v>620</v>
      </c>
      <c r="G126" s="342" t="s">
        <v>379</v>
      </c>
      <c r="H126" s="318" t="s">
        <v>578</v>
      </c>
      <c r="I126" s="317" t="s">
        <v>578</v>
      </c>
      <c r="J126" s="319"/>
      <c r="K126" s="319"/>
      <c r="L126" s="319"/>
      <c r="M126" s="323"/>
      <c r="N126" s="320" t="s">
        <v>705</v>
      </c>
    </row>
    <row r="127" spans="1:14" ht="28.8">
      <c r="C127" s="362"/>
      <c r="D127" s="361" t="s">
        <v>818</v>
      </c>
      <c r="E127" s="341" t="s">
        <v>265</v>
      </c>
      <c r="F127" s="332" t="s">
        <v>620</v>
      </c>
      <c r="G127" s="342" t="s">
        <v>379</v>
      </c>
      <c r="H127" s="342" t="s">
        <v>379</v>
      </c>
      <c r="I127" s="318" t="s">
        <v>578</v>
      </c>
      <c r="J127" s="319"/>
      <c r="K127" s="319"/>
      <c r="L127" s="319"/>
      <c r="M127" s="323"/>
      <c r="N127" s="320" t="s">
        <v>705</v>
      </c>
    </row>
    <row r="128" spans="1:14">
      <c r="C128" s="335"/>
      <c r="D128" s="331" t="s">
        <v>140</v>
      </c>
      <c r="E128" s="341" t="s">
        <v>265</v>
      </c>
      <c r="F128" s="332" t="s">
        <v>620</v>
      </c>
      <c r="G128" s="317" t="s">
        <v>578</v>
      </c>
      <c r="H128" s="342" t="s">
        <v>379</v>
      </c>
      <c r="I128" s="342" t="s">
        <v>379</v>
      </c>
      <c r="J128" s="319"/>
      <c r="K128" s="319"/>
      <c r="L128" s="319"/>
      <c r="M128" s="323"/>
      <c r="N128" s="320" t="s">
        <v>705</v>
      </c>
    </row>
    <row r="129" spans="1:14">
      <c r="A129"/>
      <c r="B129"/>
      <c r="C129" s="335"/>
      <c r="D129" s="331" t="s">
        <v>132</v>
      </c>
      <c r="E129" s="341" t="s">
        <v>266</v>
      </c>
      <c r="F129" s="332" t="s">
        <v>620</v>
      </c>
      <c r="G129" s="317" t="s">
        <v>578</v>
      </c>
      <c r="H129" s="318" t="s">
        <v>578</v>
      </c>
      <c r="I129" s="318" t="s">
        <v>578</v>
      </c>
      <c r="J129" s="319"/>
      <c r="K129" s="319"/>
      <c r="L129" s="319"/>
      <c r="M129" s="323"/>
      <c r="N129" s="320" t="s">
        <v>705</v>
      </c>
    </row>
    <row r="130" spans="1:14" ht="28.8">
      <c r="A130"/>
      <c r="B130"/>
      <c r="C130" s="335"/>
      <c r="D130" s="331" t="s">
        <v>818</v>
      </c>
      <c r="E130" s="341" t="s">
        <v>266</v>
      </c>
      <c r="F130" s="332" t="s">
        <v>620</v>
      </c>
      <c r="G130" s="317" t="s">
        <v>379</v>
      </c>
      <c r="H130" s="342" t="s">
        <v>379</v>
      </c>
      <c r="I130" s="318" t="s">
        <v>578</v>
      </c>
      <c r="J130" s="319"/>
      <c r="K130" s="319"/>
      <c r="L130" s="319"/>
      <c r="M130" s="323"/>
      <c r="N130" s="320" t="s">
        <v>705</v>
      </c>
    </row>
    <row r="131" spans="1:14">
      <c r="A131"/>
      <c r="B131"/>
      <c r="C131" s="335"/>
      <c r="D131" s="331" t="s">
        <v>141</v>
      </c>
      <c r="E131" s="341" t="s">
        <v>266</v>
      </c>
      <c r="F131" s="332" t="s">
        <v>620</v>
      </c>
      <c r="G131" s="317" t="s">
        <v>578</v>
      </c>
      <c r="H131" s="342" t="s">
        <v>379</v>
      </c>
      <c r="I131" s="342" t="s">
        <v>379</v>
      </c>
      <c r="J131" s="319"/>
      <c r="K131" s="319"/>
      <c r="L131" s="319"/>
      <c r="M131" s="323"/>
      <c r="N131" s="320" t="s">
        <v>705</v>
      </c>
    </row>
    <row r="132" spans="1:14" ht="26.4">
      <c r="A132"/>
      <c r="B132"/>
      <c r="C132" s="335"/>
      <c r="D132" s="331" t="s">
        <v>144</v>
      </c>
      <c r="E132" s="341" t="s">
        <v>555</v>
      </c>
      <c r="F132" s="332" t="s">
        <v>620</v>
      </c>
      <c r="G132" s="342" t="s">
        <v>379</v>
      </c>
      <c r="H132" s="342" t="s">
        <v>379</v>
      </c>
      <c r="I132" s="317" t="s">
        <v>578</v>
      </c>
      <c r="J132" s="319"/>
      <c r="K132" s="319"/>
      <c r="L132" s="319"/>
      <c r="M132" s="323"/>
      <c r="N132" s="320" t="s">
        <v>705</v>
      </c>
    </row>
    <row r="133" spans="1:14">
      <c r="A133"/>
      <c r="B133"/>
      <c r="C133" s="335"/>
      <c r="D133" s="331" t="s">
        <v>143</v>
      </c>
      <c r="E133" s="341" t="s">
        <v>267</v>
      </c>
      <c r="F133" s="332" t="s">
        <v>620</v>
      </c>
      <c r="G133" s="317" t="s">
        <v>578</v>
      </c>
      <c r="H133" s="342" t="s">
        <v>379</v>
      </c>
      <c r="I133" s="342" t="s">
        <v>379</v>
      </c>
      <c r="J133" s="319"/>
      <c r="K133" s="319"/>
      <c r="L133" s="319"/>
      <c r="M133" s="323"/>
      <c r="N133" s="320" t="s">
        <v>705</v>
      </c>
    </row>
    <row r="134" spans="1:14">
      <c r="A134"/>
      <c r="B134"/>
      <c r="C134" s="335"/>
      <c r="D134" s="331" t="s">
        <v>145</v>
      </c>
      <c r="E134" s="380" t="s">
        <v>268</v>
      </c>
      <c r="F134" s="332" t="s">
        <v>620</v>
      </c>
      <c r="G134" s="317" t="s">
        <v>578</v>
      </c>
      <c r="H134" s="342" t="s">
        <v>379</v>
      </c>
      <c r="I134" s="342" t="s">
        <v>379</v>
      </c>
      <c r="J134" s="319"/>
      <c r="K134" s="319"/>
      <c r="L134" s="319"/>
      <c r="M134" s="323"/>
      <c r="N134" s="320" t="s">
        <v>705</v>
      </c>
    </row>
    <row r="135" spans="1:14">
      <c r="A135"/>
      <c r="B135"/>
      <c r="C135" s="362"/>
      <c r="D135" s="361" t="s">
        <v>377</v>
      </c>
      <c r="E135" s="341" t="s">
        <v>268</v>
      </c>
      <c r="F135" s="332" t="s">
        <v>620</v>
      </c>
      <c r="G135" s="317" t="s">
        <v>578</v>
      </c>
      <c r="H135" s="342" t="s">
        <v>379</v>
      </c>
      <c r="I135" s="342" t="s">
        <v>379</v>
      </c>
      <c r="J135" s="319"/>
      <c r="K135" s="319"/>
      <c r="L135" s="319"/>
      <c r="M135" s="323"/>
      <c r="N135" s="320" t="s">
        <v>705</v>
      </c>
    </row>
    <row r="136" spans="1:14" ht="28.8">
      <c r="A136"/>
      <c r="B136"/>
      <c r="C136" s="362"/>
      <c r="D136" s="361" t="s">
        <v>818</v>
      </c>
      <c r="E136" s="341" t="s">
        <v>533</v>
      </c>
      <c r="F136" s="332" t="s">
        <v>620</v>
      </c>
      <c r="G136" s="342" t="s">
        <v>379</v>
      </c>
      <c r="H136" s="342" t="s">
        <v>379</v>
      </c>
      <c r="I136" s="317" t="s">
        <v>578</v>
      </c>
      <c r="J136" s="319"/>
      <c r="K136" s="319"/>
      <c r="L136" s="319"/>
      <c r="M136" s="323"/>
      <c r="N136" s="320" t="s">
        <v>705</v>
      </c>
    </row>
    <row r="137" spans="1:14">
      <c r="A137"/>
      <c r="B137"/>
      <c r="C137" s="335"/>
      <c r="D137" s="331" t="s">
        <v>147</v>
      </c>
      <c r="E137" s="380" t="s">
        <v>533</v>
      </c>
      <c r="F137" s="332" t="s">
        <v>620</v>
      </c>
      <c r="G137" s="317" t="s">
        <v>578</v>
      </c>
      <c r="H137" s="342" t="s">
        <v>379</v>
      </c>
      <c r="I137" s="342" t="s">
        <v>379</v>
      </c>
      <c r="J137" s="378"/>
      <c r="K137" s="378"/>
      <c r="L137" s="378"/>
      <c r="M137" s="379"/>
      <c r="N137" s="320" t="s">
        <v>705</v>
      </c>
    </row>
    <row r="138" spans="1:14">
      <c r="A138"/>
      <c r="B138"/>
      <c r="C138" s="335"/>
      <c r="D138" s="331" t="s">
        <v>132</v>
      </c>
      <c r="E138" s="341" t="s">
        <v>530</v>
      </c>
      <c r="F138" s="332" t="s">
        <v>620</v>
      </c>
      <c r="G138" s="317" t="s">
        <v>578</v>
      </c>
      <c r="H138" s="318" t="s">
        <v>578</v>
      </c>
      <c r="I138" s="318" t="s">
        <v>578</v>
      </c>
      <c r="J138" s="378"/>
      <c r="K138" s="378"/>
      <c r="L138" s="378"/>
      <c r="M138" s="379"/>
      <c r="N138" s="320" t="s">
        <v>705</v>
      </c>
    </row>
    <row r="139" spans="1:14" ht="28.8">
      <c r="A139"/>
      <c r="B139"/>
      <c r="C139" s="335"/>
      <c r="D139" s="331" t="s">
        <v>818</v>
      </c>
      <c r="E139" s="341" t="s">
        <v>530</v>
      </c>
      <c r="F139" s="332" t="s">
        <v>620</v>
      </c>
      <c r="G139" s="342" t="s">
        <v>379</v>
      </c>
      <c r="H139" s="342" t="s">
        <v>379</v>
      </c>
      <c r="I139" s="318" t="s">
        <v>578</v>
      </c>
      <c r="J139" s="378"/>
      <c r="K139" s="378"/>
      <c r="L139" s="378"/>
      <c r="M139" s="379"/>
      <c r="N139" s="320" t="s">
        <v>705</v>
      </c>
    </row>
    <row r="140" spans="1:14">
      <c r="A140"/>
      <c r="B140"/>
      <c r="C140" s="335"/>
      <c r="D140" s="331" t="s">
        <v>550</v>
      </c>
      <c r="E140" s="341" t="s">
        <v>530</v>
      </c>
      <c r="F140" s="332" t="s">
        <v>620</v>
      </c>
      <c r="G140" s="317" t="s">
        <v>578</v>
      </c>
      <c r="H140" s="342" t="s">
        <v>379</v>
      </c>
      <c r="I140" s="342" t="s">
        <v>379</v>
      </c>
      <c r="J140" s="378"/>
      <c r="K140" s="378"/>
      <c r="L140" s="378"/>
      <c r="M140" s="379"/>
      <c r="N140" s="320" t="s">
        <v>705</v>
      </c>
    </row>
    <row r="141" spans="1:14">
      <c r="A141"/>
      <c r="B141"/>
      <c r="C141" s="335"/>
      <c r="D141" s="331" t="s">
        <v>149</v>
      </c>
      <c r="E141" s="341" t="s">
        <v>269</v>
      </c>
      <c r="F141" s="332" t="s">
        <v>620</v>
      </c>
      <c r="G141" s="317" t="s">
        <v>578</v>
      </c>
      <c r="H141" s="342" t="s">
        <v>379</v>
      </c>
      <c r="I141" s="342" t="s">
        <v>379</v>
      </c>
      <c r="J141" s="378"/>
      <c r="K141" s="378"/>
      <c r="L141" s="378"/>
      <c r="M141" s="379"/>
      <c r="N141" s="320" t="s">
        <v>705</v>
      </c>
    </row>
    <row r="142" spans="1:14">
      <c r="A142"/>
      <c r="B142"/>
      <c r="C142" s="520" t="s">
        <v>6</v>
      </c>
      <c r="D142" s="548" t="s">
        <v>150</v>
      </c>
      <c r="E142" s="529" t="s">
        <v>300</v>
      </c>
      <c r="F142" s="552" t="s">
        <v>620</v>
      </c>
      <c r="G142" s="533"/>
      <c r="H142" s="553" t="s">
        <v>578</v>
      </c>
      <c r="I142" s="533"/>
      <c r="J142" s="533"/>
      <c r="K142" s="533"/>
      <c r="L142" s="533"/>
      <c r="M142" s="534"/>
      <c r="N142" s="525" t="s">
        <v>706</v>
      </c>
    </row>
    <row r="143" spans="1:14">
      <c r="A143"/>
      <c r="B143"/>
      <c r="C143" s="362"/>
      <c r="D143" s="656" t="s">
        <v>151</v>
      </c>
      <c r="E143" s="316" t="s">
        <v>303</v>
      </c>
      <c r="F143" s="349" t="s">
        <v>577</v>
      </c>
      <c r="G143" s="319"/>
      <c r="H143" s="350" t="s">
        <v>209</v>
      </c>
      <c r="I143" s="319"/>
      <c r="J143" s="319"/>
      <c r="K143" s="319"/>
      <c r="L143" s="319"/>
      <c r="M143" s="323"/>
      <c r="N143" s="320" t="s">
        <v>707</v>
      </c>
    </row>
    <row r="144" spans="1:14">
      <c r="A144"/>
      <c r="B144"/>
      <c r="C144" s="335"/>
      <c r="D144" s="656"/>
      <c r="E144" s="316" t="s">
        <v>304</v>
      </c>
      <c r="F144" s="349" t="s">
        <v>620</v>
      </c>
      <c r="G144" s="319"/>
      <c r="H144" s="350" t="s">
        <v>580</v>
      </c>
      <c r="I144" s="350" t="s">
        <v>209</v>
      </c>
      <c r="J144" s="319"/>
      <c r="K144" s="319"/>
      <c r="L144" s="319"/>
      <c r="M144" s="323"/>
      <c r="N144" s="334" t="s">
        <v>708</v>
      </c>
    </row>
    <row r="145" spans="1:14" ht="26.4">
      <c r="A145"/>
      <c r="B145"/>
      <c r="C145" s="335"/>
      <c r="D145" s="381" t="s">
        <v>189</v>
      </c>
      <c r="E145" s="316" t="s">
        <v>299</v>
      </c>
      <c r="F145" s="349" t="s">
        <v>577</v>
      </c>
      <c r="G145" s="319"/>
      <c r="H145" s="353" t="s">
        <v>209</v>
      </c>
      <c r="I145" s="353" t="s">
        <v>209</v>
      </c>
      <c r="J145" s="319"/>
      <c r="K145" s="319"/>
      <c r="L145" s="319"/>
      <c r="M145" s="323"/>
      <c r="N145" s="334" t="s">
        <v>651</v>
      </c>
    </row>
    <row r="146" spans="1:14" ht="26.4">
      <c r="A146"/>
      <c r="B146"/>
      <c r="C146" s="335"/>
      <c r="D146" s="381" t="s">
        <v>205</v>
      </c>
      <c r="E146" s="316" t="s">
        <v>301</v>
      </c>
      <c r="F146" s="349" t="s">
        <v>577</v>
      </c>
      <c r="G146" s="319"/>
      <c r="H146" s="353" t="s">
        <v>209</v>
      </c>
      <c r="I146" s="319"/>
      <c r="J146" s="319"/>
      <c r="K146" s="319"/>
      <c r="L146" s="319"/>
      <c r="M146" s="323"/>
      <c r="N146" s="334" t="s">
        <v>651</v>
      </c>
    </row>
    <row r="147" spans="1:14" ht="26.4">
      <c r="A147"/>
      <c r="B147"/>
      <c r="C147" s="335"/>
      <c r="D147" s="381" t="s">
        <v>206</v>
      </c>
      <c r="E147" s="316" t="s">
        <v>301</v>
      </c>
      <c r="F147" s="349" t="s">
        <v>577</v>
      </c>
      <c r="G147" s="319"/>
      <c r="H147" s="353" t="s">
        <v>209</v>
      </c>
      <c r="I147" s="353" t="s">
        <v>209</v>
      </c>
      <c r="J147" s="319"/>
      <c r="K147" s="319"/>
      <c r="L147" s="319"/>
      <c r="M147" s="323"/>
      <c r="N147" s="334" t="s">
        <v>651</v>
      </c>
    </row>
    <row r="148" spans="1:14">
      <c r="A148"/>
      <c r="B148"/>
      <c r="C148" s="366"/>
      <c r="D148" s="627" t="s">
        <v>152</v>
      </c>
      <c r="E148" s="628" t="s">
        <v>709</v>
      </c>
      <c r="F148" s="367" t="s">
        <v>577</v>
      </c>
      <c r="G148" s="382" t="s">
        <v>578</v>
      </c>
      <c r="H148" s="382" t="s">
        <v>639</v>
      </c>
      <c r="I148" s="382" t="s">
        <v>209</v>
      </c>
      <c r="J148" s="330"/>
      <c r="K148" s="330"/>
      <c r="L148" s="330"/>
      <c r="M148" s="619"/>
      <c r="N148" s="629" t="s">
        <v>710</v>
      </c>
    </row>
    <row r="149" spans="1:14">
      <c r="A149"/>
      <c r="B149"/>
      <c r="C149" s="308"/>
      <c r="D149" s="304"/>
      <c r="E149" s="304"/>
      <c r="F149" s="304"/>
      <c r="G149" s="316"/>
      <c r="H149" s="316"/>
      <c r="I149" s="316"/>
      <c r="J149" s="316"/>
      <c r="K149" s="316"/>
      <c r="L149" s="316"/>
      <c r="M149" s="316"/>
      <c r="N149" s="304"/>
    </row>
    <row r="150" spans="1:14">
      <c r="A150"/>
      <c r="B150"/>
      <c r="C150" s="308"/>
      <c r="D150" s="304"/>
      <c r="E150" s="304"/>
      <c r="F150" s="304"/>
      <c r="G150" s="316"/>
      <c r="H150" s="316"/>
      <c r="I150" s="316"/>
      <c r="J150" s="316"/>
      <c r="K150" s="316"/>
      <c r="L150" s="316"/>
      <c r="M150" s="316"/>
      <c r="N150" s="304"/>
    </row>
    <row r="151" spans="1:14">
      <c r="A151"/>
      <c r="B151"/>
      <c r="C151" s="308"/>
      <c r="D151" s="304"/>
      <c r="E151" s="304"/>
      <c r="F151" s="304"/>
      <c r="G151" s="316"/>
      <c r="H151" s="316"/>
      <c r="I151" s="316"/>
      <c r="J151" s="316"/>
      <c r="K151" s="316"/>
      <c r="L151" s="316"/>
      <c r="M151" s="316"/>
      <c r="N151" s="304"/>
    </row>
    <row r="152" spans="1:14">
      <c r="A152"/>
      <c r="B152"/>
      <c r="C152" s="308"/>
      <c r="D152" s="304"/>
      <c r="E152" s="304"/>
      <c r="F152" s="304"/>
      <c r="G152" s="316"/>
      <c r="H152" s="316"/>
      <c r="I152" s="316"/>
      <c r="J152" s="316"/>
      <c r="K152" s="316"/>
      <c r="L152" s="316"/>
      <c r="M152" s="316"/>
      <c r="N152" s="304"/>
    </row>
    <row r="153" spans="1:14">
      <c r="A153"/>
      <c r="B153"/>
      <c r="C153" s="308"/>
      <c r="D153" s="304"/>
      <c r="E153" s="304"/>
      <c r="F153" s="304"/>
      <c r="G153" s="316"/>
      <c r="H153" s="316"/>
      <c r="I153" s="316"/>
      <c r="J153" s="316"/>
      <c r="K153" s="316"/>
      <c r="L153" s="316"/>
      <c r="M153" s="316"/>
      <c r="N153" s="304"/>
    </row>
    <row r="154" spans="1:14">
      <c r="A154"/>
      <c r="B154"/>
      <c r="C154" s="308"/>
      <c r="D154" s="304"/>
      <c r="E154" s="304"/>
      <c r="F154" s="304"/>
      <c r="G154" s="316"/>
      <c r="H154" s="316"/>
      <c r="I154" s="316"/>
      <c r="J154" s="316"/>
      <c r="K154" s="316"/>
      <c r="L154" s="316"/>
      <c r="M154" s="316"/>
      <c r="N154" s="304"/>
    </row>
    <row r="155" spans="1:14">
      <c r="A155"/>
      <c r="B155"/>
      <c r="C155" s="308"/>
      <c r="D155" s="304"/>
      <c r="E155" s="304"/>
      <c r="F155" s="304"/>
      <c r="G155" s="316"/>
      <c r="H155" s="316"/>
      <c r="I155" s="316"/>
      <c r="J155" s="316"/>
      <c r="K155" s="316"/>
      <c r="L155" s="316"/>
      <c r="M155" s="316"/>
      <c r="N155" s="304"/>
    </row>
    <row r="156" spans="1:14">
      <c r="A156"/>
      <c r="B156"/>
      <c r="C156" s="308"/>
      <c r="D156" s="304"/>
      <c r="E156" s="304"/>
      <c r="F156" s="304"/>
      <c r="G156" s="316"/>
      <c r="H156" s="316"/>
      <c r="I156" s="316"/>
      <c r="J156" s="316"/>
      <c r="K156" s="316"/>
      <c r="L156" s="316"/>
      <c r="M156" s="316"/>
      <c r="N156" s="304"/>
    </row>
    <row r="157" spans="1:14">
      <c r="A157"/>
      <c r="B157"/>
      <c r="C157" s="308"/>
      <c r="D157" s="304"/>
      <c r="E157" s="304"/>
      <c r="F157" s="304"/>
      <c r="G157" s="316"/>
      <c r="H157" s="316"/>
      <c r="I157" s="316"/>
      <c r="J157" s="316"/>
      <c r="K157" s="316"/>
      <c r="L157" s="316"/>
      <c r="M157" s="316"/>
      <c r="N157" s="304"/>
    </row>
    <row r="158" spans="1:14">
      <c r="A158"/>
      <c r="B158"/>
      <c r="C158" s="308"/>
      <c r="D158" s="304"/>
      <c r="E158" s="304"/>
      <c r="F158" s="304"/>
      <c r="G158" s="316"/>
      <c r="H158" s="316"/>
      <c r="I158" s="316"/>
      <c r="J158" s="316"/>
      <c r="K158" s="316"/>
      <c r="L158" s="316"/>
      <c r="M158" s="316"/>
      <c r="N158" s="304"/>
    </row>
    <row r="159" spans="1:14">
      <c r="A159"/>
      <c r="B159"/>
      <c r="C159" s="308"/>
      <c r="D159" s="304"/>
      <c r="E159" s="304"/>
      <c r="F159" s="304"/>
      <c r="G159" s="316"/>
      <c r="H159" s="316"/>
      <c r="I159" s="316"/>
      <c r="J159" s="316"/>
      <c r="K159" s="316"/>
      <c r="L159" s="316"/>
      <c r="M159" s="316"/>
      <c r="N159" s="304"/>
    </row>
    <row r="160" spans="1:14">
      <c r="A160"/>
      <c r="B160"/>
      <c r="C160" s="308"/>
      <c r="D160" s="304"/>
      <c r="E160" s="304"/>
      <c r="F160" s="304"/>
      <c r="G160" s="316"/>
      <c r="H160" s="316"/>
      <c r="I160" s="316"/>
      <c r="J160" s="316"/>
      <c r="K160" s="316"/>
      <c r="L160" s="316"/>
      <c r="M160" s="316"/>
      <c r="N160" s="304"/>
    </row>
    <row r="161" spans="1:14">
      <c r="A161"/>
      <c r="B161"/>
      <c r="C161" s="308"/>
      <c r="D161" s="304"/>
      <c r="E161" s="304"/>
      <c r="F161" s="304"/>
      <c r="G161" s="316"/>
      <c r="H161" s="316"/>
      <c r="I161" s="316"/>
      <c r="J161" s="316"/>
      <c r="K161" s="316"/>
      <c r="L161" s="316"/>
      <c r="M161" s="316"/>
      <c r="N161" s="304"/>
    </row>
    <row r="162" spans="1:14">
      <c r="A162"/>
      <c r="B162"/>
      <c r="C162" s="308"/>
      <c r="D162" s="304"/>
      <c r="E162" s="304"/>
      <c r="F162" s="304"/>
      <c r="G162" s="316"/>
      <c r="H162" s="316"/>
      <c r="I162" s="316"/>
      <c r="J162" s="316"/>
      <c r="K162" s="316"/>
      <c r="L162" s="316"/>
      <c r="M162" s="316"/>
      <c r="N162" s="304"/>
    </row>
    <row r="163" spans="1:14">
      <c r="A163"/>
      <c r="B163"/>
      <c r="C163" s="308"/>
      <c r="D163" s="304"/>
      <c r="E163" s="304"/>
      <c r="F163" s="304"/>
      <c r="G163" s="316"/>
      <c r="H163" s="316"/>
      <c r="I163" s="316"/>
      <c r="J163" s="316"/>
      <c r="K163" s="316"/>
      <c r="L163" s="316"/>
      <c r="M163" s="316"/>
      <c r="N163" s="304"/>
    </row>
    <row r="164" spans="1:14">
      <c r="A164"/>
      <c r="B164"/>
      <c r="C164" s="308"/>
      <c r="D164" s="304"/>
      <c r="E164" s="304"/>
      <c r="F164" s="304"/>
      <c r="G164" s="316"/>
      <c r="H164" s="316"/>
      <c r="I164" s="316"/>
      <c r="J164" s="316"/>
      <c r="K164" s="316"/>
      <c r="L164" s="316"/>
      <c r="M164" s="316"/>
      <c r="N164" s="304"/>
    </row>
    <row r="165" spans="1:14">
      <c r="A165"/>
      <c r="B165"/>
      <c r="C165" s="308"/>
      <c r="D165" s="304"/>
      <c r="E165" s="304"/>
      <c r="F165" s="304"/>
      <c r="G165" s="316"/>
      <c r="H165" s="316"/>
      <c r="I165" s="316"/>
      <c r="J165" s="316"/>
      <c r="K165" s="316"/>
      <c r="L165" s="316"/>
      <c r="M165" s="316"/>
      <c r="N165" s="304"/>
    </row>
    <row r="166" spans="1:14">
      <c r="A166"/>
      <c r="B166"/>
      <c r="C166" s="308"/>
      <c r="D166" s="304"/>
      <c r="E166" s="304"/>
      <c r="F166" s="304"/>
      <c r="G166" s="316"/>
      <c r="H166" s="316"/>
      <c r="I166" s="316"/>
      <c r="J166" s="316"/>
      <c r="K166" s="316"/>
      <c r="L166" s="316"/>
      <c r="M166" s="316"/>
      <c r="N166" s="304"/>
    </row>
    <row r="167" spans="1:14">
      <c r="A167"/>
      <c r="B167"/>
      <c r="C167" s="308"/>
      <c r="D167" s="304"/>
      <c r="E167" s="304"/>
      <c r="F167" s="304"/>
      <c r="G167" s="316"/>
      <c r="H167" s="316"/>
      <c r="I167" s="316"/>
      <c r="J167" s="316"/>
      <c r="K167" s="316"/>
      <c r="L167" s="316"/>
      <c r="M167" s="316"/>
      <c r="N167" s="304"/>
    </row>
    <row r="168" spans="1:14">
      <c r="A168"/>
      <c r="B168"/>
      <c r="C168" s="308"/>
      <c r="D168" s="304"/>
      <c r="E168" s="304"/>
      <c r="F168" s="304"/>
      <c r="G168" s="316"/>
      <c r="H168" s="316"/>
      <c r="I168" s="316"/>
      <c r="J168" s="316"/>
      <c r="K168" s="316"/>
      <c r="L168" s="316"/>
      <c r="M168" s="316"/>
      <c r="N168" s="304"/>
    </row>
    <row r="169" spans="1:14">
      <c r="A169"/>
      <c r="B169"/>
      <c r="C169" s="308"/>
      <c r="D169" s="304"/>
      <c r="E169" s="304"/>
      <c r="F169" s="304"/>
      <c r="G169" s="316"/>
      <c r="H169" s="316"/>
      <c r="I169" s="316"/>
      <c r="J169" s="316"/>
      <c r="K169" s="316"/>
      <c r="L169" s="316"/>
      <c r="M169" s="316"/>
      <c r="N169" s="304"/>
    </row>
    <row r="170" spans="1:14">
      <c r="A170"/>
      <c r="B170"/>
      <c r="C170" s="308"/>
      <c r="D170" s="304"/>
      <c r="E170" s="304"/>
      <c r="F170" s="304"/>
      <c r="G170" s="316"/>
      <c r="H170" s="316"/>
      <c r="I170" s="316"/>
      <c r="J170" s="316"/>
      <c r="K170" s="316"/>
      <c r="L170" s="316"/>
      <c r="M170" s="316"/>
      <c r="N170" s="304"/>
    </row>
    <row r="171" spans="1:14">
      <c r="A171"/>
      <c r="B171"/>
      <c r="C171" s="308"/>
      <c r="D171" s="304"/>
      <c r="E171" s="304"/>
      <c r="F171" s="304"/>
      <c r="G171" s="316"/>
      <c r="H171" s="316"/>
      <c r="I171" s="316"/>
      <c r="J171" s="316"/>
      <c r="K171" s="316"/>
      <c r="L171" s="316"/>
      <c r="M171" s="316"/>
      <c r="N171" s="304"/>
    </row>
    <row r="172" spans="1:14">
      <c r="A172"/>
      <c r="B172"/>
      <c r="C172" s="308"/>
      <c r="D172" s="304"/>
      <c r="E172" s="304"/>
      <c r="F172" s="304"/>
      <c r="G172" s="316"/>
      <c r="H172" s="316"/>
      <c r="I172" s="316"/>
      <c r="J172" s="316"/>
      <c r="K172" s="316"/>
      <c r="L172" s="316"/>
      <c r="M172" s="316"/>
      <c r="N172" s="304"/>
    </row>
    <row r="173" spans="1:14">
      <c r="A173"/>
      <c r="B173"/>
      <c r="C173" s="308"/>
      <c r="D173" s="304"/>
      <c r="E173" s="304"/>
      <c r="F173" s="304"/>
      <c r="G173" s="316"/>
      <c r="H173" s="316"/>
      <c r="I173" s="316"/>
      <c r="J173" s="316"/>
      <c r="K173" s="316"/>
      <c r="L173" s="316"/>
      <c r="M173" s="316"/>
      <c r="N173" s="304"/>
    </row>
    <row r="174" spans="1:14">
      <c r="A174"/>
      <c r="B174"/>
      <c r="C174" s="308"/>
      <c r="D174" s="304"/>
      <c r="E174" s="304"/>
      <c r="F174" s="304"/>
      <c r="G174" s="316"/>
      <c r="H174" s="316"/>
      <c r="I174" s="316"/>
      <c r="J174" s="316"/>
      <c r="K174" s="316"/>
      <c r="L174" s="316"/>
      <c r="M174" s="316"/>
      <c r="N174" s="304"/>
    </row>
    <row r="175" spans="1:14">
      <c r="A175"/>
      <c r="B175"/>
      <c r="C175" s="308"/>
      <c r="D175" s="304"/>
      <c r="E175" s="304"/>
      <c r="F175" s="304"/>
      <c r="G175" s="316"/>
      <c r="H175" s="316"/>
      <c r="I175" s="316"/>
      <c r="J175" s="316"/>
      <c r="K175" s="316"/>
      <c r="L175" s="316"/>
      <c r="M175" s="316"/>
      <c r="N175" s="304"/>
    </row>
    <row r="176" spans="1:14">
      <c r="A176"/>
      <c r="B176"/>
      <c r="C176" s="308"/>
      <c r="D176" s="304"/>
      <c r="E176" s="304"/>
      <c r="F176" s="304"/>
      <c r="G176" s="316"/>
      <c r="H176" s="316"/>
      <c r="I176" s="316"/>
      <c r="J176" s="316"/>
      <c r="K176" s="316"/>
      <c r="L176" s="316"/>
      <c r="M176" s="316"/>
      <c r="N176" s="304"/>
    </row>
    <row r="177" spans="1:14">
      <c r="A177"/>
      <c r="B177"/>
      <c r="C177" s="308"/>
      <c r="D177" s="304"/>
      <c r="E177" s="304"/>
      <c r="F177" s="304"/>
      <c r="G177" s="316"/>
      <c r="H177" s="316"/>
      <c r="I177" s="316"/>
      <c r="J177" s="316"/>
      <c r="K177" s="316"/>
      <c r="L177" s="316"/>
      <c r="M177" s="316"/>
      <c r="N177" s="304"/>
    </row>
    <row r="178" spans="1:14">
      <c r="A178"/>
      <c r="B178"/>
      <c r="C178" s="308"/>
      <c r="D178" s="304"/>
      <c r="E178" s="304"/>
      <c r="F178" s="304"/>
      <c r="G178" s="316"/>
      <c r="H178" s="316"/>
      <c r="I178" s="316"/>
      <c r="J178" s="316"/>
      <c r="K178" s="316"/>
      <c r="L178" s="316"/>
      <c r="M178" s="316"/>
      <c r="N178" s="304"/>
    </row>
    <row r="179" spans="1:14">
      <c r="A179"/>
      <c r="B179"/>
      <c r="C179" s="308"/>
      <c r="D179" s="304"/>
      <c r="E179" s="304"/>
      <c r="F179" s="304"/>
      <c r="G179" s="316"/>
      <c r="H179" s="316"/>
      <c r="I179" s="316"/>
      <c r="J179" s="316"/>
      <c r="K179" s="316"/>
      <c r="L179" s="316"/>
      <c r="M179" s="316"/>
      <c r="N179" s="304"/>
    </row>
    <row r="180" spans="1:14">
      <c r="A180"/>
      <c r="B180"/>
      <c r="C180" s="308"/>
      <c r="D180" s="304"/>
      <c r="E180" s="304"/>
      <c r="F180" s="304"/>
      <c r="G180" s="316"/>
      <c r="H180" s="316"/>
      <c r="I180" s="316"/>
      <c r="J180" s="316"/>
      <c r="K180" s="316"/>
      <c r="L180" s="316"/>
      <c r="M180" s="316"/>
      <c r="N180" s="304"/>
    </row>
    <row r="181" spans="1:14">
      <c r="A181"/>
      <c r="B181"/>
      <c r="C181" s="308"/>
      <c r="D181" s="304"/>
      <c r="E181" s="304"/>
      <c r="F181" s="304"/>
      <c r="G181" s="316"/>
      <c r="H181" s="316"/>
      <c r="I181" s="316"/>
      <c r="J181" s="316"/>
      <c r="K181" s="316"/>
      <c r="L181" s="316"/>
      <c r="M181" s="316"/>
      <c r="N181" s="304"/>
    </row>
    <row r="182" spans="1:14">
      <c r="A182"/>
      <c r="B182"/>
      <c r="C182" s="308"/>
      <c r="D182" s="304"/>
      <c r="E182" s="304"/>
      <c r="F182" s="304"/>
      <c r="G182" s="316"/>
      <c r="H182" s="316"/>
      <c r="I182" s="316"/>
      <c r="J182" s="316"/>
      <c r="K182" s="316"/>
      <c r="L182" s="316"/>
      <c r="M182" s="316"/>
      <c r="N182" s="304"/>
    </row>
    <row r="183" spans="1:14">
      <c r="A183"/>
      <c r="B183"/>
      <c r="C183" s="308"/>
      <c r="D183" s="304"/>
      <c r="E183" s="304"/>
      <c r="F183" s="304"/>
      <c r="G183" s="316"/>
      <c r="H183" s="316"/>
      <c r="I183" s="316"/>
      <c r="J183" s="316"/>
      <c r="K183" s="316"/>
      <c r="L183" s="316"/>
      <c r="M183" s="316"/>
      <c r="N183" s="304"/>
    </row>
    <row r="184" spans="1:14">
      <c r="A184"/>
      <c r="B184"/>
      <c r="C184" s="308"/>
      <c r="D184" s="304"/>
      <c r="E184" s="304"/>
      <c r="F184" s="304"/>
      <c r="G184" s="316"/>
      <c r="H184" s="316"/>
      <c r="I184" s="316"/>
      <c r="J184" s="316"/>
      <c r="K184" s="316"/>
      <c r="L184" s="316"/>
      <c r="M184" s="316"/>
      <c r="N184" s="304"/>
    </row>
    <row r="185" spans="1:14">
      <c r="A185"/>
      <c r="B185"/>
      <c r="C185" s="308"/>
      <c r="D185" s="304"/>
      <c r="E185" s="304"/>
      <c r="F185" s="304"/>
      <c r="G185" s="316"/>
      <c r="H185" s="316"/>
      <c r="I185" s="316"/>
      <c r="J185" s="316"/>
      <c r="K185" s="316"/>
      <c r="L185" s="316"/>
      <c r="M185" s="316"/>
      <c r="N185" s="304"/>
    </row>
    <row r="186" spans="1:14">
      <c r="A186"/>
      <c r="B186"/>
      <c r="C186" s="308"/>
      <c r="D186" s="304"/>
      <c r="E186" s="304"/>
      <c r="F186" s="304"/>
      <c r="G186" s="316"/>
      <c r="H186" s="316"/>
      <c r="I186" s="316"/>
      <c r="J186" s="316"/>
      <c r="K186" s="316"/>
      <c r="L186" s="316"/>
      <c r="M186" s="316"/>
      <c r="N186" s="304"/>
    </row>
    <row r="187" spans="1:14">
      <c r="A187"/>
      <c r="B187"/>
      <c r="C187" s="308"/>
      <c r="D187" s="304"/>
      <c r="E187" s="304"/>
      <c r="F187" s="304"/>
      <c r="G187" s="316"/>
      <c r="H187" s="316"/>
      <c r="I187" s="316"/>
      <c r="J187" s="316"/>
      <c r="K187" s="316"/>
      <c r="L187" s="316"/>
      <c r="M187" s="316"/>
      <c r="N187" s="304"/>
    </row>
    <row r="188" spans="1:14">
      <c r="A188"/>
      <c r="B188"/>
      <c r="C188" s="308"/>
      <c r="D188" s="304"/>
      <c r="E188" s="304"/>
      <c r="F188" s="304"/>
      <c r="G188" s="316"/>
      <c r="H188" s="316"/>
      <c r="I188" s="316"/>
      <c r="J188" s="316"/>
      <c r="K188" s="316"/>
      <c r="L188" s="316"/>
      <c r="M188" s="316"/>
      <c r="N188" s="304"/>
    </row>
    <row r="189" spans="1:14">
      <c r="A189"/>
      <c r="B189"/>
      <c r="C189" s="308"/>
      <c r="D189" s="304"/>
      <c r="E189" s="304"/>
      <c r="F189" s="304"/>
      <c r="G189" s="316"/>
      <c r="H189" s="316"/>
      <c r="I189" s="316"/>
      <c r="J189" s="316"/>
      <c r="K189" s="316"/>
      <c r="L189" s="316"/>
      <c r="M189" s="316"/>
      <c r="N189" s="304"/>
    </row>
    <row r="190" spans="1:14">
      <c r="A190"/>
      <c r="B190"/>
      <c r="C190" s="308"/>
      <c r="D190" s="304"/>
      <c r="E190" s="304"/>
      <c r="F190" s="304"/>
      <c r="G190" s="316"/>
      <c r="H190" s="316"/>
      <c r="I190" s="316"/>
      <c r="J190" s="316"/>
      <c r="K190" s="316"/>
      <c r="L190" s="316"/>
      <c r="M190" s="316"/>
      <c r="N190" s="304"/>
    </row>
    <row r="191" spans="1:14">
      <c r="A191"/>
      <c r="B191"/>
      <c r="C191" s="308"/>
      <c r="D191" s="304"/>
      <c r="E191" s="304"/>
      <c r="F191" s="304"/>
      <c r="G191" s="316"/>
      <c r="H191" s="316"/>
      <c r="I191" s="316"/>
      <c r="J191" s="316"/>
      <c r="K191" s="316"/>
      <c r="L191" s="316"/>
      <c r="M191" s="316"/>
      <c r="N191" s="304"/>
    </row>
    <row r="192" spans="1:14">
      <c r="A192"/>
      <c r="B192"/>
      <c r="C192" s="308"/>
      <c r="D192" s="304"/>
      <c r="E192" s="304"/>
      <c r="F192" s="304"/>
      <c r="G192" s="316"/>
      <c r="H192" s="316"/>
      <c r="I192" s="316"/>
      <c r="J192" s="316"/>
      <c r="K192" s="316"/>
      <c r="L192" s="316"/>
      <c r="M192" s="316"/>
      <c r="N192" s="304"/>
    </row>
    <row r="193" spans="1:14">
      <c r="A193"/>
      <c r="B193"/>
      <c r="C193" s="308"/>
      <c r="D193" s="304"/>
      <c r="E193" s="304"/>
      <c r="F193" s="304"/>
      <c r="G193" s="316"/>
      <c r="H193" s="316"/>
      <c r="I193" s="316"/>
      <c r="J193" s="316"/>
      <c r="K193" s="316"/>
      <c r="L193" s="316"/>
      <c r="M193" s="316"/>
      <c r="N193" s="304"/>
    </row>
    <row r="194" spans="1:14">
      <c r="A194"/>
      <c r="B194"/>
      <c r="C194" s="308"/>
      <c r="D194" s="304"/>
      <c r="E194" s="304"/>
      <c r="F194" s="304"/>
      <c r="G194" s="316"/>
      <c r="H194" s="316"/>
      <c r="I194" s="316"/>
      <c r="J194" s="316"/>
      <c r="K194" s="316"/>
      <c r="L194" s="316"/>
      <c r="M194" s="316"/>
      <c r="N194" s="304"/>
    </row>
    <row r="195" spans="1:14">
      <c r="A195"/>
      <c r="B195"/>
      <c r="C195" s="308"/>
      <c r="D195" s="304"/>
      <c r="E195" s="304"/>
      <c r="F195" s="304"/>
      <c r="G195" s="316"/>
      <c r="H195" s="316"/>
      <c r="I195" s="316"/>
      <c r="J195" s="316"/>
      <c r="K195" s="316"/>
      <c r="L195" s="316"/>
      <c r="M195" s="316"/>
      <c r="N195" s="304"/>
    </row>
    <row r="196" spans="1:14">
      <c r="A196"/>
      <c r="B196"/>
      <c r="C196" s="308"/>
      <c r="D196" s="304"/>
      <c r="E196" s="304"/>
      <c r="F196" s="304"/>
      <c r="G196" s="316"/>
      <c r="H196" s="316"/>
      <c r="I196" s="316"/>
      <c r="J196" s="316"/>
      <c r="K196" s="316"/>
      <c r="L196" s="316"/>
      <c r="M196" s="316"/>
      <c r="N196" s="304"/>
    </row>
    <row r="197" spans="1:14">
      <c r="A197"/>
      <c r="B197"/>
      <c r="C197" s="308"/>
      <c r="D197" s="304"/>
      <c r="E197" s="304"/>
      <c r="F197" s="304"/>
      <c r="G197" s="316"/>
      <c r="H197" s="316"/>
      <c r="I197" s="316"/>
      <c r="J197" s="316"/>
      <c r="K197" s="316"/>
      <c r="L197" s="316"/>
      <c r="M197" s="316"/>
      <c r="N197" s="304"/>
    </row>
    <row r="198" spans="1:14">
      <c r="A198"/>
      <c r="B198"/>
      <c r="C198" s="308"/>
      <c r="D198" s="304"/>
      <c r="E198" s="304"/>
      <c r="F198" s="304"/>
      <c r="G198" s="316"/>
      <c r="H198" s="316"/>
      <c r="I198" s="316"/>
      <c r="J198" s="316"/>
      <c r="K198" s="316"/>
      <c r="L198" s="316"/>
      <c r="M198" s="316"/>
      <c r="N198" s="304"/>
    </row>
    <row r="199" spans="1:14">
      <c r="A199"/>
      <c r="B199"/>
      <c r="C199" s="308"/>
      <c r="D199" s="304"/>
      <c r="E199" s="304"/>
      <c r="F199" s="304"/>
      <c r="G199" s="316"/>
      <c r="H199" s="316"/>
      <c r="I199" s="316"/>
      <c r="J199" s="316"/>
      <c r="K199" s="316"/>
      <c r="L199" s="316"/>
      <c r="M199" s="316"/>
      <c r="N199" s="304"/>
    </row>
    <row r="200" spans="1:14">
      <c r="A200"/>
      <c r="B200"/>
      <c r="C200" s="308"/>
      <c r="D200" s="304"/>
      <c r="E200" s="304"/>
      <c r="F200" s="304"/>
      <c r="G200" s="316"/>
      <c r="H200" s="316"/>
      <c r="I200" s="316"/>
      <c r="J200" s="316"/>
      <c r="K200" s="316"/>
      <c r="L200" s="316"/>
      <c r="M200" s="316"/>
      <c r="N200" s="304"/>
    </row>
    <row r="201" spans="1:14">
      <c r="A201"/>
      <c r="B201"/>
      <c r="C201" s="308"/>
      <c r="D201" s="304"/>
      <c r="E201" s="304"/>
      <c r="F201" s="304"/>
      <c r="G201" s="316"/>
      <c r="H201" s="316"/>
      <c r="I201" s="316"/>
      <c r="J201" s="316"/>
      <c r="K201" s="316"/>
      <c r="L201" s="316"/>
      <c r="M201" s="316"/>
      <c r="N201" s="304"/>
    </row>
    <row r="202" spans="1:14">
      <c r="A202"/>
      <c r="B202"/>
      <c r="C202" s="308"/>
      <c r="D202" s="304"/>
      <c r="E202" s="304"/>
      <c r="F202" s="304"/>
      <c r="G202" s="316"/>
      <c r="H202" s="316"/>
      <c r="I202" s="316"/>
      <c r="J202" s="316"/>
      <c r="K202" s="316"/>
      <c r="L202" s="316"/>
      <c r="M202" s="316"/>
      <c r="N202" s="304"/>
    </row>
    <row r="203" spans="1:14">
      <c r="A203"/>
      <c r="B203"/>
      <c r="C203" s="308"/>
      <c r="D203" s="304"/>
      <c r="E203" s="304"/>
      <c r="F203" s="304"/>
      <c r="G203" s="316"/>
      <c r="H203" s="316"/>
      <c r="I203" s="316"/>
      <c r="J203" s="316"/>
      <c r="K203" s="316"/>
      <c r="L203" s="316"/>
      <c r="M203" s="316"/>
      <c r="N203" s="304"/>
    </row>
    <row r="204" spans="1:14">
      <c r="A204"/>
      <c r="B204"/>
      <c r="C204" s="308"/>
      <c r="D204" s="304"/>
      <c r="E204" s="304"/>
      <c r="F204" s="304"/>
      <c r="G204" s="316"/>
      <c r="H204" s="316"/>
      <c r="I204" s="316"/>
      <c r="J204" s="316"/>
      <c r="K204" s="316"/>
      <c r="L204" s="316"/>
      <c r="M204" s="316"/>
      <c r="N204" s="304"/>
    </row>
    <row r="205" spans="1:14">
      <c r="A205"/>
      <c r="B205"/>
      <c r="C205" s="308"/>
      <c r="D205" s="304"/>
      <c r="E205" s="304"/>
      <c r="F205" s="304"/>
      <c r="G205" s="316"/>
      <c r="H205" s="316"/>
      <c r="I205" s="316"/>
      <c r="J205" s="316"/>
      <c r="K205" s="316"/>
      <c r="L205" s="316"/>
      <c r="M205" s="316"/>
      <c r="N205" s="304"/>
    </row>
    <row r="206" spans="1:14">
      <c r="A206"/>
      <c r="B206"/>
      <c r="C206" s="308"/>
      <c r="D206" s="304"/>
      <c r="E206" s="304"/>
      <c r="F206" s="304"/>
      <c r="G206" s="316"/>
      <c r="H206" s="316"/>
      <c r="I206" s="316"/>
      <c r="J206" s="316"/>
      <c r="K206" s="316"/>
      <c r="L206" s="316"/>
      <c r="M206" s="316"/>
      <c r="N206" s="304"/>
    </row>
    <row r="207" spans="1:14">
      <c r="A207"/>
      <c r="B207"/>
      <c r="C207" s="308"/>
      <c r="D207" s="304"/>
      <c r="E207" s="304"/>
      <c r="F207" s="304"/>
      <c r="G207" s="316"/>
      <c r="H207" s="316"/>
      <c r="I207" s="316"/>
      <c r="J207" s="316"/>
      <c r="K207" s="316"/>
      <c r="L207" s="316"/>
      <c r="M207" s="316"/>
      <c r="N207" s="304"/>
    </row>
    <row r="208" spans="1:14">
      <c r="A208"/>
      <c r="B208"/>
      <c r="C208" s="308"/>
      <c r="D208" s="304"/>
      <c r="E208" s="304"/>
      <c r="F208" s="304"/>
      <c r="G208" s="316"/>
      <c r="H208" s="316"/>
      <c r="I208" s="316"/>
      <c r="J208" s="316"/>
      <c r="K208" s="316"/>
      <c r="L208" s="316"/>
      <c r="M208" s="316"/>
      <c r="N208" s="304"/>
    </row>
    <row r="209" spans="1:14">
      <c r="A209"/>
      <c r="B209"/>
      <c r="C209" s="308"/>
      <c r="D209" s="304"/>
      <c r="E209" s="304"/>
      <c r="F209" s="304"/>
      <c r="G209" s="316"/>
      <c r="H209" s="316"/>
      <c r="I209" s="316"/>
      <c r="J209" s="316"/>
      <c r="K209" s="316"/>
      <c r="L209" s="316"/>
      <c r="M209" s="316"/>
      <c r="N209" s="304"/>
    </row>
    <row r="210" spans="1:14">
      <c r="A210"/>
      <c r="B210"/>
      <c r="C210" s="308"/>
      <c r="D210" s="304"/>
      <c r="E210" s="304"/>
      <c r="F210" s="304"/>
      <c r="G210" s="316"/>
      <c r="H210" s="316"/>
      <c r="I210" s="316"/>
      <c r="J210" s="316"/>
      <c r="K210" s="316"/>
      <c r="L210" s="316"/>
      <c r="M210" s="316"/>
      <c r="N210" s="304"/>
    </row>
    <row r="211" spans="1:14">
      <c r="A211"/>
      <c r="B211"/>
      <c r="C211" s="308"/>
      <c r="D211" s="304"/>
      <c r="E211" s="304"/>
      <c r="F211" s="304"/>
      <c r="G211" s="316"/>
      <c r="H211" s="316"/>
      <c r="I211" s="316"/>
      <c r="J211" s="316"/>
      <c r="K211" s="316"/>
      <c r="L211" s="316"/>
      <c r="M211" s="316"/>
      <c r="N211" s="304"/>
    </row>
    <row r="212" spans="1:14">
      <c r="A212"/>
      <c r="B212"/>
      <c r="C212" s="308"/>
      <c r="D212" s="304"/>
      <c r="E212" s="304"/>
      <c r="F212" s="304"/>
      <c r="G212" s="316"/>
      <c r="H212" s="316"/>
      <c r="I212" s="316"/>
      <c r="J212" s="316"/>
      <c r="K212" s="316"/>
      <c r="L212" s="316"/>
      <c r="M212" s="316"/>
      <c r="N212" s="304"/>
    </row>
    <row r="213" spans="1:14">
      <c r="A213"/>
      <c r="B213"/>
      <c r="C213" s="308"/>
      <c r="D213" s="304"/>
      <c r="E213" s="304"/>
      <c r="F213" s="304"/>
      <c r="G213" s="316"/>
      <c r="H213" s="316"/>
      <c r="I213" s="316"/>
      <c r="J213" s="316"/>
      <c r="K213" s="316"/>
      <c r="L213" s="316"/>
      <c r="M213" s="316"/>
      <c r="N213" s="304"/>
    </row>
    <row r="214" spans="1:14">
      <c r="A214"/>
      <c r="B214"/>
      <c r="C214" s="308"/>
      <c r="D214" s="304"/>
      <c r="E214" s="304"/>
      <c r="F214" s="304"/>
      <c r="G214" s="316"/>
      <c r="H214" s="316"/>
      <c r="I214" s="316"/>
      <c r="J214" s="316"/>
      <c r="K214" s="316"/>
      <c r="L214" s="316"/>
      <c r="M214" s="316"/>
      <c r="N214" s="304"/>
    </row>
    <row r="215" spans="1:14">
      <c r="A215"/>
      <c r="B215"/>
      <c r="C215" s="308"/>
      <c r="D215" s="304"/>
      <c r="E215" s="304"/>
      <c r="F215" s="304"/>
      <c r="G215" s="316"/>
      <c r="H215" s="316"/>
      <c r="I215" s="316"/>
      <c r="J215" s="316"/>
      <c r="K215" s="316"/>
      <c r="L215" s="316"/>
      <c r="M215" s="316"/>
      <c r="N215" s="304"/>
    </row>
    <row r="216" spans="1:14">
      <c r="A216"/>
      <c r="B216"/>
      <c r="C216" s="308"/>
      <c r="D216" s="304"/>
      <c r="E216" s="304"/>
      <c r="F216" s="304"/>
      <c r="G216" s="316"/>
      <c r="H216" s="316"/>
      <c r="I216" s="316"/>
      <c r="J216" s="316"/>
      <c r="K216" s="316"/>
      <c r="L216" s="316"/>
      <c r="M216" s="316"/>
      <c r="N216" s="304"/>
    </row>
    <row r="217" spans="1:14">
      <c r="A217"/>
      <c r="B217"/>
      <c r="C217" s="308"/>
      <c r="D217" s="304"/>
      <c r="E217" s="304"/>
      <c r="F217" s="304"/>
      <c r="G217" s="316"/>
      <c r="H217" s="316"/>
      <c r="I217" s="316"/>
      <c r="J217" s="316"/>
      <c r="K217" s="316"/>
      <c r="L217" s="316"/>
      <c r="M217" s="316"/>
      <c r="N217" s="304"/>
    </row>
    <row r="218" spans="1:14">
      <c r="A218"/>
      <c r="B218"/>
      <c r="C218" s="308"/>
      <c r="D218" s="304"/>
      <c r="E218" s="304"/>
      <c r="F218" s="304"/>
      <c r="G218" s="316"/>
      <c r="H218" s="316"/>
      <c r="I218" s="316"/>
      <c r="J218" s="316"/>
      <c r="K218" s="316"/>
      <c r="L218" s="316"/>
      <c r="M218" s="316"/>
      <c r="N218" s="304"/>
    </row>
    <row r="219" spans="1:14">
      <c r="A219"/>
      <c r="B219"/>
      <c r="C219" s="308"/>
      <c r="D219" s="304"/>
      <c r="E219" s="304"/>
      <c r="F219" s="304"/>
      <c r="G219" s="316"/>
      <c r="H219" s="316"/>
      <c r="I219" s="316"/>
      <c r="J219" s="316"/>
      <c r="K219" s="316"/>
      <c r="L219" s="316"/>
      <c r="M219" s="316"/>
      <c r="N219" s="304"/>
    </row>
    <row r="220" spans="1:14">
      <c r="A220"/>
      <c r="B220"/>
      <c r="C220" s="308"/>
      <c r="D220" s="304"/>
      <c r="E220" s="304"/>
      <c r="F220" s="304"/>
      <c r="G220" s="316"/>
      <c r="H220" s="316"/>
      <c r="I220" s="316"/>
      <c r="J220" s="316"/>
      <c r="K220" s="316"/>
      <c r="L220" s="316"/>
      <c r="M220" s="316"/>
      <c r="N220" s="304"/>
    </row>
    <row r="221" spans="1:14">
      <c r="A221"/>
      <c r="B221"/>
      <c r="C221" s="308"/>
      <c r="D221" s="304"/>
      <c r="E221" s="304"/>
      <c r="F221" s="304"/>
      <c r="G221" s="316"/>
      <c r="H221" s="316"/>
      <c r="I221" s="316"/>
      <c r="J221" s="316"/>
      <c r="K221" s="316"/>
      <c r="L221" s="316"/>
      <c r="M221" s="316"/>
      <c r="N221" s="304"/>
    </row>
    <row r="222" spans="1:14">
      <c r="A222"/>
      <c r="B222"/>
      <c r="C222" s="308"/>
      <c r="D222" s="304"/>
      <c r="E222" s="304"/>
      <c r="F222" s="304"/>
      <c r="G222" s="316"/>
      <c r="H222" s="316"/>
      <c r="I222" s="316"/>
      <c r="J222" s="316"/>
      <c r="K222" s="316"/>
      <c r="L222" s="316"/>
      <c r="M222" s="316"/>
      <c r="N222" s="304"/>
    </row>
    <row r="223" spans="1:14">
      <c r="A223"/>
      <c r="B223"/>
      <c r="C223" s="308"/>
      <c r="D223" s="304"/>
      <c r="E223" s="304"/>
      <c r="F223" s="304"/>
      <c r="G223" s="316"/>
      <c r="H223" s="316"/>
      <c r="I223" s="316"/>
      <c r="J223" s="316"/>
      <c r="K223" s="316"/>
      <c r="L223" s="316"/>
      <c r="M223" s="316"/>
      <c r="N223" s="304"/>
    </row>
    <row r="224" spans="1:14">
      <c r="A224"/>
      <c r="B224"/>
      <c r="C224" s="308"/>
      <c r="D224" s="304"/>
      <c r="E224" s="304"/>
      <c r="F224" s="304"/>
      <c r="G224" s="316"/>
      <c r="H224" s="316"/>
      <c r="I224" s="316"/>
      <c r="J224" s="316"/>
      <c r="K224" s="316"/>
      <c r="L224" s="316"/>
      <c r="M224" s="316"/>
      <c r="N224" s="304"/>
    </row>
    <row r="225" spans="1:14">
      <c r="A225"/>
      <c r="B225"/>
      <c r="C225" s="308"/>
      <c r="D225" s="304"/>
      <c r="E225" s="304"/>
      <c r="F225" s="304"/>
      <c r="G225" s="316"/>
      <c r="H225" s="316"/>
      <c r="I225" s="316"/>
      <c r="J225" s="316"/>
      <c r="K225" s="316"/>
      <c r="L225" s="316"/>
      <c r="M225" s="316"/>
      <c r="N225" s="304"/>
    </row>
    <row r="226" spans="1:14">
      <c r="A226"/>
      <c r="B226"/>
      <c r="C226" s="308"/>
      <c r="D226" s="304"/>
      <c r="E226" s="304"/>
      <c r="F226" s="304"/>
      <c r="G226" s="316"/>
      <c r="H226" s="316"/>
      <c r="I226" s="316"/>
      <c r="J226" s="316"/>
      <c r="K226" s="316"/>
      <c r="L226" s="316"/>
      <c r="M226" s="316"/>
      <c r="N226" s="304"/>
    </row>
    <row r="227" spans="1:14">
      <c r="A227"/>
      <c r="B227"/>
      <c r="C227" s="308"/>
      <c r="D227" s="304"/>
      <c r="E227" s="304"/>
      <c r="F227" s="304"/>
      <c r="G227" s="316"/>
      <c r="H227" s="316"/>
      <c r="I227" s="316"/>
      <c r="J227" s="316"/>
      <c r="K227" s="316"/>
      <c r="L227" s="316"/>
      <c r="M227" s="316"/>
      <c r="N227" s="304"/>
    </row>
    <row r="228" spans="1:14">
      <c r="A228"/>
      <c r="B228"/>
      <c r="C228" s="308"/>
      <c r="D228" s="304"/>
      <c r="E228" s="304"/>
      <c r="F228" s="304"/>
      <c r="G228" s="316"/>
      <c r="H228" s="316"/>
      <c r="I228" s="316"/>
      <c r="J228" s="316"/>
      <c r="K228" s="316"/>
      <c r="L228" s="316"/>
      <c r="M228" s="316"/>
      <c r="N228" s="304"/>
    </row>
    <row r="229" spans="1:14">
      <c r="A229"/>
      <c r="B229"/>
      <c r="C229" s="308"/>
      <c r="D229" s="304"/>
      <c r="E229" s="304"/>
      <c r="F229" s="304"/>
      <c r="G229" s="316"/>
      <c r="H229" s="316"/>
      <c r="I229" s="316"/>
      <c r="J229" s="316"/>
      <c r="K229" s="316"/>
      <c r="L229" s="316"/>
      <c r="M229" s="316"/>
      <c r="N229" s="304"/>
    </row>
    <row r="230" spans="1:14">
      <c r="A230"/>
      <c r="B230"/>
      <c r="C230" s="308"/>
      <c r="D230" s="304"/>
      <c r="E230" s="304"/>
      <c r="F230" s="304"/>
      <c r="G230" s="316"/>
      <c r="H230" s="316"/>
      <c r="I230" s="316"/>
      <c r="J230" s="316"/>
      <c r="K230" s="316"/>
      <c r="L230" s="316"/>
      <c r="M230" s="316"/>
      <c r="N230" s="304"/>
    </row>
    <row r="231" spans="1:14">
      <c r="A231"/>
      <c r="B231"/>
      <c r="C231" s="308"/>
      <c r="D231" s="304"/>
      <c r="E231" s="304"/>
      <c r="F231" s="304"/>
      <c r="G231" s="316"/>
      <c r="H231" s="316"/>
      <c r="I231" s="316"/>
      <c r="J231" s="316"/>
      <c r="K231" s="316"/>
      <c r="L231" s="316"/>
      <c r="M231" s="316"/>
      <c r="N231" s="304"/>
    </row>
    <row r="232" spans="1:14">
      <c r="A232"/>
      <c r="B232"/>
      <c r="C232" s="308"/>
      <c r="D232" s="304"/>
      <c r="E232" s="304"/>
      <c r="F232" s="304"/>
      <c r="G232" s="316"/>
      <c r="H232" s="316"/>
      <c r="I232" s="316"/>
      <c r="J232" s="316"/>
      <c r="K232" s="316"/>
      <c r="L232" s="316"/>
      <c r="M232" s="316"/>
      <c r="N232" s="304"/>
    </row>
    <row r="233" spans="1:14">
      <c r="A233"/>
      <c r="B233"/>
      <c r="C233" s="308"/>
      <c r="D233" s="304"/>
      <c r="E233" s="304"/>
      <c r="F233" s="304"/>
      <c r="G233" s="316"/>
      <c r="H233" s="316"/>
      <c r="I233" s="316"/>
      <c r="J233" s="316"/>
      <c r="K233" s="316"/>
      <c r="L233" s="316"/>
      <c r="M233" s="316"/>
      <c r="N233" s="304"/>
    </row>
    <row r="234" spans="1:14">
      <c r="A234"/>
      <c r="B234"/>
      <c r="C234" s="308"/>
      <c r="D234" s="304"/>
      <c r="E234" s="304"/>
      <c r="F234" s="304"/>
      <c r="G234" s="316"/>
      <c r="H234" s="316"/>
      <c r="I234" s="316"/>
      <c r="J234" s="316"/>
      <c r="K234" s="316"/>
      <c r="L234" s="316"/>
      <c r="M234" s="316"/>
      <c r="N234" s="304"/>
    </row>
    <row r="235" spans="1:14">
      <c r="A235"/>
      <c r="B235"/>
      <c r="C235" s="308"/>
      <c r="D235" s="304"/>
      <c r="E235" s="304"/>
      <c r="F235" s="304"/>
      <c r="G235" s="316"/>
      <c r="H235" s="316"/>
      <c r="I235" s="316"/>
      <c r="J235" s="316"/>
      <c r="K235" s="316"/>
      <c r="L235" s="316"/>
      <c r="M235" s="316"/>
      <c r="N235" s="304"/>
    </row>
    <row r="236" spans="1:14">
      <c r="A236"/>
      <c r="B236"/>
      <c r="C236" s="308"/>
      <c r="D236" s="304"/>
      <c r="E236" s="304"/>
      <c r="F236" s="304"/>
      <c r="G236" s="316"/>
      <c r="H236" s="316"/>
      <c r="I236" s="316"/>
      <c r="J236" s="316"/>
      <c r="K236" s="316"/>
      <c r="L236" s="316"/>
      <c r="M236" s="316"/>
      <c r="N236" s="304"/>
    </row>
    <row r="237" spans="1:14">
      <c r="A237"/>
      <c r="B237"/>
      <c r="C237" s="308"/>
      <c r="D237" s="304"/>
      <c r="E237" s="304"/>
      <c r="F237" s="304"/>
      <c r="G237" s="316"/>
      <c r="H237" s="316"/>
      <c r="I237" s="316"/>
      <c r="J237" s="316"/>
      <c r="K237" s="316"/>
      <c r="L237" s="316"/>
      <c r="M237" s="316"/>
      <c r="N237" s="304"/>
    </row>
    <row r="238" spans="1:14">
      <c r="A238"/>
      <c r="B238"/>
      <c r="C238" s="308"/>
      <c r="D238" s="304"/>
      <c r="E238" s="304"/>
      <c r="F238" s="304"/>
      <c r="G238" s="316"/>
      <c r="H238" s="316"/>
      <c r="I238" s="316"/>
      <c r="J238" s="316"/>
      <c r="K238" s="316"/>
      <c r="L238" s="316"/>
      <c r="M238" s="316"/>
      <c r="N238" s="304"/>
    </row>
    <row r="239" spans="1:14">
      <c r="A239"/>
      <c r="B239"/>
      <c r="C239" s="308"/>
      <c r="D239" s="304"/>
      <c r="E239" s="304"/>
      <c r="F239" s="304"/>
      <c r="G239" s="316"/>
      <c r="H239" s="316"/>
      <c r="I239" s="316"/>
      <c r="J239" s="316"/>
      <c r="K239" s="316"/>
      <c r="L239" s="316"/>
      <c r="M239" s="316"/>
      <c r="N239" s="304"/>
    </row>
    <row r="240" spans="1:14">
      <c r="A240"/>
      <c r="B240"/>
      <c r="C240" s="308"/>
      <c r="D240" s="304"/>
      <c r="E240" s="304"/>
      <c r="F240" s="304"/>
      <c r="G240" s="316"/>
      <c r="H240" s="316"/>
      <c r="I240" s="316"/>
      <c r="J240" s="316"/>
      <c r="K240" s="316"/>
      <c r="L240" s="316"/>
      <c r="M240" s="316"/>
      <c r="N240" s="304"/>
    </row>
    <row r="241" spans="1:14">
      <c r="A241"/>
      <c r="B241"/>
      <c r="C241" s="308"/>
      <c r="D241" s="304"/>
      <c r="E241" s="304"/>
      <c r="F241" s="304"/>
      <c r="G241" s="316"/>
      <c r="H241" s="316"/>
      <c r="I241" s="316"/>
      <c r="J241" s="316"/>
      <c r="K241" s="316"/>
      <c r="L241" s="316"/>
      <c r="M241" s="316"/>
      <c r="N241" s="304"/>
    </row>
    <row r="242" spans="1:14">
      <c r="A242"/>
      <c r="B242"/>
      <c r="C242" s="308"/>
      <c r="D242" s="304"/>
      <c r="E242" s="304"/>
      <c r="F242" s="304"/>
      <c r="G242" s="316"/>
      <c r="H242" s="316"/>
      <c r="I242" s="316"/>
      <c r="J242" s="316"/>
      <c r="K242" s="316"/>
      <c r="L242" s="316"/>
      <c r="M242" s="316"/>
      <c r="N242" s="304"/>
    </row>
    <row r="243" spans="1:14">
      <c r="A243"/>
      <c r="B243"/>
      <c r="C243" s="308"/>
      <c r="D243" s="304"/>
      <c r="E243" s="304"/>
      <c r="F243" s="304"/>
      <c r="G243" s="316"/>
      <c r="H243" s="316"/>
      <c r="I243" s="316"/>
      <c r="J243" s="316"/>
      <c r="K243" s="316"/>
      <c r="L243" s="316"/>
      <c r="M243" s="316"/>
      <c r="N243" s="304"/>
    </row>
    <row r="244" spans="1:14">
      <c r="A244"/>
      <c r="B244"/>
      <c r="C244" s="308"/>
      <c r="D244" s="304"/>
      <c r="E244" s="304"/>
      <c r="F244" s="304"/>
      <c r="G244" s="316"/>
      <c r="H244" s="316"/>
      <c r="I244" s="316"/>
      <c r="J244" s="316"/>
      <c r="K244" s="316"/>
      <c r="L244" s="316"/>
      <c r="M244" s="316"/>
      <c r="N244" s="304"/>
    </row>
    <row r="245" spans="1:14">
      <c r="A245"/>
      <c r="B245"/>
      <c r="C245" s="308"/>
      <c r="D245" s="304"/>
      <c r="E245" s="304"/>
      <c r="F245" s="304"/>
      <c r="G245" s="316"/>
      <c r="H245" s="316"/>
      <c r="I245" s="316"/>
      <c r="J245" s="316"/>
      <c r="K245" s="316"/>
      <c r="L245" s="316"/>
      <c r="M245" s="316"/>
      <c r="N245" s="304"/>
    </row>
    <row r="246" spans="1:14">
      <c r="A246"/>
      <c r="B246"/>
      <c r="C246" s="308"/>
      <c r="D246" s="304"/>
      <c r="E246" s="304"/>
      <c r="F246" s="304"/>
      <c r="G246" s="316"/>
      <c r="H246" s="316"/>
      <c r="I246" s="316"/>
      <c r="J246" s="316"/>
      <c r="K246" s="316"/>
      <c r="L246" s="316"/>
      <c r="M246" s="316"/>
      <c r="N246" s="304"/>
    </row>
    <row r="247" spans="1:14">
      <c r="A247"/>
      <c r="B247"/>
      <c r="C247" s="308"/>
      <c r="D247" s="304"/>
      <c r="E247" s="304"/>
      <c r="F247" s="304"/>
      <c r="G247" s="316"/>
      <c r="H247" s="316"/>
      <c r="I247" s="316"/>
      <c r="J247" s="316"/>
      <c r="K247" s="316"/>
      <c r="L247" s="316"/>
      <c r="M247" s="316"/>
      <c r="N247" s="304"/>
    </row>
    <row r="248" spans="1:14">
      <c r="A248"/>
      <c r="B248"/>
      <c r="C248" s="308"/>
      <c r="D248" s="304"/>
      <c r="E248" s="304"/>
      <c r="F248" s="304"/>
      <c r="G248" s="316"/>
      <c r="H248" s="316"/>
      <c r="I248" s="316"/>
      <c r="J248" s="316"/>
      <c r="K248" s="316"/>
      <c r="L248" s="316"/>
      <c r="M248" s="316"/>
      <c r="N248" s="304"/>
    </row>
    <row r="249" spans="1:14">
      <c r="A249"/>
      <c r="B249"/>
      <c r="C249" s="308"/>
      <c r="D249" s="304"/>
      <c r="E249" s="304"/>
      <c r="F249" s="304"/>
      <c r="G249" s="316"/>
      <c r="H249" s="316"/>
      <c r="I249" s="316"/>
      <c r="J249" s="316"/>
      <c r="K249" s="316"/>
      <c r="L249" s="316"/>
      <c r="M249" s="316"/>
      <c r="N249" s="304"/>
    </row>
    <row r="250" spans="1:14">
      <c r="A250"/>
      <c r="B250"/>
      <c r="C250" s="308"/>
      <c r="D250" s="304"/>
      <c r="E250" s="304"/>
      <c r="F250" s="304"/>
      <c r="G250" s="316"/>
      <c r="H250" s="316"/>
      <c r="I250" s="316"/>
      <c r="J250" s="316"/>
      <c r="K250" s="316"/>
      <c r="L250" s="316"/>
      <c r="M250" s="316"/>
      <c r="N250" s="304"/>
    </row>
    <row r="251" spans="1:14">
      <c r="A251"/>
      <c r="B251"/>
      <c r="C251" s="308"/>
      <c r="D251" s="304"/>
      <c r="E251" s="304"/>
      <c r="F251" s="304"/>
      <c r="G251" s="316"/>
      <c r="H251" s="316"/>
      <c r="I251" s="316"/>
      <c r="J251" s="316"/>
      <c r="K251" s="316"/>
      <c r="L251" s="316"/>
      <c r="M251" s="316"/>
      <c r="N251" s="304"/>
    </row>
    <row r="252" spans="1:14">
      <c r="A252"/>
      <c r="B252"/>
      <c r="C252" s="308"/>
      <c r="D252" s="304"/>
      <c r="E252" s="304"/>
      <c r="F252" s="304"/>
      <c r="G252" s="316"/>
      <c r="H252" s="316"/>
      <c r="I252" s="316"/>
      <c r="J252" s="316"/>
      <c r="K252" s="316"/>
      <c r="L252" s="316"/>
      <c r="M252" s="316"/>
      <c r="N252" s="304"/>
    </row>
    <row r="253" spans="1:14">
      <c r="A253"/>
      <c r="B253"/>
      <c r="C253" s="308"/>
      <c r="D253" s="304"/>
      <c r="E253" s="304"/>
      <c r="F253" s="304"/>
      <c r="G253" s="316"/>
      <c r="H253" s="316"/>
      <c r="I253" s="316"/>
      <c r="J253" s="316"/>
      <c r="K253" s="316"/>
      <c r="L253" s="316"/>
      <c r="M253" s="316"/>
      <c r="N253" s="304"/>
    </row>
    <row r="254" spans="1:14">
      <c r="A254"/>
      <c r="B254"/>
      <c r="C254" s="308"/>
      <c r="D254" s="304"/>
      <c r="E254" s="304"/>
      <c r="F254" s="304"/>
      <c r="G254" s="316"/>
      <c r="H254" s="316"/>
      <c r="I254" s="316"/>
      <c r="J254" s="316"/>
      <c r="K254" s="316"/>
      <c r="L254" s="316"/>
      <c r="M254" s="316"/>
      <c r="N254" s="304"/>
    </row>
    <row r="255" spans="1:14">
      <c r="A255"/>
      <c r="B255"/>
      <c r="C255" s="308"/>
      <c r="D255" s="304"/>
      <c r="E255" s="304"/>
      <c r="F255" s="304"/>
      <c r="G255" s="316"/>
      <c r="H255" s="316"/>
      <c r="I255" s="316"/>
      <c r="J255" s="316"/>
      <c r="K255" s="316"/>
      <c r="L255" s="316"/>
      <c r="M255" s="316"/>
      <c r="N255" s="304"/>
    </row>
    <row r="256" spans="1:14">
      <c r="A256"/>
      <c r="B256"/>
      <c r="C256" s="308"/>
      <c r="D256" s="304"/>
      <c r="E256" s="304"/>
      <c r="F256" s="304"/>
      <c r="G256" s="316"/>
      <c r="H256" s="316"/>
      <c r="I256" s="316"/>
      <c r="J256" s="316"/>
      <c r="K256" s="316"/>
      <c r="L256" s="316"/>
      <c r="M256" s="316"/>
      <c r="N256" s="304"/>
    </row>
    <row r="257" spans="1:14">
      <c r="A257"/>
      <c r="B257"/>
      <c r="C257" s="308"/>
      <c r="D257" s="304"/>
      <c r="E257" s="304"/>
      <c r="F257" s="304"/>
      <c r="G257" s="316"/>
      <c r="H257" s="316"/>
      <c r="I257" s="316"/>
      <c r="J257" s="316"/>
      <c r="K257" s="316"/>
      <c r="L257" s="316"/>
      <c r="M257" s="316"/>
      <c r="N257" s="304"/>
    </row>
    <row r="258" spans="1:14">
      <c r="A258"/>
      <c r="B258"/>
      <c r="C258" s="308"/>
      <c r="D258" s="304"/>
      <c r="E258" s="304"/>
      <c r="F258" s="304"/>
      <c r="G258" s="316"/>
      <c r="H258" s="316"/>
      <c r="I258" s="316"/>
      <c r="J258" s="316"/>
      <c r="K258" s="316"/>
      <c r="L258" s="316"/>
      <c r="M258" s="316"/>
      <c r="N258" s="304"/>
    </row>
    <row r="259" spans="1:14">
      <c r="A259"/>
      <c r="B259"/>
      <c r="C259" s="308"/>
      <c r="D259" s="304"/>
      <c r="E259" s="304"/>
      <c r="F259" s="304"/>
      <c r="G259" s="316"/>
      <c r="H259" s="316"/>
      <c r="I259" s="316"/>
      <c r="J259" s="316"/>
      <c r="K259" s="316"/>
      <c r="L259" s="316"/>
      <c r="M259" s="316"/>
      <c r="N259" s="304"/>
    </row>
  </sheetData>
  <mergeCells count="6">
    <mergeCell ref="D143:D144"/>
    <mergeCell ref="D22:D30"/>
    <mergeCell ref="D41:D43"/>
    <mergeCell ref="D96:D97"/>
    <mergeCell ref="D107:D108"/>
    <mergeCell ref="D112:D113"/>
  </mergeCells>
  <pageMargins left="0.74803149606299213" right="0.74803149606299213" top="0.98425196850393704" bottom="0.98425196850393704" header="0.51181102362204722" footer="0.51181102362204722"/>
  <pageSetup paperSize="9" scale="47" fitToHeight="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3"/>
  <sheetViews>
    <sheetView zoomScale="70" zoomScaleNormal="70" zoomScalePageLayoutView="55" workbookViewId="0">
      <pane xSplit="3" ySplit="6" topLeftCell="D7" activePane="bottomRight" state="frozenSplit"/>
      <selection pane="topRight"/>
      <selection pane="bottomLeft"/>
      <selection pane="bottomRight"/>
    </sheetView>
  </sheetViews>
  <sheetFormatPr defaultColWidth="9.109375" defaultRowHeight="15" outlineLevelRow="1"/>
  <cols>
    <col min="1" max="1" width="19.109375" style="125" customWidth="1"/>
    <col min="2" max="2" width="23.44140625" style="125" customWidth="1"/>
    <col min="3" max="3" width="79" style="125" customWidth="1"/>
    <col min="4" max="28" width="8.5546875" style="125" customWidth="1"/>
    <col min="29" max="16384" width="9.109375" style="125"/>
  </cols>
  <sheetData>
    <row r="1" spans="1:28" s="116" customFormat="1" ht="17.399999999999999">
      <c r="A1" s="119" t="s">
        <v>881</v>
      </c>
      <c r="B1" s="6"/>
      <c r="C1" s="6"/>
      <c r="D1" s="7"/>
      <c r="E1" s="7"/>
      <c r="F1" s="7"/>
      <c r="G1" s="7"/>
      <c r="H1" s="7"/>
      <c r="I1" s="7"/>
      <c r="J1" s="7"/>
      <c r="K1" s="7"/>
      <c r="L1" s="7"/>
      <c r="M1" s="7"/>
      <c r="N1" s="7"/>
      <c r="O1" s="7"/>
      <c r="P1" s="7"/>
      <c r="Q1" s="7"/>
      <c r="R1" s="7"/>
      <c r="S1" s="7"/>
      <c r="T1" s="7"/>
    </row>
    <row r="2" spans="1:28" s="116" customFormat="1" ht="18">
      <c r="A2" s="120" t="s">
        <v>882</v>
      </c>
      <c r="B2" s="6"/>
      <c r="C2" s="6"/>
      <c r="D2" s="7"/>
      <c r="E2" s="7"/>
      <c r="F2" s="7"/>
      <c r="G2" s="7"/>
      <c r="H2" s="7"/>
      <c r="I2" s="7"/>
      <c r="J2" s="7"/>
      <c r="K2" s="7"/>
      <c r="L2" s="7"/>
      <c r="M2" s="7"/>
      <c r="N2" s="7"/>
      <c r="O2" s="7"/>
      <c r="P2" s="7"/>
      <c r="Q2" s="7"/>
      <c r="R2" s="7"/>
      <c r="S2" s="7"/>
      <c r="T2" s="7"/>
    </row>
    <row r="3" spans="1:28" s="116" customFormat="1" ht="18.600000000000001">
      <c r="A3" s="9"/>
      <c r="B3" s="9"/>
      <c r="C3" s="9"/>
      <c r="D3" s="10"/>
      <c r="E3" s="10"/>
      <c r="F3" s="10"/>
      <c r="G3" s="10"/>
      <c r="H3" s="10"/>
      <c r="I3" s="11"/>
      <c r="J3" s="10"/>
      <c r="K3" s="10"/>
      <c r="L3" s="10"/>
      <c r="M3" s="10"/>
      <c r="N3" s="10"/>
      <c r="O3" s="10"/>
      <c r="P3" s="10"/>
      <c r="Q3" s="12"/>
      <c r="R3" s="12"/>
      <c r="S3" s="12"/>
      <c r="T3" s="12"/>
      <c r="U3" s="12"/>
      <c r="V3" s="12"/>
      <c r="W3" s="12"/>
      <c r="X3" s="12"/>
      <c r="Y3" s="12"/>
      <c r="Z3" s="12"/>
      <c r="AA3" s="12"/>
      <c r="AB3" s="12" t="s">
        <v>33</v>
      </c>
    </row>
    <row r="4" spans="1:28" s="116" customFormat="1" ht="15.6">
      <c r="A4" s="13"/>
      <c r="B4" s="13"/>
      <c r="C4" s="14"/>
      <c r="D4" s="7"/>
      <c r="E4" s="7"/>
      <c r="F4" s="7"/>
      <c r="G4" s="7"/>
      <c r="H4" s="7"/>
      <c r="I4" s="7"/>
      <c r="J4" s="7"/>
      <c r="K4" s="7"/>
      <c r="L4" s="7"/>
      <c r="M4" s="7"/>
      <c r="N4" s="7"/>
      <c r="O4" s="7"/>
      <c r="P4" s="7"/>
      <c r="Q4" s="7"/>
      <c r="R4" s="7"/>
      <c r="S4" s="7"/>
      <c r="T4" s="7"/>
      <c r="U4" s="7"/>
      <c r="V4" s="7"/>
      <c r="W4" s="7"/>
      <c r="X4" s="7"/>
      <c r="Y4" s="7"/>
      <c r="Z4" s="7"/>
      <c r="AA4" s="7"/>
      <c r="AB4" s="7"/>
    </row>
    <row r="5" spans="1:28" s="116" customFormat="1" ht="16.5" customHeight="1">
      <c r="A5" s="6"/>
      <c r="B5" s="121" t="s">
        <v>735</v>
      </c>
      <c r="C5" s="15" t="s">
        <v>62</v>
      </c>
      <c r="D5" s="7">
        <v>1990</v>
      </c>
      <c r="E5" s="7">
        <v>1991</v>
      </c>
      <c r="F5" s="7">
        <v>1992</v>
      </c>
      <c r="G5" s="7">
        <v>1993</v>
      </c>
      <c r="H5" s="7">
        <v>1994</v>
      </c>
      <c r="I5" s="7">
        <v>1995</v>
      </c>
      <c r="J5" s="7">
        <v>1996</v>
      </c>
      <c r="K5" s="7">
        <v>1997</v>
      </c>
      <c r="L5" s="7">
        <v>1998</v>
      </c>
      <c r="M5" s="7">
        <v>1999</v>
      </c>
      <c r="N5" s="7">
        <v>2000</v>
      </c>
      <c r="O5" s="7">
        <v>2001</v>
      </c>
      <c r="P5" s="7">
        <v>2002</v>
      </c>
      <c r="Q5" s="7">
        <v>2003</v>
      </c>
      <c r="R5" s="7">
        <v>2004</v>
      </c>
      <c r="S5" s="7">
        <v>2005</v>
      </c>
      <c r="T5" s="7">
        <v>2006</v>
      </c>
      <c r="U5" s="7">
        <v>2007</v>
      </c>
      <c r="V5" s="7">
        <v>2008</v>
      </c>
      <c r="W5" s="7">
        <v>2009</v>
      </c>
      <c r="X5" s="7">
        <v>2010</v>
      </c>
      <c r="Y5" s="7">
        <v>2011</v>
      </c>
      <c r="Z5" s="7">
        <v>2012</v>
      </c>
      <c r="AA5" s="7">
        <v>2013</v>
      </c>
      <c r="AB5" s="7">
        <v>2014</v>
      </c>
    </row>
    <row r="6" spans="1:28" s="116" customFormat="1">
      <c r="A6" s="16"/>
      <c r="B6" s="16"/>
      <c r="C6" s="16"/>
      <c r="D6" s="17"/>
      <c r="E6" s="17"/>
      <c r="F6" s="17"/>
      <c r="G6" s="17"/>
      <c r="H6" s="17"/>
      <c r="I6" s="17"/>
      <c r="J6" s="17"/>
      <c r="K6" s="17"/>
      <c r="L6" s="17"/>
      <c r="M6" s="17"/>
      <c r="N6" s="17"/>
      <c r="O6" s="17"/>
      <c r="P6" s="17"/>
      <c r="Q6" s="17"/>
      <c r="R6" s="17"/>
      <c r="S6" s="17"/>
      <c r="T6" s="17"/>
      <c r="U6" s="17"/>
      <c r="V6" s="17"/>
      <c r="W6" s="17"/>
      <c r="X6" s="17"/>
      <c r="Y6" s="17"/>
      <c r="Z6" s="17"/>
      <c r="AA6" s="17"/>
      <c r="AB6" s="17"/>
    </row>
    <row r="7" spans="1:28" ht="15.6">
      <c r="A7" s="18" t="s">
        <v>63</v>
      </c>
      <c r="D7" s="248"/>
    </row>
    <row r="8" spans="1:28" ht="15.6">
      <c r="B8" s="383" t="s">
        <v>10</v>
      </c>
      <c r="C8" s="121"/>
      <c r="D8" s="249">
        <f>SUM(D9:D18)</f>
        <v>278.41968443932211</v>
      </c>
      <c r="E8" s="249">
        <f t="shared" ref="E8:AB8" si="0">SUM(E9:E18)</f>
        <v>276.10762641372611</v>
      </c>
      <c r="F8" s="249">
        <f t="shared" si="0"/>
        <v>264.82726930865823</v>
      </c>
      <c r="G8" s="249">
        <f t="shared" si="0"/>
        <v>246.77730080727429</v>
      </c>
      <c r="H8" s="249">
        <f t="shared" si="0"/>
        <v>237.66715548698471</v>
      </c>
      <c r="I8" s="249">
        <f t="shared" si="0"/>
        <v>238.53516615019598</v>
      </c>
      <c r="J8" s="249">
        <f t="shared" si="0"/>
        <v>238.94502112525774</v>
      </c>
      <c r="K8" s="249">
        <f t="shared" si="0"/>
        <v>222.59538559074699</v>
      </c>
      <c r="L8" s="249">
        <f t="shared" si="0"/>
        <v>225.43291161893677</v>
      </c>
      <c r="M8" s="249">
        <f t="shared" si="0"/>
        <v>212.34945054451967</v>
      </c>
      <c r="N8" s="249">
        <f t="shared" si="0"/>
        <v>221.3434110495684</v>
      </c>
      <c r="O8" s="249">
        <f t="shared" si="0"/>
        <v>230.52013723237334</v>
      </c>
      <c r="P8" s="249">
        <f t="shared" si="0"/>
        <v>228.02850752483147</v>
      </c>
      <c r="Q8" s="249">
        <f t="shared" si="0"/>
        <v>233.88341181355941</v>
      </c>
      <c r="R8" s="249">
        <f t="shared" si="0"/>
        <v>231.57748076399642</v>
      </c>
      <c r="S8" s="249">
        <f t="shared" si="0"/>
        <v>231.24646869959665</v>
      </c>
      <c r="T8" s="249">
        <f t="shared" si="0"/>
        <v>236.02165322210308</v>
      </c>
      <c r="U8" s="249">
        <f t="shared" si="0"/>
        <v>230.39953665054546</v>
      </c>
      <c r="V8" s="249">
        <f t="shared" si="0"/>
        <v>223.59526820530411</v>
      </c>
      <c r="W8" s="249">
        <f t="shared" si="0"/>
        <v>200.50369569546302</v>
      </c>
      <c r="X8" s="249">
        <f t="shared" si="0"/>
        <v>206.99630864783526</v>
      </c>
      <c r="Y8" s="249">
        <f t="shared" si="0"/>
        <v>192.4048303732103</v>
      </c>
      <c r="Z8" s="249">
        <f t="shared" si="0"/>
        <v>203.45828464171956</v>
      </c>
      <c r="AA8" s="249">
        <f t="shared" si="0"/>
        <v>189.93829364368762</v>
      </c>
      <c r="AB8" s="249">
        <f t="shared" si="0"/>
        <v>164.19018189706884</v>
      </c>
    </row>
    <row r="9" spans="1:28" ht="15.6" outlineLevel="1">
      <c r="B9" s="250"/>
      <c r="C9" s="123" t="s">
        <v>17</v>
      </c>
      <c r="D9" s="393">
        <v>204.72371129052607</v>
      </c>
      <c r="E9" s="393">
        <v>201.34132798212008</v>
      </c>
      <c r="F9" s="393">
        <v>189.32956277054632</v>
      </c>
      <c r="G9" s="393">
        <v>171.7690003366842</v>
      </c>
      <c r="H9" s="393">
        <v>167.57975358714415</v>
      </c>
      <c r="I9" s="393">
        <v>164.33967740676383</v>
      </c>
      <c r="J9" s="393">
        <v>163.93705782675366</v>
      </c>
      <c r="K9" s="393">
        <v>150.92799818728398</v>
      </c>
      <c r="L9" s="393">
        <v>155.99699719480336</v>
      </c>
      <c r="M9" s="393">
        <v>147.76558779995608</v>
      </c>
      <c r="N9" s="393">
        <v>159.24815026961431</v>
      </c>
      <c r="O9" s="393">
        <v>169.4945750124968</v>
      </c>
      <c r="P9" s="393">
        <v>165.19177567536667</v>
      </c>
      <c r="Q9" s="393">
        <v>174.28673461308705</v>
      </c>
      <c r="R9" s="393">
        <v>173.92173835776026</v>
      </c>
      <c r="S9" s="393">
        <v>173.77066415853909</v>
      </c>
      <c r="T9" s="393">
        <v>182.95271343667235</v>
      </c>
      <c r="U9" s="393">
        <v>178.72757143918321</v>
      </c>
      <c r="V9" s="393">
        <v>173.6664993261605</v>
      </c>
      <c r="W9" s="393">
        <v>151.91464021462673</v>
      </c>
      <c r="X9" s="393">
        <v>157.97050989749854</v>
      </c>
      <c r="Y9" s="393">
        <v>145.07762701658959</v>
      </c>
      <c r="Z9" s="393">
        <v>158.98712486992045</v>
      </c>
      <c r="AA9" s="393">
        <v>148.01739436654233</v>
      </c>
      <c r="AB9" s="393">
        <v>124.06476352364827</v>
      </c>
    </row>
    <row r="10" spans="1:28" ht="15.6" outlineLevel="1">
      <c r="B10" s="250"/>
      <c r="C10" s="123" t="s">
        <v>64</v>
      </c>
      <c r="D10" s="393">
        <v>17.852172843825059</v>
      </c>
      <c r="E10" s="393">
        <v>18.629727608202515</v>
      </c>
      <c r="F10" s="393">
        <v>19.040889277599288</v>
      </c>
      <c r="G10" s="393">
        <v>19.943268695678441</v>
      </c>
      <c r="H10" s="393">
        <v>19.456968362228707</v>
      </c>
      <c r="I10" s="393">
        <v>20.191829075159049</v>
      </c>
      <c r="J10" s="393">
        <v>20.632951520337851</v>
      </c>
      <c r="K10" s="393">
        <v>20.485081867814941</v>
      </c>
      <c r="L10" s="393">
        <v>20.006881351662315</v>
      </c>
      <c r="M10" s="393">
        <v>18.1076360798812</v>
      </c>
      <c r="N10" s="393">
        <v>17.304222671286656</v>
      </c>
      <c r="O10" s="393">
        <v>17.114649581604958</v>
      </c>
      <c r="P10" s="393">
        <v>19.244666632960673</v>
      </c>
      <c r="Q10" s="393">
        <v>18.663094341258287</v>
      </c>
      <c r="R10" s="393">
        <v>18.367592832415795</v>
      </c>
      <c r="S10" s="393">
        <v>19.933229378475755</v>
      </c>
      <c r="T10" s="393">
        <v>18.037529802095229</v>
      </c>
      <c r="U10" s="393">
        <v>17.840893438861205</v>
      </c>
      <c r="V10" s="393">
        <v>17.295348024004802</v>
      </c>
      <c r="W10" s="393">
        <v>16.496730188964939</v>
      </c>
      <c r="X10" s="393">
        <v>17.01185210109939</v>
      </c>
      <c r="Y10" s="393">
        <v>17.405737666892655</v>
      </c>
      <c r="Z10" s="393">
        <v>16.222406983330483</v>
      </c>
      <c r="AA10" s="393">
        <v>14.700551427673169</v>
      </c>
      <c r="AB10" s="393">
        <v>13.505214570136578</v>
      </c>
    </row>
    <row r="11" spans="1:28" ht="15.6" outlineLevel="1">
      <c r="B11" s="250"/>
      <c r="C11" s="123" t="s">
        <v>65</v>
      </c>
      <c r="D11" s="393">
        <v>14.193311938342005</v>
      </c>
      <c r="E11" s="393">
        <v>14.562629883866354</v>
      </c>
      <c r="F11" s="393">
        <v>14.942788849124947</v>
      </c>
      <c r="G11" s="393">
        <v>15.265842873850255</v>
      </c>
      <c r="H11" s="393">
        <v>17.745594902488875</v>
      </c>
      <c r="I11" s="393">
        <v>18.444797245365695</v>
      </c>
      <c r="J11" s="393">
        <v>20.065839002696585</v>
      </c>
      <c r="K11" s="393">
        <v>20.423811836959207</v>
      </c>
      <c r="L11" s="393">
        <v>21.543074656228598</v>
      </c>
      <c r="M11" s="393">
        <v>22.278139024892937</v>
      </c>
      <c r="N11" s="393">
        <v>22.519593567574706</v>
      </c>
      <c r="O11" s="393">
        <v>22.676573881639445</v>
      </c>
      <c r="P11" s="393">
        <v>23.249813462242564</v>
      </c>
      <c r="Q11" s="393">
        <v>22.365132270511417</v>
      </c>
      <c r="R11" s="393">
        <v>20.988414170539961</v>
      </c>
      <c r="S11" s="393">
        <v>20.386879025138285</v>
      </c>
      <c r="T11" s="393">
        <v>19.514740724975976</v>
      </c>
      <c r="U11" s="393">
        <v>18.552391909063115</v>
      </c>
      <c r="V11" s="393">
        <v>18.459711227099085</v>
      </c>
      <c r="W11" s="393">
        <v>17.853640772547148</v>
      </c>
      <c r="X11" s="393">
        <v>18.153051625120096</v>
      </c>
      <c r="Y11" s="393">
        <v>16.528526274372489</v>
      </c>
      <c r="Z11" s="393">
        <v>15.471542683201431</v>
      </c>
      <c r="AA11" s="393">
        <v>15.189700905994432</v>
      </c>
      <c r="AB11" s="393">
        <v>14.805258201432622</v>
      </c>
    </row>
    <row r="12" spans="1:28" ht="15.6" outlineLevel="1">
      <c r="B12" s="250"/>
      <c r="C12" s="123" t="s">
        <v>66</v>
      </c>
      <c r="D12" s="393">
        <v>1.7164720197719454</v>
      </c>
      <c r="E12" s="393">
        <v>1.328972500863401</v>
      </c>
      <c r="F12" s="393">
        <v>1.1380768650681894</v>
      </c>
      <c r="G12" s="393">
        <v>1.0428017929333435</v>
      </c>
      <c r="H12" s="393">
        <v>0.81819864201297654</v>
      </c>
      <c r="I12" s="393">
        <v>0.75452317180525352</v>
      </c>
      <c r="J12" s="393">
        <v>0.56675153621706553</v>
      </c>
      <c r="K12" s="393">
        <v>0.64892375270220104</v>
      </c>
      <c r="L12" s="393">
        <v>0.31229704122311347</v>
      </c>
      <c r="M12" s="393">
        <v>0.23157156770803222</v>
      </c>
      <c r="N12" s="393">
        <v>0.21031824887400297</v>
      </c>
      <c r="O12" s="393">
        <v>0.21461378129652647</v>
      </c>
      <c r="P12" s="393">
        <v>0.20652083555317585</v>
      </c>
      <c r="Q12" s="393">
        <v>0.1992574134135314</v>
      </c>
      <c r="R12" s="393">
        <v>0.24143448042878318</v>
      </c>
      <c r="S12" s="393">
        <v>0.17431229869112727</v>
      </c>
      <c r="T12" s="393">
        <v>0.20568232668968561</v>
      </c>
      <c r="U12" s="393">
        <v>0.25943744722830792</v>
      </c>
      <c r="V12" s="393">
        <v>0.33817627728214356</v>
      </c>
      <c r="W12" s="393">
        <v>0.25147653980078138</v>
      </c>
      <c r="X12" s="393">
        <v>0.30918413731150579</v>
      </c>
      <c r="Y12" s="393">
        <v>0.39225026863885226</v>
      </c>
      <c r="Z12" s="393">
        <v>0.16031947402885943</v>
      </c>
      <c r="AA12" s="393">
        <v>0.29046765536758912</v>
      </c>
      <c r="AB12" s="393">
        <v>0.44778505310573835</v>
      </c>
    </row>
    <row r="13" spans="1:28" ht="15.6" outlineLevel="1">
      <c r="B13" s="384"/>
      <c r="C13" s="125" t="s">
        <v>67</v>
      </c>
      <c r="D13" s="393">
        <v>21.770431431437515</v>
      </c>
      <c r="E13" s="393">
        <v>22.389351698207978</v>
      </c>
      <c r="F13" s="393">
        <v>22.20492368644928</v>
      </c>
      <c r="G13" s="393">
        <v>20.670945757317881</v>
      </c>
      <c r="H13" s="393">
        <v>13.71204197650866</v>
      </c>
      <c r="I13" s="393">
        <v>15.01105756985573</v>
      </c>
      <c r="J13" s="393">
        <v>13.891338097806399</v>
      </c>
      <c r="K13" s="393">
        <v>13.307878201583851</v>
      </c>
      <c r="L13" s="393">
        <v>11.335510281681561</v>
      </c>
      <c r="M13" s="393">
        <v>9.3786900947879399</v>
      </c>
      <c r="N13" s="393">
        <v>8.0652399351425199</v>
      </c>
      <c r="O13" s="393">
        <v>7.1575153780396796</v>
      </c>
      <c r="P13" s="393">
        <v>7.0383476655938182</v>
      </c>
      <c r="Q13" s="393">
        <v>5.7934248211174442</v>
      </c>
      <c r="R13" s="393">
        <v>5.2004031315683257</v>
      </c>
      <c r="S13" s="393">
        <v>3.8337503051417268</v>
      </c>
      <c r="T13" s="393">
        <v>3.4655681315871862</v>
      </c>
      <c r="U13" s="393">
        <v>2.8038829779681835</v>
      </c>
      <c r="V13" s="393">
        <v>2.8091317435281447</v>
      </c>
      <c r="W13" s="393">
        <v>2.7159768684704071</v>
      </c>
      <c r="X13" s="393">
        <v>2.5221302580911367</v>
      </c>
      <c r="Y13" s="393">
        <v>2.4144196921837104</v>
      </c>
      <c r="Z13" s="393">
        <v>2.4335031840034191</v>
      </c>
      <c r="AA13" s="393">
        <v>1.6742132221429349</v>
      </c>
      <c r="AB13" s="393">
        <v>1.6534165952958351</v>
      </c>
    </row>
    <row r="14" spans="1:28" ht="15.6" outlineLevel="1">
      <c r="B14" s="384"/>
      <c r="C14" s="125" t="s">
        <v>68</v>
      </c>
      <c r="D14" s="393">
        <v>1.3608155689253667</v>
      </c>
      <c r="E14" s="393">
        <v>1.353167783551642</v>
      </c>
      <c r="F14" s="393">
        <v>1.4209309892193611</v>
      </c>
      <c r="G14" s="393">
        <v>1.4463252938577287</v>
      </c>
      <c r="H14" s="393">
        <v>1.5325708663655437</v>
      </c>
      <c r="I14" s="393">
        <v>1.4025220912145908</v>
      </c>
      <c r="J14" s="393">
        <v>1.4328219032706562</v>
      </c>
      <c r="K14" s="393">
        <v>0.93252095103392196</v>
      </c>
      <c r="L14" s="393">
        <v>0.80682978393230309</v>
      </c>
      <c r="M14" s="393">
        <v>0.50710772578980201</v>
      </c>
      <c r="N14" s="393">
        <v>0.50779649013027917</v>
      </c>
      <c r="O14" s="393">
        <v>0.50327049604115004</v>
      </c>
      <c r="P14" s="393">
        <v>0.53923355867487244</v>
      </c>
      <c r="Q14" s="393">
        <v>0.47391815020858896</v>
      </c>
      <c r="R14" s="393">
        <v>0.46934537529451625</v>
      </c>
      <c r="S14" s="393">
        <v>0.47881818947029137</v>
      </c>
      <c r="T14" s="393">
        <v>0.41493431161370908</v>
      </c>
      <c r="U14" s="393">
        <v>0.49507181437188763</v>
      </c>
      <c r="V14" s="393">
        <v>0.42543065031636301</v>
      </c>
      <c r="W14" s="393">
        <v>0.65261112919706532</v>
      </c>
      <c r="X14" s="393">
        <v>0.46178182179511856</v>
      </c>
      <c r="Y14" s="393">
        <v>0.56644055560765216</v>
      </c>
      <c r="Z14" s="393">
        <v>0.27737031974133386</v>
      </c>
      <c r="AA14" s="393">
        <v>0.27160545900287353</v>
      </c>
      <c r="AB14" s="393">
        <v>0.39150468520353687</v>
      </c>
    </row>
    <row r="15" spans="1:28" ht="15.6" outlineLevel="1">
      <c r="B15" s="250"/>
      <c r="C15" s="123" t="s">
        <v>71</v>
      </c>
      <c r="D15" s="393">
        <v>0</v>
      </c>
      <c r="E15" s="393">
        <v>0</v>
      </c>
      <c r="F15" s="393">
        <v>0</v>
      </c>
      <c r="G15" s="393">
        <v>0</v>
      </c>
      <c r="H15" s="393">
        <v>0.126436781609195</v>
      </c>
      <c r="I15" s="393">
        <v>0.15172413793103501</v>
      </c>
      <c r="J15" s="393">
        <v>0.20482758620689701</v>
      </c>
      <c r="K15" s="393">
        <v>0.21367816091954001</v>
      </c>
      <c r="L15" s="393">
        <v>0.15197701149425299</v>
      </c>
      <c r="M15" s="393">
        <v>0.17777011494252901</v>
      </c>
      <c r="N15" s="393">
        <v>0.208620689655173</v>
      </c>
      <c r="O15" s="393">
        <v>0.20154022988505799</v>
      </c>
      <c r="P15" s="393">
        <v>0.213172413793104</v>
      </c>
      <c r="Q15" s="393">
        <v>0.27386206896551701</v>
      </c>
      <c r="R15" s="393">
        <v>0.322919540229885</v>
      </c>
      <c r="S15" s="393">
        <v>0.29860410199740001</v>
      </c>
      <c r="T15" s="393">
        <v>0.31253639983999998</v>
      </c>
      <c r="U15" s="393">
        <v>0.34547160229599999</v>
      </c>
      <c r="V15" s="393">
        <v>0.39090725406540999</v>
      </c>
      <c r="W15" s="393">
        <v>0.34585033936055198</v>
      </c>
      <c r="X15" s="393">
        <v>0.381789174561324</v>
      </c>
      <c r="Y15" s="393">
        <v>0.38719589414493599</v>
      </c>
      <c r="Z15" s="393">
        <v>0.51688765225756605</v>
      </c>
      <c r="AA15" s="393">
        <v>0.49632525421000001</v>
      </c>
      <c r="AB15" s="393">
        <v>0.38219972003000002</v>
      </c>
    </row>
    <row r="16" spans="1:28" ht="15.6" outlineLevel="1">
      <c r="B16" s="250"/>
      <c r="C16" s="123" t="s">
        <v>72</v>
      </c>
      <c r="D16" s="393">
        <v>11.168943223812608</v>
      </c>
      <c r="E16" s="393">
        <v>11.006106166712941</v>
      </c>
      <c r="F16" s="393">
        <v>10.95492913175106</v>
      </c>
      <c r="G16" s="393">
        <v>10.68782057006344</v>
      </c>
      <c r="H16" s="393">
        <v>10.473251800728685</v>
      </c>
      <c r="I16" s="393">
        <v>11.179078896443736</v>
      </c>
      <c r="J16" s="393">
        <v>11.091667113461503</v>
      </c>
      <c r="K16" s="393">
        <v>8.5418892012494485</v>
      </c>
      <c r="L16" s="393">
        <v>8.0799150324980218</v>
      </c>
      <c r="M16" s="393">
        <v>7.4487131431729816</v>
      </c>
      <c r="N16" s="393">
        <v>7.1464572719413288</v>
      </c>
      <c r="O16" s="393">
        <v>6.8024369934493638</v>
      </c>
      <c r="P16" s="393">
        <v>6.6826910705251619</v>
      </c>
      <c r="Q16" s="393">
        <v>6.773288622049618</v>
      </c>
      <c r="R16" s="393">
        <v>6.7398662026926539</v>
      </c>
      <c r="S16" s="393">
        <v>6.7619061685516302</v>
      </c>
      <c r="T16" s="393">
        <v>6.2963381901310189</v>
      </c>
      <c r="U16" s="393">
        <v>6.0735402763781616</v>
      </c>
      <c r="V16" s="393">
        <v>5.62136921517956</v>
      </c>
      <c r="W16" s="393">
        <v>5.5310338452768013</v>
      </c>
      <c r="X16" s="393">
        <v>5.223858481749895</v>
      </c>
      <c r="Y16" s="393">
        <v>4.8887139464560923</v>
      </c>
      <c r="Z16" s="393">
        <v>4.8346002767315497</v>
      </c>
      <c r="AA16" s="393">
        <v>4.7479910063175677</v>
      </c>
      <c r="AB16" s="393">
        <v>4.5651052802097185</v>
      </c>
    </row>
    <row r="17" spans="2:28" ht="15.6" outlineLevel="1">
      <c r="B17" s="250"/>
      <c r="C17" s="125" t="s">
        <v>69</v>
      </c>
      <c r="D17" s="393">
        <v>4.5807015984825075</v>
      </c>
      <c r="E17" s="393">
        <v>4.5020749989124704</v>
      </c>
      <c r="F17" s="393">
        <v>4.7985672867760725</v>
      </c>
      <c r="G17" s="393">
        <v>5.0409577380090598</v>
      </c>
      <c r="H17" s="393">
        <v>5.3098606105285153</v>
      </c>
      <c r="I17" s="393">
        <v>6.2304736903270692</v>
      </c>
      <c r="J17" s="393">
        <v>6.3049725897133824</v>
      </c>
      <c r="K17" s="393">
        <v>6.2083994916737515</v>
      </c>
      <c r="L17" s="393">
        <v>6.2435715116532347</v>
      </c>
      <c r="M17" s="393">
        <v>5.6408282152115499</v>
      </c>
      <c r="N17" s="393">
        <v>5.4394906692162195</v>
      </c>
      <c r="O17" s="393">
        <v>5.5749528391425036</v>
      </c>
      <c r="P17" s="393">
        <v>5.1005868231668652</v>
      </c>
      <c r="Q17" s="393">
        <v>4.4429236084479689</v>
      </c>
      <c r="R17" s="393">
        <v>4.5949417997921023</v>
      </c>
      <c r="S17" s="393">
        <v>5.1542233905069494</v>
      </c>
      <c r="T17" s="393">
        <v>4.3941830759979013</v>
      </c>
      <c r="U17" s="393">
        <v>4.6553992751953723</v>
      </c>
      <c r="V17" s="393">
        <v>3.9769342476680727</v>
      </c>
      <c r="W17" s="393">
        <v>4.083557297218622</v>
      </c>
      <c r="X17" s="393">
        <v>4.256653069968328</v>
      </c>
      <c r="Y17" s="393">
        <v>4.0339377283243216</v>
      </c>
      <c r="Z17" s="393">
        <v>3.6482610468089045</v>
      </c>
      <c r="AA17" s="393">
        <v>3.8053740664367162</v>
      </c>
      <c r="AB17" s="393">
        <v>3.6550824355677829</v>
      </c>
    </row>
    <row r="18" spans="2:28" ht="15.6" outlineLevel="1">
      <c r="B18" s="250"/>
      <c r="C18" s="125" t="s">
        <v>70</v>
      </c>
      <c r="D18" s="393">
        <v>1.0531245241990437</v>
      </c>
      <c r="E18" s="393">
        <v>0.99426779128874188</v>
      </c>
      <c r="F18" s="393">
        <v>0.99660045212369353</v>
      </c>
      <c r="G18" s="393">
        <v>0.91033774887986507</v>
      </c>
      <c r="H18" s="393">
        <v>0.91247795736939163</v>
      </c>
      <c r="I18" s="393">
        <v>0.82948286532999993</v>
      </c>
      <c r="J18" s="393">
        <v>0.81679394879376999</v>
      </c>
      <c r="K18" s="393">
        <v>0.90520393952612999</v>
      </c>
      <c r="L18" s="393">
        <v>0.95585775376000004</v>
      </c>
      <c r="M18" s="393">
        <v>0.813406778176613</v>
      </c>
      <c r="N18" s="393">
        <v>0.69352123613322636</v>
      </c>
      <c r="O18" s="393">
        <v>0.78000903877785199</v>
      </c>
      <c r="P18" s="393">
        <v>0.56169938695454402</v>
      </c>
      <c r="Q18" s="393">
        <v>0.61177590449999997</v>
      </c>
      <c r="R18" s="393">
        <v>0.7308248732741135</v>
      </c>
      <c r="S18" s="393">
        <v>0.45408168308439123</v>
      </c>
      <c r="T18" s="393">
        <v>0.42742682249999997</v>
      </c>
      <c r="U18" s="393">
        <v>0.64587646999999992</v>
      </c>
      <c r="V18" s="393">
        <v>0.61176023999999996</v>
      </c>
      <c r="W18" s="393">
        <v>0.6581785</v>
      </c>
      <c r="X18" s="393">
        <v>0.70549808063993502</v>
      </c>
      <c r="Y18" s="393">
        <v>0.70998132999999997</v>
      </c>
      <c r="Z18" s="393">
        <v>0.90626815169561081</v>
      </c>
      <c r="AA18" s="393">
        <v>0.74467028000000002</v>
      </c>
      <c r="AB18" s="393">
        <v>0.71985183243879503</v>
      </c>
    </row>
    <row r="19" spans="2:28" ht="15.6">
      <c r="B19" s="121" t="s">
        <v>5</v>
      </c>
      <c r="C19" s="121"/>
      <c r="D19" s="251">
        <f>SUM(D20:D33)</f>
        <v>115.56391853721971</v>
      </c>
      <c r="E19" s="251">
        <f t="shared" ref="E19:AB19" si="1">SUM(E20:E33)</f>
        <v>121.02919472977639</v>
      </c>
      <c r="F19" s="251">
        <f t="shared" si="1"/>
        <v>118.3283163374776</v>
      </c>
      <c r="G19" s="251">
        <f t="shared" si="1"/>
        <v>116.76701501156894</v>
      </c>
      <c r="H19" s="251">
        <f t="shared" si="1"/>
        <v>116.30548121312695</v>
      </c>
      <c r="I19" s="251">
        <f t="shared" si="1"/>
        <v>113.58165490690658</v>
      </c>
      <c r="J19" s="251">
        <f t="shared" si="1"/>
        <v>116.48755047203039</v>
      </c>
      <c r="K19" s="251">
        <f t="shared" si="1"/>
        <v>113.80584223579467</v>
      </c>
      <c r="L19" s="251">
        <f t="shared" si="1"/>
        <v>113.51742949228176</v>
      </c>
      <c r="M19" s="251">
        <f t="shared" si="1"/>
        <v>116.72504813552926</v>
      </c>
      <c r="N19" s="251">
        <f t="shared" si="1"/>
        <v>117.07357551252032</v>
      </c>
      <c r="O19" s="251">
        <f t="shared" si="1"/>
        <v>115.81008872795977</v>
      </c>
      <c r="P19" s="251">
        <f t="shared" si="1"/>
        <v>105.96058908403083</v>
      </c>
      <c r="Q19" s="251">
        <f t="shared" si="1"/>
        <v>109.84311788199452</v>
      </c>
      <c r="R19" s="251">
        <f t="shared" si="1"/>
        <v>110.19159310056862</v>
      </c>
      <c r="S19" s="251">
        <f t="shared" si="1"/>
        <v>110.18360400494528</v>
      </c>
      <c r="T19" s="251">
        <f t="shared" si="1"/>
        <v>107.91456218829124</v>
      </c>
      <c r="U19" s="251">
        <f t="shared" si="1"/>
        <v>106.85420091098108</v>
      </c>
      <c r="V19" s="251">
        <f t="shared" si="1"/>
        <v>104.3520347057833</v>
      </c>
      <c r="W19" s="251">
        <f t="shared" si="1"/>
        <v>91.528705586732642</v>
      </c>
      <c r="X19" s="251">
        <f t="shared" si="1"/>
        <v>95.185822561677654</v>
      </c>
      <c r="Y19" s="251">
        <f t="shared" si="1"/>
        <v>87.851375226450344</v>
      </c>
      <c r="Z19" s="251">
        <f t="shared" si="1"/>
        <v>88.574717760891744</v>
      </c>
      <c r="AA19" s="251">
        <f t="shared" si="1"/>
        <v>91.102537526292465</v>
      </c>
      <c r="AB19" s="251">
        <f t="shared" si="1"/>
        <v>88.769187343045033</v>
      </c>
    </row>
    <row r="20" spans="2:28" ht="15.6" outlineLevel="1">
      <c r="B20" s="250"/>
      <c r="C20" s="123" t="s">
        <v>73</v>
      </c>
      <c r="D20" s="393">
        <v>0</v>
      </c>
      <c r="E20" s="393">
        <v>0</v>
      </c>
      <c r="F20" s="393">
        <v>0</v>
      </c>
      <c r="G20" s="393">
        <v>0</v>
      </c>
      <c r="H20" s="393">
        <v>0</v>
      </c>
      <c r="I20" s="393">
        <v>0</v>
      </c>
      <c r="J20" s="393">
        <v>0</v>
      </c>
      <c r="K20" s="393">
        <v>0</v>
      </c>
      <c r="L20" s="393">
        <v>0</v>
      </c>
      <c r="M20" s="393">
        <v>0</v>
      </c>
      <c r="N20" s="393">
        <v>0</v>
      </c>
      <c r="O20" s="393">
        <v>0</v>
      </c>
      <c r="P20" s="393">
        <v>0</v>
      </c>
      <c r="Q20" s="393">
        <v>0</v>
      </c>
      <c r="R20" s="393">
        <v>0</v>
      </c>
      <c r="S20" s="393">
        <v>0</v>
      </c>
      <c r="T20" s="393">
        <v>0</v>
      </c>
      <c r="U20" s="393">
        <v>0</v>
      </c>
      <c r="V20" s="393">
        <v>0</v>
      </c>
      <c r="W20" s="393">
        <v>0</v>
      </c>
      <c r="X20" s="393">
        <v>0</v>
      </c>
      <c r="Y20" s="393">
        <v>0</v>
      </c>
      <c r="Z20" s="393">
        <v>0</v>
      </c>
      <c r="AA20" s="393">
        <v>0</v>
      </c>
      <c r="AB20" s="393">
        <v>0</v>
      </c>
    </row>
    <row r="21" spans="2:28" ht="15.6" outlineLevel="1">
      <c r="B21" s="250"/>
      <c r="C21" s="123" t="s">
        <v>74</v>
      </c>
      <c r="D21" s="393">
        <v>0</v>
      </c>
      <c r="E21" s="393">
        <v>6.9248997652253128E-3</v>
      </c>
      <c r="F21" s="393">
        <v>2.0370835658186173E-2</v>
      </c>
      <c r="G21" s="393">
        <v>5.0769544647125735E-2</v>
      </c>
      <c r="H21" s="393">
        <v>0.24390613350217211</v>
      </c>
      <c r="I21" s="393">
        <v>0.55762755590137092</v>
      </c>
      <c r="J21" s="393">
        <v>1.0147586103643551</v>
      </c>
      <c r="K21" s="393">
        <v>1.6490149826975671</v>
      </c>
      <c r="L21" s="393">
        <v>2.459194004737923</v>
      </c>
      <c r="M21" s="393">
        <v>3.3576397905720454</v>
      </c>
      <c r="N21" s="393">
        <v>4.4099534109128271</v>
      </c>
      <c r="O21" s="393">
        <v>5.4384158243751743</v>
      </c>
      <c r="P21" s="393">
        <v>6.4107148714683646</v>
      </c>
      <c r="Q21" s="393">
        <v>7.4528068622198029</v>
      </c>
      <c r="R21" s="393">
        <v>8.4772325122728418</v>
      </c>
      <c r="S21" s="393">
        <v>9.4198265223984166</v>
      </c>
      <c r="T21" s="393">
        <v>10.365065296220145</v>
      </c>
      <c r="U21" s="393">
        <v>11.278547922807439</v>
      </c>
      <c r="V21" s="393">
        <v>11.908086591100407</v>
      </c>
      <c r="W21" s="393">
        <v>12.795739283029596</v>
      </c>
      <c r="X21" s="393">
        <v>13.768993309059598</v>
      </c>
      <c r="Y21" s="393">
        <v>12.271895544797314</v>
      </c>
      <c r="Z21" s="393">
        <v>12.801918837695201</v>
      </c>
      <c r="AA21" s="393">
        <v>13.181416937777225</v>
      </c>
      <c r="AB21" s="393">
        <v>13.392075721211883</v>
      </c>
    </row>
    <row r="22" spans="2:28" ht="15.6" outlineLevel="1">
      <c r="B22" s="250"/>
      <c r="C22" s="123" t="s">
        <v>75</v>
      </c>
      <c r="D22" s="393">
        <v>0</v>
      </c>
      <c r="E22" s="393">
        <v>0</v>
      </c>
      <c r="F22" s="393">
        <v>0</v>
      </c>
      <c r="G22" s="393">
        <v>0</v>
      </c>
      <c r="H22" s="393">
        <v>0</v>
      </c>
      <c r="I22" s="393">
        <v>0</v>
      </c>
      <c r="J22" s="393">
        <v>0</v>
      </c>
      <c r="K22" s="393">
        <v>0</v>
      </c>
      <c r="L22" s="393">
        <v>5.7580634539848609E-3</v>
      </c>
      <c r="M22" s="393">
        <v>2.1372751949275806E-2</v>
      </c>
      <c r="N22" s="393">
        <v>4.6298912710052258E-2</v>
      </c>
      <c r="O22" s="393">
        <v>0.10111551362182242</v>
      </c>
      <c r="P22" s="393">
        <v>0.17267045303765258</v>
      </c>
      <c r="Q22" s="393">
        <v>0.31214013959583464</v>
      </c>
      <c r="R22" s="393">
        <v>0.36667738804184979</v>
      </c>
      <c r="S22" s="393">
        <v>0.39256727004501568</v>
      </c>
      <c r="T22" s="393">
        <v>0.41816759920098101</v>
      </c>
      <c r="U22" s="393">
        <v>0.44413424276221369</v>
      </c>
      <c r="V22" s="393">
        <v>0.35819365569035677</v>
      </c>
      <c r="W22" s="393">
        <v>0.36325418104239193</v>
      </c>
      <c r="X22" s="393">
        <v>0.37293268658645723</v>
      </c>
      <c r="Y22" s="393">
        <v>0.37979850047831654</v>
      </c>
      <c r="Z22" s="393">
        <v>0.3931593326434934</v>
      </c>
      <c r="AA22" s="393">
        <v>0.40717237293134578</v>
      </c>
      <c r="AB22" s="393">
        <v>0.43083481871952484</v>
      </c>
    </row>
    <row r="23" spans="2:28" ht="15.6" outlineLevel="1">
      <c r="B23" s="250"/>
      <c r="C23" s="123" t="s">
        <v>76</v>
      </c>
      <c r="D23" s="393">
        <v>0</v>
      </c>
      <c r="E23" s="393">
        <v>0</v>
      </c>
      <c r="F23" s="393">
        <v>0</v>
      </c>
      <c r="G23" s="393">
        <v>0</v>
      </c>
      <c r="H23" s="393">
        <v>0</v>
      </c>
      <c r="I23" s="393">
        <v>1.4115480501955989E-3</v>
      </c>
      <c r="J23" s="393">
        <v>5.3742864091945843E-3</v>
      </c>
      <c r="K23" s="393">
        <v>9.8638294878500791E-3</v>
      </c>
      <c r="L23" s="393">
        <v>1.3934921908910103E-2</v>
      </c>
      <c r="M23" s="393">
        <v>1.6818335339309737E-2</v>
      </c>
      <c r="N23" s="393">
        <v>3.3809454493510298E-2</v>
      </c>
      <c r="O23" s="393">
        <v>8.2880654710960983E-2</v>
      </c>
      <c r="P23" s="393">
        <v>0.15089218824031042</v>
      </c>
      <c r="Q23" s="393">
        <v>0.22196403353829366</v>
      </c>
      <c r="R23" s="393">
        <v>0.22795906385476752</v>
      </c>
      <c r="S23" s="393">
        <v>0.19436779087289882</v>
      </c>
      <c r="T23" s="393">
        <v>0.19898972768585216</v>
      </c>
      <c r="U23" s="393">
        <v>0.2055225230846163</v>
      </c>
      <c r="V23" s="393">
        <v>0.21243266356975166</v>
      </c>
      <c r="W23" s="393">
        <v>0.21903356465152504</v>
      </c>
      <c r="X23" s="393">
        <v>0.23369576751203913</v>
      </c>
      <c r="Y23" s="393">
        <v>0.25448696702763463</v>
      </c>
      <c r="Z23" s="393">
        <v>0.26894600051691631</v>
      </c>
      <c r="AA23" s="393">
        <v>0.28025408329093265</v>
      </c>
      <c r="AB23" s="393">
        <v>0.2920919139224703</v>
      </c>
    </row>
    <row r="24" spans="2:28" ht="15.6" outlineLevel="1">
      <c r="B24" s="250"/>
      <c r="C24" s="123" t="s">
        <v>77</v>
      </c>
      <c r="D24" s="393">
        <v>0</v>
      </c>
      <c r="E24" s="393">
        <v>0</v>
      </c>
      <c r="F24" s="393">
        <v>0</v>
      </c>
      <c r="G24" s="393">
        <v>0</v>
      </c>
      <c r="H24" s="393">
        <v>0</v>
      </c>
      <c r="I24" s="393">
        <v>0</v>
      </c>
      <c r="J24" s="393">
        <v>0</v>
      </c>
      <c r="K24" s="393">
        <v>0</v>
      </c>
      <c r="L24" s="393">
        <v>0</v>
      </c>
      <c r="M24" s="393">
        <v>0</v>
      </c>
      <c r="N24" s="393">
        <v>2.2238210276821499E-3</v>
      </c>
      <c r="O24" s="393">
        <v>6.6728114732842103E-3</v>
      </c>
      <c r="P24" s="393">
        <v>1.1193358101523099E-2</v>
      </c>
      <c r="Q24" s="393">
        <v>1.7979403624612901E-2</v>
      </c>
      <c r="R24" s="393">
        <v>2.59102860993486E-2</v>
      </c>
      <c r="S24" s="393">
        <v>3.3466570692570197E-2</v>
      </c>
      <c r="T24" s="393">
        <v>4.1424172388651301E-2</v>
      </c>
      <c r="U24" s="393">
        <v>4.8354010748605299E-2</v>
      </c>
      <c r="V24" s="393">
        <v>4.6204567317845599E-2</v>
      </c>
      <c r="W24" s="393">
        <v>3.9697023466675703E-2</v>
      </c>
      <c r="X24" s="393">
        <v>4.27820608470732E-2</v>
      </c>
      <c r="Y24" s="393">
        <v>4.1554656098606903E-2</v>
      </c>
      <c r="Z24" s="393">
        <v>3.9288259071560597E-2</v>
      </c>
      <c r="AA24" s="393">
        <v>4.2048537275146798E-2</v>
      </c>
      <c r="AB24" s="393">
        <v>4.15389252918614E-2</v>
      </c>
    </row>
    <row r="25" spans="2:28" ht="15.6" outlineLevel="1">
      <c r="B25" s="250"/>
      <c r="C25" s="123" t="s">
        <v>78</v>
      </c>
      <c r="D25" s="393">
        <v>0</v>
      </c>
      <c r="E25" s="393">
        <v>0</v>
      </c>
      <c r="F25" s="393">
        <v>0</v>
      </c>
      <c r="G25" s="393">
        <v>6.1368628052493226E-2</v>
      </c>
      <c r="H25" s="393">
        <v>0.12272680610380743</v>
      </c>
      <c r="I25" s="393">
        <v>0.18408960720637135</v>
      </c>
      <c r="J25" s="393">
        <v>0.24550570524379814</v>
      </c>
      <c r="K25" s="393">
        <v>0.20962191377602202</v>
      </c>
      <c r="L25" s="393">
        <v>0.17372984968673932</v>
      </c>
      <c r="M25" s="393">
        <v>0.13784590876647429</v>
      </c>
      <c r="N25" s="393">
        <v>0.10193431367569028</v>
      </c>
      <c r="O25" s="393">
        <v>0.10564356052186782</v>
      </c>
      <c r="P25" s="393">
        <v>0.10936411161930393</v>
      </c>
      <c r="Q25" s="393">
        <v>0.11308290607169709</v>
      </c>
      <c r="R25" s="393">
        <v>0.11681599092745912</v>
      </c>
      <c r="S25" s="393">
        <v>0.12051945464978558</v>
      </c>
      <c r="T25" s="393">
        <v>0.12425023795649136</v>
      </c>
      <c r="U25" s="393">
        <v>0.12801837376191486</v>
      </c>
      <c r="V25" s="393">
        <v>7.6865675058063507E-2</v>
      </c>
      <c r="W25" s="393">
        <v>0</v>
      </c>
      <c r="X25" s="393">
        <v>0</v>
      </c>
      <c r="Y25" s="393">
        <v>0</v>
      </c>
      <c r="Z25" s="393">
        <v>0</v>
      </c>
      <c r="AA25" s="393">
        <v>0</v>
      </c>
      <c r="AB25" s="393">
        <v>0</v>
      </c>
    </row>
    <row r="26" spans="2:28" ht="15.6" outlineLevel="1">
      <c r="B26" s="250"/>
      <c r="C26" s="123" t="s">
        <v>182</v>
      </c>
      <c r="D26" s="393">
        <v>21.575345239758427</v>
      </c>
      <c r="E26" s="393">
        <v>21.245175058451846</v>
      </c>
      <c r="F26" s="393">
        <v>20.7431821990013</v>
      </c>
      <c r="G26" s="393">
        <v>21.329438362038477</v>
      </c>
      <c r="H26" s="393">
        <v>21.914576187944341</v>
      </c>
      <c r="I26" s="393">
        <v>21.693980006147118</v>
      </c>
      <c r="J26" s="393">
        <v>22.270311001029054</v>
      </c>
      <c r="K26" s="393">
        <v>22.857996560779799</v>
      </c>
      <c r="L26" s="393">
        <v>21.363983235123889</v>
      </c>
      <c r="M26" s="393">
        <v>22.664043097922526</v>
      </c>
      <c r="N26" s="393">
        <v>18.607398710534117</v>
      </c>
      <c r="O26" s="393">
        <v>17.528973906848886</v>
      </c>
      <c r="P26" s="393">
        <v>15.213229396503918</v>
      </c>
      <c r="Q26" s="393">
        <v>16.768998111605747</v>
      </c>
      <c r="R26" s="393">
        <v>16.929715871486184</v>
      </c>
      <c r="S26" s="393">
        <v>16.469338170215867</v>
      </c>
      <c r="T26" s="393">
        <v>17.653328302862306</v>
      </c>
      <c r="U26" s="393">
        <v>17.567636004671208</v>
      </c>
      <c r="V26" s="393">
        <v>16.694038262412231</v>
      </c>
      <c r="W26" s="393">
        <v>13.719076009618554</v>
      </c>
      <c r="X26" s="393">
        <v>11.933775502227771</v>
      </c>
      <c r="Y26" s="393">
        <v>10.979639642803111</v>
      </c>
      <c r="Z26" s="393">
        <v>12.045323669925192</v>
      </c>
      <c r="AA26" s="393">
        <v>14.617962138575983</v>
      </c>
      <c r="AB26" s="393">
        <v>14.944519928611017</v>
      </c>
    </row>
    <row r="27" spans="2:28" ht="15.6" outlineLevel="1">
      <c r="B27" s="250"/>
      <c r="C27" s="123" t="s">
        <v>183</v>
      </c>
      <c r="D27" s="393">
        <v>80.842311561835245</v>
      </c>
      <c r="E27" s="393">
        <v>84.701472967430448</v>
      </c>
      <c r="F27" s="393">
        <v>82.660689546233925</v>
      </c>
      <c r="G27" s="393">
        <v>79.521315168369227</v>
      </c>
      <c r="H27" s="393">
        <v>78.434666739847984</v>
      </c>
      <c r="I27" s="393">
        <v>75.291161175378662</v>
      </c>
      <c r="J27" s="393">
        <v>75.561325711949095</v>
      </c>
      <c r="K27" s="393">
        <v>73.884409562311063</v>
      </c>
      <c r="L27" s="393">
        <v>74.123484930793097</v>
      </c>
      <c r="M27" s="393">
        <v>75.001140060880559</v>
      </c>
      <c r="N27" s="393">
        <v>78.195164790487567</v>
      </c>
      <c r="O27" s="393">
        <v>76.99796592616066</v>
      </c>
      <c r="P27" s="393">
        <v>70.07930810097001</v>
      </c>
      <c r="Q27" s="393">
        <v>70.375436337078554</v>
      </c>
      <c r="R27" s="393">
        <v>69.200310380330265</v>
      </c>
      <c r="S27" s="393">
        <v>69.792340330386679</v>
      </c>
      <c r="T27" s="393">
        <v>66.691395874874758</v>
      </c>
      <c r="U27" s="393">
        <v>65.274228651587947</v>
      </c>
      <c r="V27" s="393">
        <v>58.068816818540427</v>
      </c>
      <c r="W27" s="393">
        <v>50.401889385679212</v>
      </c>
      <c r="X27" s="393">
        <v>53.252966060976547</v>
      </c>
      <c r="Y27" s="393">
        <v>49.096412126091771</v>
      </c>
      <c r="Z27" s="393">
        <v>48.000178236988518</v>
      </c>
      <c r="AA27" s="393">
        <v>47.367561638127036</v>
      </c>
      <c r="AB27" s="393">
        <v>46.212817830896377</v>
      </c>
    </row>
    <row r="28" spans="2:28" ht="15.6" outlineLevel="1">
      <c r="B28" s="250"/>
      <c r="C28" s="123" t="s">
        <v>184</v>
      </c>
      <c r="D28" s="393">
        <v>11.632627333761505</v>
      </c>
      <c r="E28" s="393">
        <v>13.512399132651991</v>
      </c>
      <c r="F28" s="393">
        <v>12.316630864464953</v>
      </c>
      <c r="G28" s="393">
        <v>13.205228181969062</v>
      </c>
      <c r="H28" s="393">
        <v>12.934925429349486</v>
      </c>
      <c r="I28" s="393">
        <v>13.274595722525468</v>
      </c>
      <c r="J28" s="393">
        <v>14.251248035586531</v>
      </c>
      <c r="K28" s="393">
        <v>12.640830591442652</v>
      </c>
      <c r="L28" s="393">
        <v>13.244008327949228</v>
      </c>
      <c r="M28" s="393">
        <v>13.864643916440119</v>
      </c>
      <c r="N28" s="393">
        <v>13.976132147980996</v>
      </c>
      <c r="O28" s="393">
        <v>14.061578371452532</v>
      </c>
      <c r="P28" s="393">
        <v>11.838023397475952</v>
      </c>
      <c r="Q28" s="393">
        <v>12.644143332629048</v>
      </c>
      <c r="R28" s="393">
        <v>12.222122059525969</v>
      </c>
      <c r="S28" s="393">
        <v>12.244891459362609</v>
      </c>
      <c r="T28" s="393">
        <v>11.115701087889262</v>
      </c>
      <c r="U28" s="393">
        <v>10.614812539173926</v>
      </c>
      <c r="V28" s="393">
        <v>15.445319709126011</v>
      </c>
      <c r="W28" s="393">
        <v>12.800309404917416</v>
      </c>
      <c r="X28" s="393">
        <v>13.689052979350246</v>
      </c>
      <c r="Y28" s="393">
        <v>13.255540094811764</v>
      </c>
      <c r="Z28" s="393">
        <v>13.474188351411421</v>
      </c>
      <c r="AA28" s="393">
        <v>13.870101510615735</v>
      </c>
      <c r="AB28" s="393">
        <v>11.952127168564873</v>
      </c>
    </row>
    <row r="29" spans="2:28" ht="15.6" outlineLevel="1">
      <c r="B29" s="250"/>
      <c r="C29" s="123" t="s">
        <v>79</v>
      </c>
      <c r="D29" s="393">
        <v>0.85934378203997996</v>
      </c>
      <c r="E29" s="393">
        <v>0.90959192030745939</v>
      </c>
      <c r="F29" s="393">
        <v>0.96122880999322213</v>
      </c>
      <c r="G29" s="393">
        <v>0.79996901235026352</v>
      </c>
      <c r="H29" s="393">
        <v>0.85715677598990148</v>
      </c>
      <c r="I29" s="393">
        <v>0.91775415574356223</v>
      </c>
      <c r="J29" s="393">
        <v>0.9823198577653538</v>
      </c>
      <c r="K29" s="393">
        <v>0.98198300054036169</v>
      </c>
      <c r="L29" s="393">
        <v>0.99185005187136599</v>
      </c>
      <c r="M29" s="393">
        <v>0.99895029965090398</v>
      </c>
      <c r="N29" s="393">
        <v>0.98984478521581021</v>
      </c>
      <c r="O29" s="393">
        <v>0.82040155095964717</v>
      </c>
      <c r="P29" s="393">
        <v>0.77587384349241251</v>
      </c>
      <c r="Q29" s="393">
        <v>0.75645255670695144</v>
      </c>
      <c r="R29" s="393">
        <v>0.79380725180293488</v>
      </c>
      <c r="S29" s="393">
        <v>0.83944697916113198</v>
      </c>
      <c r="T29" s="393">
        <v>0.62500229852077116</v>
      </c>
      <c r="U29" s="393">
        <v>0.60783197101072906</v>
      </c>
      <c r="V29" s="393">
        <v>0.51568248447744824</v>
      </c>
      <c r="W29" s="393">
        <v>0.47047021450645354</v>
      </c>
      <c r="X29" s="393">
        <v>0.50854833770444086</v>
      </c>
      <c r="Y29" s="393">
        <v>0.49205093930011451</v>
      </c>
      <c r="Z29" s="393">
        <v>0.48341939488516089</v>
      </c>
      <c r="AA29" s="393">
        <v>0.40873550985417367</v>
      </c>
      <c r="AB29" s="393">
        <v>0.40605028392955378</v>
      </c>
    </row>
    <row r="30" spans="2:28" ht="15.6" outlineLevel="1">
      <c r="B30" s="250"/>
      <c r="C30" s="123" t="s">
        <v>185</v>
      </c>
      <c r="D30" s="393">
        <v>0</v>
      </c>
      <c r="E30" s="393">
        <v>0</v>
      </c>
      <c r="F30" s="393">
        <v>0.97139296684300402</v>
      </c>
      <c r="G30" s="393">
        <v>1.1439135581281601</v>
      </c>
      <c r="H30" s="393">
        <v>1.14146456904667</v>
      </c>
      <c r="I30" s="393">
        <v>1.0007290960431601</v>
      </c>
      <c r="J30" s="393">
        <v>1.4972749717826499</v>
      </c>
      <c r="K30" s="393">
        <v>0.91307147945250799</v>
      </c>
      <c r="L30" s="393">
        <v>0.48210636198865697</v>
      </c>
      <c r="M30" s="393">
        <v>0</v>
      </c>
      <c r="N30" s="393">
        <v>4.7861091887383897E-2</v>
      </c>
      <c r="O30" s="393">
        <v>0</v>
      </c>
      <c r="P30" s="393">
        <v>0.52999030404984404</v>
      </c>
      <c r="Q30" s="393">
        <v>0.50637147893664802</v>
      </c>
      <c r="R30" s="393">
        <v>1.15775654235307</v>
      </c>
      <c r="S30" s="393">
        <v>0</v>
      </c>
      <c r="T30" s="393">
        <v>0</v>
      </c>
      <c r="U30" s="393">
        <v>0</v>
      </c>
      <c r="V30" s="393">
        <v>0.33787582532844201</v>
      </c>
      <c r="W30" s="393">
        <v>2.8882615875525899E-2</v>
      </c>
      <c r="X30" s="393">
        <v>0.69153746928728299</v>
      </c>
      <c r="Y30" s="393">
        <v>0.38356540439950199</v>
      </c>
      <c r="Z30" s="393">
        <v>0.368235332257562</v>
      </c>
      <c r="AA30" s="393">
        <v>0.22429154864895001</v>
      </c>
      <c r="AB30" s="393">
        <v>0.38967867626756097</v>
      </c>
    </row>
    <row r="31" spans="2:28" ht="15.6" outlineLevel="1">
      <c r="B31" s="250"/>
      <c r="C31" s="123" t="s">
        <v>186</v>
      </c>
      <c r="D31" s="393">
        <v>1.6512323749999998E-2</v>
      </c>
      <c r="E31" s="393">
        <v>1.4026024999999999E-2</v>
      </c>
      <c r="F31" s="393">
        <v>1.3891978750000001E-2</v>
      </c>
      <c r="G31" s="393">
        <v>1.2908935E-2</v>
      </c>
      <c r="H31" s="393">
        <v>1.2608895E-2</v>
      </c>
      <c r="I31" s="393">
        <v>1.5379584999999999E-2</v>
      </c>
      <c r="J31" s="393">
        <v>1.323859875E-2</v>
      </c>
      <c r="K31" s="393">
        <v>1.14958675E-2</v>
      </c>
      <c r="L31" s="393">
        <v>1.036631375E-2</v>
      </c>
      <c r="M31" s="393">
        <v>1.16785825E-2</v>
      </c>
      <c r="N31" s="393">
        <v>1.02079575E-2</v>
      </c>
      <c r="O31" s="393">
        <v>1.163394375E-2</v>
      </c>
      <c r="P31" s="393">
        <v>1.2228419125000001E-2</v>
      </c>
      <c r="Q31" s="393">
        <v>1.418173575E-2</v>
      </c>
      <c r="R31" s="393">
        <v>1.08765864356436E-2</v>
      </c>
      <c r="S31" s="393">
        <v>1.0227389575000001E-2</v>
      </c>
      <c r="T31" s="393">
        <v>1.0868605474999999E-2</v>
      </c>
      <c r="U31" s="393">
        <v>1.0278615749999999E-2</v>
      </c>
      <c r="V31" s="393">
        <v>9.1001203564855405E-3</v>
      </c>
      <c r="W31" s="393">
        <v>6.9705295445085403E-3</v>
      </c>
      <c r="X31" s="393">
        <v>3.6247334856232801E-3</v>
      </c>
      <c r="Y31" s="393">
        <v>3.7448269133788302E-3</v>
      </c>
      <c r="Z31" s="393">
        <v>3.5615751028270598E-3</v>
      </c>
      <c r="AA31" s="393">
        <v>2.8566901901464501E-3</v>
      </c>
      <c r="AB31" s="393">
        <v>2.8566901901464501E-3</v>
      </c>
    </row>
    <row r="32" spans="2:28" ht="18.600000000000001" outlineLevel="1">
      <c r="B32" s="250"/>
      <c r="C32" s="123" t="s">
        <v>741</v>
      </c>
      <c r="D32" s="393">
        <v>0.51967429607454696</v>
      </c>
      <c r="E32" s="393">
        <v>0.52150072616941301</v>
      </c>
      <c r="F32" s="393">
        <v>0.52282513653303497</v>
      </c>
      <c r="G32" s="393">
        <v>0.52399962101414099</v>
      </c>
      <c r="H32" s="393">
        <v>0.52534567634257501</v>
      </c>
      <c r="I32" s="393">
        <v>0.52682245491066704</v>
      </c>
      <c r="J32" s="393">
        <v>0.52808969315037402</v>
      </c>
      <c r="K32" s="393">
        <v>0.52945044780684003</v>
      </c>
      <c r="L32" s="393">
        <v>0.53090943101795696</v>
      </c>
      <c r="M32" s="393">
        <v>0.532811391508066</v>
      </c>
      <c r="N32" s="393">
        <v>0.53464211609469103</v>
      </c>
      <c r="O32" s="393">
        <v>0.53670266408494605</v>
      </c>
      <c r="P32" s="393">
        <v>0.53899663994654601</v>
      </c>
      <c r="Q32" s="393">
        <v>0.54145698423733701</v>
      </c>
      <c r="R32" s="393">
        <v>0.54430516743828905</v>
      </c>
      <c r="S32" s="393">
        <v>0.54850806758530402</v>
      </c>
      <c r="T32" s="393">
        <v>0.55226498521702105</v>
      </c>
      <c r="U32" s="393">
        <v>0.55673205562248096</v>
      </c>
      <c r="V32" s="393">
        <v>0.56131433280582899</v>
      </c>
      <c r="W32" s="393">
        <v>0.56527937440078302</v>
      </c>
      <c r="X32" s="393">
        <v>0.56980965464056099</v>
      </c>
      <c r="Y32" s="393">
        <v>0.57458252372882002</v>
      </c>
      <c r="Z32" s="393">
        <v>0.57839477039390796</v>
      </c>
      <c r="AA32" s="393">
        <v>0.58203255900579198</v>
      </c>
      <c r="AB32" s="393">
        <v>0.58649138543975599</v>
      </c>
    </row>
    <row r="33" spans="2:28" ht="15.6" outlineLevel="1">
      <c r="B33" s="250"/>
      <c r="C33" s="123" t="s">
        <v>187</v>
      </c>
      <c r="D33" s="393">
        <v>0.118104</v>
      </c>
      <c r="E33" s="393">
        <v>0.118104</v>
      </c>
      <c r="F33" s="393">
        <v>0.118104</v>
      </c>
      <c r="G33" s="393">
        <v>0.118104</v>
      </c>
      <c r="H33" s="393">
        <v>0.118104</v>
      </c>
      <c r="I33" s="393">
        <v>0.118104</v>
      </c>
      <c r="J33" s="393">
        <v>0.118104</v>
      </c>
      <c r="K33" s="393">
        <v>0.118104</v>
      </c>
      <c r="L33" s="393">
        <v>0.118104</v>
      </c>
      <c r="M33" s="393">
        <v>0.118104</v>
      </c>
      <c r="N33" s="393">
        <v>0.118104</v>
      </c>
      <c r="O33" s="393">
        <v>0.118104</v>
      </c>
      <c r="P33" s="393">
        <v>0.118104</v>
      </c>
      <c r="Q33" s="393">
        <v>0.118104</v>
      </c>
      <c r="R33" s="393">
        <v>0.118104</v>
      </c>
      <c r="S33" s="393">
        <v>0.118104</v>
      </c>
      <c r="T33" s="393">
        <v>0.118104</v>
      </c>
      <c r="U33" s="393">
        <v>0.118104</v>
      </c>
      <c r="V33" s="393">
        <v>0.118104</v>
      </c>
      <c r="W33" s="393">
        <v>0.118104</v>
      </c>
      <c r="X33" s="393">
        <v>0.118104</v>
      </c>
      <c r="Y33" s="393">
        <v>0.118104</v>
      </c>
      <c r="Z33" s="393">
        <v>0.118104</v>
      </c>
      <c r="AA33" s="393">
        <v>0.118104</v>
      </c>
      <c r="AB33" s="393">
        <v>0.118104</v>
      </c>
    </row>
    <row r="34" spans="2:28" ht="15.6">
      <c r="B34" s="121" t="s">
        <v>11</v>
      </c>
      <c r="C34" s="121"/>
      <c r="D34" s="251">
        <f t="shared" ref="D34:AB34" si="2">SUM(D35:D50)</f>
        <v>122.38574005550016</v>
      </c>
      <c r="E34" s="251">
        <f t="shared" si="2"/>
        <v>120.60961761241985</v>
      </c>
      <c r="F34" s="251">
        <f t="shared" si="2"/>
        <v>121.88954328447012</v>
      </c>
      <c r="G34" s="251">
        <f t="shared" si="2"/>
        <v>123.14456481241744</v>
      </c>
      <c r="H34" s="251">
        <f t="shared" si="2"/>
        <v>123.54236347423289</v>
      </c>
      <c r="I34" s="251">
        <f t="shared" si="2"/>
        <v>122.72887137179674</v>
      </c>
      <c r="J34" s="251">
        <f t="shared" si="2"/>
        <v>127.12757894036243</v>
      </c>
      <c r="K34" s="251">
        <f t="shared" si="2"/>
        <v>128.41898214479335</v>
      </c>
      <c r="L34" s="251">
        <f t="shared" si="2"/>
        <v>127.36764682231751</v>
      </c>
      <c r="M34" s="251">
        <f t="shared" si="2"/>
        <v>128.38384649565495</v>
      </c>
      <c r="N34" s="251">
        <f t="shared" si="2"/>
        <v>127.28556618541209</v>
      </c>
      <c r="O34" s="251">
        <f t="shared" si="2"/>
        <v>127.19511525610157</v>
      </c>
      <c r="P34" s="251">
        <f t="shared" si="2"/>
        <v>129.6117367549528</v>
      </c>
      <c r="Q34" s="251">
        <f t="shared" si="2"/>
        <v>129.07464423807497</v>
      </c>
      <c r="R34" s="251">
        <f t="shared" si="2"/>
        <v>130.18529735880506</v>
      </c>
      <c r="S34" s="251">
        <f t="shared" si="2"/>
        <v>131.0390442208199</v>
      </c>
      <c r="T34" s="251">
        <f t="shared" si="2"/>
        <v>131.50235461279041</v>
      </c>
      <c r="U34" s="251">
        <f t="shared" si="2"/>
        <v>132.90211182666286</v>
      </c>
      <c r="V34" s="251">
        <f t="shared" si="2"/>
        <v>127.18717569902954</v>
      </c>
      <c r="W34" s="251">
        <f t="shared" si="2"/>
        <v>122.20541414682586</v>
      </c>
      <c r="X34" s="251">
        <f t="shared" si="2"/>
        <v>120.66277035044168</v>
      </c>
      <c r="Y34" s="251">
        <f t="shared" si="2"/>
        <v>118.84165413226187</v>
      </c>
      <c r="Z34" s="251">
        <f t="shared" si="2"/>
        <v>118.28422052468972</v>
      </c>
      <c r="AA34" s="251">
        <f t="shared" si="2"/>
        <v>117.12184461163471</v>
      </c>
      <c r="AB34" s="251">
        <f t="shared" si="2"/>
        <v>118.35630744322846</v>
      </c>
    </row>
    <row r="35" spans="2:28" outlineLevel="1">
      <c r="B35" s="123" t="s">
        <v>80</v>
      </c>
      <c r="C35" s="123" t="s">
        <v>81</v>
      </c>
      <c r="D35" s="393">
        <v>1.1842848969633133</v>
      </c>
      <c r="E35" s="393">
        <v>1.1875692117085377</v>
      </c>
      <c r="F35" s="393">
        <v>1.1924665686813558</v>
      </c>
      <c r="G35" s="393">
        <v>1.1702189869125712</v>
      </c>
      <c r="H35" s="393">
        <v>1.0695206717006267</v>
      </c>
      <c r="I35" s="393">
        <v>1.125681872102607</v>
      </c>
      <c r="J35" s="393">
        <v>1.2527061464137075</v>
      </c>
      <c r="K35" s="393">
        <v>1.2888456914977302</v>
      </c>
      <c r="L35" s="393">
        <v>1.3927137074369955</v>
      </c>
      <c r="M35" s="393">
        <v>1.530430547380643</v>
      </c>
      <c r="N35" s="393">
        <v>1.6346745910857463</v>
      </c>
      <c r="O35" s="393">
        <v>1.695185612400502</v>
      </c>
      <c r="P35" s="393">
        <v>1.7069354852964833</v>
      </c>
      <c r="Q35" s="393">
        <v>1.7548618490108603</v>
      </c>
      <c r="R35" s="393">
        <v>1.8426372105310447</v>
      </c>
      <c r="S35" s="393">
        <v>2.0283540710549977</v>
      </c>
      <c r="T35" s="393">
        <v>1.9427954193304582</v>
      </c>
      <c r="U35" s="393">
        <v>1.868817167012256</v>
      </c>
      <c r="V35" s="393">
        <v>1.7979280137820373</v>
      </c>
      <c r="W35" s="393">
        <v>1.5934328183876985</v>
      </c>
      <c r="X35" s="393">
        <v>1.4855341091588454</v>
      </c>
      <c r="Y35" s="393">
        <v>1.423606771666019</v>
      </c>
      <c r="Z35" s="393">
        <v>1.3651705307795863</v>
      </c>
      <c r="AA35" s="393">
        <v>1.3693834942736274</v>
      </c>
      <c r="AB35" s="393">
        <v>1.2795633437074907</v>
      </c>
    </row>
    <row r="36" spans="2:28" ht="15.6" outlineLevel="1">
      <c r="B36" s="250"/>
      <c r="C36" s="123" t="s">
        <v>82</v>
      </c>
      <c r="D36" s="393">
        <v>0.46410698741305484</v>
      </c>
      <c r="E36" s="393">
        <v>0.45373599818129579</v>
      </c>
      <c r="F36" s="393">
        <v>0.4584261588003965</v>
      </c>
      <c r="G36" s="393">
        <v>0.45567601410510961</v>
      </c>
      <c r="H36" s="393">
        <v>0.43694830023816028</v>
      </c>
      <c r="I36" s="393">
        <v>0.45711241109596307</v>
      </c>
      <c r="J36" s="393">
        <v>0.51480711107127741</v>
      </c>
      <c r="K36" s="393">
        <v>0.53813644963171536</v>
      </c>
      <c r="L36" s="393">
        <v>0.56496122140660654</v>
      </c>
      <c r="M36" s="393">
        <v>0.63607669820390622</v>
      </c>
      <c r="N36" s="393">
        <v>0.69681713920374833</v>
      </c>
      <c r="O36" s="393">
        <v>0.73094232420636318</v>
      </c>
      <c r="P36" s="393">
        <v>0.70505663740205482</v>
      </c>
      <c r="Q36" s="393">
        <v>0.71398494986103855</v>
      </c>
      <c r="R36" s="393">
        <v>0.75944298378354724</v>
      </c>
      <c r="S36" s="393">
        <v>0.81710385970391608</v>
      </c>
      <c r="T36" s="393">
        <v>0.76307996017910185</v>
      </c>
      <c r="U36" s="393">
        <v>0.69809573258471036</v>
      </c>
      <c r="V36" s="393">
        <v>0.64955542080726703</v>
      </c>
      <c r="W36" s="393">
        <v>0.55545065255096582</v>
      </c>
      <c r="X36" s="393">
        <v>0.52982136657644685</v>
      </c>
      <c r="Y36" s="393">
        <v>0.50590697911538196</v>
      </c>
      <c r="Z36" s="393">
        <v>0.47488072377835316</v>
      </c>
      <c r="AA36" s="393">
        <v>0.47583243035964512</v>
      </c>
      <c r="AB36" s="393">
        <v>0.45217618199658555</v>
      </c>
    </row>
    <row r="37" spans="2:28" outlineLevel="1">
      <c r="B37" s="123" t="s">
        <v>83</v>
      </c>
      <c r="C37" s="123" t="s">
        <v>84</v>
      </c>
      <c r="D37" s="393">
        <v>72.490400012400741</v>
      </c>
      <c r="E37" s="393">
        <v>72.232847158893847</v>
      </c>
      <c r="F37" s="393">
        <v>73.801571158472882</v>
      </c>
      <c r="G37" s="393">
        <v>74.679459491588773</v>
      </c>
      <c r="H37" s="393">
        <v>74.062236109790064</v>
      </c>
      <c r="I37" s="393">
        <v>73.321631142264664</v>
      </c>
      <c r="J37" s="393">
        <v>76.110265429911081</v>
      </c>
      <c r="K37" s="393">
        <v>76.778363373420476</v>
      </c>
      <c r="L37" s="393">
        <v>76.011277511609592</v>
      </c>
      <c r="M37" s="393">
        <v>77.388636317494985</v>
      </c>
      <c r="N37" s="393">
        <v>77.111592855598801</v>
      </c>
      <c r="O37" s="393">
        <v>76.92683171343387</v>
      </c>
      <c r="P37" s="393">
        <v>78.411069809013682</v>
      </c>
      <c r="Q37" s="393">
        <v>77.112025772575322</v>
      </c>
      <c r="R37" s="393">
        <v>77.521187201350585</v>
      </c>
      <c r="S37" s="393">
        <v>77.514211936351984</v>
      </c>
      <c r="T37" s="393">
        <v>76.994828441671487</v>
      </c>
      <c r="U37" s="393">
        <v>77.229380178138797</v>
      </c>
      <c r="V37" s="393">
        <v>74.944577211808166</v>
      </c>
      <c r="W37" s="393">
        <v>72.625915675461528</v>
      </c>
      <c r="X37" s="393">
        <v>70.373911070243778</v>
      </c>
      <c r="Y37" s="393">
        <v>69.623636035955556</v>
      </c>
      <c r="Z37" s="393">
        <v>69.348343493996353</v>
      </c>
      <c r="AA37" s="393">
        <v>68.178059501276195</v>
      </c>
      <c r="AB37" s="393">
        <v>68.760343068463001</v>
      </c>
    </row>
    <row r="38" spans="2:28" ht="15.6" outlineLevel="1">
      <c r="B38" s="250"/>
      <c r="C38" s="123" t="s">
        <v>85</v>
      </c>
      <c r="D38" s="393">
        <v>11.675850980761</v>
      </c>
      <c r="E38" s="393">
        <v>12.069769969916091</v>
      </c>
      <c r="F38" s="393">
        <v>12.206675023435546</v>
      </c>
      <c r="G38" s="393">
        <v>12.415987760119986</v>
      </c>
      <c r="H38" s="393">
        <v>12.947446556569471</v>
      </c>
      <c r="I38" s="393">
        <v>12.95363630249591</v>
      </c>
      <c r="J38" s="393">
        <v>13.597184688201649</v>
      </c>
      <c r="K38" s="393">
        <v>14.175999103589865</v>
      </c>
      <c r="L38" s="393">
        <v>14.431306327718955</v>
      </c>
      <c r="M38" s="393">
        <v>14.37383138543562</v>
      </c>
      <c r="N38" s="393">
        <v>14.36306962123299</v>
      </c>
      <c r="O38" s="393">
        <v>14.375461005957714</v>
      </c>
      <c r="P38" s="393">
        <v>14.586708141207779</v>
      </c>
      <c r="Q38" s="393">
        <v>15.01154237142643</v>
      </c>
      <c r="R38" s="393">
        <v>15.458575216154232</v>
      </c>
      <c r="S38" s="393">
        <v>15.890960632289506</v>
      </c>
      <c r="T38" s="393">
        <v>16.310096221045939</v>
      </c>
      <c r="U38" s="393">
        <v>16.903624983571557</v>
      </c>
      <c r="V38" s="393">
        <v>16.045851165584729</v>
      </c>
      <c r="W38" s="393">
        <v>15.823917573934617</v>
      </c>
      <c r="X38" s="393">
        <v>16.166037999097281</v>
      </c>
      <c r="Y38" s="393">
        <v>16.26287177589094</v>
      </c>
      <c r="Z38" s="393">
        <v>16.443818706038904</v>
      </c>
      <c r="AA38" s="393">
        <v>16.631026399451084</v>
      </c>
      <c r="AB38" s="393">
        <v>17.285216932907829</v>
      </c>
    </row>
    <row r="39" spans="2:28" ht="15.6" outlineLevel="1">
      <c r="B39" s="250"/>
      <c r="C39" s="123" t="s">
        <v>86</v>
      </c>
      <c r="D39" s="393">
        <v>5.270202494722108</v>
      </c>
      <c r="E39" s="393">
        <v>5.4039030348547064</v>
      </c>
      <c r="F39" s="393">
        <v>5.3369754334181581</v>
      </c>
      <c r="G39" s="393">
        <v>5.3285366358178168</v>
      </c>
      <c r="H39" s="393">
        <v>5.399163653571776</v>
      </c>
      <c r="I39" s="393">
        <v>5.4755239611216693</v>
      </c>
      <c r="J39" s="393">
        <v>5.5431248714392609</v>
      </c>
      <c r="K39" s="393">
        <v>5.5428973486745683</v>
      </c>
      <c r="L39" s="393">
        <v>5.3943310584559816</v>
      </c>
      <c r="M39" s="393">
        <v>5.2166969838025414</v>
      </c>
      <c r="N39" s="393">
        <v>4.8933152170635337</v>
      </c>
      <c r="O39" s="393">
        <v>4.7738736691459049</v>
      </c>
      <c r="P39" s="393">
        <v>4.7549176976163512</v>
      </c>
      <c r="Q39" s="393">
        <v>4.8767114214270091</v>
      </c>
      <c r="R39" s="393">
        <v>4.6596804825676763</v>
      </c>
      <c r="S39" s="393">
        <v>4.6421642724378165</v>
      </c>
      <c r="T39" s="393">
        <v>4.703989471727513</v>
      </c>
      <c r="U39" s="393">
        <v>4.7838150181321106</v>
      </c>
      <c r="V39" s="393">
        <v>4.2305496786052315</v>
      </c>
      <c r="W39" s="393">
        <v>4.2202778237490559</v>
      </c>
      <c r="X39" s="393">
        <v>4.3219622960512467</v>
      </c>
      <c r="Y39" s="393">
        <v>3.9725356329348989</v>
      </c>
      <c r="Z39" s="393">
        <v>3.8029567150557937</v>
      </c>
      <c r="AA39" s="393">
        <v>3.8670175242063793</v>
      </c>
      <c r="AB39" s="393">
        <v>3.8413019828858643</v>
      </c>
    </row>
    <row r="40" spans="2:28" ht="15.6" outlineLevel="1">
      <c r="B40" s="250"/>
      <c r="C40" s="123" t="s">
        <v>87</v>
      </c>
      <c r="D40" s="393">
        <v>20.520951916887348</v>
      </c>
      <c r="E40" s="393">
        <v>19.511348703018392</v>
      </c>
      <c r="F40" s="393">
        <v>19.433534414433083</v>
      </c>
      <c r="G40" s="393">
        <v>19.71601184047886</v>
      </c>
      <c r="H40" s="393">
        <v>20.33446197653338</v>
      </c>
      <c r="I40" s="393">
        <v>20.004855201418927</v>
      </c>
      <c r="J40" s="393">
        <v>20.576014518635731</v>
      </c>
      <c r="K40" s="393">
        <v>20.61697313728429</v>
      </c>
      <c r="L40" s="393">
        <v>20.382454395933138</v>
      </c>
      <c r="M40" s="393">
        <v>19.988361076222038</v>
      </c>
      <c r="N40" s="393">
        <v>19.668101553163872</v>
      </c>
      <c r="O40" s="393">
        <v>19.637978730915044</v>
      </c>
      <c r="P40" s="393">
        <v>20.116466393326448</v>
      </c>
      <c r="Q40" s="393">
        <v>20.324738928362461</v>
      </c>
      <c r="R40" s="393">
        <v>20.684983017412328</v>
      </c>
      <c r="S40" s="393">
        <v>20.916083044108586</v>
      </c>
      <c r="T40" s="393">
        <v>20.944385762868411</v>
      </c>
      <c r="U40" s="393">
        <v>21.13789640800449</v>
      </c>
      <c r="V40" s="393">
        <v>19.673849236360521</v>
      </c>
      <c r="W40" s="393">
        <v>18.121531130446883</v>
      </c>
      <c r="X40" s="393">
        <v>18.680636403264472</v>
      </c>
      <c r="Y40" s="393">
        <v>18.236141086838114</v>
      </c>
      <c r="Z40" s="393">
        <v>18.307021548009789</v>
      </c>
      <c r="AA40" s="393">
        <v>18.423315472634421</v>
      </c>
      <c r="AB40" s="393">
        <v>18.668108813017884</v>
      </c>
    </row>
    <row r="41" spans="2:28" ht="15.6" outlineLevel="1">
      <c r="B41" s="250"/>
      <c r="C41" s="123" t="s">
        <v>88</v>
      </c>
      <c r="D41" s="393">
        <v>0.77780042481277345</v>
      </c>
      <c r="E41" s="393">
        <v>0.75224785420874529</v>
      </c>
      <c r="F41" s="393">
        <v>0.64129217927479576</v>
      </c>
      <c r="G41" s="393">
        <v>0.54294995683443747</v>
      </c>
      <c r="H41" s="393">
        <v>0.52968087597945535</v>
      </c>
      <c r="I41" s="393">
        <v>0.51777276444103348</v>
      </c>
      <c r="J41" s="393">
        <v>0.53759180816524987</v>
      </c>
      <c r="K41" s="393">
        <v>0.57613644789724894</v>
      </c>
      <c r="L41" s="393">
        <v>0.59238020392274071</v>
      </c>
      <c r="M41" s="393">
        <v>0.6561786057260951</v>
      </c>
      <c r="N41" s="393">
        <v>0.65409136139004687</v>
      </c>
      <c r="O41" s="393">
        <v>0.668424575813924</v>
      </c>
      <c r="P41" s="393">
        <v>0.69685988587779768</v>
      </c>
      <c r="Q41" s="393">
        <v>0.75818339180184535</v>
      </c>
      <c r="R41" s="393">
        <v>0.69281613873351233</v>
      </c>
      <c r="S41" s="393">
        <v>0.72410476074083974</v>
      </c>
      <c r="T41" s="393">
        <v>0.67299992961625976</v>
      </c>
      <c r="U41" s="393">
        <v>0.71584624122276164</v>
      </c>
      <c r="V41" s="393">
        <v>0.65389793792854134</v>
      </c>
      <c r="W41" s="393">
        <v>0.63474952244001503</v>
      </c>
      <c r="X41" s="393">
        <v>0.55985834233682896</v>
      </c>
      <c r="Y41" s="393">
        <v>0.55443668375050636</v>
      </c>
      <c r="Z41" s="393">
        <v>0.53664455641139475</v>
      </c>
      <c r="AA41" s="393">
        <v>0.50776961349935679</v>
      </c>
      <c r="AB41" s="393">
        <v>0.52734677434238719</v>
      </c>
    </row>
    <row r="42" spans="2:28" ht="15.6" outlineLevel="1">
      <c r="B42" s="250"/>
      <c r="C42" s="123" t="s">
        <v>89</v>
      </c>
      <c r="D42" s="393">
        <v>0</v>
      </c>
      <c r="E42" s="393">
        <v>0</v>
      </c>
      <c r="F42" s="393">
        <v>0</v>
      </c>
      <c r="G42" s="393">
        <v>0</v>
      </c>
      <c r="H42" s="393">
        <v>0</v>
      </c>
      <c r="I42" s="393">
        <v>0</v>
      </c>
      <c r="J42" s="393">
        <v>2.91009298901539E-3</v>
      </c>
      <c r="K42" s="393">
        <v>5.8201859780307704E-3</v>
      </c>
      <c r="L42" s="393">
        <v>1.1640371956061501E-2</v>
      </c>
      <c r="M42" s="393">
        <v>2.3280743912123099E-2</v>
      </c>
      <c r="N42" s="393">
        <v>6.4022045758338503E-2</v>
      </c>
      <c r="O42" s="393">
        <v>0.16096538415315342</v>
      </c>
      <c r="P42" s="393">
        <v>0.25894423031058866</v>
      </c>
      <c r="Q42" s="393">
        <v>0.31239527194293265</v>
      </c>
      <c r="R42" s="393">
        <v>0.33387505431052855</v>
      </c>
      <c r="S42" s="393">
        <v>0.3597261708114779</v>
      </c>
      <c r="T42" s="393">
        <v>0.37614762018131509</v>
      </c>
      <c r="U42" s="393">
        <v>0.35523973795305513</v>
      </c>
      <c r="V42" s="393">
        <v>0.37104268516460975</v>
      </c>
      <c r="W42" s="393">
        <v>0.31900909616893219</v>
      </c>
      <c r="X42" s="393">
        <v>0.31677324115846228</v>
      </c>
      <c r="Y42" s="393">
        <v>0.2920970684700514</v>
      </c>
      <c r="Z42" s="393">
        <v>0.27613587030857917</v>
      </c>
      <c r="AA42" s="393">
        <v>0.27882816075878297</v>
      </c>
      <c r="AB42" s="393">
        <v>0.26081661128956296</v>
      </c>
    </row>
    <row r="43" spans="2:28" ht="15.6" outlineLevel="1">
      <c r="B43" s="250"/>
      <c r="C43" s="123" t="s">
        <v>90</v>
      </c>
      <c r="D43" s="393">
        <v>0.17435468774701901</v>
      </c>
      <c r="E43" s="393">
        <v>0.17460570500229</v>
      </c>
      <c r="F43" s="393">
        <v>0.174934068100461</v>
      </c>
      <c r="G43" s="393">
        <v>0.17516741752909301</v>
      </c>
      <c r="H43" s="393">
        <v>0.179074868754171</v>
      </c>
      <c r="I43" s="393">
        <v>0.18249097007203699</v>
      </c>
      <c r="J43" s="393">
        <v>0.18727178080461099</v>
      </c>
      <c r="K43" s="393">
        <v>0.19112259908147</v>
      </c>
      <c r="L43" s="393">
        <v>0.19465555323368899</v>
      </c>
      <c r="M43" s="393">
        <v>0.19832589317629401</v>
      </c>
      <c r="N43" s="393">
        <v>0.19829106605733601</v>
      </c>
      <c r="O43" s="393">
        <v>0.200887639910833</v>
      </c>
      <c r="P43" s="393">
        <v>0.20551800692560601</v>
      </c>
      <c r="Q43" s="393">
        <v>0.206933399550457</v>
      </c>
      <c r="R43" s="393">
        <v>0.210180178457753</v>
      </c>
      <c r="S43" s="393">
        <v>0.21010952567862801</v>
      </c>
      <c r="T43" s="393">
        <v>0.21308523063190299</v>
      </c>
      <c r="U43" s="393">
        <v>0.215022502196689</v>
      </c>
      <c r="V43" s="393">
        <v>0.21285069458849701</v>
      </c>
      <c r="W43" s="393">
        <v>0.210975542777046</v>
      </c>
      <c r="X43" s="393">
        <v>0.207710255551803</v>
      </c>
      <c r="Y43" s="393">
        <v>0.20790868133841001</v>
      </c>
      <c r="Z43" s="393">
        <v>0.20710045399339</v>
      </c>
      <c r="AA43" s="393">
        <v>0.208022474376444</v>
      </c>
      <c r="AB43" s="393">
        <v>0.21297554317127501</v>
      </c>
    </row>
    <row r="44" spans="2:28" ht="15.6" outlineLevel="1">
      <c r="B44" s="250"/>
      <c r="C44" s="123" t="s">
        <v>188</v>
      </c>
      <c r="D44" s="393">
        <v>0</v>
      </c>
      <c r="E44" s="393">
        <v>0</v>
      </c>
      <c r="F44" s="393">
        <v>0</v>
      </c>
      <c r="G44" s="393">
        <v>0</v>
      </c>
      <c r="H44" s="393">
        <v>0</v>
      </c>
      <c r="I44" s="393">
        <v>0</v>
      </c>
      <c r="J44" s="393">
        <v>0</v>
      </c>
      <c r="K44" s="393">
        <v>0</v>
      </c>
      <c r="L44" s="393">
        <v>0</v>
      </c>
      <c r="M44" s="393">
        <v>0</v>
      </c>
      <c r="N44" s="393">
        <v>0</v>
      </c>
      <c r="O44" s="393">
        <v>0</v>
      </c>
      <c r="P44" s="393">
        <v>0</v>
      </c>
      <c r="Q44" s="393">
        <v>0</v>
      </c>
      <c r="R44" s="393">
        <v>0</v>
      </c>
      <c r="S44" s="393">
        <v>0</v>
      </c>
      <c r="T44" s="393">
        <v>2.386712447511929E-3</v>
      </c>
      <c r="U44" s="393">
        <v>1.0721929806357861E-2</v>
      </c>
      <c r="V44" s="393">
        <v>1.9001146669607814E-2</v>
      </c>
      <c r="W44" s="393">
        <v>2.5178279635361744E-2</v>
      </c>
      <c r="X44" s="393">
        <v>3.4320034080313144E-2</v>
      </c>
      <c r="Y44" s="393">
        <v>4.1007644052595799E-2</v>
      </c>
      <c r="Z44" s="393">
        <v>4.7887266490449908E-2</v>
      </c>
      <c r="AA44" s="393">
        <v>5.2977332549201339E-2</v>
      </c>
      <c r="AB44" s="393">
        <v>5.5905948853552961E-2</v>
      </c>
    </row>
    <row r="45" spans="2:28" outlineLevel="1">
      <c r="B45" s="123" t="s">
        <v>91</v>
      </c>
      <c r="C45" s="123" t="s">
        <v>91</v>
      </c>
      <c r="D45" s="393">
        <v>1.4713859718640006</v>
      </c>
      <c r="E45" s="393">
        <v>1.5128018380719479</v>
      </c>
      <c r="F45" s="393">
        <v>1.5250652835334455</v>
      </c>
      <c r="G45" s="393">
        <v>1.4630631055552021</v>
      </c>
      <c r="H45" s="393">
        <v>1.4048413774617055</v>
      </c>
      <c r="I45" s="393">
        <v>1.485887645021277</v>
      </c>
      <c r="J45" s="393">
        <v>1.5690891452060964</v>
      </c>
      <c r="K45" s="393">
        <v>1.6366522410406321</v>
      </c>
      <c r="L45" s="393">
        <v>1.6970692293418144</v>
      </c>
      <c r="M45" s="393">
        <v>1.6967141566063955</v>
      </c>
      <c r="N45" s="393">
        <v>1.7142439799928331</v>
      </c>
      <c r="O45" s="393">
        <v>1.778899209364311</v>
      </c>
      <c r="P45" s="393">
        <v>1.7476988984557214</v>
      </c>
      <c r="Q45" s="393">
        <v>1.7679607467887433</v>
      </c>
      <c r="R45" s="393">
        <v>1.8440251046727087</v>
      </c>
      <c r="S45" s="393">
        <v>1.8928358625374766</v>
      </c>
      <c r="T45" s="393">
        <v>1.9244776604746019</v>
      </c>
      <c r="U45" s="393">
        <v>2.0116986875636473</v>
      </c>
      <c r="V45" s="393">
        <v>2.0011420158430999</v>
      </c>
      <c r="W45" s="393">
        <v>1.9888047189099745</v>
      </c>
      <c r="X45" s="393">
        <v>1.99941380756377</v>
      </c>
      <c r="Y45" s="393">
        <v>1.9731784587040373</v>
      </c>
      <c r="Z45" s="393">
        <v>2.0389915262636742</v>
      </c>
      <c r="AA45" s="393">
        <v>2.0158536772629154</v>
      </c>
      <c r="AB45" s="393">
        <v>2.0429421801331888</v>
      </c>
    </row>
    <row r="46" spans="2:28" ht="15.6" outlineLevel="1">
      <c r="B46" s="250"/>
      <c r="C46" s="123" t="s">
        <v>92</v>
      </c>
      <c r="D46" s="393">
        <v>0.49058482776715456</v>
      </c>
      <c r="E46" s="393">
        <v>0.46417260988679182</v>
      </c>
      <c r="F46" s="393">
        <v>0.48042011319449779</v>
      </c>
      <c r="G46" s="393">
        <v>0.48769664113848027</v>
      </c>
      <c r="H46" s="393">
        <v>0.51042381273387016</v>
      </c>
      <c r="I46" s="393">
        <v>0.50366083520394722</v>
      </c>
      <c r="J46" s="393">
        <v>0.54225393546652234</v>
      </c>
      <c r="K46" s="393">
        <v>0.51786223111468188</v>
      </c>
      <c r="L46" s="393">
        <v>0.51071637886643706</v>
      </c>
      <c r="M46" s="393">
        <v>0.5018676828927926</v>
      </c>
      <c r="N46" s="393">
        <v>0.44416557088643688</v>
      </c>
      <c r="O46" s="393">
        <v>0.45275379905833429</v>
      </c>
      <c r="P46" s="393">
        <v>0.37064423844335598</v>
      </c>
      <c r="Q46" s="393">
        <v>5.5294464699429356E-2</v>
      </c>
      <c r="R46" s="393">
        <v>4.2962163499981103E-2</v>
      </c>
      <c r="S46" s="393">
        <v>7.0819725662897119E-3</v>
      </c>
      <c r="T46" s="393">
        <v>4.4489034461768599E-3</v>
      </c>
      <c r="U46" s="393">
        <v>3.8418253185194999E-3</v>
      </c>
      <c r="V46" s="393">
        <v>3.9182765508083538E-3</v>
      </c>
      <c r="W46" s="393">
        <v>2.9973864137351047E-3</v>
      </c>
      <c r="X46" s="393">
        <v>3.354055856283465E-3</v>
      </c>
      <c r="Y46" s="393">
        <v>2.6690123292344931E-3</v>
      </c>
      <c r="Z46" s="393">
        <v>2.3738883808032242E-3</v>
      </c>
      <c r="AA46" s="393">
        <v>1.8984133823909356E-3</v>
      </c>
      <c r="AB46" s="393">
        <v>1.7818915072512938E-3</v>
      </c>
    </row>
    <row r="47" spans="2:28" outlineLevel="1">
      <c r="B47" s="123" t="s">
        <v>93</v>
      </c>
      <c r="C47" s="123" t="s">
        <v>94</v>
      </c>
      <c r="D47" s="393">
        <v>2.1729759234847905</v>
      </c>
      <c r="E47" s="393">
        <v>2.1653864565785499</v>
      </c>
      <c r="F47" s="393">
        <v>2.1493160478348483</v>
      </c>
      <c r="G47" s="393">
        <v>2.1583733885668628</v>
      </c>
      <c r="H47" s="393">
        <v>2.288272573183515</v>
      </c>
      <c r="I47" s="393">
        <v>2.3788066054617669</v>
      </c>
      <c r="J47" s="393">
        <v>2.4050375020650283</v>
      </c>
      <c r="K47" s="393">
        <v>2.3830362112963792</v>
      </c>
      <c r="L47" s="393">
        <v>2.4409944818323126</v>
      </c>
      <c r="M47" s="393">
        <v>2.4711357672958725</v>
      </c>
      <c r="N47" s="393">
        <v>2.3598027325391544</v>
      </c>
      <c r="O47" s="393">
        <v>2.3060970032385093</v>
      </c>
      <c r="P47" s="393">
        <v>2.4190990395346899</v>
      </c>
      <c r="Q47" s="393">
        <v>2.4120197889526143</v>
      </c>
      <c r="R47" s="393">
        <v>2.4466308959996881</v>
      </c>
      <c r="S47" s="393">
        <v>2.5338240573216781</v>
      </c>
      <c r="T47" s="393">
        <v>2.4676823567790764</v>
      </c>
      <c r="U47" s="393">
        <v>2.4606714390287894</v>
      </c>
      <c r="V47" s="393">
        <v>2.4367764312612397</v>
      </c>
      <c r="W47" s="393">
        <v>2.3643641096821497</v>
      </c>
      <c r="X47" s="393">
        <v>2.2985786653677431</v>
      </c>
      <c r="Y47" s="393">
        <v>2.3086160302607386</v>
      </c>
      <c r="Z47" s="393">
        <v>2.2102955683256647</v>
      </c>
      <c r="AA47" s="393">
        <v>2.1600536898694043</v>
      </c>
      <c r="AB47" s="393">
        <v>2.2379996985693649</v>
      </c>
    </row>
    <row r="48" spans="2:28" ht="15.6" outlineLevel="1">
      <c r="B48" s="250"/>
      <c r="C48" s="123" t="s">
        <v>95</v>
      </c>
      <c r="D48" s="393">
        <v>0.10415228950797449</v>
      </c>
      <c r="E48" s="393">
        <v>0.10369638974388674</v>
      </c>
      <c r="F48" s="393">
        <v>0.10431963900912163</v>
      </c>
      <c r="G48" s="393">
        <v>0.10538602538488</v>
      </c>
      <c r="H48" s="393">
        <v>0.10540503348423623</v>
      </c>
      <c r="I48" s="393">
        <v>0.11008770863083855</v>
      </c>
      <c r="J48" s="393">
        <v>0.1452982939828795</v>
      </c>
      <c r="K48" s="393">
        <v>0.17486193550714343</v>
      </c>
      <c r="L48" s="393">
        <v>0.1639974686813066</v>
      </c>
      <c r="M48" s="393">
        <v>0.14699891839190804</v>
      </c>
      <c r="N48" s="393">
        <v>0.13803216985099981</v>
      </c>
      <c r="O48" s="393">
        <v>0.13263459838286215</v>
      </c>
      <c r="P48" s="393">
        <v>0.12583925826755843</v>
      </c>
      <c r="Q48" s="393">
        <v>0.12934217736517226</v>
      </c>
      <c r="R48" s="393">
        <v>0.12533995443651455</v>
      </c>
      <c r="S48" s="393">
        <v>0.12744652024628794</v>
      </c>
      <c r="T48" s="393">
        <v>0.16655671998750263</v>
      </c>
      <c r="U48" s="393">
        <v>0.18754490920488673</v>
      </c>
      <c r="V48" s="393">
        <v>0.34038616581529391</v>
      </c>
      <c r="W48" s="393">
        <v>0.21958186706894375</v>
      </c>
      <c r="X48" s="393">
        <v>0.2897563182899201</v>
      </c>
      <c r="Y48" s="393">
        <v>0.16652226665961614</v>
      </c>
      <c r="Z48" s="393">
        <v>0.18032445651274195</v>
      </c>
      <c r="AA48" s="393">
        <v>0.12831359727525221</v>
      </c>
      <c r="AB48" s="393">
        <v>0.15258777997274012</v>
      </c>
    </row>
    <row r="49" spans="2:28" outlineLevel="1">
      <c r="B49" s="123" t="s">
        <v>96</v>
      </c>
      <c r="C49" s="123" t="s">
        <v>97</v>
      </c>
      <c r="D49" s="393">
        <v>5.3357917939109463</v>
      </c>
      <c r="E49" s="393">
        <v>4.3330418830608171</v>
      </c>
      <c r="F49" s="393">
        <v>4.125569378155987</v>
      </c>
      <c r="G49" s="393">
        <v>4.1806210552235523</v>
      </c>
      <c r="H49" s="393">
        <v>3.9978457855884844</v>
      </c>
      <c r="I49" s="393">
        <v>3.9234143925086782</v>
      </c>
      <c r="J49" s="393">
        <v>3.8413597526596113</v>
      </c>
      <c r="K49" s="393">
        <v>3.6651036469573488</v>
      </c>
      <c r="L49" s="393">
        <v>3.2247630834401941</v>
      </c>
      <c r="M49" s="393">
        <v>3.1797170847237366</v>
      </c>
      <c r="N49" s="393">
        <v>2.9440476541745868</v>
      </c>
      <c r="O49" s="393">
        <v>2.9498830840549699</v>
      </c>
      <c r="P49" s="393">
        <v>3.0861824067686938</v>
      </c>
      <c r="Q49" s="393">
        <v>3.1925843672974508</v>
      </c>
      <c r="R49" s="393">
        <v>3.0818071900371833</v>
      </c>
      <c r="S49" s="393">
        <v>2.8659235735140189</v>
      </c>
      <c r="T49" s="393">
        <v>3.4924788254982699</v>
      </c>
      <c r="U49" s="393">
        <v>3.7828923450008523</v>
      </c>
      <c r="V49" s="393">
        <v>3.2808163199653926</v>
      </c>
      <c r="W49" s="393">
        <v>3.0056230747396322</v>
      </c>
      <c r="X49" s="393">
        <v>2.918357065034308</v>
      </c>
      <c r="Y49" s="393">
        <v>2.7743776967605425</v>
      </c>
      <c r="Z49" s="393">
        <v>2.5432917954409824</v>
      </c>
      <c r="AA49" s="393">
        <v>2.30723742378524</v>
      </c>
      <c r="AB49" s="393">
        <v>2.0386515318553564</v>
      </c>
    </row>
    <row r="50" spans="2:28" outlineLevel="1">
      <c r="B50" s="123" t="s">
        <v>98</v>
      </c>
      <c r="C50" s="123" t="s">
        <v>99</v>
      </c>
      <c r="D50" s="393">
        <v>0.25289684725795991</v>
      </c>
      <c r="E50" s="393">
        <v>0.24449079929393994</v>
      </c>
      <c r="F50" s="393">
        <v>0.25897781812554882</v>
      </c>
      <c r="G50" s="393">
        <v>0.26541649316181942</v>
      </c>
      <c r="H50" s="393">
        <v>0.27704187864397395</v>
      </c>
      <c r="I50" s="393">
        <v>0.28830955995744723</v>
      </c>
      <c r="J50" s="393">
        <v>0.30266386335073309</v>
      </c>
      <c r="K50" s="393">
        <v>0.32717154182176145</v>
      </c>
      <c r="L50" s="393">
        <v>0.35438582848168004</v>
      </c>
      <c r="M50" s="393">
        <v>0.37559463439002094</v>
      </c>
      <c r="N50" s="393">
        <v>0.40129862741367678</v>
      </c>
      <c r="O50" s="393">
        <v>0.40429690606528218</v>
      </c>
      <c r="P50" s="393">
        <v>0.41979662650597493</v>
      </c>
      <c r="Q50" s="393">
        <v>0.4460653370132</v>
      </c>
      <c r="R50" s="393">
        <v>0.48115456685776586</v>
      </c>
      <c r="S50" s="393">
        <v>0.50911396145640242</v>
      </c>
      <c r="T50" s="393">
        <v>0.5229153769048871</v>
      </c>
      <c r="U50" s="393">
        <v>0.53700272192334531</v>
      </c>
      <c r="V50" s="393">
        <v>0.52503329829450507</v>
      </c>
      <c r="W50" s="393">
        <v>0.49360487445930945</v>
      </c>
      <c r="X50" s="393">
        <v>0.47674532081018667</v>
      </c>
      <c r="Y50" s="393">
        <v>0.49614230753522059</v>
      </c>
      <c r="Z50" s="393">
        <v>0.4989834249032658</v>
      </c>
      <c r="AA50" s="393">
        <v>0.51625540667437397</v>
      </c>
      <c r="AB50" s="393">
        <v>0.5385891605551496</v>
      </c>
    </row>
    <row r="51" spans="2:28" ht="15.6">
      <c r="B51" s="121" t="s">
        <v>7</v>
      </c>
      <c r="C51" s="123"/>
      <c r="D51" s="251">
        <v>13.497001879547708</v>
      </c>
      <c r="E51" s="251">
        <v>14.416216744028414</v>
      </c>
      <c r="F51" s="251">
        <v>15.111674407944786</v>
      </c>
      <c r="G51" s="251">
        <v>13.760412698209496</v>
      </c>
      <c r="H51" s="251">
        <v>13.431359886944975</v>
      </c>
      <c r="I51" s="251">
        <v>13.277026400388978</v>
      </c>
      <c r="J51" s="251">
        <v>14.276711641780956</v>
      </c>
      <c r="K51" s="251">
        <v>13.967442625381466</v>
      </c>
      <c r="L51" s="251">
        <v>12.938095346230741</v>
      </c>
      <c r="M51" s="251">
        <v>12.801185993410922</v>
      </c>
      <c r="N51" s="251">
        <v>12.073115018289936</v>
      </c>
      <c r="O51" s="251">
        <v>12.251447421914278</v>
      </c>
      <c r="P51" s="251">
        <v>10.369841815314057</v>
      </c>
      <c r="Q51" s="251">
        <v>10.282852756163829</v>
      </c>
      <c r="R51" s="251">
        <v>11.208550406608982</v>
      </c>
      <c r="S51" s="251">
        <v>11.178247243471281</v>
      </c>
      <c r="T51" s="251">
        <v>10.118429985702264</v>
      </c>
      <c r="U51" s="251">
        <v>9.4330207213446897</v>
      </c>
      <c r="V51" s="251">
        <v>10.765349303609421</v>
      </c>
      <c r="W51" s="251">
        <v>9.2404373279060366</v>
      </c>
      <c r="X51" s="251">
        <v>9.7474632771210903</v>
      </c>
      <c r="Y51" s="251">
        <v>9.3295037335432767</v>
      </c>
      <c r="Z51" s="251">
        <v>9.2749509372093435</v>
      </c>
      <c r="AA51" s="251">
        <v>9.4586189858915066</v>
      </c>
      <c r="AB51" s="251">
        <v>8.1363494110274743</v>
      </c>
    </row>
    <row r="52" spans="2:28" ht="15.6">
      <c r="B52" s="121" t="s">
        <v>12</v>
      </c>
      <c r="C52" s="121"/>
      <c r="D52" s="251">
        <f>SUM(D53:D59)</f>
        <v>80.344649508285173</v>
      </c>
      <c r="E52" s="251">
        <f t="shared" ref="E52:Z52" si="3">SUM(E53:E59)</f>
        <v>89.229923353484622</v>
      </c>
      <c r="F52" s="251">
        <f t="shared" si="3"/>
        <v>86.374181728953701</v>
      </c>
      <c r="G52" s="251">
        <f t="shared" si="3"/>
        <v>90.792321313115167</v>
      </c>
      <c r="H52" s="251">
        <f t="shared" si="3"/>
        <v>86.442556590769755</v>
      </c>
      <c r="I52" s="251">
        <f t="shared" si="3"/>
        <v>81.91736142626408</v>
      </c>
      <c r="J52" s="251">
        <f t="shared" si="3"/>
        <v>93.340694943645502</v>
      </c>
      <c r="K52" s="251">
        <f t="shared" si="3"/>
        <v>86.729596823236392</v>
      </c>
      <c r="L52" s="251">
        <f t="shared" si="3"/>
        <v>89.20494820753855</v>
      </c>
      <c r="M52" s="251">
        <f t="shared" si="3"/>
        <v>88.644234563987112</v>
      </c>
      <c r="N52" s="251">
        <f t="shared" si="3"/>
        <v>88.994233619064175</v>
      </c>
      <c r="O52" s="251">
        <f t="shared" si="3"/>
        <v>91.413808157073774</v>
      </c>
      <c r="P52" s="251">
        <f t="shared" si="3"/>
        <v>87.708238033371288</v>
      </c>
      <c r="Q52" s="251">
        <f t="shared" si="3"/>
        <v>88.700632067825055</v>
      </c>
      <c r="R52" s="251">
        <f t="shared" si="3"/>
        <v>90.094582280769373</v>
      </c>
      <c r="S52" s="251">
        <f t="shared" si="3"/>
        <v>86.088099152681636</v>
      </c>
      <c r="T52" s="251">
        <f t="shared" si="3"/>
        <v>83.452611444063237</v>
      </c>
      <c r="U52" s="251">
        <f t="shared" si="3"/>
        <v>79.673828253641247</v>
      </c>
      <c r="V52" s="251">
        <f t="shared" si="3"/>
        <v>81.627798072063229</v>
      </c>
      <c r="W52" s="251">
        <f t="shared" si="3"/>
        <v>78.29606080594067</v>
      </c>
      <c r="X52" s="251">
        <f t="shared" si="3"/>
        <v>87.956365193755403</v>
      </c>
      <c r="Y52" s="251">
        <f t="shared" si="3"/>
        <v>67.806069169146767</v>
      </c>
      <c r="Z52" s="251">
        <f t="shared" si="3"/>
        <v>77.496144338366946</v>
      </c>
      <c r="AA52" s="251">
        <f>SUM(AA53:AA59)</f>
        <v>77.673609403926463</v>
      </c>
      <c r="AB52" s="251">
        <f>SUM(AB53:AB59)</f>
        <v>64.562247726768319</v>
      </c>
    </row>
    <row r="53" spans="2:28" outlineLevel="1">
      <c r="B53" s="385"/>
      <c r="C53" s="123" t="s">
        <v>100</v>
      </c>
      <c r="D53" s="393">
        <v>80.281510427420912</v>
      </c>
      <c r="E53" s="393">
        <v>89.170160846231454</v>
      </c>
      <c r="F53" s="393">
        <v>86.315659027950531</v>
      </c>
      <c r="G53" s="393">
        <v>90.512707154337193</v>
      </c>
      <c r="H53" s="393">
        <v>85.943558211909718</v>
      </c>
      <c r="I53" s="393">
        <v>81.198625519739139</v>
      </c>
      <c r="J53" s="393">
        <v>92.421576763374972</v>
      </c>
      <c r="K53" s="393">
        <v>85.205839704056345</v>
      </c>
      <c r="L53" s="393">
        <v>87.079569960057327</v>
      </c>
      <c r="M53" s="393">
        <v>86.844203923119338</v>
      </c>
      <c r="N53" s="393">
        <v>86.986910104145295</v>
      </c>
      <c r="O53" s="393">
        <v>89.243673892864905</v>
      </c>
      <c r="P53" s="393">
        <v>85.701389668014244</v>
      </c>
      <c r="Q53" s="393">
        <v>86.444275820077337</v>
      </c>
      <c r="R53" s="393">
        <v>87.885702543443955</v>
      </c>
      <c r="S53" s="393">
        <v>83.573211277733051</v>
      </c>
      <c r="T53" s="393">
        <v>80.960837642949855</v>
      </c>
      <c r="U53" s="393">
        <v>77.421536776468045</v>
      </c>
      <c r="V53" s="393">
        <v>79.310847889759344</v>
      </c>
      <c r="W53" s="393">
        <v>76.030193048785435</v>
      </c>
      <c r="X53" s="393">
        <v>85.756947811376136</v>
      </c>
      <c r="Y53" s="393">
        <v>65.600334585424164</v>
      </c>
      <c r="Z53" s="393">
        <v>75.266818859515467</v>
      </c>
      <c r="AA53" s="393">
        <v>75.459148048021902</v>
      </c>
      <c r="AB53" s="393">
        <v>62.305704568673391</v>
      </c>
    </row>
    <row r="54" spans="2:28" outlineLevel="1">
      <c r="B54" s="385"/>
      <c r="C54" s="123" t="s">
        <v>101</v>
      </c>
      <c r="D54" s="393">
        <v>3.3105599999999999E-2</v>
      </c>
      <c r="E54" s="393">
        <v>2.9505458888888898E-2</v>
      </c>
      <c r="F54" s="393">
        <v>2.8312068888888899E-2</v>
      </c>
      <c r="G54" s="393">
        <v>2.8925599999999999E-2</v>
      </c>
      <c r="H54" s="393">
        <v>2.8333897777777801E-2</v>
      </c>
      <c r="I54" s="393">
        <v>2.6535568888888899E-2</v>
      </c>
      <c r="J54" s="393">
        <v>2.6545786666666699E-2</v>
      </c>
      <c r="K54" s="393">
        <v>2.6607093333333401E-2</v>
      </c>
      <c r="L54" s="393">
        <v>1.085964E-2</v>
      </c>
      <c r="M54" s="393">
        <v>2.2374146666666699E-2</v>
      </c>
      <c r="N54" s="393">
        <v>1.9469762840000002E-2</v>
      </c>
      <c r="O54" s="393">
        <v>1.9736561065466701E-2</v>
      </c>
      <c r="P54" s="393">
        <v>3.0338261371880001E-2</v>
      </c>
      <c r="Q54" s="393">
        <v>3.4236574574399999E-2</v>
      </c>
      <c r="R54" s="393">
        <v>3.0431343556973401E-2</v>
      </c>
      <c r="S54" s="393">
        <v>4.2824370391659997E-2</v>
      </c>
      <c r="T54" s="393">
        <v>2.9099910525882001E-2</v>
      </c>
      <c r="U54" s="393">
        <v>2.3545777301199999E-2</v>
      </c>
      <c r="V54" s="393">
        <v>2.7518071470555201E-2</v>
      </c>
      <c r="W54" s="393">
        <v>2.0431708915473999E-2</v>
      </c>
      <c r="X54" s="393">
        <v>2.3890885221480002E-2</v>
      </c>
      <c r="Y54" s="393">
        <v>2.1062694044600299E-2</v>
      </c>
      <c r="Z54" s="393">
        <v>1.9270268024100701E-2</v>
      </c>
      <c r="AA54" s="393">
        <v>1.2733742579961E-2</v>
      </c>
      <c r="AB54" s="393">
        <v>1.87170663942989E-2</v>
      </c>
    </row>
    <row r="55" spans="2:28" outlineLevel="1">
      <c r="B55" s="385"/>
      <c r="C55" s="123" t="s">
        <v>102</v>
      </c>
      <c r="D55" s="393">
        <v>1.6006250000000001E-3</v>
      </c>
      <c r="E55" s="393">
        <v>1.8484375E-3</v>
      </c>
      <c r="F55" s="393">
        <v>1.8506250000000001E-3</v>
      </c>
      <c r="G55" s="393">
        <v>1.8634375000000001E-3</v>
      </c>
      <c r="H55" s="393">
        <v>1.724375E-3</v>
      </c>
      <c r="I55" s="393">
        <v>1.7962500000000001E-3</v>
      </c>
      <c r="J55" s="393">
        <v>1.86875E-3</v>
      </c>
      <c r="K55" s="393">
        <v>1.7640625E-3</v>
      </c>
      <c r="L55" s="393">
        <v>1.744375E-3</v>
      </c>
      <c r="M55" s="393">
        <v>2.055E-3</v>
      </c>
      <c r="N55" s="393">
        <v>1.9949999999999998E-3</v>
      </c>
      <c r="O55" s="393">
        <v>2.1350000000000002E-3</v>
      </c>
      <c r="P55" s="393">
        <v>2.0290625000000001E-3</v>
      </c>
      <c r="Q55" s="393">
        <v>1.9784375000000002E-3</v>
      </c>
      <c r="R55" s="393">
        <v>1.6883562500000001E-3</v>
      </c>
      <c r="S55" s="393">
        <v>1.5600343750000001E-3</v>
      </c>
      <c r="T55" s="393">
        <v>1.4431281250000001E-3</v>
      </c>
      <c r="U55" s="393">
        <v>1.28163125E-3</v>
      </c>
      <c r="V55" s="393">
        <v>1.12131070342785E-3</v>
      </c>
      <c r="W55" s="393">
        <v>1.04986651565399E-3</v>
      </c>
      <c r="X55" s="393">
        <v>9.7793922099456807E-4</v>
      </c>
      <c r="Y55" s="393">
        <v>8.9843671875000002E-4</v>
      </c>
      <c r="Z55" s="393">
        <v>7.9730859374999995E-4</v>
      </c>
      <c r="AA55" s="393">
        <v>7.2491406249999997E-4</v>
      </c>
      <c r="AB55" s="393">
        <v>7.2491406249999997E-4</v>
      </c>
    </row>
    <row r="56" spans="2:28" outlineLevel="1">
      <c r="B56" s="385"/>
      <c r="C56" s="123" t="s">
        <v>103</v>
      </c>
      <c r="D56" s="393">
        <v>0</v>
      </c>
      <c r="E56" s="393">
        <v>0</v>
      </c>
      <c r="F56" s="393">
        <v>0</v>
      </c>
      <c r="G56" s="393">
        <v>0.22073294666370527</v>
      </c>
      <c r="H56" s="393">
        <v>0.44091237896799446</v>
      </c>
      <c r="I56" s="393">
        <v>0.66164511052178621</v>
      </c>
      <c r="J56" s="393">
        <v>0.86195253148958617</v>
      </c>
      <c r="K56" s="393">
        <v>1.4669475824824392</v>
      </c>
      <c r="L56" s="393">
        <v>2.0845430553669546</v>
      </c>
      <c r="M56" s="393">
        <v>1.7467162870868427</v>
      </c>
      <c r="N56" s="393">
        <v>1.957448759964614</v>
      </c>
      <c r="O56" s="393">
        <v>2.1201210960291386</v>
      </c>
      <c r="P56" s="393">
        <v>1.9463662631208964</v>
      </c>
      <c r="Q56" s="393">
        <v>2.1918969415590515</v>
      </c>
      <c r="R56" s="393">
        <v>2.1462511126386659</v>
      </c>
      <c r="S56" s="393">
        <v>2.4370324136855945</v>
      </c>
      <c r="T56" s="393">
        <v>2.4248510007516799</v>
      </c>
      <c r="U56" s="393">
        <v>2.1881741731476829</v>
      </c>
      <c r="V56" s="393">
        <v>2.2458298559024064</v>
      </c>
      <c r="W56" s="393">
        <v>2.1991197923358197</v>
      </c>
      <c r="X56" s="393">
        <v>2.1291930385859121</v>
      </c>
      <c r="Y56" s="393">
        <v>2.1374187454068672</v>
      </c>
      <c r="Z56" s="393">
        <v>2.1621196538294933</v>
      </c>
      <c r="AA56" s="393">
        <v>2.153210397165747</v>
      </c>
      <c r="AB56" s="393">
        <v>2.1857650385361422</v>
      </c>
    </row>
    <row r="57" spans="2:28" ht="15.6" outlineLevel="1">
      <c r="B57" s="250"/>
      <c r="C57" s="123" t="s">
        <v>189</v>
      </c>
      <c r="D57" s="393">
        <v>9.4020521142687396E-3</v>
      </c>
      <c r="E57" s="393">
        <v>9.4020521142687396E-3</v>
      </c>
      <c r="F57" s="393">
        <v>9.4020521142687396E-3</v>
      </c>
      <c r="G57" s="393">
        <v>9.4020521142687396E-3</v>
      </c>
      <c r="H57" s="393">
        <v>9.4020521142687396E-3</v>
      </c>
      <c r="I57" s="393">
        <v>9.4020521142687396E-3</v>
      </c>
      <c r="J57" s="393">
        <v>9.4020521142687396E-3</v>
      </c>
      <c r="K57" s="393">
        <v>9.4020521142687396E-3</v>
      </c>
      <c r="L57" s="393">
        <v>9.4020521142687396E-3</v>
      </c>
      <c r="M57" s="393">
        <v>9.4020521142687396E-3</v>
      </c>
      <c r="N57" s="393">
        <v>9.4020521142687396E-3</v>
      </c>
      <c r="O57" s="393">
        <v>9.4020521142687396E-3</v>
      </c>
      <c r="P57" s="393">
        <v>9.4020521142687396E-3</v>
      </c>
      <c r="Q57" s="393">
        <v>9.4020521142687396E-3</v>
      </c>
      <c r="R57" s="393">
        <v>1.256804925478781E-2</v>
      </c>
      <c r="S57" s="393">
        <v>1.5734046395306872E-2</v>
      </c>
      <c r="T57" s="393">
        <v>1.8900043535825972E-2</v>
      </c>
      <c r="U57" s="393">
        <v>2.2066040676345031E-2</v>
      </c>
      <c r="V57" s="393">
        <v>2.5232037816864099E-2</v>
      </c>
      <c r="W57" s="393">
        <v>2.8398034957383099E-2</v>
      </c>
      <c r="X57" s="393">
        <v>2.9359966218037398E-2</v>
      </c>
      <c r="Y57" s="393">
        <v>3.0321897478691601E-2</v>
      </c>
      <c r="Z57" s="393">
        <v>3.1283828739345799E-2</v>
      </c>
      <c r="AA57" s="393">
        <v>3.2245759999999998E-2</v>
      </c>
      <c r="AB57" s="393">
        <v>3.5789597005638996E-2</v>
      </c>
    </row>
    <row r="58" spans="2:28" ht="15.6" outlineLevel="1">
      <c r="B58" s="250"/>
      <c r="C58" s="123" t="s">
        <v>190</v>
      </c>
      <c r="D58" s="393">
        <v>1.192125E-2</v>
      </c>
      <c r="E58" s="393">
        <v>1.192125E-2</v>
      </c>
      <c r="F58" s="393">
        <v>1.192125E-2</v>
      </c>
      <c r="G58" s="393">
        <v>1.192125E-2</v>
      </c>
      <c r="H58" s="393">
        <v>1.192125E-2</v>
      </c>
      <c r="I58" s="393">
        <v>1.192125E-2</v>
      </c>
      <c r="J58" s="393">
        <v>1.192125E-2</v>
      </c>
      <c r="K58" s="393">
        <v>1.192125E-2</v>
      </c>
      <c r="L58" s="393">
        <v>1.192125E-2</v>
      </c>
      <c r="M58" s="393">
        <v>1.192125E-2</v>
      </c>
      <c r="N58" s="393">
        <v>1.192125E-2</v>
      </c>
      <c r="O58" s="393">
        <v>1.192125E-2</v>
      </c>
      <c r="P58" s="393">
        <v>1.192125E-2</v>
      </c>
      <c r="Q58" s="393">
        <v>1.192125E-2</v>
      </c>
      <c r="R58" s="393">
        <v>1.192125E-2</v>
      </c>
      <c r="S58" s="393">
        <v>1.192125E-2</v>
      </c>
      <c r="T58" s="393">
        <v>1.192125E-2</v>
      </c>
      <c r="U58" s="393">
        <v>1.192125E-2</v>
      </c>
      <c r="V58" s="393">
        <v>1.192125E-2</v>
      </c>
      <c r="W58" s="393">
        <v>1.192125E-2</v>
      </c>
      <c r="X58" s="393">
        <v>1.192125E-2</v>
      </c>
      <c r="Y58" s="393">
        <v>1.192125E-2</v>
      </c>
      <c r="Z58" s="393">
        <v>1.192125E-2</v>
      </c>
      <c r="AA58" s="393">
        <v>1.192125E-2</v>
      </c>
      <c r="AB58" s="393">
        <v>1.192125E-2</v>
      </c>
    </row>
    <row r="59" spans="2:28" ht="15.6" outlineLevel="1">
      <c r="B59" s="250"/>
      <c r="C59" s="123" t="s">
        <v>191</v>
      </c>
      <c r="D59" s="393">
        <v>7.1095537499999998E-3</v>
      </c>
      <c r="E59" s="393">
        <v>7.0853087499999998E-3</v>
      </c>
      <c r="F59" s="393">
        <v>7.0367049999999999E-3</v>
      </c>
      <c r="G59" s="393">
        <v>6.7688725000000002E-3</v>
      </c>
      <c r="H59" s="393">
        <v>6.704425E-3</v>
      </c>
      <c r="I59" s="393">
        <v>7.4356750000000001E-3</v>
      </c>
      <c r="J59" s="393">
        <v>7.42781E-3</v>
      </c>
      <c r="K59" s="393">
        <v>7.11507875E-3</v>
      </c>
      <c r="L59" s="393">
        <v>6.907875E-3</v>
      </c>
      <c r="M59" s="393">
        <v>7.5619049999999998E-3</v>
      </c>
      <c r="N59" s="393">
        <v>7.0866899999999997E-3</v>
      </c>
      <c r="O59" s="393">
        <v>6.8183050000000002E-3</v>
      </c>
      <c r="P59" s="393">
        <v>6.7914762500000002E-3</v>
      </c>
      <c r="Q59" s="393">
        <v>6.9209919999999999E-3</v>
      </c>
      <c r="R59" s="393">
        <v>6.0196256250000003E-3</v>
      </c>
      <c r="S59" s="393">
        <v>5.8157601010101001E-3</v>
      </c>
      <c r="T59" s="393">
        <v>5.5584681750000002E-3</v>
      </c>
      <c r="U59" s="393">
        <v>5.3026047979798001E-3</v>
      </c>
      <c r="V59" s="393">
        <v>5.3276564106418097E-3</v>
      </c>
      <c r="W59" s="393">
        <v>4.9471044309089803E-3</v>
      </c>
      <c r="X59" s="393">
        <v>4.0743031328512001E-3</v>
      </c>
      <c r="Y59" s="393">
        <v>4.1115600736946201E-3</v>
      </c>
      <c r="Z59" s="393">
        <v>3.9331696647958896E-3</v>
      </c>
      <c r="AA59" s="393">
        <v>3.6252920963440499E-3</v>
      </c>
      <c r="AB59" s="393">
        <v>3.6252920963440499E-3</v>
      </c>
    </row>
    <row r="60" spans="2:28" ht="15.6">
      <c r="B60" s="121" t="s">
        <v>13</v>
      </c>
      <c r="C60" s="121"/>
      <c r="D60" s="251">
        <f t="shared" ref="D60:Z60" si="4">SUM(D61:D84)</f>
        <v>58.921249133198828</v>
      </c>
      <c r="E60" s="251">
        <f t="shared" si="4"/>
        <v>58.996620002750944</v>
      </c>
      <c r="F60" s="251">
        <f t="shared" si="4"/>
        <v>58.953197058837318</v>
      </c>
      <c r="G60" s="251">
        <f t="shared" si="4"/>
        <v>57.857530607207948</v>
      </c>
      <c r="H60" s="251">
        <f t="shared" si="4"/>
        <v>58.322635243502788</v>
      </c>
      <c r="I60" s="251">
        <f t="shared" si="4"/>
        <v>58.344934395173311</v>
      </c>
      <c r="J60" s="251">
        <f t="shared" si="4"/>
        <v>58.788949849739332</v>
      </c>
      <c r="K60" s="251">
        <f t="shared" si="4"/>
        <v>58.197908341550082</v>
      </c>
      <c r="L60" s="251">
        <f t="shared" si="4"/>
        <v>57.464465074769691</v>
      </c>
      <c r="M60" s="251">
        <f t="shared" si="4"/>
        <v>56.915582769381359</v>
      </c>
      <c r="N60" s="251">
        <f t="shared" si="4"/>
        <v>54.805178168784188</v>
      </c>
      <c r="O60" s="251">
        <f t="shared" si="4"/>
        <v>52.305678320228992</v>
      </c>
      <c r="P60" s="251">
        <f t="shared" si="4"/>
        <v>51.998373709015489</v>
      </c>
      <c r="Q60" s="251">
        <f t="shared" si="4"/>
        <v>52.070855096431288</v>
      </c>
      <c r="R60" s="251">
        <f t="shared" si="4"/>
        <v>51.856276108460797</v>
      </c>
      <c r="S60" s="251">
        <f t="shared" si="4"/>
        <v>51.013052549876527</v>
      </c>
      <c r="T60" s="251">
        <f t="shared" si="4"/>
        <v>50.337812322425322</v>
      </c>
      <c r="U60" s="251">
        <f t="shared" si="4"/>
        <v>49.433835257716538</v>
      </c>
      <c r="V60" s="251">
        <f t="shared" si="4"/>
        <v>48.343173104636783</v>
      </c>
      <c r="W60" s="251">
        <f t="shared" si="4"/>
        <v>48.164557988710065</v>
      </c>
      <c r="X60" s="251">
        <f t="shared" si="4"/>
        <v>48.518789185885829</v>
      </c>
      <c r="Y60" s="251">
        <f t="shared" si="4"/>
        <v>48.423347204547241</v>
      </c>
      <c r="Z60" s="251">
        <f t="shared" si="4"/>
        <v>47.981877200727475</v>
      </c>
      <c r="AA60" s="251">
        <f>SUM(AA61:AA84)</f>
        <v>48.248231852006391</v>
      </c>
      <c r="AB60" s="251">
        <f>SUM(AB61:AB84)</f>
        <v>49.196001466064232</v>
      </c>
    </row>
    <row r="61" spans="2:28" outlineLevel="1">
      <c r="B61" s="385"/>
      <c r="C61" s="123" t="s">
        <v>104</v>
      </c>
      <c r="D61" s="393">
        <v>5.7349720820465189</v>
      </c>
      <c r="E61" s="393">
        <v>5.7721766849321341</v>
      </c>
      <c r="F61" s="393">
        <v>5.8189265559785586</v>
      </c>
      <c r="G61" s="393">
        <v>5.8419094028274428</v>
      </c>
      <c r="H61" s="393">
        <v>5.903962766129828</v>
      </c>
      <c r="I61" s="393">
        <v>5.8696487420024548</v>
      </c>
      <c r="J61" s="393">
        <v>5.9469576524564278</v>
      </c>
      <c r="K61" s="393">
        <v>5.835746643948573</v>
      </c>
      <c r="L61" s="393">
        <v>5.6393525672436811</v>
      </c>
      <c r="M61" s="393">
        <v>5.6270461505261853</v>
      </c>
      <c r="N61" s="393">
        <v>5.2766858691352017</v>
      </c>
      <c r="O61" s="393">
        <v>5.3432999998975639</v>
      </c>
      <c r="P61" s="393">
        <v>5.3067041421484094</v>
      </c>
      <c r="Q61" s="393">
        <v>5.2694627342604194</v>
      </c>
      <c r="R61" s="393">
        <v>5.0938500119848351</v>
      </c>
      <c r="S61" s="393">
        <v>5.0620013469575786</v>
      </c>
      <c r="T61" s="393">
        <v>4.8016026027634044</v>
      </c>
      <c r="U61" s="393">
        <v>4.5805540805377447</v>
      </c>
      <c r="V61" s="393">
        <v>4.3962422989228163</v>
      </c>
      <c r="W61" s="393">
        <v>4.428232094736777</v>
      </c>
      <c r="X61" s="393">
        <v>4.5150776242179669</v>
      </c>
      <c r="Y61" s="393">
        <v>4.5231113542412373</v>
      </c>
      <c r="Z61" s="393">
        <v>4.6071148896496963</v>
      </c>
      <c r="AA61" s="393">
        <v>4.6061266130409741</v>
      </c>
      <c r="AB61" s="393">
        <v>4.5041035470770563</v>
      </c>
    </row>
    <row r="62" spans="2:28" outlineLevel="1">
      <c r="B62" s="123" t="s">
        <v>105</v>
      </c>
      <c r="C62" s="123" t="s">
        <v>106</v>
      </c>
      <c r="D62" s="393">
        <v>21.893690326547549</v>
      </c>
      <c r="E62" s="393">
        <v>21.591021413940389</v>
      </c>
      <c r="F62" s="393">
        <v>21.60093550515699</v>
      </c>
      <c r="G62" s="393">
        <v>21.537065058454807</v>
      </c>
      <c r="H62" s="393">
        <v>21.734534901097401</v>
      </c>
      <c r="I62" s="393">
        <v>21.574851083361448</v>
      </c>
      <c r="J62" s="393">
        <v>22.067749716334532</v>
      </c>
      <c r="K62" s="393">
        <v>21.494746734889713</v>
      </c>
      <c r="L62" s="393">
        <v>21.386371204772981</v>
      </c>
      <c r="M62" s="393">
        <v>21.3540645480156</v>
      </c>
      <c r="N62" s="393">
        <v>20.770504808173207</v>
      </c>
      <c r="O62" s="393">
        <v>19.987395652658151</v>
      </c>
      <c r="P62" s="393">
        <v>19.626431360912999</v>
      </c>
      <c r="Q62" s="393">
        <v>19.912665356239007</v>
      </c>
      <c r="R62" s="393">
        <v>20.07986166173632</v>
      </c>
      <c r="S62" s="393">
        <v>19.910407762052628</v>
      </c>
      <c r="T62" s="393">
        <v>19.804624919289601</v>
      </c>
      <c r="U62" s="393">
        <v>19.653105826197422</v>
      </c>
      <c r="V62" s="393">
        <v>19.195088512525491</v>
      </c>
      <c r="W62" s="393">
        <v>18.987742789163345</v>
      </c>
      <c r="X62" s="393">
        <v>19.238150779950043</v>
      </c>
      <c r="Y62" s="393">
        <v>19.091408384831418</v>
      </c>
      <c r="Z62" s="393">
        <v>18.937866286790676</v>
      </c>
      <c r="AA62" s="393">
        <v>18.758895711450627</v>
      </c>
      <c r="AB62" s="393">
        <v>19.018531795685178</v>
      </c>
    </row>
    <row r="63" spans="2:28" ht="15.6" outlineLevel="1">
      <c r="B63" s="250"/>
      <c r="C63" s="123" t="s">
        <v>107</v>
      </c>
      <c r="D63" s="393">
        <v>5.58072957847161</v>
      </c>
      <c r="E63" s="393">
        <v>5.54576982722579</v>
      </c>
      <c r="F63" s="393">
        <v>5.57182407677025</v>
      </c>
      <c r="G63" s="393">
        <v>5.5867980330775202</v>
      </c>
      <c r="H63" s="393">
        <v>5.5526678542669305</v>
      </c>
      <c r="I63" s="393">
        <v>5.5172760769383205</v>
      </c>
      <c r="J63" s="393">
        <v>5.4077548530506698</v>
      </c>
      <c r="K63" s="393">
        <v>5.4709981106765602</v>
      </c>
      <c r="L63" s="393">
        <v>5.6469163473738799</v>
      </c>
      <c r="M63" s="393">
        <v>5.6928693748328394</v>
      </c>
      <c r="N63" s="393">
        <v>5.3991287437756101</v>
      </c>
      <c r="O63" s="393">
        <v>4.7266859916071491</v>
      </c>
      <c r="P63" s="393">
        <v>4.6290561439794802</v>
      </c>
      <c r="Q63" s="393">
        <v>4.6051540663474206</v>
      </c>
      <c r="R63" s="393">
        <v>4.6136898585091304</v>
      </c>
      <c r="S63" s="393">
        <v>4.49329304732077</v>
      </c>
      <c r="T63" s="393">
        <v>4.4245933695337598</v>
      </c>
      <c r="U63" s="393">
        <v>4.2979312384265498</v>
      </c>
      <c r="V63" s="393">
        <v>4.1839442118976304</v>
      </c>
      <c r="W63" s="393">
        <v>4.0199676075977804</v>
      </c>
      <c r="X63" s="393">
        <v>3.9392107570962596</v>
      </c>
      <c r="Y63" s="393">
        <v>3.9819470905198497</v>
      </c>
      <c r="Z63" s="393">
        <v>4.0514770650381191</v>
      </c>
      <c r="AA63" s="393">
        <v>4.1450401334501601</v>
      </c>
      <c r="AB63" s="393">
        <v>4.2533192030694291</v>
      </c>
    </row>
    <row r="64" spans="2:28" ht="15.6" outlineLevel="1">
      <c r="B64" s="250"/>
      <c r="C64" s="123" t="s">
        <v>108</v>
      </c>
      <c r="D64" s="393">
        <v>1.2229165468881278E-2</v>
      </c>
      <c r="E64" s="393">
        <v>1.3963212622875004E-2</v>
      </c>
      <c r="F64" s="393">
        <v>1.3754190366608628E-2</v>
      </c>
      <c r="G64" s="393">
        <v>1.2846267970841201E-2</v>
      </c>
      <c r="H64" s="393">
        <v>1.1898044059942563E-2</v>
      </c>
      <c r="I64" s="393">
        <v>9.4450284473298774E-3</v>
      </c>
      <c r="J64" s="393">
        <v>1.0611713649188507E-2</v>
      </c>
      <c r="K64" s="393">
        <v>1.0032606274884592E-2</v>
      </c>
      <c r="L64" s="393">
        <v>1.0252919248111406E-2</v>
      </c>
      <c r="M64" s="393">
        <v>1.0013612451876144E-2</v>
      </c>
      <c r="N64" s="393">
        <v>9.3286680481903788E-3</v>
      </c>
      <c r="O64" s="393">
        <v>9.394603641516985E-3</v>
      </c>
      <c r="P64" s="393">
        <v>1.1714831308351563E-2</v>
      </c>
      <c r="Q64" s="393">
        <v>1.1082824836632879E-2</v>
      </c>
      <c r="R64" s="393">
        <v>1.1465774110020081E-2</v>
      </c>
      <c r="S64" s="393">
        <v>1.1842185645045595E-2</v>
      </c>
      <c r="T64" s="393">
        <v>1.2270915486927179E-2</v>
      </c>
      <c r="U64" s="393">
        <v>1.1972626605638321E-2</v>
      </c>
      <c r="V64" s="393">
        <v>1.2058771831160857E-2</v>
      </c>
      <c r="W64" s="393">
        <v>1.269545E-2</v>
      </c>
      <c r="X64" s="393">
        <v>1.1653624999999999E-2</v>
      </c>
      <c r="Y64" s="393">
        <v>1.1818308929665504E-2</v>
      </c>
      <c r="Z64" s="393">
        <v>1.2248966314313433E-2</v>
      </c>
      <c r="AA64" s="393">
        <v>1.2228274148991261E-2</v>
      </c>
      <c r="AB64" s="393">
        <v>1.2533082163437398E-2</v>
      </c>
    </row>
    <row r="65" spans="2:30" ht="15.6" outlineLevel="1">
      <c r="B65" s="250"/>
      <c r="C65" s="123" t="s">
        <v>109</v>
      </c>
      <c r="D65" s="393">
        <v>0.25728937378542499</v>
      </c>
      <c r="E65" s="393">
        <v>0.26754624473684196</v>
      </c>
      <c r="F65" s="393">
        <v>0.27780311568825899</v>
      </c>
      <c r="G65" s="393">
        <v>0.28805998663967597</v>
      </c>
      <c r="H65" s="393">
        <v>0.29831685759109294</v>
      </c>
      <c r="I65" s="393">
        <v>0.30857372854251003</v>
      </c>
      <c r="J65" s="393">
        <v>0.35519597854250995</v>
      </c>
      <c r="K65" s="393">
        <v>0.40181822854250998</v>
      </c>
      <c r="L65" s="393">
        <v>0.44844015060728804</v>
      </c>
      <c r="M65" s="393">
        <v>0.45110427293233096</v>
      </c>
      <c r="N65" s="393">
        <v>0.45376839525737395</v>
      </c>
      <c r="O65" s="393">
        <v>0.45643251758241798</v>
      </c>
      <c r="P65" s="393">
        <v>0.45909663990746097</v>
      </c>
      <c r="Q65" s="393">
        <v>0.46176076223250395</v>
      </c>
      <c r="R65" s="393">
        <v>0.46442488455754799</v>
      </c>
      <c r="S65" s="393">
        <v>0.46710565688259098</v>
      </c>
      <c r="T65" s="393">
        <v>0.46616357550607296</v>
      </c>
      <c r="U65" s="393">
        <v>0.46492719412955502</v>
      </c>
      <c r="V65" s="393">
        <v>0.46387396275303594</v>
      </c>
      <c r="W65" s="393">
        <v>0.462781131376518</v>
      </c>
      <c r="X65" s="393">
        <v>0.46169729999999998</v>
      </c>
      <c r="Y65" s="393">
        <v>0.45757970161943301</v>
      </c>
      <c r="Z65" s="393">
        <v>0.453490453238866</v>
      </c>
      <c r="AA65" s="393">
        <v>0.449687601619433</v>
      </c>
      <c r="AB65" s="393">
        <v>0.44558485323886604</v>
      </c>
    </row>
    <row r="66" spans="2:30" ht="15.6" outlineLevel="1">
      <c r="B66" s="250"/>
      <c r="C66" s="123" t="s">
        <v>110</v>
      </c>
      <c r="D66" s="393">
        <v>0.28323727499999996</v>
      </c>
      <c r="E66" s="393">
        <v>0.28876087499999997</v>
      </c>
      <c r="F66" s="393">
        <v>0.28924938750000001</v>
      </c>
      <c r="G66" s="393">
        <v>0.29469247500000001</v>
      </c>
      <c r="H66" s="393">
        <v>0.29613682499999999</v>
      </c>
      <c r="I66" s="393">
        <v>0.28621432499999999</v>
      </c>
      <c r="J66" s="393">
        <v>0.284815875</v>
      </c>
      <c r="K66" s="393">
        <v>0.30295402500000002</v>
      </c>
      <c r="L66" s="393">
        <v>0.30575703750000005</v>
      </c>
      <c r="M66" s="393">
        <v>0.27338790000000002</v>
      </c>
      <c r="N66" s="393">
        <v>0.24325451250000002</v>
      </c>
      <c r="O66" s="393">
        <v>0.21932951250000002</v>
      </c>
      <c r="P66" s="393">
        <v>0.20968574999999998</v>
      </c>
      <c r="Q66" s="393">
        <v>0.189266775</v>
      </c>
      <c r="R66" s="393">
        <v>0.19349670000000002</v>
      </c>
      <c r="S66" s="393">
        <v>0.1823661</v>
      </c>
      <c r="T66" s="393">
        <v>0.18503370000000002</v>
      </c>
      <c r="U66" s="393">
        <v>0.181343671875</v>
      </c>
      <c r="V66" s="393">
        <v>0.17680314375</v>
      </c>
      <c r="W66" s="393">
        <v>0.17721434437499997</v>
      </c>
      <c r="X66" s="393">
        <v>0.1676066625</v>
      </c>
      <c r="Y66" s="393">
        <v>0.1665581625</v>
      </c>
      <c r="Z66" s="393">
        <v>0.16806660000000001</v>
      </c>
      <c r="AA66" s="393">
        <v>0.18299452500000002</v>
      </c>
      <c r="AB66" s="393">
        <v>0.18061050009474999</v>
      </c>
    </row>
    <row r="67" spans="2:30" ht="15.6" outlineLevel="1">
      <c r="B67" s="250"/>
      <c r="C67" s="123" t="s">
        <v>111</v>
      </c>
      <c r="D67" s="393">
        <v>2.36574315789474E-2</v>
      </c>
      <c r="E67" s="393">
        <v>2.36574315789474E-2</v>
      </c>
      <c r="F67" s="393">
        <v>2.6293515789473702E-2</v>
      </c>
      <c r="G67" s="393">
        <v>2.6293515789473702E-2</v>
      </c>
      <c r="H67" s="393">
        <v>1.8450000000000001E-2</v>
      </c>
      <c r="I67" s="393">
        <v>1.8450000000000001E-2</v>
      </c>
      <c r="J67" s="393">
        <v>1.7184000000000001E-2</v>
      </c>
      <c r="K67" s="393">
        <v>1.8155999999999999E-2</v>
      </c>
      <c r="L67" s="393">
        <v>1.5278972467186199E-2</v>
      </c>
      <c r="M67" s="393">
        <v>1.7999999999999999E-2</v>
      </c>
      <c r="N67" s="393">
        <v>1.7999999999999999E-2</v>
      </c>
      <c r="O67" s="393">
        <v>1.6574999999999999E-2</v>
      </c>
      <c r="P67" s="393">
        <v>1.8312499999999999E-2</v>
      </c>
      <c r="Q67" s="393">
        <v>1.5723999999999998E-2</v>
      </c>
      <c r="R67" s="393">
        <v>1.6046999999999999E-2</v>
      </c>
      <c r="S67" s="393">
        <v>1.66E-2</v>
      </c>
      <c r="T67" s="393">
        <v>1.7865974999999999E-2</v>
      </c>
      <c r="U67" s="393">
        <v>1.5466499999999999E-2</v>
      </c>
      <c r="V67" s="393">
        <v>1.5692774999999999E-2</v>
      </c>
      <c r="W67" s="393">
        <v>1.7308E-2</v>
      </c>
      <c r="X67" s="393">
        <v>1.5478E-2</v>
      </c>
      <c r="Y67" s="393">
        <v>1.6309000000000001E-2</v>
      </c>
      <c r="Z67" s="393">
        <v>1.5576E-2</v>
      </c>
      <c r="AA67" s="393">
        <v>1.5901499999999999E-2</v>
      </c>
      <c r="AB67" s="393">
        <v>1.5980000187E-2</v>
      </c>
    </row>
    <row r="68" spans="2:30" outlineLevel="1">
      <c r="B68" s="123" t="s">
        <v>112</v>
      </c>
      <c r="C68" s="123" t="s">
        <v>106</v>
      </c>
      <c r="D68" s="393">
        <v>4.1662908051826513</v>
      </c>
      <c r="E68" s="393">
        <v>4.0985749727894261</v>
      </c>
      <c r="F68" s="393">
        <v>4.0779989908463552</v>
      </c>
      <c r="G68" s="393">
        <v>4.0576106882141101</v>
      </c>
      <c r="H68" s="393">
        <v>4.093256930170452</v>
      </c>
      <c r="I68" s="393">
        <v>4.0548411960864907</v>
      </c>
      <c r="J68" s="393">
        <v>4.1279053207606289</v>
      </c>
      <c r="K68" s="393">
        <v>4.0091514570910389</v>
      </c>
      <c r="L68" s="393">
        <v>3.9743885779144712</v>
      </c>
      <c r="M68" s="393">
        <v>3.963714912629686</v>
      </c>
      <c r="N68" s="393">
        <v>3.8522805169283432</v>
      </c>
      <c r="O68" s="393">
        <v>3.6966998917987293</v>
      </c>
      <c r="P68" s="393">
        <v>3.6195074750474827</v>
      </c>
      <c r="Q68" s="393">
        <v>3.6728846915656113</v>
      </c>
      <c r="R68" s="393">
        <v>3.6949985221527797</v>
      </c>
      <c r="S68" s="393">
        <v>3.6487609710222748</v>
      </c>
      <c r="T68" s="393">
        <v>3.6184783946037382</v>
      </c>
      <c r="U68" s="393">
        <v>3.6000707647834931</v>
      </c>
      <c r="V68" s="393">
        <v>3.5230840954577918</v>
      </c>
      <c r="W68" s="393">
        <v>3.488245847952105</v>
      </c>
      <c r="X68" s="393">
        <v>3.5283782785045124</v>
      </c>
      <c r="Y68" s="393">
        <v>3.5012230306889163</v>
      </c>
      <c r="Z68" s="393">
        <v>3.4790106221360571</v>
      </c>
      <c r="AA68" s="393">
        <v>3.4406971444122574</v>
      </c>
      <c r="AB68" s="393">
        <v>3.492008661765245</v>
      </c>
    </row>
    <row r="69" spans="2:30" ht="15.6" outlineLevel="1">
      <c r="B69" s="250"/>
      <c r="C69" s="123" t="s">
        <v>107</v>
      </c>
      <c r="D69" s="393">
        <v>0.26324647401200474</v>
      </c>
      <c r="E69" s="393">
        <v>0.2616012871300214</v>
      </c>
      <c r="F69" s="393">
        <v>0.26278759395725487</v>
      </c>
      <c r="G69" s="393">
        <v>0.26352778132053739</v>
      </c>
      <c r="H69" s="393">
        <v>0.26197696464167097</v>
      </c>
      <c r="I69" s="393">
        <v>0.2603519084555575</v>
      </c>
      <c r="J69" s="393">
        <v>0.25526060827316904</v>
      </c>
      <c r="K69" s="393">
        <v>0.25818207815446753</v>
      </c>
      <c r="L69" s="393">
        <v>0.26639662824181443</v>
      </c>
      <c r="M69" s="393">
        <v>0.26859336663682121</v>
      </c>
      <c r="N69" s="393">
        <v>0.25473241062397978</v>
      </c>
      <c r="O69" s="393">
        <v>0.22304733899041479</v>
      </c>
      <c r="P69" s="393">
        <v>0.21844025884828783</v>
      </c>
      <c r="Q69" s="393">
        <v>0.2174982218983034</v>
      </c>
      <c r="R69" s="393">
        <v>0.21793717556532757</v>
      </c>
      <c r="S69" s="393">
        <v>0.21212631911805221</v>
      </c>
      <c r="T69" s="393">
        <v>0.20877706205641131</v>
      </c>
      <c r="U69" s="393">
        <v>0.20272081125935981</v>
      </c>
      <c r="V69" s="393">
        <v>0.19729970104389302</v>
      </c>
      <c r="W69" s="393">
        <v>0.18952083974373171</v>
      </c>
      <c r="X69" s="393">
        <v>0.18579366588629662</v>
      </c>
      <c r="Y69" s="393">
        <v>0.18775877984130848</v>
      </c>
      <c r="Z69" s="393">
        <v>0.1912440311619833</v>
      </c>
      <c r="AA69" s="393">
        <v>0.19571164367298491</v>
      </c>
      <c r="AB69" s="393">
        <v>0.20080637356406772</v>
      </c>
      <c r="AD69" s="386"/>
    </row>
    <row r="70" spans="2:30" ht="15.6" outlineLevel="1">
      <c r="B70" s="250"/>
      <c r="C70" s="123" t="s">
        <v>108</v>
      </c>
      <c r="D70" s="393">
        <v>1.5199182451297692E-3</v>
      </c>
      <c r="E70" s="393">
        <v>1.7359496409042141E-3</v>
      </c>
      <c r="F70" s="393">
        <v>1.7099242098181514E-3</v>
      </c>
      <c r="G70" s="393">
        <v>1.5967474401540102E-3</v>
      </c>
      <c r="H70" s="393">
        <v>1.4784991547829305E-3</v>
      </c>
      <c r="I70" s="393">
        <v>1.172942625222034E-3</v>
      </c>
      <c r="J70" s="393">
        <v>1.3185096942593952E-3</v>
      </c>
      <c r="K70" s="393">
        <v>1.2462877031445025E-3</v>
      </c>
      <c r="L70" s="393">
        <v>1.2735268332174021E-3</v>
      </c>
      <c r="M70" s="393">
        <v>1.2436415276164165E-3</v>
      </c>
      <c r="N70" s="393">
        <v>1.1581339465979688E-3</v>
      </c>
      <c r="O70" s="393">
        <v>1.1663862185953174E-3</v>
      </c>
      <c r="P70" s="393">
        <v>1.4557886627244738E-3</v>
      </c>
      <c r="Q70" s="393">
        <v>1.3784211069292581E-3</v>
      </c>
      <c r="R70" s="393">
        <v>1.4264693947481123E-3</v>
      </c>
      <c r="S70" s="393">
        <v>1.4731575939861108E-3</v>
      </c>
      <c r="T70" s="393">
        <v>1.5254931037099323E-3</v>
      </c>
      <c r="U70" s="393">
        <v>1.4882801273360029E-3</v>
      </c>
      <c r="V70" s="393">
        <v>1.4988936220309743E-3</v>
      </c>
      <c r="W70" s="393">
        <v>1.5783203128686451E-3</v>
      </c>
      <c r="X70" s="393">
        <v>1.4486993867754891E-3</v>
      </c>
      <c r="Y70" s="393">
        <v>1.4690723813057494E-3</v>
      </c>
      <c r="Z70" s="393">
        <v>1.5239025969610892E-3</v>
      </c>
      <c r="AA70" s="393">
        <v>1.5213939929113627E-3</v>
      </c>
      <c r="AB70" s="393">
        <v>1.5593603695323709E-3</v>
      </c>
      <c r="AD70" s="386"/>
    </row>
    <row r="71" spans="2:30" ht="15.6" outlineLevel="1">
      <c r="B71" s="250"/>
      <c r="C71" s="123" t="s">
        <v>109</v>
      </c>
      <c r="D71" s="393">
        <v>2.2374108396625101E-2</v>
      </c>
      <c r="E71" s="393">
        <v>2.3264561212490101E-2</v>
      </c>
      <c r="F71" s="393">
        <v>2.4155014028355098E-2</v>
      </c>
      <c r="G71" s="393">
        <v>2.5045466844220102E-2</v>
      </c>
      <c r="H71" s="393">
        <v>2.5935919660085103E-2</v>
      </c>
      <c r="I71" s="393">
        <v>2.6826372475950204E-2</v>
      </c>
      <c r="J71" s="393">
        <v>3.0873894765262703E-2</v>
      </c>
      <c r="K71" s="393">
        <v>3.4921417054575195E-2</v>
      </c>
      <c r="L71" s="393">
        <v>3.8968910874109301E-2</v>
      </c>
      <c r="M71" s="393">
        <v>3.9200197319788493E-2</v>
      </c>
      <c r="N71" s="393">
        <v>3.9431483765467797E-2</v>
      </c>
      <c r="O71" s="393">
        <v>3.9662770211146996E-2</v>
      </c>
      <c r="P71" s="393">
        <v>3.9894056656826195E-2</v>
      </c>
      <c r="Q71" s="393">
        <v>4.0125343102505394E-2</v>
      </c>
      <c r="R71" s="393">
        <v>4.0356629548184593E-2</v>
      </c>
      <c r="S71" s="393">
        <v>4.0590080493863902E-2</v>
      </c>
      <c r="T71" s="393">
        <v>4.0515930686678595E-2</v>
      </c>
      <c r="U71" s="393">
        <v>4.0403521879493295E-2</v>
      </c>
      <c r="V71" s="393">
        <v>4.03149225723081E-2</v>
      </c>
      <c r="W71" s="393">
        <v>4.0221175265122804E-2</v>
      </c>
      <c r="X71" s="393">
        <v>4.0128597957937502E-2</v>
      </c>
      <c r="Y71" s="393">
        <v>3.9770486331591498E-2</v>
      </c>
      <c r="Z71" s="393">
        <v>3.9416060205245504E-2</v>
      </c>
      <c r="AA71" s="393">
        <v>3.9086536551591493E-2</v>
      </c>
      <c r="AB71" s="393">
        <v>3.87303554252455E-2</v>
      </c>
      <c r="AD71" s="386"/>
    </row>
    <row r="72" spans="2:30" ht="15.6" outlineLevel="1">
      <c r="B72" s="250"/>
      <c r="C72" s="123" t="s">
        <v>110</v>
      </c>
      <c r="D72" s="393">
        <v>1.2734253073312121</v>
      </c>
      <c r="E72" s="393">
        <v>1.3003497373413431</v>
      </c>
      <c r="F72" s="393">
        <v>1.3059515753835489</v>
      </c>
      <c r="G72" s="393">
        <v>1.3312600494594469</v>
      </c>
      <c r="H72" s="393">
        <v>1.3383729555301471</v>
      </c>
      <c r="I72" s="393">
        <v>1.2973429197942652</v>
      </c>
      <c r="J72" s="393">
        <v>1.2930396248641518</v>
      </c>
      <c r="K72" s="393">
        <v>1.3755407964177488</v>
      </c>
      <c r="L72" s="393">
        <v>1.3900513861084209</v>
      </c>
      <c r="M72" s="393">
        <v>1.2344567471615118</v>
      </c>
      <c r="N72" s="393">
        <v>1.092522841172558</v>
      </c>
      <c r="O72" s="393">
        <v>0.97772942689956399</v>
      </c>
      <c r="P72" s="393">
        <v>0.92314989453501106</v>
      </c>
      <c r="Q72" s="393">
        <v>0.82225639190843303</v>
      </c>
      <c r="R72" s="393">
        <v>0.83073472056068909</v>
      </c>
      <c r="S72" s="393">
        <v>0.77677757367099298</v>
      </c>
      <c r="T72" s="393">
        <v>0.78065661638263106</v>
      </c>
      <c r="U72" s="393">
        <v>0.76005587850929801</v>
      </c>
      <c r="V72" s="393">
        <v>0.73498364434705699</v>
      </c>
      <c r="W72" s="393">
        <v>0.7279673577618031</v>
      </c>
      <c r="X72" s="393">
        <v>0.68664538720189194</v>
      </c>
      <c r="Y72" s="393">
        <v>0.68187488539347496</v>
      </c>
      <c r="Z72" s="393">
        <v>0.68849092189252903</v>
      </c>
      <c r="AA72" s="393">
        <v>0.74557415661976401</v>
      </c>
      <c r="AB72" s="393">
        <v>0.73906710854984303</v>
      </c>
      <c r="AD72" s="386"/>
    </row>
    <row r="73" spans="2:30" ht="15.6" outlineLevel="1">
      <c r="B73" s="250"/>
      <c r="C73" s="123" t="s">
        <v>113</v>
      </c>
      <c r="D73" s="393">
        <v>0.10598753655491282</v>
      </c>
      <c r="E73" s="393">
        <v>0.12043290746756191</v>
      </c>
      <c r="F73" s="393">
        <v>0.11745521415595173</v>
      </c>
      <c r="G73" s="393">
        <v>0.12144136165785248</v>
      </c>
      <c r="H73" s="393">
        <v>0.11929684899487059</v>
      </c>
      <c r="I73" s="393">
        <v>0.12050415371551601</v>
      </c>
      <c r="J73" s="393">
        <v>0.12659971176886414</v>
      </c>
      <c r="K73" s="393">
        <v>0.14615612293975713</v>
      </c>
      <c r="L73" s="393">
        <v>0.13478721231609092</v>
      </c>
      <c r="M73" s="393">
        <v>0.13214235200690871</v>
      </c>
      <c r="N73" s="393">
        <v>0.13479577062990139</v>
      </c>
      <c r="O73" s="393">
        <v>0.15770167048101308</v>
      </c>
      <c r="P73" s="393">
        <v>0.1461191162582591</v>
      </c>
      <c r="Q73" s="393">
        <v>0.14964682247954661</v>
      </c>
      <c r="R73" s="393">
        <v>0.14935438422975233</v>
      </c>
      <c r="S73" s="393">
        <v>0.14318648341041332</v>
      </c>
      <c r="T73" s="393">
        <v>0.1410833448193192</v>
      </c>
      <c r="U73" s="393">
        <v>0.1303802722536134</v>
      </c>
      <c r="V73" s="393">
        <v>0.1301153759329482</v>
      </c>
      <c r="W73" s="393">
        <v>0.12400511845876638</v>
      </c>
      <c r="X73" s="393">
        <v>0.12496437262830619</v>
      </c>
      <c r="Y73" s="393">
        <v>0.12517923767793981</v>
      </c>
      <c r="Z73" s="393">
        <v>0.1220422754516952</v>
      </c>
      <c r="AA73" s="393">
        <v>0.1247944718054125</v>
      </c>
      <c r="AB73" s="393">
        <v>0.12821107056205022</v>
      </c>
    </row>
    <row r="74" spans="2:30" ht="15.6" outlineLevel="1">
      <c r="B74" s="250"/>
      <c r="C74" s="123" t="s">
        <v>111</v>
      </c>
      <c r="D74" s="393">
        <v>9.7835729591463591E-4</v>
      </c>
      <c r="E74" s="393">
        <v>9.7835729591463591E-4</v>
      </c>
      <c r="F74" s="393">
        <v>1.0873730278806049E-3</v>
      </c>
      <c r="G74" s="393">
        <v>1.0873730278806049E-3</v>
      </c>
      <c r="H74" s="393">
        <v>7.6300303561643802E-4</v>
      </c>
      <c r="I74" s="393">
        <v>7.6300303561643802E-4</v>
      </c>
      <c r="J74" s="393">
        <v>7.1064738016438404E-4</v>
      </c>
      <c r="K74" s="393">
        <v>7.5084461326027402E-4</v>
      </c>
      <c r="L74" s="393">
        <v>6.3186462729338997E-4</v>
      </c>
      <c r="M74" s="393">
        <v>7.4439320547945191E-4</v>
      </c>
      <c r="N74" s="393">
        <v>7.4439320547945191E-4</v>
      </c>
      <c r="O74" s="393">
        <v>6.8546207671232905E-4</v>
      </c>
      <c r="P74" s="393">
        <v>7.5731669863013699E-4</v>
      </c>
      <c r="Q74" s="393">
        <v>6.5026882016438396E-4</v>
      </c>
      <c r="R74" s="393">
        <v>6.6362654268493102E-4</v>
      </c>
      <c r="S74" s="393">
        <v>6.8649595616438299E-4</v>
      </c>
      <c r="T74" s="393">
        <v>7.3885057773698595E-4</v>
      </c>
      <c r="U74" s="393">
        <v>6.3961986180821899E-4</v>
      </c>
      <c r="V74" s="393">
        <v>6.4897750472876705E-4</v>
      </c>
      <c r="W74" s="393">
        <v>7.1577542224657504E-4</v>
      </c>
      <c r="X74" s="393">
        <v>6.4009544635616408E-4</v>
      </c>
      <c r="Y74" s="393">
        <v>6.7446159934246596E-4</v>
      </c>
      <c r="Z74" s="393">
        <v>6.44148253808219E-4</v>
      </c>
      <c r="AA74" s="393">
        <v>6.5760936427397207E-4</v>
      </c>
      <c r="AB74" s="393">
        <v>6.6085575348684303E-4</v>
      </c>
    </row>
    <row r="75" spans="2:30" ht="18.600000000000001" outlineLevel="1">
      <c r="B75" s="250"/>
      <c r="C75" s="123" t="s">
        <v>736</v>
      </c>
      <c r="D75" s="393">
        <v>3.1414998734429336E-2</v>
      </c>
      <c r="E75" s="393">
        <v>3.1994688863504879E-2</v>
      </c>
      <c r="F75" s="393">
        <v>3.30108845875179E-2</v>
      </c>
      <c r="G75" s="393">
        <v>3.1343984724867352E-2</v>
      </c>
      <c r="H75" s="393">
        <v>3.1731192320220106E-2</v>
      </c>
      <c r="I75" s="393">
        <v>3.2176903874324418E-2</v>
      </c>
      <c r="J75" s="393">
        <v>3.1879077989202136E-2</v>
      </c>
      <c r="K75" s="393">
        <v>3.199140063729039E-2</v>
      </c>
      <c r="L75" s="393">
        <v>3.3075918666381328E-2</v>
      </c>
      <c r="M75" s="393">
        <v>3.3552113335503536E-2</v>
      </c>
      <c r="N75" s="393">
        <v>3.355975404593501E-2</v>
      </c>
      <c r="O75" s="393">
        <v>3.4495852463600367E-2</v>
      </c>
      <c r="P75" s="393">
        <v>3.4337825520728622E-2</v>
      </c>
      <c r="Q75" s="393">
        <v>2.2785328776731541E-2</v>
      </c>
      <c r="R75" s="393">
        <v>2.1601150663421019E-2</v>
      </c>
      <c r="S75" s="393">
        <v>2.1705006489677249E-2</v>
      </c>
      <c r="T75" s="393">
        <v>2.9184997984438764E-2</v>
      </c>
      <c r="U75" s="393">
        <v>3.0119096286681961E-2</v>
      </c>
      <c r="V75" s="393">
        <v>2.999358675422354E-2</v>
      </c>
      <c r="W75" s="393">
        <v>2.8350667519469332E-2</v>
      </c>
      <c r="X75" s="393">
        <v>2.7247574738650915E-2</v>
      </c>
      <c r="Y75" s="393">
        <v>2.6187558780491022E-2</v>
      </c>
      <c r="Z75" s="393">
        <v>2.0132565356491459E-2</v>
      </c>
      <c r="AA75" s="393">
        <v>1.9957027994900178E-2</v>
      </c>
      <c r="AB75" s="393">
        <v>2.041306769924198E-2</v>
      </c>
    </row>
    <row r="76" spans="2:30" ht="15.6" outlineLevel="1">
      <c r="B76" s="250"/>
      <c r="C76" s="123" t="s">
        <v>192</v>
      </c>
      <c r="D76" s="393">
        <v>1.3473595455342E-2</v>
      </c>
      <c r="E76" s="393">
        <v>1.38631659027464E-2</v>
      </c>
      <c r="F76" s="393">
        <v>1.35558956702268E-2</v>
      </c>
      <c r="G76" s="393">
        <v>1.36713229356291E-2</v>
      </c>
      <c r="H76" s="393">
        <v>1.3694187393498E-2</v>
      </c>
      <c r="I76" s="393">
        <v>1.3299321553593001E-2</v>
      </c>
      <c r="J76" s="393">
        <v>1.36404669224432E-2</v>
      </c>
      <c r="K76" s="393">
        <v>1.4137203619312901E-2</v>
      </c>
      <c r="L76" s="393">
        <v>1.3764159890214501E-2</v>
      </c>
      <c r="M76" s="393">
        <v>1.35736207789328E-2</v>
      </c>
      <c r="N76" s="393">
        <v>1.2830956998787901E-2</v>
      </c>
      <c r="O76" s="393">
        <v>1.2517860570622499E-2</v>
      </c>
      <c r="P76" s="393">
        <v>1.17999980856251E-2</v>
      </c>
      <c r="Q76" s="393">
        <v>1.16595399743269E-2</v>
      </c>
      <c r="R76" s="393">
        <v>1.1698570601099099E-2</v>
      </c>
      <c r="S76" s="393">
        <v>1.1239354367931401E-2</v>
      </c>
      <c r="T76" s="393">
        <v>1.10740830053158E-2</v>
      </c>
      <c r="U76" s="393">
        <v>1.07855115217423E-2</v>
      </c>
      <c r="V76" s="393">
        <v>1.05404612265725E-2</v>
      </c>
      <c r="W76" s="393">
        <v>1.03060629032039E-2</v>
      </c>
      <c r="X76" s="393">
        <v>1.03197885021352E-2</v>
      </c>
      <c r="Y76" s="393">
        <v>1.02677928951768E-2</v>
      </c>
      <c r="Z76" s="393">
        <v>1.01393179393326E-2</v>
      </c>
      <c r="AA76" s="393">
        <v>1.02179480190078E-2</v>
      </c>
      <c r="AB76" s="393">
        <v>1.0342631453819799E-2</v>
      </c>
    </row>
    <row r="77" spans="2:30" ht="15.6" outlineLevel="1">
      <c r="B77" s="250"/>
      <c r="C77" s="123" t="s">
        <v>193</v>
      </c>
      <c r="D77" s="393">
        <v>6.7319095193101905E-2</v>
      </c>
      <c r="E77" s="393">
        <v>7.6610026013943705E-2</v>
      </c>
      <c r="F77" s="393">
        <v>9.2040245368052401E-2</v>
      </c>
      <c r="G77" s="393">
        <v>9.3119068618288295E-2</v>
      </c>
      <c r="H77" s="393">
        <v>9.1659989056271193E-2</v>
      </c>
      <c r="I77" s="393">
        <v>0.12150328208084001</v>
      </c>
      <c r="J77" s="393">
        <v>0.124137331595987</v>
      </c>
      <c r="K77" s="393">
        <v>0.13266331451691701</v>
      </c>
      <c r="L77" s="393">
        <v>0.12444287537035</v>
      </c>
      <c r="M77" s="393">
        <v>9.4309358420952505E-2</v>
      </c>
      <c r="N77" s="393">
        <v>0.138145880764968</v>
      </c>
      <c r="O77" s="393">
        <v>0.163500531622468</v>
      </c>
      <c r="P77" s="393">
        <v>0.15227700510908099</v>
      </c>
      <c r="Q77" s="393">
        <v>0.17073455746205801</v>
      </c>
      <c r="R77" s="393">
        <v>0.16859848610931499</v>
      </c>
      <c r="S77" s="393">
        <v>0.15912704561532201</v>
      </c>
      <c r="T77" s="393">
        <v>0.15492547208018001</v>
      </c>
      <c r="U77" s="393">
        <v>0.141850037631437</v>
      </c>
      <c r="V77" s="393">
        <v>0.13942665789807099</v>
      </c>
      <c r="W77" s="393">
        <v>0.133109356937819</v>
      </c>
      <c r="X77" s="393">
        <v>0.12924986394718599</v>
      </c>
      <c r="Y77" s="393">
        <v>0.119537222597104</v>
      </c>
      <c r="Z77" s="393">
        <v>0.116854561989453</v>
      </c>
      <c r="AA77" s="393">
        <v>0.117978158153814</v>
      </c>
      <c r="AB77" s="393">
        <v>0.11870600250591699</v>
      </c>
    </row>
    <row r="78" spans="2:30" ht="15.6" outlineLevel="1">
      <c r="B78" s="250"/>
      <c r="C78" s="123" t="s">
        <v>194</v>
      </c>
      <c r="D78" s="393">
        <v>0.18360798164523701</v>
      </c>
      <c r="E78" s="393">
        <v>0.18263608452578201</v>
      </c>
      <c r="F78" s="393">
        <v>0.18291776531642701</v>
      </c>
      <c r="G78" s="393">
        <v>0.18363983723698599</v>
      </c>
      <c r="H78" s="393">
        <v>0.18532793890046001</v>
      </c>
      <c r="I78" s="393">
        <v>0.18362535976550801</v>
      </c>
      <c r="J78" s="393">
        <v>0.18548651243450001</v>
      </c>
      <c r="K78" s="393">
        <v>0.18547272950738899</v>
      </c>
      <c r="L78" s="393">
        <v>0.18575707268080199</v>
      </c>
      <c r="M78" s="393">
        <v>0.179125867301379</v>
      </c>
      <c r="N78" s="393">
        <v>0.169238970901637</v>
      </c>
      <c r="O78" s="393">
        <v>0.15711559737588099</v>
      </c>
      <c r="P78" s="393">
        <v>0.150729450721728</v>
      </c>
      <c r="Q78" s="393">
        <v>0.147163485815272</v>
      </c>
      <c r="R78" s="393">
        <v>0.14766379076179501</v>
      </c>
      <c r="S78" s="393">
        <v>0.143270876354953</v>
      </c>
      <c r="T78" s="393">
        <v>0.141271131302796</v>
      </c>
      <c r="U78" s="393">
        <v>0.13938721024467801</v>
      </c>
      <c r="V78" s="393">
        <v>0.135784476907164</v>
      </c>
      <c r="W78" s="393">
        <v>0.13371238182071199</v>
      </c>
      <c r="X78" s="393">
        <v>0.13234097827761901</v>
      </c>
      <c r="Y78" s="393">
        <v>0.130744083354392</v>
      </c>
      <c r="Z78" s="393">
        <v>0.130248746588041</v>
      </c>
      <c r="AA78" s="393">
        <v>0.13127159803369401</v>
      </c>
      <c r="AB78" s="393">
        <v>0.132020453730154</v>
      </c>
    </row>
    <row r="79" spans="2:30" ht="15.6" outlineLevel="1">
      <c r="B79" s="250"/>
      <c r="C79" s="123" t="s">
        <v>195</v>
      </c>
      <c r="D79" s="393">
        <v>0.146750399595593</v>
      </c>
      <c r="E79" s="393">
        <v>0.14368385777141701</v>
      </c>
      <c r="F79" s="393">
        <v>0.141359963413455</v>
      </c>
      <c r="G79" s="393">
        <v>0.140199616108626</v>
      </c>
      <c r="H79" s="393">
        <v>0.14022475243611601</v>
      </c>
      <c r="I79" s="393">
        <v>0.135822741802818</v>
      </c>
      <c r="J79" s="393">
        <v>0.13645408828458799</v>
      </c>
      <c r="K79" s="393">
        <v>0.13571496815981701</v>
      </c>
      <c r="L79" s="393">
        <v>0.133543477489493</v>
      </c>
      <c r="M79" s="393">
        <v>0.130977503953805</v>
      </c>
      <c r="N79" s="393">
        <v>0.12484535570472299</v>
      </c>
      <c r="O79" s="393">
        <v>0.123254887548594</v>
      </c>
      <c r="P79" s="393">
        <v>0.122917698383305</v>
      </c>
      <c r="Q79" s="393">
        <v>0.12231591152316899</v>
      </c>
      <c r="R79" s="393">
        <v>0.122189422417779</v>
      </c>
      <c r="S79" s="393">
        <v>0.121332724715246</v>
      </c>
      <c r="T79" s="393">
        <v>0.12167332615120199</v>
      </c>
      <c r="U79" s="393">
        <v>0.11605325954458701</v>
      </c>
      <c r="V79" s="393">
        <v>0.112581245917695</v>
      </c>
      <c r="W79" s="393">
        <v>0.110369349384735</v>
      </c>
      <c r="X79" s="393">
        <v>0.110870663275694</v>
      </c>
      <c r="Y79" s="393">
        <v>0.110964269095732</v>
      </c>
      <c r="Z79" s="393">
        <v>0.110192568106112</v>
      </c>
      <c r="AA79" s="393">
        <v>0.11051386113303199</v>
      </c>
      <c r="AB79" s="393">
        <v>0.11505969575561199</v>
      </c>
    </row>
    <row r="80" spans="2:30" outlineLevel="1">
      <c r="B80" s="124" t="s">
        <v>196</v>
      </c>
      <c r="C80" s="123" t="s">
        <v>136</v>
      </c>
      <c r="D80" s="393">
        <v>1.5792138532457056</v>
      </c>
      <c r="E80" s="393">
        <v>1.9249352524632004</v>
      </c>
      <c r="F80" s="393">
        <v>1.9321729522638131</v>
      </c>
      <c r="G80" s="393">
        <v>1.2735170773738709</v>
      </c>
      <c r="H80" s="393">
        <v>1.3997320149420283</v>
      </c>
      <c r="I80" s="393">
        <v>1.6963359842424155</v>
      </c>
      <c r="J80" s="393">
        <v>1.6544419767302669</v>
      </c>
      <c r="K80" s="393">
        <v>1.5056470598599965</v>
      </c>
      <c r="L80" s="393">
        <v>1.1551079096952162</v>
      </c>
      <c r="M80" s="393">
        <v>0.99783173195815666</v>
      </c>
      <c r="N80" s="393">
        <v>0.91074516327332744</v>
      </c>
      <c r="O80" s="393">
        <v>0.83317133386259312</v>
      </c>
      <c r="P80" s="393">
        <v>0.84395303653842113</v>
      </c>
      <c r="Q80" s="393">
        <v>1.0438707525237958</v>
      </c>
      <c r="R80" s="393">
        <v>0.91784774158245741</v>
      </c>
      <c r="S80" s="393">
        <v>0.82303006854489635</v>
      </c>
      <c r="T80" s="393">
        <v>0.8765345985070867</v>
      </c>
      <c r="U80" s="393">
        <v>0.92326813684186271</v>
      </c>
      <c r="V80" s="393">
        <v>0.83726099581995261</v>
      </c>
      <c r="W80" s="393">
        <v>0.97910722285541074</v>
      </c>
      <c r="X80" s="393">
        <v>0.94077356604210816</v>
      </c>
      <c r="Y80" s="393">
        <v>1.0351345726525871</v>
      </c>
      <c r="Z80" s="393">
        <v>0.83529459370918002</v>
      </c>
      <c r="AA80" s="393">
        <v>1.0394475741620974</v>
      </c>
      <c r="AB80" s="393">
        <v>1.0403154358183104</v>
      </c>
    </row>
    <row r="81" spans="2:28" ht="15.6" outlineLevel="1">
      <c r="B81" s="384"/>
      <c r="C81" s="123" t="s">
        <v>114</v>
      </c>
      <c r="D81" s="393">
        <v>16.642873548921028</v>
      </c>
      <c r="E81" s="393">
        <v>16.727908917149676</v>
      </c>
      <c r="F81" s="393">
        <v>16.666813678654965</v>
      </c>
      <c r="G81" s="393">
        <v>16.406417872994687</v>
      </c>
      <c r="H81" s="393">
        <v>16.506637140943468</v>
      </c>
      <c r="I81" s="393">
        <v>16.503989468879681</v>
      </c>
      <c r="J81" s="393">
        <v>16.404717136304392</v>
      </c>
      <c r="K81" s="393">
        <v>16.503133574256513</v>
      </c>
      <c r="L81" s="393">
        <v>16.285595289281375</v>
      </c>
      <c r="M81" s="393">
        <v>16.099968104627084</v>
      </c>
      <c r="N81" s="393">
        <v>15.585042796095887</v>
      </c>
      <c r="O81" s="393">
        <v>14.78838422729573</v>
      </c>
      <c r="P81" s="393">
        <v>15.057341966570927</v>
      </c>
      <c r="Q81" s="393">
        <v>14.816887194398966</v>
      </c>
      <c r="R81" s="393">
        <v>14.60031804607215</v>
      </c>
      <c r="S81" s="393">
        <v>14.321102541526315</v>
      </c>
      <c r="T81" s="393">
        <v>14.046298092804175</v>
      </c>
      <c r="U81" s="393">
        <v>13.567320126120428</v>
      </c>
      <c r="V81" s="393">
        <v>13.556436122806018</v>
      </c>
      <c r="W81" s="393">
        <v>13.538575640943618</v>
      </c>
      <c r="X81" s="393">
        <v>13.68689372370903</v>
      </c>
      <c r="Y81" s="393">
        <v>13.594320483028234</v>
      </c>
      <c r="Z81" s="393">
        <v>13.405324223372901</v>
      </c>
      <c r="AA81" s="393">
        <v>13.593852652600528</v>
      </c>
      <c r="AB81" s="393">
        <v>14.114593778627142</v>
      </c>
    </row>
    <row r="82" spans="2:28" ht="15.6" outlineLevel="1">
      <c r="B82" s="384"/>
      <c r="C82" s="123" t="s">
        <v>115</v>
      </c>
      <c r="D82" s="393">
        <v>0.26897691907835997</v>
      </c>
      <c r="E82" s="393">
        <v>0.2246528367441</v>
      </c>
      <c r="F82" s="393">
        <v>0.16712973962288999</v>
      </c>
      <c r="G82" s="393">
        <v>1.3478323949999999E-3</v>
      </c>
      <c r="H82" s="393">
        <v>0</v>
      </c>
      <c r="I82" s="393">
        <v>0</v>
      </c>
      <c r="J82" s="393">
        <v>0</v>
      </c>
      <c r="K82" s="393">
        <v>0</v>
      </c>
      <c r="L82" s="393">
        <v>0</v>
      </c>
      <c r="M82" s="393">
        <v>0</v>
      </c>
      <c r="N82" s="393">
        <v>0</v>
      </c>
      <c r="O82" s="393">
        <v>0</v>
      </c>
      <c r="P82" s="393">
        <v>0</v>
      </c>
      <c r="Q82" s="393">
        <v>0</v>
      </c>
      <c r="R82" s="393">
        <v>0</v>
      </c>
      <c r="S82" s="393">
        <v>0</v>
      </c>
      <c r="T82" s="393">
        <v>0</v>
      </c>
      <c r="U82" s="393">
        <v>0</v>
      </c>
      <c r="V82" s="393">
        <v>0</v>
      </c>
      <c r="W82" s="393">
        <v>0</v>
      </c>
      <c r="X82" s="393">
        <v>0</v>
      </c>
      <c r="Y82" s="393">
        <v>0</v>
      </c>
      <c r="Z82" s="393">
        <v>0</v>
      </c>
      <c r="AA82" s="393">
        <v>0</v>
      </c>
      <c r="AB82" s="393">
        <v>0</v>
      </c>
    </row>
    <row r="83" spans="2:28" ht="15.6" outlineLevel="1">
      <c r="B83" s="384"/>
      <c r="C83" s="123" t="s">
        <v>197</v>
      </c>
      <c r="D83" s="393">
        <v>0.25076224144214299</v>
      </c>
      <c r="E83" s="393">
        <v>0.24013352389634501</v>
      </c>
      <c r="F83" s="393">
        <v>0.21090839660619501</v>
      </c>
      <c r="G83" s="393">
        <v>0.198841071951156</v>
      </c>
      <c r="H83" s="393">
        <v>0.167674298341913</v>
      </c>
      <c r="I83" s="393">
        <v>0.18043730373003899</v>
      </c>
      <c r="J83" s="393">
        <v>0.17827816500926</v>
      </c>
      <c r="K83" s="393">
        <v>0.19247173349022301</v>
      </c>
      <c r="L83" s="393">
        <v>0.13580849688216401</v>
      </c>
      <c r="M83" s="393">
        <v>0.15903768115941999</v>
      </c>
      <c r="N83" s="393">
        <v>0.12935362318840599</v>
      </c>
      <c r="O83" s="393">
        <v>0.16863478260869599</v>
      </c>
      <c r="P83" s="393">
        <v>0.23287159420289899</v>
      </c>
      <c r="Q83" s="393">
        <v>0.171695652173913</v>
      </c>
      <c r="R83" s="393">
        <v>0.25212000000000001</v>
      </c>
      <c r="S83" s="393">
        <v>0.22793753623188401</v>
      </c>
      <c r="T83" s="393">
        <v>0.22522579710144899</v>
      </c>
      <c r="U83" s="393">
        <v>0.32621855072463801</v>
      </c>
      <c r="V83" s="393">
        <v>0.20214492753623201</v>
      </c>
      <c r="W83" s="393">
        <v>0.29636391304347898</v>
      </c>
      <c r="X83" s="393">
        <v>0.30661463768115998</v>
      </c>
      <c r="Y83" s="393">
        <v>0.35079478260869601</v>
      </c>
      <c r="Z83" s="393">
        <v>0.325681304347826</v>
      </c>
      <c r="AA83" s="393">
        <v>0.24522347826086999</v>
      </c>
      <c r="AB83" s="393">
        <v>0.35096376811594199</v>
      </c>
    </row>
    <row r="84" spans="2:28" ht="15.6" outlineLevel="1">
      <c r="B84" s="384"/>
      <c r="C84" s="123" t="s">
        <v>198</v>
      </c>
      <c r="D84" s="393">
        <v>0.117228759970508</v>
      </c>
      <c r="E84" s="393">
        <v>0.12036818650558601</v>
      </c>
      <c r="F84" s="393">
        <v>0.12335550447447401</v>
      </c>
      <c r="G84" s="393">
        <v>0.12619871514488201</v>
      </c>
      <c r="H84" s="393">
        <v>0.12890535983600299</v>
      </c>
      <c r="I84" s="393">
        <v>0.13148254876340101</v>
      </c>
      <c r="J84" s="393">
        <v>0.133936987928855</v>
      </c>
      <c r="K84" s="393">
        <v>0.13627500419640001</v>
      </c>
      <c r="L84" s="393">
        <v>0.13850256868514399</v>
      </c>
      <c r="M84" s="393">
        <v>0.140625318599474</v>
      </c>
      <c r="N84" s="393">
        <v>0.15507912064859999</v>
      </c>
      <c r="O84" s="393">
        <v>0.16879702231784199</v>
      </c>
      <c r="P84" s="393">
        <v>0.181819858918842</v>
      </c>
      <c r="Q84" s="393">
        <v>0.194185993985588</v>
      </c>
      <c r="R84" s="393">
        <v>0.205931481360767</v>
      </c>
      <c r="S84" s="393">
        <v>0.21709021590595301</v>
      </c>
      <c r="T84" s="393">
        <v>0.22769407367867001</v>
      </c>
      <c r="U84" s="393">
        <v>0.23777304235418201</v>
      </c>
      <c r="V84" s="393">
        <v>0.24735534260995901</v>
      </c>
      <c r="W84" s="393">
        <v>0.25646754113555398</v>
      </c>
      <c r="X84" s="393">
        <v>0.25760454393590099</v>
      </c>
      <c r="Y84" s="393">
        <v>0.25871448297934602</v>
      </c>
      <c r="Z84" s="393">
        <v>0.25979709658819</v>
      </c>
      <c r="AA84" s="393">
        <v>0.26085223851907402</v>
      </c>
      <c r="AB84" s="393">
        <v>0.26187986485290998</v>
      </c>
    </row>
    <row r="85" spans="2:28" ht="15.6">
      <c r="B85" s="383" t="s">
        <v>14</v>
      </c>
      <c r="C85" s="121"/>
      <c r="D85" s="251">
        <f>SUM(D86:D103)</f>
        <v>60.039015890735946</v>
      </c>
      <c r="E85" s="251">
        <f t="shared" ref="E85:AB85" si="5">SUM(E86:E103)</f>
        <v>57.758794466646286</v>
      </c>
      <c r="F85" s="251">
        <f t="shared" si="5"/>
        <v>52.349698367103883</v>
      </c>
      <c r="G85" s="251">
        <f t="shared" si="5"/>
        <v>48.665178892836387</v>
      </c>
      <c r="H85" s="251">
        <f t="shared" si="5"/>
        <v>51.054503450081683</v>
      </c>
      <c r="I85" s="251">
        <f t="shared" si="5"/>
        <v>50.946093367968395</v>
      </c>
      <c r="J85" s="251">
        <f t="shared" si="5"/>
        <v>51.738750358990366</v>
      </c>
      <c r="K85" s="251">
        <f t="shared" si="5"/>
        <v>52.636593239779295</v>
      </c>
      <c r="L85" s="251">
        <f t="shared" si="5"/>
        <v>48.496520354426067</v>
      </c>
      <c r="M85" s="251">
        <f t="shared" si="5"/>
        <v>30.033779883294326</v>
      </c>
      <c r="N85" s="251">
        <f t="shared" si="5"/>
        <v>27.238171699611357</v>
      </c>
      <c r="O85" s="251">
        <f t="shared" si="5"/>
        <v>24.588068083369578</v>
      </c>
      <c r="P85" s="251">
        <f t="shared" si="5"/>
        <v>21.292782239219942</v>
      </c>
      <c r="Q85" s="251">
        <f t="shared" si="5"/>
        <v>21.992441417977489</v>
      </c>
      <c r="R85" s="251">
        <f t="shared" si="5"/>
        <v>21.172726095569061</v>
      </c>
      <c r="S85" s="251">
        <f t="shared" si="5"/>
        <v>20.636358316057773</v>
      </c>
      <c r="T85" s="251">
        <f t="shared" si="5"/>
        <v>19.15822109420915</v>
      </c>
      <c r="U85" s="251">
        <f t="shared" si="5"/>
        <v>20.550749649662045</v>
      </c>
      <c r="V85" s="251">
        <f t="shared" si="5"/>
        <v>18.49236143130517</v>
      </c>
      <c r="W85" s="251">
        <f t="shared" si="5"/>
        <v>11.804979911239583</v>
      </c>
      <c r="X85" s="251">
        <f t="shared" si="5"/>
        <v>12.674954097727701</v>
      </c>
      <c r="Y85" s="251">
        <f t="shared" si="5"/>
        <v>11.312614295919232</v>
      </c>
      <c r="Z85" s="251">
        <f t="shared" si="5"/>
        <v>10.69263661572154</v>
      </c>
      <c r="AA85" s="251">
        <f t="shared" si="5"/>
        <v>12.955919723135521</v>
      </c>
      <c r="AB85" s="251">
        <f t="shared" si="5"/>
        <v>12.983211211752391</v>
      </c>
    </row>
    <row r="86" spans="2:28" outlineLevel="1">
      <c r="B86" s="385"/>
      <c r="C86" s="123" t="s">
        <v>116</v>
      </c>
      <c r="D86" s="393">
        <v>2.5132175776199399</v>
      </c>
      <c r="E86" s="393">
        <v>2.3714336394915505</v>
      </c>
      <c r="F86" s="393">
        <v>2.4953485319697277</v>
      </c>
      <c r="G86" s="393">
        <v>2.4780201181405817</v>
      </c>
      <c r="H86" s="393">
        <v>2.5723395341232682</v>
      </c>
      <c r="I86" s="393">
        <v>2.6238212852631784</v>
      </c>
      <c r="J86" s="393">
        <v>2.5969621695668681</v>
      </c>
      <c r="K86" s="393">
        <v>2.669447651570088</v>
      </c>
      <c r="L86" s="393">
        <v>2.5783730926536683</v>
      </c>
      <c r="M86" s="393">
        <v>2.8592500484002539</v>
      </c>
      <c r="N86" s="393">
        <v>2.5078839216850417</v>
      </c>
      <c r="O86" s="393">
        <v>2.4268012933939005</v>
      </c>
      <c r="P86" s="393">
        <v>2.1047504535454138</v>
      </c>
      <c r="Q86" s="393">
        <v>2.3313743468614914</v>
      </c>
      <c r="R86" s="393">
        <v>2.3610403498764883</v>
      </c>
      <c r="S86" s="393">
        <v>2.3484812698267601</v>
      </c>
      <c r="T86" s="393">
        <v>2.1105958283424986</v>
      </c>
      <c r="U86" s="393">
        <v>2.287503125376686</v>
      </c>
      <c r="V86" s="393">
        <v>1.9324222259587627</v>
      </c>
      <c r="W86" s="393">
        <v>1.4643054638166033</v>
      </c>
      <c r="X86" s="393">
        <v>1.2935987132227815</v>
      </c>
      <c r="Y86" s="393">
        <v>1.1718247197934928</v>
      </c>
      <c r="Z86" s="393">
        <v>1.4266759043448547</v>
      </c>
      <c r="AA86" s="393">
        <v>1.9517531429073647</v>
      </c>
      <c r="AB86" s="393">
        <v>2.009108346508671</v>
      </c>
    </row>
    <row r="87" spans="2:28" ht="15.6" outlineLevel="1">
      <c r="B87" s="250"/>
      <c r="C87" s="123" t="s">
        <v>117</v>
      </c>
      <c r="D87" s="393">
        <v>7.2952632866666702</v>
      </c>
      <c r="E87" s="393">
        <v>5.9941761000000104</v>
      </c>
      <c r="F87" s="393">
        <v>5.4563860266666699</v>
      </c>
      <c r="G87" s="393">
        <v>5.5249224800000096</v>
      </c>
      <c r="H87" s="393">
        <v>6.3678103133333401</v>
      </c>
      <c r="I87" s="393">
        <v>6.2849033133333396</v>
      </c>
      <c r="J87" s="393">
        <v>6.4164490866666704</v>
      </c>
      <c r="K87" s="393">
        <v>6.7104925800000101</v>
      </c>
      <c r="L87" s="393">
        <v>6.83816936000001</v>
      </c>
      <c r="M87" s="393">
        <v>6.5308607466666704</v>
      </c>
      <c r="N87" s="393">
        <v>6.3318839466666699</v>
      </c>
      <c r="O87" s="393">
        <v>5.8438380733333402</v>
      </c>
      <c r="P87" s="393">
        <v>5.9882648309000102</v>
      </c>
      <c r="Q87" s="393">
        <v>5.8675494753333401</v>
      </c>
      <c r="R87" s="393">
        <v>5.9766296625200104</v>
      </c>
      <c r="S87" s="393">
        <v>5.94116315334667</v>
      </c>
      <c r="T87" s="393">
        <v>5.8927801443866699</v>
      </c>
      <c r="U87" s="393">
        <v>6.1170150000000101</v>
      </c>
      <c r="V87" s="393">
        <v>5.2025620000000004</v>
      </c>
      <c r="W87" s="393">
        <v>3.7204821155893999</v>
      </c>
      <c r="X87" s="393">
        <v>3.79200991242134</v>
      </c>
      <c r="Y87" s="393">
        <v>4.0957263011357998</v>
      </c>
      <c r="Z87" s="393">
        <v>3.7239544434168801</v>
      </c>
      <c r="AA87" s="393">
        <v>4.0291096192099998</v>
      </c>
      <c r="AB87" s="393">
        <v>4.2148141004399999</v>
      </c>
    </row>
    <row r="88" spans="2:28" ht="15.6" outlineLevel="1">
      <c r="B88" s="250"/>
      <c r="C88" s="123" t="s">
        <v>118</v>
      </c>
      <c r="D88" s="393">
        <v>1.4620497616221999</v>
      </c>
      <c r="E88" s="393">
        <v>1.18825731313678</v>
      </c>
      <c r="F88" s="393">
        <v>1.19572586624903</v>
      </c>
      <c r="G88" s="393">
        <v>1.2034898774031999</v>
      </c>
      <c r="H88" s="393">
        <v>1.2614268878071</v>
      </c>
      <c r="I88" s="393">
        <v>1.3948676469033701</v>
      </c>
      <c r="J88" s="393">
        <v>1.5426889141673601</v>
      </c>
      <c r="K88" s="393">
        <v>1.56755101810454</v>
      </c>
      <c r="L88" s="393">
        <v>1.6964407068491301</v>
      </c>
      <c r="M88" s="393">
        <v>1.46310801989939</v>
      </c>
      <c r="N88" s="393">
        <v>1.47554035653671</v>
      </c>
      <c r="O88" s="393">
        <v>1.4600656910684799</v>
      </c>
      <c r="P88" s="393">
        <v>1.34558785231309</v>
      </c>
      <c r="Q88" s="393">
        <v>1.4460878904203101</v>
      </c>
      <c r="R88" s="393">
        <v>1.5295865903371799</v>
      </c>
      <c r="S88" s="393">
        <v>1.5267096782929599</v>
      </c>
      <c r="T88" s="393">
        <v>1.5325866103883801</v>
      </c>
      <c r="U88" s="393">
        <v>1.58380173065569</v>
      </c>
      <c r="V88" s="393">
        <v>1.40813961893971</v>
      </c>
      <c r="W88" s="393">
        <v>0.99255291715864602</v>
      </c>
      <c r="X88" s="393">
        <v>1.1175782301083499</v>
      </c>
      <c r="Y88" s="393">
        <v>1.1555302633556199</v>
      </c>
      <c r="Z88" s="393">
        <v>1.1777777322474701</v>
      </c>
      <c r="AA88" s="393">
        <v>1.2391493904273401</v>
      </c>
      <c r="AB88" s="393">
        <v>1.28370262282906</v>
      </c>
    </row>
    <row r="89" spans="2:28" ht="15.6" outlineLevel="1">
      <c r="B89" s="250"/>
      <c r="C89" s="123" t="s">
        <v>119</v>
      </c>
      <c r="D89" s="393">
        <v>1.415357682299595</v>
      </c>
      <c r="E89" s="393">
        <v>1.3828553387658766</v>
      </c>
      <c r="F89" s="393">
        <v>1.397083108041246</v>
      </c>
      <c r="G89" s="393">
        <v>1.3690944114346639</v>
      </c>
      <c r="H89" s="393">
        <v>1.4022053562155123</v>
      </c>
      <c r="I89" s="393">
        <v>1.395286241395072</v>
      </c>
      <c r="J89" s="393">
        <v>1.4018840458007327</v>
      </c>
      <c r="K89" s="393">
        <v>1.523959360151522</v>
      </c>
      <c r="L89" s="393">
        <v>1.4948266944862578</v>
      </c>
      <c r="M89" s="393">
        <v>1.4246139956641652</v>
      </c>
      <c r="N89" s="393">
        <v>1.3035153785440159</v>
      </c>
      <c r="O89" s="393">
        <v>1.1764848553247831</v>
      </c>
      <c r="P89" s="393">
        <v>1.0645968988536854</v>
      </c>
      <c r="Q89" s="393">
        <v>1.2220301196511578</v>
      </c>
      <c r="R89" s="393">
        <v>1.2585290220313752</v>
      </c>
      <c r="S89" s="393">
        <v>1.2155657837281089</v>
      </c>
      <c r="T89" s="393">
        <v>1.3397991129530158</v>
      </c>
      <c r="U89" s="393">
        <v>1.2517848136230341</v>
      </c>
      <c r="V89" s="393">
        <v>1.1459400543334091</v>
      </c>
      <c r="W89" s="393">
        <v>0.82711375274144572</v>
      </c>
      <c r="X89" s="393">
        <v>0.79808438300449969</v>
      </c>
      <c r="Y89" s="393">
        <v>0.7756106565888059</v>
      </c>
      <c r="Z89" s="393">
        <v>0.84823145803372135</v>
      </c>
      <c r="AA89" s="393">
        <v>1.0519680388647679</v>
      </c>
      <c r="AB89" s="393">
        <v>1.1078220145245719</v>
      </c>
    </row>
    <row r="90" spans="2:28" ht="15.6" outlineLevel="1">
      <c r="B90" s="250"/>
      <c r="C90" s="123" t="s">
        <v>120</v>
      </c>
      <c r="D90" s="393">
        <v>0.42687889639138599</v>
      </c>
      <c r="E90" s="393">
        <v>0.388863889886847</v>
      </c>
      <c r="F90" s="393">
        <v>0.41928940585355301</v>
      </c>
      <c r="G90" s="393">
        <v>0.42934385811726899</v>
      </c>
      <c r="H90" s="393">
        <v>0.41602013770874302</v>
      </c>
      <c r="I90" s="393">
        <v>0.41312916612391498</v>
      </c>
      <c r="J90" s="393">
        <v>0.42585570703537301</v>
      </c>
      <c r="K90" s="393">
        <v>0.428680118810431</v>
      </c>
      <c r="L90" s="393">
        <v>0.41900817304743898</v>
      </c>
      <c r="M90" s="393">
        <v>0.38974124924577802</v>
      </c>
      <c r="N90" s="393">
        <v>0.353255813804848</v>
      </c>
      <c r="O90" s="393">
        <v>0.37463414439881704</v>
      </c>
      <c r="P90" s="393">
        <v>0.44486504750772199</v>
      </c>
      <c r="Q90" s="393">
        <v>0.44640189613259701</v>
      </c>
      <c r="R90" s="393">
        <v>0.45151024538963402</v>
      </c>
      <c r="S90" s="393">
        <v>0.56245462844128202</v>
      </c>
      <c r="T90" s="393">
        <v>0.47377617929129501</v>
      </c>
      <c r="U90" s="393">
        <v>0.54908985403934096</v>
      </c>
      <c r="V90" s="393">
        <v>0.54866499183996298</v>
      </c>
      <c r="W90" s="393">
        <v>0.49474634216078406</v>
      </c>
      <c r="X90" s="393">
        <v>0.51143165359977893</v>
      </c>
      <c r="Y90" s="393">
        <v>0.49608508280323504</v>
      </c>
      <c r="Z90" s="393">
        <v>0.49079109358477602</v>
      </c>
      <c r="AA90" s="393">
        <v>0.48330919601189104</v>
      </c>
      <c r="AB90" s="393">
        <v>0.340334828461891</v>
      </c>
    </row>
    <row r="91" spans="2:28" ht="15.6" outlineLevel="1">
      <c r="B91" s="250"/>
      <c r="C91" s="123" t="s">
        <v>121</v>
      </c>
      <c r="D91" s="393">
        <v>3.1110687864298499E-2</v>
      </c>
      <c r="E91" s="393">
        <v>2.5231569764156199E-2</v>
      </c>
      <c r="F91" s="393">
        <v>2.25842973449406E-2</v>
      </c>
      <c r="G91" s="393">
        <v>1.9002886018153E-2</v>
      </c>
      <c r="H91" s="393">
        <v>2.1404022327174501E-2</v>
      </c>
      <c r="I91" s="393">
        <v>2.1314339755109098E-2</v>
      </c>
      <c r="J91" s="393">
        <v>1.9274988615149601E-2</v>
      </c>
      <c r="K91" s="393">
        <v>1.8310955516889198E-2</v>
      </c>
      <c r="L91" s="393">
        <v>1.7674667487344801E-2</v>
      </c>
      <c r="M91" s="393">
        <v>1.4605985664721899E-2</v>
      </c>
      <c r="N91" s="393">
        <v>1.46411222124933E-2</v>
      </c>
      <c r="O91" s="393">
        <v>1.45558633735838E-2</v>
      </c>
      <c r="P91" s="393">
        <v>1.46917765478438E-2</v>
      </c>
      <c r="Q91" s="393">
        <v>1.5477857753906E-2</v>
      </c>
      <c r="R91" s="393">
        <v>1.5235728879102101E-2</v>
      </c>
      <c r="S91" s="393">
        <v>1.28955793063169E-2</v>
      </c>
      <c r="T91" s="393">
        <v>2.08752401622345E-2</v>
      </c>
      <c r="U91" s="393">
        <v>2.2079530255334399E-2</v>
      </c>
      <c r="V91" s="393">
        <v>1.07849317402558E-2</v>
      </c>
      <c r="W91" s="393">
        <v>6.6429505704002304E-3</v>
      </c>
      <c r="X91" s="393">
        <v>6.7406943305010096E-3</v>
      </c>
      <c r="Y91" s="393">
        <v>6.21583385111829E-3</v>
      </c>
      <c r="Z91" s="393">
        <v>4.0188096792163801E-3</v>
      </c>
      <c r="AA91" s="393">
        <v>4.5178404117989998E-3</v>
      </c>
      <c r="AB91" s="393">
        <v>5.0683663672717004E-3</v>
      </c>
    </row>
    <row r="92" spans="2:28" ht="15.6" outlineLevel="1">
      <c r="B92" s="250"/>
      <c r="C92" s="123" t="s">
        <v>122</v>
      </c>
      <c r="D92" s="393">
        <v>1.43116669398364</v>
      </c>
      <c r="E92" s="393">
        <v>1.4331582917323</v>
      </c>
      <c r="F92" s="393">
        <v>1.45587323242044</v>
      </c>
      <c r="G92" s="393">
        <v>1.4578648301691</v>
      </c>
      <c r="H92" s="393">
        <v>1.4598564279177599</v>
      </c>
      <c r="I92" s="393">
        <v>1.462205491929</v>
      </c>
      <c r="J92" s="393">
        <v>1.46455455594024</v>
      </c>
      <c r="K92" s="393">
        <v>0.99297621876412601</v>
      </c>
      <c r="L92" s="393">
        <v>1.2424953086100901</v>
      </c>
      <c r="M92" s="393">
        <v>1.2118557744776599</v>
      </c>
      <c r="N92" s="393">
        <v>1.3823422773332401</v>
      </c>
      <c r="O92" s="393">
        <v>1.36471674770665</v>
      </c>
      <c r="P92" s="393">
        <v>1.4462293320634501</v>
      </c>
      <c r="Q92" s="393">
        <v>1.2864919952505001</v>
      </c>
      <c r="R92" s="393">
        <v>1.2186016306766301</v>
      </c>
      <c r="S92" s="393">
        <v>1.200237</v>
      </c>
      <c r="T92" s="393">
        <v>0.90052800000000099</v>
      </c>
      <c r="U92" s="393">
        <v>1.2348170000000001</v>
      </c>
      <c r="V92" s="393">
        <v>1.0188999999999999</v>
      </c>
      <c r="W92" s="393">
        <v>0.767212000000001</v>
      </c>
      <c r="X92" s="393">
        <v>0.96937500000000099</v>
      </c>
      <c r="Y92" s="393">
        <v>0.64253000000000005</v>
      </c>
      <c r="Z92" s="393">
        <v>0.94839100000000098</v>
      </c>
      <c r="AA92" s="393">
        <v>0.86025600000000102</v>
      </c>
      <c r="AB92" s="393">
        <v>0.94020600000000099</v>
      </c>
    </row>
    <row r="93" spans="2:28" ht="15.6" outlineLevel="1">
      <c r="B93" s="250"/>
      <c r="C93" s="123" t="s">
        <v>123</v>
      </c>
      <c r="D93" s="393">
        <v>2.0034339105892349</v>
      </c>
      <c r="E93" s="393">
        <v>1.732709519895981</v>
      </c>
      <c r="F93" s="393">
        <v>0.95072067545823491</v>
      </c>
      <c r="G93" s="393">
        <v>0.81488644985146097</v>
      </c>
      <c r="H93" s="393">
        <v>0.7608133719019341</v>
      </c>
      <c r="I93" s="393">
        <v>0.70257975874450707</v>
      </c>
      <c r="J93" s="393">
        <v>0.70085546987988012</v>
      </c>
      <c r="K93" s="393">
        <v>0.64034401766165705</v>
      </c>
      <c r="L93" s="393">
        <v>0.6426127453429421</v>
      </c>
      <c r="M93" s="393">
        <v>0.63598616884150205</v>
      </c>
      <c r="N93" s="393">
        <v>0.76995988088824974</v>
      </c>
      <c r="O93" s="393">
        <v>0.7785133189942568</v>
      </c>
      <c r="P93" s="393">
        <v>0.70572586265038506</v>
      </c>
      <c r="Q93" s="393">
        <v>0.65715949749898461</v>
      </c>
      <c r="R93" s="393">
        <v>0.73228911113019768</v>
      </c>
      <c r="S93" s="393">
        <v>0.68693605941797908</v>
      </c>
      <c r="T93" s="393">
        <v>0.70291635453012746</v>
      </c>
      <c r="U93" s="393">
        <v>0.66017273964638645</v>
      </c>
      <c r="V93" s="393">
        <v>0.63823986413233502</v>
      </c>
      <c r="W93" s="393">
        <v>0.46438827800000004</v>
      </c>
      <c r="X93" s="393">
        <v>0.41847195392000003</v>
      </c>
      <c r="Y93" s="393">
        <v>0.51880740452356544</v>
      </c>
      <c r="Z93" s="393">
        <v>0.1080477312739527</v>
      </c>
      <c r="AA93" s="393">
        <v>7.5090201224031358E-2</v>
      </c>
      <c r="AB93" s="393">
        <v>0.10704039482064076</v>
      </c>
    </row>
    <row r="94" spans="2:28" ht="15.6" outlineLevel="1">
      <c r="B94" s="250"/>
      <c r="C94" s="123" t="s">
        <v>124</v>
      </c>
      <c r="D94" s="393">
        <v>3.8602584241691602</v>
      </c>
      <c r="E94" s="393">
        <v>3.9198166370416101</v>
      </c>
      <c r="F94" s="393">
        <v>4.1449276428648396</v>
      </c>
      <c r="G94" s="393">
        <v>4.1818325042486801</v>
      </c>
      <c r="H94" s="393">
        <v>2.8887097700719599</v>
      </c>
      <c r="I94" s="393">
        <v>2.7386621023167699</v>
      </c>
      <c r="J94" s="393">
        <v>2.7872569270538401</v>
      </c>
      <c r="K94" s="393">
        <v>2.64594173302936</v>
      </c>
      <c r="L94" s="393">
        <v>3.102248838</v>
      </c>
      <c r="M94" s="393">
        <v>4.5684654580000004</v>
      </c>
      <c r="N94" s="393">
        <v>4.19718547</v>
      </c>
      <c r="O94" s="393">
        <v>3.260171852</v>
      </c>
      <c r="P94" s="393">
        <v>2.0445601199999999</v>
      </c>
      <c r="Q94" s="393">
        <v>2.23775054</v>
      </c>
      <c r="R94" s="393">
        <v>2.5398003600000001</v>
      </c>
      <c r="S94" s="393">
        <v>1.94152364</v>
      </c>
      <c r="T94" s="393">
        <v>1.6907327999999999</v>
      </c>
      <c r="U94" s="393">
        <v>1.6952326</v>
      </c>
      <c r="V94" s="393">
        <v>1.4999233999999999</v>
      </c>
      <c r="W94" s="393">
        <v>1.0810546000000001</v>
      </c>
      <c r="X94" s="393">
        <v>1.265606</v>
      </c>
      <c r="Y94" s="393">
        <v>0.198766</v>
      </c>
      <c r="Z94" s="393">
        <v>3.9038000000000003E-2</v>
      </c>
      <c r="AA94" s="393">
        <v>4.2911999999999999E-2</v>
      </c>
      <c r="AB94" s="393">
        <v>4.0381979999999998E-2</v>
      </c>
    </row>
    <row r="95" spans="2:28" ht="15.6" outlineLevel="1">
      <c r="B95" s="250"/>
      <c r="C95" s="123" t="s">
        <v>125</v>
      </c>
      <c r="D95" s="393">
        <v>19.93460868</v>
      </c>
      <c r="E95" s="393">
        <v>20.043122400000001</v>
      </c>
      <c r="F95" s="393">
        <v>15.462266400000001</v>
      </c>
      <c r="G95" s="393">
        <v>11.63988</v>
      </c>
      <c r="H95" s="393">
        <v>12.911931144</v>
      </c>
      <c r="I95" s="393">
        <v>11.551416912000001</v>
      </c>
      <c r="J95" s="393">
        <v>11.413540656</v>
      </c>
      <c r="K95" s="393">
        <v>11.735402111999999</v>
      </c>
      <c r="L95" s="393">
        <v>11.5483046</v>
      </c>
      <c r="M95" s="393">
        <v>0.58077219999999996</v>
      </c>
      <c r="N95" s="393">
        <v>1.1293008</v>
      </c>
      <c r="O95" s="393">
        <v>1.3646313999999999</v>
      </c>
      <c r="P95" s="393">
        <v>0.62588940000000004</v>
      </c>
      <c r="Q95" s="393">
        <v>0.5585116</v>
      </c>
      <c r="R95" s="393">
        <v>1.0606118</v>
      </c>
      <c r="S95" s="393">
        <v>0.89012599999999997</v>
      </c>
      <c r="T95" s="393">
        <v>0.5832754</v>
      </c>
      <c r="U95" s="393">
        <v>0.95130539999999997</v>
      </c>
      <c r="V95" s="393">
        <v>0.91047940000000005</v>
      </c>
      <c r="W95" s="393">
        <v>6.8271799999999994E-2</v>
      </c>
      <c r="X95" s="393">
        <v>0</v>
      </c>
      <c r="Y95" s="393">
        <v>0</v>
      </c>
      <c r="Z95" s="393">
        <v>0</v>
      </c>
      <c r="AA95" s="393">
        <v>0</v>
      </c>
      <c r="AB95" s="393">
        <v>0</v>
      </c>
    </row>
    <row r="96" spans="2:28" ht="15.6" outlineLevel="1">
      <c r="B96" s="250"/>
      <c r="C96" s="123" t="s">
        <v>126</v>
      </c>
      <c r="D96" s="393">
        <v>0.78573906839593166</v>
      </c>
      <c r="E96" s="393">
        <v>0.78484018259927357</v>
      </c>
      <c r="F96" s="393">
        <v>0.80002583477318656</v>
      </c>
      <c r="G96" s="393">
        <v>0.7738508347731865</v>
      </c>
      <c r="H96" s="393">
        <v>0.80767833477318662</v>
      </c>
      <c r="I96" s="393">
        <v>0.75513783477318663</v>
      </c>
      <c r="J96" s="393">
        <v>0.77117848002205536</v>
      </c>
      <c r="K96" s="393">
        <v>0.70469359314422741</v>
      </c>
      <c r="L96" s="393">
        <v>0.65056183522567546</v>
      </c>
      <c r="M96" s="393">
        <v>0.68879619434191042</v>
      </c>
      <c r="N96" s="393">
        <v>0.66642787854611441</v>
      </c>
      <c r="O96" s="393">
        <v>0.61843717111236607</v>
      </c>
      <c r="P96" s="393">
        <v>0.58651577818621292</v>
      </c>
      <c r="Q96" s="393">
        <v>0.63016351939263715</v>
      </c>
      <c r="R96" s="393">
        <v>0.62007519466666672</v>
      </c>
      <c r="S96" s="393">
        <v>0.47477877250000011</v>
      </c>
      <c r="T96" s="393">
        <v>0.44572032300000008</v>
      </c>
      <c r="U96" s="393">
        <v>0.49046777500000011</v>
      </c>
      <c r="V96" s="393">
        <v>0.32263781481481479</v>
      </c>
      <c r="W96" s="393">
        <v>0.19388868022758568</v>
      </c>
      <c r="X96" s="393">
        <v>0.1052353425925926</v>
      </c>
      <c r="Y96" s="393">
        <v>9.3842425000000007E-2</v>
      </c>
      <c r="Z96" s="393">
        <v>0.1037807375</v>
      </c>
      <c r="AA96" s="393">
        <v>0.1082461</v>
      </c>
      <c r="AB96" s="393">
        <v>0.10631395</v>
      </c>
    </row>
    <row r="97" spans="2:28" ht="15.6" outlineLevel="1">
      <c r="B97" s="250"/>
      <c r="C97" s="127" t="s">
        <v>127</v>
      </c>
      <c r="D97" s="393">
        <v>14.404632935018871</v>
      </c>
      <c r="E97" s="393">
        <v>14.996674578757382</v>
      </c>
      <c r="F97" s="393">
        <v>15.589131691536046</v>
      </c>
      <c r="G97" s="393">
        <v>16.209369698634188</v>
      </c>
      <c r="H97" s="393">
        <v>16.855478646000538</v>
      </c>
      <c r="I97" s="393">
        <v>17.793942491707128</v>
      </c>
      <c r="J97" s="393">
        <v>18.203842424430203</v>
      </c>
      <c r="K97" s="393">
        <v>19.800317640937745</v>
      </c>
      <c r="L97" s="393">
        <v>15.370063236746546</v>
      </c>
      <c r="M97" s="393">
        <v>6.1869611767976203</v>
      </c>
      <c r="N97" s="393">
        <v>3.3321329329121747</v>
      </c>
      <c r="O97" s="393">
        <v>3.0789604886361266</v>
      </c>
      <c r="P97" s="393">
        <v>2.6303568362700545</v>
      </c>
      <c r="Q97" s="393">
        <v>2.5575674806409952</v>
      </c>
      <c r="R97" s="393">
        <v>0.66089998511499182</v>
      </c>
      <c r="S97" s="393">
        <v>0.67972978130499073</v>
      </c>
      <c r="T97" s="393">
        <v>0.59671928941999197</v>
      </c>
      <c r="U97" s="393">
        <v>0.28579949316899517</v>
      </c>
      <c r="V97" s="393">
        <v>0.169370987968499</v>
      </c>
      <c r="W97" s="393">
        <v>0.12890602591999895</v>
      </c>
      <c r="X97" s="393">
        <v>0.14868036607949645</v>
      </c>
      <c r="Y97" s="393">
        <v>0.19744961328999222</v>
      </c>
      <c r="Z97" s="393">
        <v>0.17230300090499245</v>
      </c>
      <c r="AA97" s="393">
        <v>0.22360117851498718</v>
      </c>
      <c r="AB97" s="393">
        <v>0.10508694047999326</v>
      </c>
    </row>
    <row r="98" spans="2:28" ht="15.6" outlineLevel="1">
      <c r="B98" s="250"/>
      <c r="C98" s="123" t="s">
        <v>128</v>
      </c>
      <c r="D98" s="393">
        <v>0.38717249999999998</v>
      </c>
      <c r="E98" s="393">
        <v>0.38717249999999998</v>
      </c>
      <c r="F98" s="393">
        <v>0.38717249999999998</v>
      </c>
      <c r="G98" s="393">
        <v>0.38717249999999998</v>
      </c>
      <c r="H98" s="393">
        <v>0.38717249999999998</v>
      </c>
      <c r="I98" s="393">
        <v>0.38717249999999998</v>
      </c>
      <c r="J98" s="393">
        <v>0.38717249999999998</v>
      </c>
      <c r="K98" s="393">
        <v>0.38933849999999998</v>
      </c>
      <c r="L98" s="393">
        <v>0.4283265</v>
      </c>
      <c r="M98" s="393">
        <v>0.62380800000000003</v>
      </c>
      <c r="N98" s="393">
        <v>0.99181140000000001</v>
      </c>
      <c r="O98" s="393">
        <v>0.68608049999999998</v>
      </c>
      <c r="P98" s="393">
        <v>0.76860510000000004</v>
      </c>
      <c r="Q98" s="393">
        <v>0.61035176832000004</v>
      </c>
      <c r="R98" s="393">
        <v>0.35272603017600002</v>
      </c>
      <c r="S98" s="393">
        <v>0.23567054700000001</v>
      </c>
      <c r="T98" s="393">
        <v>0.27385431119999998</v>
      </c>
      <c r="U98" s="393">
        <v>0.2403612366</v>
      </c>
      <c r="V98" s="393">
        <v>0.1815826676</v>
      </c>
      <c r="W98" s="393">
        <v>0.12983386920000001</v>
      </c>
      <c r="X98" s="393">
        <v>0.18073567760000001</v>
      </c>
      <c r="Y98" s="393">
        <v>0.1277297386</v>
      </c>
      <c r="Z98" s="393">
        <v>0.12833724760000001</v>
      </c>
      <c r="AA98" s="393">
        <v>0.10608300200000001</v>
      </c>
      <c r="AB98" s="393">
        <v>0.10457397199999999</v>
      </c>
    </row>
    <row r="99" spans="2:28" ht="15.6" outlineLevel="1">
      <c r="B99" s="384"/>
      <c r="C99" s="123" t="s">
        <v>199</v>
      </c>
      <c r="D99" s="393">
        <v>1.9334056093595571</v>
      </c>
      <c r="E99" s="393">
        <v>1.2827732101877356</v>
      </c>
      <c r="F99" s="393">
        <v>1.1222871621817121</v>
      </c>
      <c r="G99" s="393">
        <v>1.0450714093409672</v>
      </c>
      <c r="H99" s="393">
        <v>1.3349352828490675</v>
      </c>
      <c r="I99" s="393">
        <v>1.6265773225464712</v>
      </c>
      <c r="J99" s="393">
        <v>1.8764780404920833</v>
      </c>
      <c r="K99" s="393">
        <v>1.6059934590402209</v>
      </c>
      <c r="L99" s="393">
        <v>1.4072324516068542</v>
      </c>
      <c r="M99" s="393">
        <v>1.7797392783368673</v>
      </c>
      <c r="N99" s="393">
        <v>1.6191660690261567</v>
      </c>
      <c r="O99" s="393">
        <v>1.0830916972883364</v>
      </c>
      <c r="P99" s="393">
        <v>0.70141297457488794</v>
      </c>
      <c r="Q99" s="393">
        <v>1.3912957966841113</v>
      </c>
      <c r="R99" s="393">
        <v>1.5972704775801359</v>
      </c>
      <c r="S99" s="393">
        <v>2.0042440252723992</v>
      </c>
      <c r="T99" s="393">
        <v>1.6791415448724856</v>
      </c>
      <c r="U99" s="393">
        <v>2.2176552798963485</v>
      </c>
      <c r="V99" s="393">
        <v>2.652098809697244</v>
      </c>
      <c r="W99" s="393">
        <v>0.87070794968227239</v>
      </c>
      <c r="X99" s="393">
        <v>1.4116720570824</v>
      </c>
      <c r="Y99" s="393">
        <v>1.047967539811558</v>
      </c>
      <c r="Z99" s="393">
        <v>0.85489882327182165</v>
      </c>
      <c r="AA99" s="393">
        <v>2.1441461763007119</v>
      </c>
      <c r="AB99" s="393">
        <v>1.8930200873089897</v>
      </c>
    </row>
    <row r="100" spans="2:28" ht="15.6" outlineLevel="1">
      <c r="B100" s="250"/>
      <c r="C100" s="125" t="s">
        <v>200</v>
      </c>
      <c r="D100" s="393">
        <v>0.104632069441479</v>
      </c>
      <c r="E100" s="393">
        <v>0.104632069441479</v>
      </c>
      <c r="F100" s="393">
        <v>0.11620660921770801</v>
      </c>
      <c r="G100" s="393">
        <v>0.11620660921770801</v>
      </c>
      <c r="H100" s="393">
        <v>0.11620660921770801</v>
      </c>
      <c r="I100" s="393">
        <v>0.11620660921770801</v>
      </c>
      <c r="J100" s="393">
        <v>0.11620660921770801</v>
      </c>
      <c r="K100" s="393">
        <v>0.11620660921770801</v>
      </c>
      <c r="L100" s="393">
        <v>0.11620660921770801</v>
      </c>
      <c r="M100" s="393">
        <v>0.15461468035477199</v>
      </c>
      <c r="N100" s="393">
        <v>0.15922853196313</v>
      </c>
      <c r="O100" s="393">
        <v>0.126338763905295</v>
      </c>
      <c r="P100" s="393">
        <v>0.103429997216096</v>
      </c>
      <c r="Q100" s="393">
        <v>0.10825722220395401</v>
      </c>
      <c r="R100" s="393">
        <v>0.120731280166383</v>
      </c>
      <c r="S100" s="393">
        <v>0.15487072952028699</v>
      </c>
      <c r="T100" s="393">
        <v>0.14573923297301</v>
      </c>
      <c r="U100" s="393">
        <v>0.15040089279264199</v>
      </c>
      <c r="V100" s="393">
        <v>0.101515467738216</v>
      </c>
      <c r="W100" s="393">
        <v>9.8836135222472296E-2</v>
      </c>
      <c r="X100" s="393">
        <v>0.123003798399688</v>
      </c>
      <c r="Y100" s="393">
        <v>0.122684157213416</v>
      </c>
      <c r="Z100" s="393">
        <v>0.122199657163574</v>
      </c>
      <c r="AA100" s="393">
        <v>0.13733649871745501</v>
      </c>
      <c r="AB100" s="393">
        <v>0.16525110550705499</v>
      </c>
    </row>
    <row r="101" spans="2:28" ht="15.6" outlineLevel="1">
      <c r="B101" s="250"/>
      <c r="C101" s="125" t="s">
        <v>201</v>
      </c>
      <c r="D101" s="393">
        <v>0.64092849319488099</v>
      </c>
      <c r="E101" s="393">
        <v>0.53933273050172703</v>
      </c>
      <c r="F101" s="393">
        <v>0.50174084883713999</v>
      </c>
      <c r="G101" s="393">
        <v>0.43961013610829602</v>
      </c>
      <c r="H101" s="393">
        <v>0.51666625683901701</v>
      </c>
      <c r="I101" s="393">
        <v>0.538061721458714</v>
      </c>
      <c r="J101" s="393">
        <v>0.50200861566058996</v>
      </c>
      <c r="K101" s="393">
        <v>0.49260457914664602</v>
      </c>
      <c r="L101" s="393">
        <v>0.49176795805213502</v>
      </c>
      <c r="M101" s="393">
        <v>0.429473104840363</v>
      </c>
      <c r="N101" s="393">
        <v>0.46359672223721099</v>
      </c>
      <c r="O101" s="393">
        <v>0.49457554262738102</v>
      </c>
      <c r="P101" s="393">
        <v>0.49263430447733703</v>
      </c>
      <c r="Q101" s="393">
        <v>0.50874343309541104</v>
      </c>
      <c r="R101" s="393">
        <v>0.52259065287826101</v>
      </c>
      <c r="S101" s="393">
        <v>0.51033184420330702</v>
      </c>
      <c r="T101" s="393">
        <v>0.52127589310813105</v>
      </c>
      <c r="U101" s="393">
        <v>0.51186350794338797</v>
      </c>
      <c r="V101" s="393">
        <v>0.39792617280456</v>
      </c>
      <c r="W101" s="393">
        <v>0.26133399739473301</v>
      </c>
      <c r="X101" s="393">
        <v>0.29404913397183202</v>
      </c>
      <c r="Y101" s="393">
        <v>0.287929725663086</v>
      </c>
      <c r="Z101" s="393">
        <v>0.259897080773422</v>
      </c>
      <c r="AA101" s="393">
        <v>0.27618986122105299</v>
      </c>
      <c r="AB101" s="393">
        <v>0.31626488198736902</v>
      </c>
    </row>
    <row r="102" spans="2:28" ht="15.6" outlineLevel="1">
      <c r="B102" s="250"/>
      <c r="C102" s="125" t="s">
        <v>202</v>
      </c>
      <c r="D102" s="393">
        <v>1.35882970617729</v>
      </c>
      <c r="E102" s="393">
        <v>1.13309213985248</v>
      </c>
      <c r="F102" s="393">
        <v>0.78488289715435899</v>
      </c>
      <c r="G102" s="393">
        <v>0.52980800760840496</v>
      </c>
      <c r="H102" s="393">
        <v>0.928918168978354</v>
      </c>
      <c r="I102" s="393">
        <v>1.0985340922984801</v>
      </c>
      <c r="J102" s="393">
        <v>1.07284518029766</v>
      </c>
      <c r="K102" s="393">
        <v>0.55407796189186298</v>
      </c>
      <c r="L102" s="393">
        <v>0.41263926809130502</v>
      </c>
      <c r="M102" s="393">
        <v>0.45332522334067599</v>
      </c>
      <c r="N102" s="393">
        <v>0.49766391005813498</v>
      </c>
      <c r="O102" s="393">
        <v>0.38248145583612703</v>
      </c>
      <c r="P102" s="393">
        <v>0.17519297049077201</v>
      </c>
      <c r="Q102" s="393">
        <v>6.9180848801767406E-2</v>
      </c>
      <c r="R102" s="393">
        <v>0</v>
      </c>
      <c r="S102" s="393">
        <v>0</v>
      </c>
      <c r="T102" s="393">
        <v>0</v>
      </c>
      <c r="U102" s="393">
        <v>0</v>
      </c>
      <c r="V102" s="393">
        <v>0</v>
      </c>
      <c r="W102" s="393">
        <v>0</v>
      </c>
      <c r="X102" s="393">
        <v>0</v>
      </c>
      <c r="Y102" s="393">
        <v>0</v>
      </c>
      <c r="Z102" s="393">
        <v>0</v>
      </c>
      <c r="AA102" s="393">
        <v>0</v>
      </c>
      <c r="AB102" s="393">
        <v>0</v>
      </c>
    </row>
    <row r="103" spans="2:28" ht="18.600000000000001" outlineLevel="1">
      <c r="B103" s="250"/>
      <c r="C103" s="125" t="s">
        <v>737</v>
      </c>
      <c r="D103" s="393">
        <v>5.0329907941810602E-2</v>
      </c>
      <c r="E103" s="393">
        <v>5.0652355591090499E-2</v>
      </c>
      <c r="F103" s="393">
        <v>4.8045636535047495E-2</v>
      </c>
      <c r="G103" s="393">
        <v>4.5752281770530298E-2</v>
      </c>
      <c r="H103" s="393">
        <v>4.49306860170215E-2</v>
      </c>
      <c r="I103" s="393">
        <v>4.2274538202453096E-2</v>
      </c>
      <c r="J103" s="393">
        <v>3.9695988143953004E-2</v>
      </c>
      <c r="K103" s="393">
        <v>4.0255130792266003E-2</v>
      </c>
      <c r="L103" s="393">
        <v>3.9568309008962604E-2</v>
      </c>
      <c r="M103" s="393">
        <v>3.78025784219755E-2</v>
      </c>
      <c r="N103" s="393">
        <v>4.2635287197169199E-2</v>
      </c>
      <c r="O103" s="393">
        <v>5.3689224370136603E-2</v>
      </c>
      <c r="P103" s="393">
        <v>4.9472703622983505E-2</v>
      </c>
      <c r="Q103" s="393">
        <v>4.8046129936320306E-2</v>
      </c>
      <c r="R103" s="393">
        <v>0.15459797414600199</v>
      </c>
      <c r="S103" s="393">
        <v>0.25063982389671158</v>
      </c>
      <c r="T103" s="393">
        <v>0.24790482958130572</v>
      </c>
      <c r="U103" s="393">
        <v>0.30139967066418766</v>
      </c>
      <c r="V103" s="393">
        <v>0.35117302373739873</v>
      </c>
      <c r="W103" s="393">
        <v>0.23470303355524219</v>
      </c>
      <c r="X103" s="393">
        <v>0.23868118139443989</v>
      </c>
      <c r="Y103" s="393">
        <v>0.37391483428954331</v>
      </c>
      <c r="Z103" s="393">
        <v>0.28429389592685989</v>
      </c>
      <c r="AA103" s="393">
        <v>0.22225147732411951</v>
      </c>
      <c r="AB103" s="393">
        <v>0.24422162051687368</v>
      </c>
    </row>
    <row r="104" spans="2:28" ht="15.6">
      <c r="B104" s="121" t="s">
        <v>129</v>
      </c>
      <c r="C104" s="121"/>
      <c r="D104" s="251">
        <f t="shared" ref="D104:AB104" si="6">SUM(D105:D129)</f>
        <v>0.2399763381921024</v>
      </c>
      <c r="E104" s="251">
        <f t="shared" si="6"/>
        <v>-7.616488493219975E-2</v>
      </c>
      <c r="F104" s="251">
        <f t="shared" si="6"/>
        <v>-0.39668985193865391</v>
      </c>
      <c r="G104" s="251">
        <f t="shared" si="6"/>
        <v>-0.28281637690072048</v>
      </c>
      <c r="H104" s="251">
        <f t="shared" si="6"/>
        <v>-0.31750013468906735</v>
      </c>
      <c r="I104" s="251">
        <f t="shared" si="6"/>
        <v>-0.17956808410133029</v>
      </c>
      <c r="J104" s="251">
        <f t="shared" si="6"/>
        <v>-1.1923391124937976</v>
      </c>
      <c r="K104" s="251">
        <f t="shared" si="6"/>
        <v>-1.4754947901242752</v>
      </c>
      <c r="L104" s="251">
        <f t="shared" si="6"/>
        <v>-2.0315781638063766</v>
      </c>
      <c r="M104" s="251">
        <f t="shared" si="6"/>
        <v>-2.5559630690807706</v>
      </c>
      <c r="N104" s="251">
        <f t="shared" si="6"/>
        <v>-2.9372613909721821</v>
      </c>
      <c r="O104" s="251">
        <f t="shared" si="6"/>
        <v>-3.4379540909783279</v>
      </c>
      <c r="P104" s="251">
        <f t="shared" si="6"/>
        <v>-4.1337672135227574</v>
      </c>
      <c r="Q104" s="251">
        <f t="shared" si="6"/>
        <v>-4.3215268993951241</v>
      </c>
      <c r="R104" s="251">
        <f t="shared" si="6"/>
        <v>-5.1403505235791105</v>
      </c>
      <c r="S104" s="251">
        <f t="shared" si="6"/>
        <v>-5.5561202960990448</v>
      </c>
      <c r="T104" s="251">
        <f t="shared" si="6"/>
        <v>-6.2172792679147513</v>
      </c>
      <c r="U104" s="251">
        <f t="shared" si="6"/>
        <v>-6.8879925911018196</v>
      </c>
      <c r="V104" s="251">
        <f t="shared" si="6"/>
        <v>-7.3133290022607662</v>
      </c>
      <c r="W104" s="251">
        <f t="shared" si="6"/>
        <v>-7.4207271602162175</v>
      </c>
      <c r="X104" s="251">
        <f t="shared" si="6"/>
        <v>-7.828749236233822</v>
      </c>
      <c r="Y104" s="251">
        <f t="shared" si="6"/>
        <v>-8.3416435147272985</v>
      </c>
      <c r="Z104" s="251">
        <f t="shared" si="6"/>
        <v>-8.3774296582762311</v>
      </c>
      <c r="AA104" s="251">
        <f t="shared" si="6"/>
        <v>-8.6477706047713117</v>
      </c>
      <c r="AB104" s="251">
        <f t="shared" si="6"/>
        <v>-8.9860851594791118</v>
      </c>
    </row>
    <row r="105" spans="2:28" outlineLevel="1">
      <c r="B105" s="123" t="s">
        <v>130</v>
      </c>
      <c r="C105" s="123" t="s">
        <v>131</v>
      </c>
      <c r="D105" s="393">
        <v>-10.842162529707988</v>
      </c>
      <c r="E105" s="393">
        <v>-11.164537239122581</v>
      </c>
      <c r="F105" s="393">
        <v>-11.196099662525707</v>
      </c>
      <c r="G105" s="393">
        <v>-11.339679949197478</v>
      </c>
      <c r="H105" s="393">
        <v>-11.564623893524683</v>
      </c>
      <c r="I105" s="393">
        <v>-12.208918236729284</v>
      </c>
      <c r="J105" s="393">
        <v>-13.031256437874111</v>
      </c>
      <c r="K105" s="393">
        <v>-13.135403407822187</v>
      </c>
      <c r="L105" s="393">
        <v>-13.482913600896714</v>
      </c>
      <c r="M105" s="393">
        <v>-13.782193527581716</v>
      </c>
      <c r="N105" s="393">
        <v>-13.82035443793448</v>
      </c>
      <c r="O105" s="393">
        <v>-13.756115212157143</v>
      </c>
      <c r="P105" s="393">
        <v>-13.903136237083208</v>
      </c>
      <c r="Q105" s="393">
        <v>-14.071134044098532</v>
      </c>
      <c r="R105" s="393">
        <v>-14.285386351645407</v>
      </c>
      <c r="S105" s="393">
        <v>-14.484009296044139</v>
      </c>
      <c r="T105" s="393">
        <v>-14.744421700609042</v>
      </c>
      <c r="U105" s="393">
        <v>-15.005623299653912</v>
      </c>
      <c r="V105" s="393">
        <v>-15.311437718955753</v>
      </c>
      <c r="W105" s="393">
        <v>-15.573081829192331</v>
      </c>
      <c r="X105" s="393">
        <v>-15.718995280755786</v>
      </c>
      <c r="Y105" s="393">
        <v>-15.778308473995722</v>
      </c>
      <c r="Z105" s="393">
        <v>-15.748992467590867</v>
      </c>
      <c r="AA105" s="393">
        <v>-15.626904633163859</v>
      </c>
      <c r="AB105" s="393">
        <v>-15.470175858316878</v>
      </c>
    </row>
    <row r="106" spans="2:28" ht="15.6" outlineLevel="1">
      <c r="B106" s="250"/>
      <c r="C106" s="123" t="s">
        <v>132</v>
      </c>
      <c r="D106" s="393">
        <v>4.8918863892104376E-2</v>
      </c>
      <c r="E106" s="393">
        <v>8.4770273588616593E-2</v>
      </c>
      <c r="F106" s="393">
        <v>2.157891249029871E-2</v>
      </c>
      <c r="G106" s="393">
        <v>3.814202800012273E-2</v>
      </c>
      <c r="H106" s="393">
        <v>3.0527332966119612E-2</v>
      </c>
      <c r="I106" s="393">
        <v>0.24097370736666862</v>
      </c>
      <c r="J106" s="393">
        <v>0.12545768724330095</v>
      </c>
      <c r="K106" s="393">
        <v>0.16625421790487052</v>
      </c>
      <c r="L106" s="393">
        <v>9.3180046917246059E-2</v>
      </c>
      <c r="M106" s="393">
        <v>1.4817816403998161E-2</v>
      </c>
      <c r="N106" s="393">
        <v>5.2400193954521515E-2</v>
      </c>
      <c r="O106" s="393">
        <v>7.2066217026667892E-2</v>
      </c>
      <c r="P106" s="393">
        <v>6.0787500015770574E-2</v>
      </c>
      <c r="Q106" s="393">
        <v>5.1626730489757591E-2</v>
      </c>
      <c r="R106" s="393">
        <v>6.7173011575760083E-2</v>
      </c>
      <c r="S106" s="393">
        <v>0.12450243546682968</v>
      </c>
      <c r="T106" s="393">
        <v>0.12194378640651934</v>
      </c>
      <c r="U106" s="393">
        <v>0.10917645639271661</v>
      </c>
      <c r="V106" s="393">
        <v>0.1009516476627238</v>
      </c>
      <c r="W106" s="393">
        <v>8.769473369475482E-2</v>
      </c>
      <c r="X106" s="393">
        <v>4.61842991578372E-2</v>
      </c>
      <c r="Y106" s="393">
        <v>5.879822580252201E-2</v>
      </c>
      <c r="Z106" s="393">
        <v>0.28025218606743491</v>
      </c>
      <c r="AA106" s="393">
        <v>6.7018879298983564E-2</v>
      </c>
      <c r="AB106" s="393">
        <v>0.11134929790212217</v>
      </c>
    </row>
    <row r="107" spans="2:28" ht="15.6" outlineLevel="1">
      <c r="B107" s="250"/>
      <c r="C107" s="123" t="s">
        <v>133</v>
      </c>
      <c r="D107" s="393">
        <v>-4.9965922689905611</v>
      </c>
      <c r="E107" s="393">
        <v>-4.7581078127558873</v>
      </c>
      <c r="F107" s="393">
        <v>-4.4983642489144398</v>
      </c>
      <c r="G107" s="393">
        <v>-4.2496890962563567</v>
      </c>
      <c r="H107" s="393">
        <v>-4.0134351680865823</v>
      </c>
      <c r="I107" s="393">
        <v>-3.7601405205938301</v>
      </c>
      <c r="J107" s="393">
        <v>-3.6544387801283418</v>
      </c>
      <c r="K107" s="393">
        <v>-3.5987377528318816</v>
      </c>
      <c r="L107" s="393">
        <v>-3.5717488859502242</v>
      </c>
      <c r="M107" s="393">
        <v>-3.5579322579669959</v>
      </c>
      <c r="N107" s="393">
        <v>-3.4823129619529252</v>
      </c>
      <c r="O107" s="393">
        <v>-3.465247476179099</v>
      </c>
      <c r="P107" s="393">
        <v>-3.3953286224390506</v>
      </c>
      <c r="Q107" s="393">
        <v>-3.3507981681182897</v>
      </c>
      <c r="R107" s="393">
        <v>-3.2468971785462579</v>
      </c>
      <c r="S107" s="393">
        <v>-3.1888239865691301</v>
      </c>
      <c r="T107" s="393">
        <v>-3.0848109062057589</v>
      </c>
      <c r="U107" s="393">
        <v>-2.9472940158318304</v>
      </c>
      <c r="V107" s="393">
        <v>-2.7305457389798646</v>
      </c>
      <c r="W107" s="393">
        <v>-2.4961211564652022</v>
      </c>
      <c r="X107" s="393">
        <v>-2.3770687791117888</v>
      </c>
      <c r="Y107" s="393">
        <v>-2.2680206606902296</v>
      </c>
      <c r="Z107" s="393">
        <v>-2.1845880146645005</v>
      </c>
      <c r="AA107" s="393">
        <v>-2.0861589026807965</v>
      </c>
      <c r="AB107" s="393">
        <v>-1.9974641914358602</v>
      </c>
    </row>
    <row r="108" spans="2:28" ht="18.600000000000001" outlineLevel="1">
      <c r="B108" s="250"/>
      <c r="C108" s="124" t="s">
        <v>738</v>
      </c>
      <c r="D108" s="393">
        <v>4.5767029614879901E-3</v>
      </c>
      <c r="E108" s="393">
        <v>4.7275093103114002E-3</v>
      </c>
      <c r="F108" s="393">
        <v>4.4701065421386297E-3</v>
      </c>
      <c r="G108" s="393">
        <v>3.5536738964239102E-3</v>
      </c>
      <c r="H108" s="393">
        <v>3.1403217226085001E-3</v>
      </c>
      <c r="I108" s="393">
        <v>2.9755634725321398E-3</v>
      </c>
      <c r="J108" s="393">
        <v>2.6955527867161999E-3</v>
      </c>
      <c r="K108" s="393">
        <v>2.4859944397902598E-3</v>
      </c>
      <c r="L108" s="393">
        <v>2.4551613597872902E-3</v>
      </c>
      <c r="M108" s="393">
        <v>2.2177712167219901E-3</v>
      </c>
      <c r="N108" s="393">
        <v>2.67720368774867E-3</v>
      </c>
      <c r="O108" s="393">
        <v>2.4696302026888202E-3</v>
      </c>
      <c r="P108" s="393">
        <v>2.1377990634889698E-3</v>
      </c>
      <c r="Q108" s="393">
        <v>2.5514850577300998E-3</v>
      </c>
      <c r="R108" s="393">
        <v>2.34080145750074E-3</v>
      </c>
      <c r="S108" s="393">
        <v>1.9124746806009E-3</v>
      </c>
      <c r="T108" s="393">
        <v>1.6036438021042501E-3</v>
      </c>
      <c r="U108" s="393">
        <v>1.6490973917061801E-3</v>
      </c>
      <c r="V108" s="393">
        <v>1.2933617807131001E-3</v>
      </c>
      <c r="W108" s="393">
        <v>9.9522644663123903E-4</v>
      </c>
      <c r="X108" s="393">
        <v>1.07634776213925E-3</v>
      </c>
      <c r="Y108" s="393">
        <v>1.0179003758937499E-3</v>
      </c>
      <c r="Z108" s="393">
        <v>1.33407815327799E-3</v>
      </c>
      <c r="AA108" s="393">
        <v>1.0392555183496601E-3</v>
      </c>
      <c r="AB108" s="393">
        <v>1.3699489265976701E-3</v>
      </c>
    </row>
    <row r="109" spans="2:28" ht="15.6" outlineLevel="1">
      <c r="B109" s="250"/>
      <c r="C109" s="124" t="s">
        <v>134</v>
      </c>
      <c r="D109" s="393">
        <v>4.1277048820362698E-2</v>
      </c>
      <c r="E109" s="393">
        <v>4.1769366111850101E-2</v>
      </c>
      <c r="F109" s="393">
        <v>4.2172046279066101E-2</v>
      </c>
      <c r="G109" s="393">
        <v>4.2611345338867901E-2</v>
      </c>
      <c r="H109" s="393">
        <v>4.2990295746462397E-2</v>
      </c>
      <c r="I109" s="393">
        <v>4.3366067275809099E-2</v>
      </c>
      <c r="J109" s="393">
        <v>4.37014164407609E-2</v>
      </c>
      <c r="K109" s="393">
        <v>4.4021579832515201E-2</v>
      </c>
      <c r="L109" s="393">
        <v>4.4306118652175798E-2</v>
      </c>
      <c r="M109" s="393">
        <v>4.4589674306335002E-2</v>
      </c>
      <c r="N109" s="393">
        <v>4.4865074481109199E-2</v>
      </c>
      <c r="O109" s="393">
        <v>4.5077570911135102E-2</v>
      </c>
      <c r="P109" s="393">
        <v>4.5221319878763801E-2</v>
      </c>
      <c r="Q109" s="393">
        <v>4.5352996692826497E-2</v>
      </c>
      <c r="R109" s="393">
        <v>4.5447988698668097E-2</v>
      </c>
      <c r="S109" s="393">
        <v>4.5515529648657599E-2</v>
      </c>
      <c r="T109" s="393">
        <v>4.55524788782843E-2</v>
      </c>
      <c r="U109" s="393">
        <v>4.5639039028045197E-2</v>
      </c>
      <c r="V109" s="393">
        <v>4.5672598397676997E-2</v>
      </c>
      <c r="W109" s="393">
        <v>4.5690694557771597E-2</v>
      </c>
      <c r="X109" s="393">
        <v>4.5687605543374497E-2</v>
      </c>
      <c r="Y109" s="393">
        <v>4.5726968821097003E-2</v>
      </c>
      <c r="Z109" s="393">
        <v>4.5851315220871401E-2</v>
      </c>
      <c r="AA109" s="393">
        <v>4.59324376154914E-2</v>
      </c>
      <c r="AB109" s="393">
        <v>4.6041306739193197E-2</v>
      </c>
    </row>
    <row r="110" spans="2:28" outlineLevel="1">
      <c r="B110" s="123" t="s">
        <v>135</v>
      </c>
      <c r="C110" s="127" t="s">
        <v>132</v>
      </c>
      <c r="D110" s="393">
        <v>8.9014752088405875E-4</v>
      </c>
      <c r="E110" s="393">
        <v>9.0097222546852112E-4</v>
      </c>
      <c r="F110" s="393">
        <v>9.1759092558641093E-4</v>
      </c>
      <c r="G110" s="393">
        <v>9.2851776816849465E-4</v>
      </c>
      <c r="H110" s="393">
        <v>9.4055799114890954E-4</v>
      </c>
      <c r="I110" s="393">
        <v>9.4879479999159791E-4</v>
      </c>
      <c r="J110" s="393">
        <v>9.565797935778517E-4</v>
      </c>
      <c r="K110" s="393">
        <v>9.7360497411041189E-4</v>
      </c>
      <c r="L110" s="393">
        <v>9.9093354013854809E-4</v>
      </c>
      <c r="M110" s="393">
        <v>1.0059509627200328E-3</v>
      </c>
      <c r="N110" s="393">
        <v>7.9650006388004178E-4</v>
      </c>
      <c r="O110" s="393">
        <v>8.0005278351550431E-4</v>
      </c>
      <c r="P110" s="393">
        <v>8.2384419650110077E-4</v>
      </c>
      <c r="Q110" s="393">
        <v>9.2564296721967475E-4</v>
      </c>
      <c r="R110" s="393">
        <v>8.5612829541492175E-4</v>
      </c>
      <c r="S110" s="393">
        <v>8.7652797584253806E-4</v>
      </c>
      <c r="T110" s="393">
        <v>8.9907655606880337E-4</v>
      </c>
      <c r="U110" s="393">
        <v>9.3784060724301543E-4</v>
      </c>
      <c r="V110" s="393">
        <v>9.206743748982237E-4</v>
      </c>
      <c r="W110" s="393">
        <v>9.5119210879566454E-4</v>
      </c>
      <c r="X110" s="393">
        <v>9.4237728401461965E-4</v>
      </c>
      <c r="Y110" s="393">
        <v>1.0368831107406503E-3</v>
      </c>
      <c r="Z110" s="393">
        <v>9.8576809601133965E-4</v>
      </c>
      <c r="AA110" s="393">
        <v>1.0390323582910605E-3</v>
      </c>
      <c r="AB110" s="393">
        <v>1.0371676155841324E-3</v>
      </c>
    </row>
    <row r="111" spans="2:28" ht="15.6" outlineLevel="1">
      <c r="B111" s="250"/>
      <c r="C111" s="123" t="s">
        <v>137</v>
      </c>
      <c r="D111" s="393">
        <v>1.3200681018236</v>
      </c>
      <c r="E111" s="393">
        <v>1.3216963330462801</v>
      </c>
      <c r="F111" s="393">
        <v>1.2401823135524399</v>
      </c>
      <c r="G111" s="393">
        <v>1.4396752474408101</v>
      </c>
      <c r="H111" s="393">
        <v>1.49084549637693</v>
      </c>
      <c r="I111" s="393">
        <v>1.7918678433397901</v>
      </c>
      <c r="J111" s="393">
        <v>1.7092340322534401</v>
      </c>
      <c r="K111" s="393">
        <v>1.7434504777970301</v>
      </c>
      <c r="L111" s="393">
        <v>1.8115280652602901</v>
      </c>
      <c r="M111" s="393">
        <v>1.8947734760856101</v>
      </c>
      <c r="N111" s="393">
        <v>2.0820702543998899</v>
      </c>
      <c r="O111" s="393">
        <v>2.37707968817532</v>
      </c>
      <c r="P111" s="393">
        <v>2.6214553132975902</v>
      </c>
      <c r="Q111" s="393">
        <v>2.8366076120392201</v>
      </c>
      <c r="R111" s="393">
        <v>3.1119808710467902</v>
      </c>
      <c r="S111" s="393">
        <v>3.2549629618396501</v>
      </c>
      <c r="T111" s="393">
        <v>3.5279796195969801</v>
      </c>
      <c r="U111" s="393">
        <v>3.5843898000751002</v>
      </c>
      <c r="V111" s="393">
        <v>3.8669911337936198</v>
      </c>
      <c r="W111" s="393">
        <v>4.2492954020185696</v>
      </c>
      <c r="X111" s="393">
        <v>4.25582464363527</v>
      </c>
      <c r="Y111" s="393">
        <v>4.32130673478005</v>
      </c>
      <c r="Z111" s="393">
        <v>4.3796772389966101</v>
      </c>
      <c r="AA111" s="393">
        <v>4.3280858317435902</v>
      </c>
      <c r="AB111" s="393">
        <v>4.1472156678338497</v>
      </c>
    </row>
    <row r="112" spans="2:28" ht="15.6" outlineLevel="1">
      <c r="B112" s="250"/>
      <c r="C112" s="123" t="s">
        <v>138</v>
      </c>
      <c r="D112" s="393">
        <v>12.113310249042076</v>
      </c>
      <c r="E112" s="393">
        <v>12.080158947819395</v>
      </c>
      <c r="F112" s="393">
        <v>12.052720889162915</v>
      </c>
      <c r="G112" s="393">
        <v>12.029686161848961</v>
      </c>
      <c r="H112" s="393">
        <v>12.008332097135378</v>
      </c>
      <c r="I112" s="393">
        <v>11.989744906161606</v>
      </c>
      <c r="J112" s="393">
        <v>11.974622507844504</v>
      </c>
      <c r="K112" s="393">
        <v>11.963165840689276</v>
      </c>
      <c r="L112" s="393">
        <v>11.949737221010038</v>
      </c>
      <c r="M112" s="393">
        <v>11.939108830982498</v>
      </c>
      <c r="N112" s="393">
        <v>11.210650502536598</v>
      </c>
      <c r="O112" s="393">
        <v>10.618791269406689</v>
      </c>
      <c r="P112" s="393">
        <v>10.064147710104789</v>
      </c>
      <c r="Q112" s="393">
        <v>9.5398315506218143</v>
      </c>
      <c r="R112" s="393">
        <v>9.0487638382716185</v>
      </c>
      <c r="S112" s="393">
        <v>8.5831686538900147</v>
      </c>
      <c r="T112" s="393">
        <v>8.1435958931138401</v>
      </c>
      <c r="U112" s="393">
        <v>7.7291475394789932</v>
      </c>
      <c r="V112" s="393">
        <v>7.3421746381833763</v>
      </c>
      <c r="W112" s="393">
        <v>6.9695410437846608</v>
      </c>
      <c r="X112" s="393">
        <v>6.7528738024982404</v>
      </c>
      <c r="Y112" s="393">
        <v>6.5476360979681321</v>
      </c>
      <c r="Z112" s="393">
        <v>6.3538029794505704</v>
      </c>
      <c r="AA112" s="393">
        <v>6.1728817034124441</v>
      </c>
      <c r="AB112" s="393">
        <v>5.9993398463290157</v>
      </c>
    </row>
    <row r="113" spans="2:28" ht="18.600000000000001" outlineLevel="1">
      <c r="B113" s="250"/>
      <c r="C113" s="123" t="s">
        <v>739</v>
      </c>
      <c r="D113" s="393">
        <v>0.64898165134773389</v>
      </c>
      <c r="E113" s="393">
        <v>0.64719588341961098</v>
      </c>
      <c r="F113" s="393">
        <v>0.64552647043195377</v>
      </c>
      <c r="G113" s="393">
        <v>0.64406945755429024</v>
      </c>
      <c r="H113" s="393">
        <v>0.64272135158220201</v>
      </c>
      <c r="I113" s="393">
        <v>0.64151332049032239</v>
      </c>
      <c r="J113" s="393">
        <v>0.640499710439137</v>
      </c>
      <c r="K113" s="393">
        <v>0.63971368514367266</v>
      </c>
      <c r="L113" s="393">
        <v>0.63885724562272372</v>
      </c>
      <c r="M113" s="393">
        <v>0.6380977619999606</v>
      </c>
      <c r="N113" s="393">
        <v>0.60399459718728921</v>
      </c>
      <c r="O113" s="393">
        <v>0.57184327069699403</v>
      </c>
      <c r="P113" s="393">
        <v>0.5415731599229815</v>
      </c>
      <c r="Q113" s="393">
        <v>0.51296185739883871</v>
      </c>
      <c r="R113" s="393">
        <v>0.48615820633529211</v>
      </c>
      <c r="S113" s="393">
        <v>0.46076596329349573</v>
      </c>
      <c r="T113" s="393">
        <v>0.43677671585314798</v>
      </c>
      <c r="U113" s="393">
        <v>0.41413851657835049</v>
      </c>
      <c r="V113" s="393">
        <v>0.39300206825756762</v>
      </c>
      <c r="W113" s="393">
        <v>0.37269994512629173</v>
      </c>
      <c r="X113" s="393">
        <v>0.36090198192684814</v>
      </c>
      <c r="Y113" s="393">
        <v>0.34963991553414281</v>
      </c>
      <c r="Z113" s="393">
        <v>0.3389747439367144</v>
      </c>
      <c r="AA113" s="393">
        <v>0.32902022532043557</v>
      </c>
      <c r="AB113" s="393">
        <v>0.31943587145861385</v>
      </c>
    </row>
    <row r="114" spans="2:28" ht="15.6" outlineLevel="1">
      <c r="B114" s="250"/>
      <c r="C114" s="124" t="s">
        <v>203</v>
      </c>
      <c r="D114" s="393">
        <v>1.7018833333333301</v>
      </c>
      <c r="E114" s="393">
        <v>1.7018833333333301</v>
      </c>
      <c r="F114" s="393">
        <v>1.7018833333333301</v>
      </c>
      <c r="G114" s="393">
        <v>1.7018833333333301</v>
      </c>
      <c r="H114" s="393">
        <v>1.7018833333333301</v>
      </c>
      <c r="I114" s="393">
        <v>1.7018833333333301</v>
      </c>
      <c r="J114" s="393">
        <v>1.7018833333333301</v>
      </c>
      <c r="K114" s="393">
        <v>1.7018833333333301</v>
      </c>
      <c r="L114" s="393">
        <v>1.7018833333333301</v>
      </c>
      <c r="M114" s="393">
        <v>1.7018833333333301</v>
      </c>
      <c r="N114" s="393">
        <v>1.7018833333333301</v>
      </c>
      <c r="O114" s="393">
        <v>1.7018833333333301</v>
      </c>
      <c r="P114" s="393">
        <v>1.7018833333333301</v>
      </c>
      <c r="Q114" s="393">
        <v>1.7018833333333301</v>
      </c>
      <c r="R114" s="393">
        <v>1.7018833333333301</v>
      </c>
      <c r="S114" s="393">
        <v>1.7018833333333301</v>
      </c>
      <c r="T114" s="393">
        <v>1.7018833333333301</v>
      </c>
      <c r="U114" s="393">
        <v>1.7018833333333301</v>
      </c>
      <c r="V114" s="393">
        <v>1.7018833333333301</v>
      </c>
      <c r="W114" s="393">
        <v>1.7018833333333301</v>
      </c>
      <c r="X114" s="393">
        <v>1.7018833333333301</v>
      </c>
      <c r="Y114" s="393">
        <v>1.7018833333333301</v>
      </c>
      <c r="Z114" s="393">
        <v>1.7018833333333301</v>
      </c>
      <c r="AA114" s="393">
        <v>1.7018833333333301</v>
      </c>
      <c r="AB114" s="393">
        <v>1.7018833333333301</v>
      </c>
    </row>
    <row r="115" spans="2:28" outlineLevel="1">
      <c r="B115" s="123" t="s">
        <v>139</v>
      </c>
      <c r="C115" s="123" t="s">
        <v>132</v>
      </c>
      <c r="D115" s="393">
        <v>4.0523870907138E-2</v>
      </c>
      <c r="E115" s="393">
        <v>4.1011810450982053E-2</v>
      </c>
      <c r="F115" s="393">
        <v>4.1592972446397869E-2</v>
      </c>
      <c r="G115" s="393">
        <v>4.2066632355563086E-2</v>
      </c>
      <c r="H115" s="393">
        <v>4.2548933415626711E-2</v>
      </c>
      <c r="I115" s="393">
        <v>4.2956239148357805E-2</v>
      </c>
      <c r="J115" s="393">
        <v>4.3365404626865237E-2</v>
      </c>
      <c r="K115" s="393">
        <v>5.1731800389658827E-2</v>
      </c>
      <c r="L115" s="393">
        <v>4.420502698451477E-2</v>
      </c>
      <c r="M115" s="393">
        <v>4.5504244460700449E-2</v>
      </c>
      <c r="N115" s="393">
        <v>0.31606099698733287</v>
      </c>
      <c r="O115" s="393">
        <v>0.34764749625519686</v>
      </c>
      <c r="P115" s="393">
        <v>0.33498834116911397</v>
      </c>
      <c r="Q115" s="393">
        <v>0.45939497510340793</v>
      </c>
      <c r="R115" s="393">
        <v>0.35235974255726144</v>
      </c>
      <c r="S115" s="393">
        <v>0.38426981974505914</v>
      </c>
      <c r="T115" s="393">
        <v>0.28313906505182912</v>
      </c>
      <c r="U115" s="393">
        <v>0.35664515612107739</v>
      </c>
      <c r="V115" s="393">
        <v>0.32234125894877869</v>
      </c>
      <c r="W115" s="393">
        <v>0.35353497064137673</v>
      </c>
      <c r="X115" s="393">
        <v>0.34716008341887639</v>
      </c>
      <c r="Y115" s="393">
        <v>0.25290331426078344</v>
      </c>
      <c r="Z115" s="393">
        <v>0.27583739514569022</v>
      </c>
      <c r="AA115" s="393">
        <v>0.25991263004204074</v>
      </c>
      <c r="AB115" s="393">
        <v>0.22928398870346778</v>
      </c>
    </row>
    <row r="116" spans="2:28" ht="15.6" outlineLevel="1">
      <c r="B116" s="250"/>
      <c r="C116" s="123" t="s">
        <v>140</v>
      </c>
      <c r="D116" s="393">
        <v>-1.36949395772427</v>
      </c>
      <c r="E116" s="393">
        <v>-1.42854254724937</v>
      </c>
      <c r="F116" s="393">
        <v>-1.4864690352776699</v>
      </c>
      <c r="G116" s="393">
        <v>-1.5433008966119199</v>
      </c>
      <c r="H116" s="393">
        <v>-1.5990647989115501</v>
      </c>
      <c r="I116" s="393">
        <v>-1.6537866294560899</v>
      </c>
      <c r="J116" s="393">
        <v>-1.7074915209464001</v>
      </c>
      <c r="K116" s="393">
        <v>-1.76020387638066</v>
      </c>
      <c r="L116" s="393">
        <v>-1.8119473930396801</v>
      </c>
      <c r="M116" s="393">
        <v>-2.1521356522822699</v>
      </c>
      <c r="N116" s="393">
        <v>-2.40873057984613</v>
      </c>
      <c r="O116" s="393">
        <v>-2.6600410362001199</v>
      </c>
      <c r="P116" s="393">
        <v>-2.90620785055251</v>
      </c>
      <c r="Q116" s="393">
        <v>-3.1473673751256199</v>
      </c>
      <c r="R116" s="393">
        <v>-3.3836516444248899</v>
      </c>
      <c r="S116" s="393">
        <v>-3.6151885284140599</v>
      </c>
      <c r="T116" s="393">
        <v>-3.8421018798416702</v>
      </c>
      <c r="U116" s="393">
        <v>-4.0645116759533302</v>
      </c>
      <c r="V116" s="393">
        <v>-4.2825341548146296</v>
      </c>
      <c r="W116" s="393">
        <v>-4.4962819464605301</v>
      </c>
      <c r="X116" s="393">
        <v>-4.5781860324718204</v>
      </c>
      <c r="Y116" s="393">
        <v>-4.65849553142092</v>
      </c>
      <c r="Z116" s="393">
        <v>-4.7372492102683701</v>
      </c>
      <c r="AA116" s="393">
        <v>-4.8144847204707997</v>
      </c>
      <c r="AB116" s="393">
        <v>-4.8902386343364999</v>
      </c>
    </row>
    <row r="117" spans="2:28" ht="15.6" outlineLevel="1">
      <c r="B117" s="250"/>
      <c r="C117" s="123" t="s">
        <v>141</v>
      </c>
      <c r="D117" s="393">
        <v>-5.5967598989716913</v>
      </c>
      <c r="E117" s="393">
        <v>-5.6537424173414337</v>
      </c>
      <c r="F117" s="393">
        <v>-5.7133775375814677</v>
      </c>
      <c r="G117" s="393">
        <v>-5.7719607195978098</v>
      </c>
      <c r="H117" s="393">
        <v>-5.8293339672287257</v>
      </c>
      <c r="I117" s="393">
        <v>-5.8857907018251616</v>
      </c>
      <c r="J117" s="393">
        <v>-5.9403356614014298</v>
      </c>
      <c r="K117" s="393">
        <v>-5.980860398304924</v>
      </c>
      <c r="L117" s="393">
        <v>-6.0451263459454943</v>
      </c>
      <c r="M117" s="393">
        <v>-6.0948822523064505</v>
      </c>
      <c r="N117" s="393">
        <v>-5.5719821151005817</v>
      </c>
      <c r="O117" s="393">
        <v>-5.3790337281160001</v>
      </c>
      <c r="P117" s="393">
        <v>-5.2784817234685368</v>
      </c>
      <c r="Q117" s="393">
        <v>-5.02576168958573</v>
      </c>
      <c r="R117" s="393">
        <v>-4.9929993370322183</v>
      </c>
      <c r="S117" s="393">
        <v>-4.8285363494632705</v>
      </c>
      <c r="T117" s="393">
        <v>-4.8798845153943242</v>
      </c>
      <c r="U117" s="393">
        <v>-4.6757179604875123</v>
      </c>
      <c r="V117" s="393">
        <v>-4.5894888208071576</v>
      </c>
      <c r="W117" s="393">
        <v>-4.4492990574750575</v>
      </c>
      <c r="X117" s="393">
        <v>-4.4836854998053113</v>
      </c>
      <c r="Y117" s="393">
        <v>-4.6638904887962065</v>
      </c>
      <c r="Z117" s="393">
        <v>-4.6958910914285239</v>
      </c>
      <c r="AA117" s="393">
        <v>-4.6883066834286522</v>
      </c>
      <c r="AB117" s="393">
        <v>-4.78347163164735</v>
      </c>
    </row>
    <row r="118" spans="2:28" ht="15.6" outlineLevel="1">
      <c r="B118" s="250"/>
      <c r="C118" s="123" t="s">
        <v>203</v>
      </c>
      <c r="D118" s="393">
        <v>0.1767975</v>
      </c>
      <c r="E118" s="393">
        <v>0.1767975</v>
      </c>
      <c r="F118" s="393">
        <v>0.1767975</v>
      </c>
      <c r="G118" s="393">
        <v>0.1767975</v>
      </c>
      <c r="H118" s="393">
        <v>0.1767975</v>
      </c>
      <c r="I118" s="393">
        <v>0.1767975</v>
      </c>
      <c r="J118" s="393">
        <v>0.1767975</v>
      </c>
      <c r="K118" s="393">
        <v>0.1767975</v>
      </c>
      <c r="L118" s="393">
        <v>0.1767975</v>
      </c>
      <c r="M118" s="393">
        <v>0.1767975</v>
      </c>
      <c r="N118" s="393">
        <v>0.1767975</v>
      </c>
      <c r="O118" s="393">
        <v>0.1767975</v>
      </c>
      <c r="P118" s="393">
        <v>0.1767975</v>
      </c>
      <c r="Q118" s="393">
        <v>0.1767975</v>
      </c>
      <c r="R118" s="393">
        <v>0.1767975</v>
      </c>
      <c r="S118" s="393">
        <v>0.1767975</v>
      </c>
      <c r="T118" s="393">
        <v>0.1767975</v>
      </c>
      <c r="U118" s="393">
        <v>0.1767975</v>
      </c>
      <c r="V118" s="393">
        <v>0.1767975</v>
      </c>
      <c r="W118" s="393">
        <v>0.1767975</v>
      </c>
      <c r="X118" s="393">
        <v>0.1767975</v>
      </c>
      <c r="Y118" s="393">
        <v>0.1767975</v>
      </c>
      <c r="Z118" s="393">
        <v>0.1767975</v>
      </c>
      <c r="AA118" s="393">
        <v>0.1767975</v>
      </c>
      <c r="AB118" s="393">
        <v>0.1767975</v>
      </c>
    </row>
    <row r="119" spans="2:28" ht="18.600000000000001" outlineLevel="1">
      <c r="B119" s="250"/>
      <c r="C119" s="123" t="s">
        <v>739</v>
      </c>
      <c r="D119" s="393">
        <v>2.2748981863981619E-5</v>
      </c>
      <c r="E119" s="393">
        <v>2.362560569182884E-5</v>
      </c>
      <c r="F119" s="393">
        <v>2.4453641164960118E-5</v>
      </c>
      <c r="G119" s="393">
        <v>2.5236047150482073E-5</v>
      </c>
      <c r="H119" s="393">
        <v>2.5975586587146831E-5</v>
      </c>
      <c r="I119" s="393">
        <v>2.6674840371183519E-5</v>
      </c>
      <c r="J119" s="393">
        <v>2.7336220205525618E-5</v>
      </c>
      <c r="K119" s="393">
        <v>2.7961980492882071E-5</v>
      </c>
      <c r="L119" s="393">
        <v>2.855422934667432E-5</v>
      </c>
      <c r="M119" s="393">
        <v>2.9114938787954732E-5</v>
      </c>
      <c r="N119" s="393">
        <v>1.2918113734204737E-3</v>
      </c>
      <c r="O119" s="393">
        <v>2.4805334885514212E-3</v>
      </c>
      <c r="P119" s="393">
        <v>3.6000151212945116E-3</v>
      </c>
      <c r="Q119" s="393">
        <v>4.6546638195115835E-3</v>
      </c>
      <c r="R119" s="393">
        <v>5.6485846785789395E-3</v>
      </c>
      <c r="S119" s="393">
        <v>6.5856023587046947E-3</v>
      </c>
      <c r="T119" s="393">
        <v>7.4692814263092808E-3</v>
      </c>
      <c r="U119" s="393">
        <v>8.3029451513765718E-3</v>
      </c>
      <c r="V119" s="393">
        <v>9.0896928820346622E-3</v>
      </c>
      <c r="W119" s="393">
        <v>9.8324161078539619E-3</v>
      </c>
      <c r="X119" s="393">
        <v>1.0530250776700506E-2</v>
      </c>
      <c r="Y119" s="393">
        <v>1.1189823573641707E-2</v>
      </c>
      <c r="Z119" s="393">
        <v>1.1813432193377927E-2</v>
      </c>
      <c r="AA119" s="393">
        <v>1.2403224546501739E-2</v>
      </c>
      <c r="AB119" s="393">
        <v>1.2961209209175607E-2</v>
      </c>
    </row>
    <row r="120" spans="2:28" outlineLevel="1">
      <c r="B120" s="123" t="s">
        <v>142</v>
      </c>
      <c r="C120" s="123" t="s">
        <v>143</v>
      </c>
      <c r="D120" s="393">
        <v>0.48692994226817499</v>
      </c>
      <c r="E120" s="393">
        <v>0.48916473462530002</v>
      </c>
      <c r="F120" s="393">
        <v>0.47710603083827302</v>
      </c>
      <c r="G120" s="393">
        <v>0.46432214291118401</v>
      </c>
      <c r="H120" s="393">
        <v>0.57632587369120503</v>
      </c>
      <c r="I120" s="393">
        <v>0.65658733917230905</v>
      </c>
      <c r="J120" s="393">
        <v>0.55649123547282398</v>
      </c>
      <c r="K120" s="393">
        <v>0.487806255346655</v>
      </c>
      <c r="L120" s="393">
        <v>0.36145842488104202</v>
      </c>
      <c r="M120" s="393">
        <v>0.49098587016322498</v>
      </c>
      <c r="N120" s="393">
        <v>0.48059611728044099</v>
      </c>
      <c r="O120" s="393">
        <v>0.51996472565326401</v>
      </c>
      <c r="P120" s="393">
        <v>0.32164958803560001</v>
      </c>
      <c r="Q120" s="393">
        <v>0.55822476411010002</v>
      </c>
      <c r="R120" s="393">
        <v>0.38746089598376499</v>
      </c>
      <c r="S120" s="393">
        <v>0.44488811698993003</v>
      </c>
      <c r="T120" s="393">
        <v>0.46378445882948299</v>
      </c>
      <c r="U120" s="393">
        <v>0.29979028693529702</v>
      </c>
      <c r="V120" s="393">
        <v>0.25687987856134997</v>
      </c>
      <c r="W120" s="393">
        <v>0.29505597018740398</v>
      </c>
      <c r="X120" s="393">
        <v>0.32124536181345698</v>
      </c>
      <c r="Y120" s="393">
        <v>0.27772478911345699</v>
      </c>
      <c r="Z120" s="393">
        <v>0.21892704974679</v>
      </c>
      <c r="AA120" s="393">
        <v>0.379415410380124</v>
      </c>
      <c r="AB120" s="393">
        <v>0.37937600434678997</v>
      </c>
    </row>
    <row r="121" spans="2:28" ht="18.600000000000001" outlineLevel="1">
      <c r="B121" s="250"/>
      <c r="C121" s="123" t="s">
        <v>740</v>
      </c>
      <c r="D121" s="393">
        <v>4.1338629751966E-3</v>
      </c>
      <c r="E121" s="393">
        <v>3.8117502560564001E-3</v>
      </c>
      <c r="F121" s="393">
        <v>3.4896375368864002E-3</v>
      </c>
      <c r="G121" s="393">
        <v>3.1675248178058002E-3</v>
      </c>
      <c r="H121" s="393">
        <v>2.8454120986655999E-3</v>
      </c>
      <c r="I121" s="393">
        <v>2.5232993795551999E-3</v>
      </c>
      <c r="J121" s="393">
        <v>2.2011866604447999E-3</v>
      </c>
      <c r="K121" s="393">
        <v>1.8790739413344E-3</v>
      </c>
      <c r="L121" s="393">
        <v>1.5569612221942E-3</v>
      </c>
      <c r="M121" s="393">
        <v>1.2348485030539999E-3</v>
      </c>
      <c r="N121" s="393">
        <v>9.1273578396147996E-4</v>
      </c>
      <c r="O121" s="393">
        <v>5.9062306482724001E-4</v>
      </c>
      <c r="P121" s="393">
        <v>2.68510345714158E-4</v>
      </c>
      <c r="Q121" s="393">
        <v>2.7831624857257802E-4</v>
      </c>
      <c r="R121" s="393">
        <v>2.88122151428018E-4</v>
      </c>
      <c r="S121" s="393">
        <v>2.9792805428643801E-4</v>
      </c>
      <c r="T121" s="393">
        <v>2.9792805428643801E-4</v>
      </c>
      <c r="U121" s="393">
        <v>2.9792805428643801E-4</v>
      </c>
      <c r="V121" s="393">
        <v>2.9792805428643801E-4</v>
      </c>
      <c r="W121" s="393">
        <v>2.9792805428643801E-4</v>
      </c>
      <c r="X121" s="393">
        <v>2.9792805428643801E-4</v>
      </c>
      <c r="Y121" s="393">
        <v>2.9792805428643801E-4</v>
      </c>
      <c r="Z121" s="393">
        <v>2.9792805428643801E-4</v>
      </c>
      <c r="AA121" s="393">
        <v>2.9792805428643801E-4</v>
      </c>
      <c r="AB121" s="393">
        <v>2.9792805428643801E-4</v>
      </c>
    </row>
    <row r="122" spans="2:28" ht="15.6" outlineLevel="1">
      <c r="B122" s="250"/>
      <c r="C122" s="123" t="s">
        <v>145</v>
      </c>
      <c r="D122" s="393">
        <v>4.3615470085470097E-5</v>
      </c>
      <c r="E122" s="393">
        <v>4.3615470085470097E-5</v>
      </c>
      <c r="F122" s="393">
        <v>4.3615470085470097E-5</v>
      </c>
      <c r="G122" s="393">
        <v>4.3615470085470097E-5</v>
      </c>
      <c r="H122" s="393">
        <v>4.3615470085470097E-5</v>
      </c>
      <c r="I122" s="393">
        <v>4.3615470085470097E-5</v>
      </c>
      <c r="J122" s="393">
        <v>4.3615470085470097E-5</v>
      </c>
      <c r="K122" s="393">
        <v>4.3615470085470097E-5</v>
      </c>
      <c r="L122" s="393">
        <v>4.3615470085470097E-5</v>
      </c>
      <c r="M122" s="393">
        <v>4.3615470085470097E-5</v>
      </c>
      <c r="N122" s="393">
        <v>4.3615470085470097E-5</v>
      </c>
      <c r="O122" s="393">
        <v>4.3615470085470097E-5</v>
      </c>
      <c r="P122" s="393">
        <v>4.3615470085470097E-5</v>
      </c>
      <c r="Q122" s="393">
        <v>1.05600376068376E-4</v>
      </c>
      <c r="R122" s="393">
        <v>1.67585282051282E-4</v>
      </c>
      <c r="S122" s="393">
        <v>2.29570188034188E-4</v>
      </c>
      <c r="T122" s="393">
        <v>2.3038922735042701E-4</v>
      </c>
      <c r="U122" s="393">
        <v>2.3120826666666699E-4</v>
      </c>
      <c r="V122" s="393">
        <v>1.700424E-4</v>
      </c>
      <c r="W122" s="393">
        <v>1.08876533333333E-4</v>
      </c>
      <c r="X122" s="393">
        <v>4.7710666666666698E-5</v>
      </c>
      <c r="Y122" s="393">
        <v>4.0234700000000003E-5</v>
      </c>
      <c r="Z122" s="393">
        <v>3.2758733333333403E-5</v>
      </c>
      <c r="AA122" s="393">
        <v>2.5282766666666698E-5</v>
      </c>
      <c r="AB122" s="393">
        <v>1.78068E-5</v>
      </c>
    </row>
    <row r="123" spans="2:28" ht="15.6" outlineLevel="1">
      <c r="B123" s="250"/>
      <c r="C123" s="123" t="s">
        <v>377</v>
      </c>
      <c r="D123" s="393">
        <v>0</v>
      </c>
      <c r="E123" s="393">
        <v>3.0726666666666698E-6</v>
      </c>
      <c r="F123" s="393">
        <v>0</v>
      </c>
      <c r="G123" s="393">
        <v>0</v>
      </c>
      <c r="H123" s="393">
        <v>0</v>
      </c>
      <c r="I123" s="393">
        <v>1.1000000000000001E-6</v>
      </c>
      <c r="J123" s="393">
        <v>0</v>
      </c>
      <c r="K123" s="393">
        <v>0</v>
      </c>
      <c r="L123" s="393">
        <v>0</v>
      </c>
      <c r="M123" s="393">
        <v>0</v>
      </c>
      <c r="N123" s="393">
        <v>0</v>
      </c>
      <c r="O123" s="393">
        <v>0</v>
      </c>
      <c r="P123" s="393">
        <v>0</v>
      </c>
      <c r="Q123" s="393">
        <v>0</v>
      </c>
      <c r="R123" s="393">
        <v>0</v>
      </c>
      <c r="S123" s="393">
        <v>0</v>
      </c>
      <c r="T123" s="393">
        <v>0</v>
      </c>
      <c r="U123" s="393">
        <v>0</v>
      </c>
      <c r="V123" s="393">
        <v>5.1700000000000104E-7</v>
      </c>
      <c r="W123" s="393">
        <v>0</v>
      </c>
      <c r="X123" s="393">
        <v>0</v>
      </c>
      <c r="Y123" s="393">
        <v>0</v>
      </c>
      <c r="Z123" s="393">
        <v>2.2586666666666701E-6</v>
      </c>
      <c r="AA123" s="393">
        <v>0</v>
      </c>
      <c r="AB123" s="393">
        <v>0</v>
      </c>
    </row>
    <row r="124" spans="2:28" outlineLevel="1">
      <c r="B124" s="123" t="s">
        <v>146</v>
      </c>
      <c r="C124" s="124" t="s">
        <v>147</v>
      </c>
      <c r="D124" s="393">
        <v>1.6292188084813199</v>
      </c>
      <c r="E124" s="393">
        <v>1.67178857759181</v>
      </c>
      <c r="F124" s="393">
        <v>1.71235494881475</v>
      </c>
      <c r="G124" s="393">
        <v>1.75101975728162</v>
      </c>
      <c r="H124" s="393">
        <v>1.7878791924195401</v>
      </c>
      <c r="I124" s="393">
        <v>1.8230241401902201</v>
      </c>
      <c r="J124" s="393">
        <v>1.8565405027759601</v>
      </c>
      <c r="K124" s="393">
        <v>1.8885094973088701</v>
      </c>
      <c r="L124" s="393">
        <v>1.91900793512053</v>
      </c>
      <c r="M124" s="393">
        <v>1.9481084828780699</v>
      </c>
      <c r="N124" s="393">
        <v>2.0009841122414702</v>
      </c>
      <c r="O124" s="393">
        <v>2.0512333146667401</v>
      </c>
      <c r="P124" s="393">
        <v>2.09899645226358</v>
      </c>
      <c r="Q124" s="393">
        <v>2.1444057888791899</v>
      </c>
      <c r="R124" s="393">
        <v>2.1875859933619601</v>
      </c>
      <c r="S124" s="393">
        <v>2.2286546093762301</v>
      </c>
      <c r="T124" s="393">
        <v>2.26772249412317</v>
      </c>
      <c r="U124" s="393">
        <v>2.3048942281484401</v>
      </c>
      <c r="V124" s="393">
        <v>2.34026849825745</v>
      </c>
      <c r="W124" s="393">
        <v>2.3739384554101601</v>
      </c>
      <c r="X124" s="393">
        <v>2.3556749278771298</v>
      </c>
      <c r="Y124" s="393">
        <v>2.3385318492276199</v>
      </c>
      <c r="Z124" s="393">
        <v>2.3224351454816401</v>
      </c>
      <c r="AA124" s="393">
        <v>2.3073159880816299</v>
      </c>
      <c r="AB124" s="393">
        <v>2.29311040025219</v>
      </c>
    </row>
    <row r="125" spans="2:28" ht="15.6" outlineLevel="1">
      <c r="B125" s="250"/>
      <c r="C125" s="124" t="s">
        <v>132</v>
      </c>
      <c r="D125" s="393">
        <v>5.7695282366675371E-2</v>
      </c>
      <c r="E125" s="393">
        <v>5.4694021563828583E-2</v>
      </c>
      <c r="F125" s="393">
        <v>5.1896211559330822E-2</v>
      </c>
      <c r="G125" s="393">
        <v>5.1089168914786341E-2</v>
      </c>
      <c r="H125" s="393">
        <v>5.2519753218858364E-2</v>
      </c>
      <c r="I125" s="393">
        <v>4.8095169178435766E-2</v>
      </c>
      <c r="J125" s="393">
        <v>5.3387971323010153E-2</v>
      </c>
      <c r="K125" s="393">
        <v>6.0322184616125742E-2</v>
      </c>
      <c r="L125" s="393">
        <v>6.0903380285077323E-2</v>
      </c>
      <c r="M125" s="393">
        <v>7.9175638808842513E-2</v>
      </c>
      <c r="N125" s="393">
        <v>1.5545894607770512E-2</v>
      </c>
      <c r="O125" s="393">
        <v>1.5922242279903361E-2</v>
      </c>
      <c r="P125" s="393">
        <v>1.6238375217739028E-2</v>
      </c>
      <c r="Q125" s="393">
        <v>1.6559154449232082E-2</v>
      </c>
      <c r="R125" s="393">
        <v>1.6869506690403272E-2</v>
      </c>
      <c r="S125" s="393">
        <v>1.7175155843717371E-2</v>
      </c>
      <c r="T125" s="393">
        <v>1.7479876391259301E-2</v>
      </c>
      <c r="U125" s="393">
        <v>1.7787279501170795E-2</v>
      </c>
      <c r="V125" s="393">
        <v>1.809320208720034E-2</v>
      </c>
      <c r="W125" s="393">
        <v>1.8395412152518581E-2</v>
      </c>
      <c r="X125" s="393">
        <v>1.8691764950817986E-2</v>
      </c>
      <c r="Y125" s="393">
        <v>1.8980134712708412E-2</v>
      </c>
      <c r="Z125" s="393">
        <v>1.9268098891806057E-2</v>
      </c>
      <c r="AA125" s="393">
        <v>1.9546310348891632E-2</v>
      </c>
      <c r="AB125" s="393">
        <v>1.982461926276145E-2</v>
      </c>
    </row>
    <row r="126" spans="2:28" ht="15.6" outlineLevel="1">
      <c r="B126" s="250"/>
      <c r="C126" s="123" t="s">
        <v>148</v>
      </c>
      <c r="D126" s="393">
        <v>5.249859465401892</v>
      </c>
      <c r="E126" s="393">
        <v>5.1377023188840303</v>
      </c>
      <c r="F126" s="393">
        <v>5.031280990850842</v>
      </c>
      <c r="G126" s="393">
        <v>4.9360717016679265</v>
      </c>
      <c r="H126" s="393">
        <v>4.8477673032715005</v>
      </c>
      <c r="I126" s="393">
        <v>4.7563023461472982</v>
      </c>
      <c r="J126" s="393">
        <v>4.6848640688622671</v>
      </c>
      <c r="K126" s="393">
        <v>4.6205634165070038</v>
      </c>
      <c r="L126" s="393">
        <v>4.5507376022140473</v>
      </c>
      <c r="M126" s="393">
        <v>4.5127381824978379</v>
      </c>
      <c r="N126" s="393">
        <v>4.3113871073743937</v>
      </c>
      <c r="O126" s="393">
        <v>4.2184439119137584</v>
      </c>
      <c r="P126" s="393">
        <v>4.1306491830542011</v>
      </c>
      <c r="Q126" s="393">
        <v>4.0477667869977632</v>
      </c>
      <c r="R126" s="393">
        <v>3.969435532489801</v>
      </c>
      <c r="S126" s="393">
        <v>3.8954212664914567</v>
      </c>
      <c r="T126" s="393">
        <v>3.8254320138318243</v>
      </c>
      <c r="U126" s="393">
        <v>3.7592932036849653</v>
      </c>
      <c r="V126" s="393">
        <v>3.6967463965594707</v>
      </c>
      <c r="W126" s="393">
        <v>3.6374730384813265</v>
      </c>
      <c r="X126" s="393">
        <v>3.6300246482031384</v>
      </c>
      <c r="Y126" s="393">
        <v>3.6225265365349713</v>
      </c>
      <c r="Z126" s="393">
        <v>3.615428482738972</v>
      </c>
      <c r="AA126" s="393">
        <v>3.606546284665507</v>
      </c>
      <c r="AB126" s="393">
        <v>3.6001915302755467</v>
      </c>
    </row>
    <row r="127" spans="2:28" ht="18.600000000000001" outlineLevel="1">
      <c r="B127" s="250"/>
      <c r="C127" s="123" t="s">
        <v>739</v>
      </c>
      <c r="D127" s="393">
        <v>0.37040720160369978</v>
      </c>
      <c r="E127" s="393">
        <v>0.36685073786229616</v>
      </c>
      <c r="F127" s="393">
        <v>0.36353207986987351</v>
      </c>
      <c r="G127" s="393">
        <v>0.36051574225654581</v>
      </c>
      <c r="H127" s="393">
        <v>0.35762331860397395</v>
      </c>
      <c r="I127" s="393">
        <v>0.35494893802691252</v>
      </c>
      <c r="J127" s="393">
        <v>0.35245083451882908</v>
      </c>
      <c r="K127" s="393">
        <v>0.35011697448933898</v>
      </c>
      <c r="L127" s="393">
        <v>0.34796191631454765</v>
      </c>
      <c r="M127" s="393">
        <v>0.34594926304919371</v>
      </c>
      <c r="N127" s="393">
        <v>0.34344230779609514</v>
      </c>
      <c r="O127" s="393">
        <v>0.34110814453830246</v>
      </c>
      <c r="P127" s="393">
        <v>0.33891903227644282</v>
      </c>
      <c r="Q127" s="393">
        <v>0.33686746259218581</v>
      </c>
      <c r="R127" s="393">
        <v>0.33494281785343355</v>
      </c>
      <c r="S127" s="393">
        <v>0.33313781930026337</v>
      </c>
      <c r="T127" s="393">
        <v>0.33144306479567864</v>
      </c>
      <c r="U127" s="393">
        <v>0.3298534844283243</v>
      </c>
      <c r="V127" s="393">
        <v>0.32836126050941611</v>
      </c>
      <c r="W127" s="393">
        <v>0.32693339658207204</v>
      </c>
      <c r="X127" s="393">
        <v>0.3254967057954084</v>
      </c>
      <c r="Y127" s="393">
        <v>0.32413664321344526</v>
      </c>
      <c r="Z127" s="393">
        <v>0.32285555082264034</v>
      </c>
      <c r="AA127" s="393">
        <v>0.32156784454262033</v>
      </c>
      <c r="AB127" s="393">
        <v>0.32043033939717924</v>
      </c>
    </row>
    <row r="128" spans="2:28" outlineLevel="1">
      <c r="B128" s="123" t="s">
        <v>15</v>
      </c>
      <c r="C128" s="123" t="s">
        <v>149</v>
      </c>
      <c r="D128" s="393">
        <v>-0.85055340361101306</v>
      </c>
      <c r="E128" s="393">
        <v>-0.89622925229453898</v>
      </c>
      <c r="F128" s="393">
        <v>-1.0699494713847029</v>
      </c>
      <c r="G128" s="393">
        <v>-1.0638545021407966</v>
      </c>
      <c r="H128" s="393">
        <v>-1.0767999715677463</v>
      </c>
      <c r="I128" s="393">
        <v>-0.94551189329056251</v>
      </c>
      <c r="J128" s="393">
        <v>-0.78403718820877133</v>
      </c>
      <c r="K128" s="393">
        <v>-0.90003636894878336</v>
      </c>
      <c r="L128" s="393">
        <v>-0.82548098039137641</v>
      </c>
      <c r="M128" s="393">
        <v>-0.80588075500430956</v>
      </c>
      <c r="N128" s="393">
        <v>-1.0002971346974039</v>
      </c>
      <c r="O128" s="393">
        <v>-1.2417757581929363</v>
      </c>
      <c r="P128" s="393">
        <v>-1.1108093527464373</v>
      </c>
      <c r="Q128" s="393">
        <v>-1.1632778236437245</v>
      </c>
      <c r="R128" s="393">
        <v>-1.12759245199339</v>
      </c>
      <c r="S128" s="393">
        <v>-1.1006233840845505</v>
      </c>
      <c r="T128" s="393">
        <v>-1.0201068651354184</v>
      </c>
      <c r="U128" s="393">
        <v>-1.0357164623523254</v>
      </c>
      <c r="V128" s="393">
        <v>-1.0012741797472537</v>
      </c>
      <c r="W128" s="393">
        <v>-1.0270786858442302</v>
      </c>
      <c r="X128" s="393">
        <v>-1.0221708967866492</v>
      </c>
      <c r="Y128" s="393">
        <v>-1.0231191529410366</v>
      </c>
      <c r="Z128" s="393">
        <v>-1.0771820980539903</v>
      </c>
      <c r="AA128" s="393">
        <v>-1.1626607470563868</v>
      </c>
      <c r="AB128" s="393">
        <v>-1.204714590182228</v>
      </c>
    </row>
    <row r="129" spans="1:28" ht="15.6" outlineLevel="1">
      <c r="B129" s="250"/>
      <c r="C129" s="123" t="s">
        <v>204</v>
      </c>
      <c r="D129" s="393">
        <v>0</v>
      </c>
      <c r="E129" s="393">
        <v>0</v>
      </c>
      <c r="F129" s="393">
        <v>0</v>
      </c>
      <c r="G129" s="393">
        <v>0</v>
      </c>
      <c r="H129" s="393">
        <v>0</v>
      </c>
      <c r="I129" s="393">
        <v>0</v>
      </c>
      <c r="J129" s="393">
        <v>0</v>
      </c>
      <c r="K129" s="393">
        <v>0</v>
      </c>
      <c r="L129" s="393">
        <v>0</v>
      </c>
      <c r="M129" s="393">
        <v>0</v>
      </c>
      <c r="N129" s="393">
        <v>1.5979999999999999E-5</v>
      </c>
      <c r="O129" s="393">
        <v>1.5979999999999999E-5</v>
      </c>
      <c r="P129" s="393">
        <v>1.5979999999999999E-5</v>
      </c>
      <c r="Q129" s="393">
        <v>1.5979999999999999E-5</v>
      </c>
      <c r="R129" s="393">
        <v>1.5979999999999999E-5</v>
      </c>
      <c r="S129" s="393">
        <v>1.5979999999999999E-5</v>
      </c>
      <c r="T129" s="393">
        <v>1.5979999999999999E-5</v>
      </c>
      <c r="U129" s="393">
        <v>1.5979999999999999E-5</v>
      </c>
      <c r="V129" s="393">
        <v>1.5979999999999999E-5</v>
      </c>
      <c r="W129" s="393">
        <v>1.5979999999999999E-5</v>
      </c>
      <c r="X129" s="393">
        <v>1.5979999999999999E-5</v>
      </c>
      <c r="Y129" s="393">
        <v>1.5979999999999999E-5</v>
      </c>
      <c r="Z129" s="393">
        <v>1.5979999999999999E-5</v>
      </c>
      <c r="AA129" s="393">
        <v>1.5979999999999999E-5</v>
      </c>
      <c r="AB129" s="393">
        <v>1.5979999999999999E-5</v>
      </c>
    </row>
    <row r="130" spans="1:28" ht="15.6">
      <c r="B130" s="121" t="s">
        <v>6</v>
      </c>
      <c r="D130" s="251">
        <f t="shared" ref="D130:AB130" si="7">SUM(D131:D136)</f>
        <v>68.946816981828945</v>
      </c>
      <c r="E130" s="251">
        <f t="shared" si="7"/>
        <v>69.419297003289557</v>
      </c>
      <c r="F130" s="251">
        <f t="shared" si="7"/>
        <v>69.333188812389224</v>
      </c>
      <c r="G130" s="251">
        <f t="shared" si="7"/>
        <v>69.548046470224406</v>
      </c>
      <c r="H130" s="251">
        <f t="shared" si="7"/>
        <v>69.599036989222483</v>
      </c>
      <c r="I130" s="251">
        <f t="shared" si="7"/>
        <v>71.169682095222569</v>
      </c>
      <c r="J130" s="251">
        <f t="shared" si="7"/>
        <v>71.558814278383679</v>
      </c>
      <c r="K130" s="251">
        <f t="shared" si="7"/>
        <v>71.18207212498821</v>
      </c>
      <c r="L130" s="251">
        <f t="shared" si="7"/>
        <v>70.431695139381787</v>
      </c>
      <c r="M130" s="251">
        <f t="shared" si="7"/>
        <v>68.387190189872626</v>
      </c>
      <c r="N130" s="251">
        <f t="shared" si="7"/>
        <v>66.666382489637485</v>
      </c>
      <c r="O130" s="251">
        <f t="shared" si="7"/>
        <v>64.7374433627012</v>
      </c>
      <c r="P130" s="251">
        <f t="shared" si="7"/>
        <v>63.849747037870742</v>
      </c>
      <c r="Q130" s="251">
        <f t="shared" si="7"/>
        <v>60.045501424115322</v>
      </c>
      <c r="R130" s="251">
        <f t="shared" si="7"/>
        <v>55.476926516428257</v>
      </c>
      <c r="S130" s="251">
        <f t="shared" si="7"/>
        <v>52.296774554144655</v>
      </c>
      <c r="T130" s="251">
        <f t="shared" si="7"/>
        <v>49.348589979902357</v>
      </c>
      <c r="U130" s="251">
        <f t="shared" si="7"/>
        <v>46.168886239041498</v>
      </c>
      <c r="V130" s="251">
        <f t="shared" si="7"/>
        <v>41.174615451489117</v>
      </c>
      <c r="W130" s="251">
        <f t="shared" si="7"/>
        <v>35.386669544798025</v>
      </c>
      <c r="X130" s="251">
        <f t="shared" si="7"/>
        <v>30.006117768686359</v>
      </c>
      <c r="Y130" s="251">
        <f t="shared" si="7"/>
        <v>27.586694030446026</v>
      </c>
      <c r="Z130" s="251">
        <f t="shared" si="7"/>
        <v>24.885657879598405</v>
      </c>
      <c r="AA130" s="251">
        <f t="shared" si="7"/>
        <v>21.248868933194498</v>
      </c>
      <c r="AB130" s="251">
        <f t="shared" si="7"/>
        <v>18.975929750368604</v>
      </c>
    </row>
    <row r="131" spans="1:28" outlineLevel="1">
      <c r="B131" s="385"/>
      <c r="C131" s="125" t="s">
        <v>150</v>
      </c>
      <c r="D131" s="393">
        <v>62.756418869953308</v>
      </c>
      <c r="E131" s="393">
        <v>63.218925686577229</v>
      </c>
      <c r="F131" s="393">
        <v>63.063900348018144</v>
      </c>
      <c r="G131" s="393">
        <v>63.361838009546382</v>
      </c>
      <c r="H131" s="393">
        <v>63.625881042969105</v>
      </c>
      <c r="I131" s="393">
        <v>65.433489071132726</v>
      </c>
      <c r="J131" s="393">
        <v>65.721870535074416</v>
      </c>
      <c r="K131" s="393">
        <v>65.647490927435427</v>
      </c>
      <c r="L131" s="393">
        <v>64.89513939987124</v>
      </c>
      <c r="M131" s="393">
        <v>62.819816190734457</v>
      </c>
      <c r="N131" s="393">
        <v>60.968452232768385</v>
      </c>
      <c r="O131" s="393">
        <v>59.83875256817452</v>
      </c>
      <c r="P131" s="393">
        <v>59.008248420282534</v>
      </c>
      <c r="Q131" s="393">
        <v>55.281652694668672</v>
      </c>
      <c r="R131" s="393">
        <v>50.526849240063953</v>
      </c>
      <c r="S131" s="393">
        <v>47.268734624182798</v>
      </c>
      <c r="T131" s="393">
        <v>44.260689271760775</v>
      </c>
      <c r="U131" s="393">
        <v>40.918728318147608</v>
      </c>
      <c r="V131" s="393">
        <v>36.014804814520467</v>
      </c>
      <c r="W131" s="393">
        <v>30.301470836232056</v>
      </c>
      <c r="X131" s="393">
        <v>24.962960185842231</v>
      </c>
      <c r="Y131" s="393">
        <v>22.325773243754224</v>
      </c>
      <c r="Z131" s="393">
        <v>19.798534962548246</v>
      </c>
      <c r="AA131" s="393">
        <v>16.133420010885413</v>
      </c>
      <c r="AB131" s="393">
        <v>13.573194776118525</v>
      </c>
    </row>
    <row r="132" spans="1:28" outlineLevel="1">
      <c r="B132" s="385"/>
      <c r="C132" s="125" t="s">
        <v>151</v>
      </c>
      <c r="D132" s="393">
        <v>4.7097478385292337</v>
      </c>
      <c r="E132" s="393">
        <v>4.7097872862777477</v>
      </c>
      <c r="F132" s="393">
        <v>4.8094315670177687</v>
      </c>
      <c r="G132" s="393">
        <v>4.8137671956333605</v>
      </c>
      <c r="H132" s="393">
        <v>4.7973778533142752</v>
      </c>
      <c r="I132" s="393">
        <v>4.6931423016572555</v>
      </c>
      <c r="J132" s="393">
        <v>4.7743316116278738</v>
      </c>
      <c r="K132" s="393">
        <v>4.8817243850577849</v>
      </c>
      <c r="L132" s="393">
        <v>4.7919632608551925</v>
      </c>
      <c r="M132" s="393">
        <v>4.845126433046163</v>
      </c>
      <c r="N132" s="393">
        <v>4.9387953483461526</v>
      </c>
      <c r="O132" s="393">
        <v>4.0152806736159734</v>
      </c>
      <c r="P132" s="393">
        <v>3.9305418837808377</v>
      </c>
      <c r="Q132" s="393">
        <v>3.8811061193598362</v>
      </c>
      <c r="R132" s="393">
        <v>3.9766149352085067</v>
      </c>
      <c r="S132" s="393">
        <v>3.9790949041982424</v>
      </c>
      <c r="T132" s="393">
        <v>4.0383453669344869</v>
      </c>
      <c r="U132" s="393">
        <v>4.0795614038908417</v>
      </c>
      <c r="V132" s="393">
        <v>4.0663400669568102</v>
      </c>
      <c r="W132" s="393">
        <v>3.8324059396569283</v>
      </c>
      <c r="X132" s="393">
        <v>3.7002662522987193</v>
      </c>
      <c r="Y132" s="393">
        <v>3.8111732779769119</v>
      </c>
      <c r="Z132" s="393">
        <v>3.6553900865172633</v>
      </c>
      <c r="AA132" s="393">
        <v>3.623325576402789</v>
      </c>
      <c r="AB132" s="393">
        <v>3.8125050722644063</v>
      </c>
    </row>
    <row r="133" spans="1:28" outlineLevel="1">
      <c r="B133" s="385"/>
      <c r="C133" s="125" t="s">
        <v>152</v>
      </c>
      <c r="D133" s="393">
        <v>1.4806502733463955</v>
      </c>
      <c r="E133" s="393">
        <v>1.4872766892282177</v>
      </c>
      <c r="F133" s="393">
        <v>1.4541635223691656</v>
      </c>
      <c r="G133" s="393">
        <v>1.3642083050446516</v>
      </c>
      <c r="H133" s="393">
        <v>1.1648008129390879</v>
      </c>
      <c r="I133" s="393">
        <v>1.019037922432587</v>
      </c>
      <c r="J133" s="393">
        <v>1.0248777316813902</v>
      </c>
      <c r="K133" s="393">
        <v>0.59882801249500939</v>
      </c>
      <c r="L133" s="393">
        <v>0.62881647865534573</v>
      </c>
      <c r="M133" s="393">
        <v>0.57936385921200206</v>
      </c>
      <c r="N133" s="393">
        <v>0.58178322852295239</v>
      </c>
      <c r="O133" s="393">
        <v>0.59459908293673758</v>
      </c>
      <c r="P133" s="393">
        <v>0.59464346212249997</v>
      </c>
      <c r="Q133" s="393">
        <v>0.54550317479407529</v>
      </c>
      <c r="R133" s="393">
        <v>0.51431180787204545</v>
      </c>
      <c r="S133" s="393">
        <v>0.45808261328659167</v>
      </c>
      <c r="T133" s="393">
        <v>0.34339926371412188</v>
      </c>
      <c r="U133" s="393">
        <v>0.38352156609218724</v>
      </c>
      <c r="V133" s="393">
        <v>0.33045581475207847</v>
      </c>
      <c r="W133" s="393">
        <v>0.32884473312843354</v>
      </c>
      <c r="X133" s="393">
        <v>0.34543415378610204</v>
      </c>
      <c r="Y133" s="393">
        <v>0.33538543183840164</v>
      </c>
      <c r="Z133" s="393">
        <v>0.33021458315137608</v>
      </c>
      <c r="AA133" s="393">
        <v>0.36515894974206853</v>
      </c>
      <c r="AB133" s="393">
        <v>0.34710954790663701</v>
      </c>
    </row>
    <row r="134" spans="1:28" outlineLevel="1">
      <c r="B134" s="385"/>
      <c r="C134" s="125" t="s">
        <v>189</v>
      </c>
      <c r="D134" s="393">
        <v>0</v>
      </c>
      <c r="E134" s="393">
        <v>3.30734120634921E-3</v>
      </c>
      <c r="F134" s="393">
        <v>5.6933749841269797E-3</v>
      </c>
      <c r="G134" s="393">
        <v>8.2329599999999992E-3</v>
      </c>
      <c r="H134" s="393">
        <v>1.0977280000000001E-2</v>
      </c>
      <c r="I134" s="393">
        <v>2.4012800000000001E-2</v>
      </c>
      <c r="J134" s="393">
        <v>3.7734400000000001E-2</v>
      </c>
      <c r="K134" s="393">
        <v>5.4028800000000002E-2</v>
      </c>
      <c r="L134" s="393">
        <v>0.115776</v>
      </c>
      <c r="M134" s="393">
        <v>0.14288370688000002</v>
      </c>
      <c r="N134" s="393">
        <v>0.17735168000000001</v>
      </c>
      <c r="O134" s="393">
        <v>0.28538389504</v>
      </c>
      <c r="P134" s="393">
        <v>0.31353856000000002</v>
      </c>
      <c r="Q134" s="393">
        <v>0.33497856000000004</v>
      </c>
      <c r="R134" s="393">
        <v>0.45744383999999999</v>
      </c>
      <c r="S134" s="393">
        <v>0.58728448</v>
      </c>
      <c r="T134" s="393">
        <v>0.70151680000000005</v>
      </c>
      <c r="U134" s="393">
        <v>0.7648076800000001</v>
      </c>
      <c r="V134" s="393">
        <v>0.73606092799999989</v>
      </c>
      <c r="W134" s="393">
        <v>0.90432993791999994</v>
      </c>
      <c r="X134" s="393">
        <v>0.93522943743999998</v>
      </c>
      <c r="Y134" s="393">
        <v>1.040009639250502</v>
      </c>
      <c r="Z134" s="393">
        <v>1.0053382374399999</v>
      </c>
      <c r="AA134" s="393">
        <v>1.008311323299018</v>
      </c>
      <c r="AB134" s="393">
        <v>1.0994490191168229</v>
      </c>
    </row>
    <row r="135" spans="1:28" outlineLevel="1">
      <c r="B135" s="385"/>
      <c r="C135" s="125" t="s">
        <v>205</v>
      </c>
      <c r="D135" s="393">
        <v>0</v>
      </c>
      <c r="E135" s="393">
        <v>0</v>
      </c>
      <c r="F135" s="393">
        <v>0</v>
      </c>
      <c r="G135" s="393">
        <v>0</v>
      </c>
      <c r="H135" s="393">
        <v>0</v>
      </c>
      <c r="I135" s="393">
        <v>0</v>
      </c>
      <c r="J135" s="393">
        <v>0</v>
      </c>
      <c r="K135" s="393">
        <v>0</v>
      </c>
      <c r="L135" s="393">
        <v>0</v>
      </c>
      <c r="M135" s="393">
        <v>0</v>
      </c>
      <c r="N135" s="393">
        <v>0</v>
      </c>
      <c r="O135" s="393">
        <v>0</v>
      </c>
      <c r="P135" s="393">
        <v>0</v>
      </c>
      <c r="Q135" s="393">
        <v>0</v>
      </c>
      <c r="R135" s="393">
        <v>0</v>
      </c>
      <c r="S135" s="393">
        <v>1.65024303749695E-5</v>
      </c>
      <c r="T135" s="393">
        <v>2.3103402524957199E-5</v>
      </c>
      <c r="U135" s="393">
        <v>1.3091928097475801E-4</v>
      </c>
      <c r="V135" s="393">
        <v>8.7022816177338995E-4</v>
      </c>
      <c r="W135" s="393">
        <v>8.0946621313275201E-4</v>
      </c>
      <c r="X135" s="393">
        <v>8.8783834529132903E-3</v>
      </c>
      <c r="Y135" s="393">
        <v>1.0935452655229201E-2</v>
      </c>
      <c r="Z135" s="393">
        <v>2.1128000000000001E-2</v>
      </c>
      <c r="AA135" s="393">
        <v>3.44E-2</v>
      </c>
      <c r="AB135" s="393">
        <v>4.7671999999999999E-2</v>
      </c>
    </row>
    <row r="136" spans="1:28" ht="15.6" outlineLevel="1">
      <c r="B136" s="384"/>
      <c r="C136" s="123" t="s">
        <v>206</v>
      </c>
      <c r="D136" s="393">
        <v>0</v>
      </c>
      <c r="E136" s="393">
        <v>0</v>
      </c>
      <c r="F136" s="393">
        <v>0</v>
      </c>
      <c r="G136" s="393">
        <v>0</v>
      </c>
      <c r="H136" s="393">
        <v>0</v>
      </c>
      <c r="I136" s="393">
        <v>0</v>
      </c>
      <c r="J136" s="393">
        <v>0</v>
      </c>
      <c r="K136" s="393">
        <v>0</v>
      </c>
      <c r="L136" s="393">
        <v>0</v>
      </c>
      <c r="M136" s="393">
        <v>0</v>
      </c>
      <c r="N136" s="393">
        <v>0</v>
      </c>
      <c r="O136" s="393">
        <v>3.4271429339656498E-3</v>
      </c>
      <c r="P136" s="393">
        <v>2.7747116848720003E-3</v>
      </c>
      <c r="Q136" s="393">
        <v>2.2608752927320099E-3</v>
      </c>
      <c r="R136" s="393">
        <v>1.7066932837464712E-3</v>
      </c>
      <c r="S136" s="393">
        <v>3.5614300466436902E-3</v>
      </c>
      <c r="T136" s="393">
        <v>4.61617409044818E-3</v>
      </c>
      <c r="U136" s="393">
        <v>2.2136351629892498E-2</v>
      </c>
      <c r="V136" s="393">
        <v>2.60835990979859E-2</v>
      </c>
      <c r="W136" s="393">
        <v>1.8808631647471829E-2</v>
      </c>
      <c r="X136" s="393">
        <v>5.3349355866395998E-2</v>
      </c>
      <c r="Y136" s="393">
        <v>6.3416984970758594E-2</v>
      </c>
      <c r="Z136" s="393">
        <v>7.5052009941517103E-2</v>
      </c>
      <c r="AA136" s="393">
        <v>8.4253072865208306E-2</v>
      </c>
      <c r="AB136" s="393">
        <v>9.5999334962216409E-2</v>
      </c>
    </row>
    <row r="137" spans="1:28">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row>
    <row r="138" spans="1:28" ht="15.6">
      <c r="B138" s="120" t="s">
        <v>153</v>
      </c>
      <c r="D138" s="249">
        <f t="shared" ref="D138:AB138" si="8">SUM(D130,D104,D85,D60,D51:D52,D34,D19,D8)</f>
        <v>798.35805276383076</v>
      </c>
      <c r="E138" s="249">
        <f t="shared" si="8"/>
        <v>807.49112544118998</v>
      </c>
      <c r="F138" s="249">
        <f t="shared" si="8"/>
        <v>786.77037945389611</v>
      </c>
      <c r="G138" s="249">
        <f t="shared" si="8"/>
        <v>767.02955423595336</v>
      </c>
      <c r="H138" s="249">
        <f t="shared" si="8"/>
        <v>756.04759220017718</v>
      </c>
      <c r="I138" s="249">
        <f t="shared" si="8"/>
        <v>750.32122202981532</v>
      </c>
      <c r="J138" s="249">
        <f t="shared" si="8"/>
        <v>771.07173249769664</v>
      </c>
      <c r="K138" s="249">
        <f t="shared" si="8"/>
        <v>746.05832833614625</v>
      </c>
      <c r="L138" s="249">
        <f t="shared" si="8"/>
        <v>742.82213389207641</v>
      </c>
      <c r="M138" s="249">
        <f t="shared" si="8"/>
        <v>711.68435550656943</v>
      </c>
      <c r="N138" s="249">
        <f t="shared" si="8"/>
        <v>712.54237235191579</v>
      </c>
      <c r="O138" s="249">
        <f t="shared" si="8"/>
        <v>715.38383247074421</v>
      </c>
      <c r="P138" s="249">
        <f t="shared" si="8"/>
        <v>694.68604898508397</v>
      </c>
      <c r="Q138" s="249">
        <f t="shared" si="8"/>
        <v>701.57192979674676</v>
      </c>
      <c r="R138" s="249">
        <f t="shared" si="8"/>
        <v>696.62308210762751</v>
      </c>
      <c r="S138" s="249">
        <f t="shared" si="8"/>
        <v>688.12552844549464</v>
      </c>
      <c r="T138" s="249">
        <f t="shared" si="8"/>
        <v>681.63695558157235</v>
      </c>
      <c r="U138" s="249">
        <f t="shared" si="8"/>
        <v>668.52817691849361</v>
      </c>
      <c r="V138" s="249">
        <f t="shared" si="8"/>
        <v>648.22444697095989</v>
      </c>
      <c r="W138" s="249">
        <f t="shared" si="8"/>
        <v>589.70979384739974</v>
      </c>
      <c r="X138" s="249">
        <f t="shared" si="8"/>
        <v>603.91984184689716</v>
      </c>
      <c r="Y138" s="249">
        <f t="shared" si="8"/>
        <v>555.21444465079776</v>
      </c>
      <c r="Z138" s="249">
        <f t="shared" si="8"/>
        <v>572.27106024064847</v>
      </c>
      <c r="AA138" s="249">
        <f t="shared" si="8"/>
        <v>559.10015407499782</v>
      </c>
      <c r="AB138" s="249">
        <f t="shared" si="8"/>
        <v>516.18333108984416</v>
      </c>
    </row>
    <row r="139" spans="1:28" ht="15.6">
      <c r="B139" s="120"/>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row>
    <row r="140" spans="1:28">
      <c r="D140" s="253"/>
      <c r="E140" s="248"/>
      <c r="F140" s="248"/>
      <c r="G140" s="248"/>
      <c r="H140" s="248"/>
      <c r="I140" s="248"/>
      <c r="J140" s="248"/>
      <c r="K140" s="248"/>
      <c r="L140" s="248"/>
      <c r="M140" s="248"/>
      <c r="N140" s="248"/>
      <c r="O140" s="248"/>
      <c r="P140" s="248"/>
      <c r="Q140" s="248"/>
      <c r="R140" s="248"/>
      <c r="S140" s="248"/>
      <c r="T140" s="248"/>
      <c r="U140" s="248"/>
      <c r="V140" s="248"/>
    </row>
    <row r="141" spans="1:28" ht="15.6">
      <c r="A141" s="129" t="s">
        <v>872</v>
      </c>
      <c r="B141" s="218"/>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row>
    <row r="142" spans="1:28" ht="15.6">
      <c r="A142" s="129"/>
      <c r="B142" s="564"/>
      <c r="C142" s="564"/>
      <c r="D142" s="564"/>
      <c r="E142" s="564"/>
      <c r="F142" s="564"/>
      <c r="G142" s="564"/>
      <c r="H142" s="564"/>
      <c r="I142" s="564"/>
      <c r="J142" s="564"/>
      <c r="K142" s="564"/>
      <c r="L142" s="564"/>
      <c r="M142" s="564"/>
      <c r="N142" s="564"/>
      <c r="O142" s="564"/>
      <c r="P142" s="564"/>
      <c r="Q142" s="564"/>
      <c r="R142" s="564"/>
      <c r="S142" s="564"/>
      <c r="T142" s="564"/>
      <c r="U142" s="564"/>
      <c r="V142" s="564"/>
      <c r="W142" s="564"/>
      <c r="X142" s="564"/>
      <c r="Y142" s="564"/>
      <c r="Z142" s="564"/>
      <c r="AA142" s="564"/>
      <c r="AB142" s="564"/>
    </row>
    <row r="143" spans="1:28" ht="15.6">
      <c r="A143" s="129"/>
      <c r="B143" s="570" t="s">
        <v>844</v>
      </c>
      <c r="C143" s="565"/>
      <c r="D143" s="569">
        <v>222.04108175514833</v>
      </c>
      <c r="E143" s="569">
        <v>224.5642727094463</v>
      </c>
      <c r="F143" s="569">
        <v>209.91623884214675</v>
      </c>
      <c r="G143" s="569">
        <v>180.79756378412833</v>
      </c>
      <c r="H143" s="569">
        <v>168.63525880996789</v>
      </c>
      <c r="I143" s="569">
        <v>154.27987056233314</v>
      </c>
      <c r="J143" s="569">
        <v>144.02125434665763</v>
      </c>
      <c r="K143" s="569">
        <v>126.3134002479803</v>
      </c>
      <c r="L143" s="569">
        <v>127.21556933514015</v>
      </c>
      <c r="M143" s="569">
        <v>109.92107761039199</v>
      </c>
      <c r="N143" s="569">
        <v>118.43917451159118</v>
      </c>
      <c r="O143" s="569">
        <v>130.86117297435911</v>
      </c>
      <c r="P143" s="569">
        <v>122.05729518055587</v>
      </c>
      <c r="Q143" s="569">
        <v>131.13115605233889</v>
      </c>
      <c r="R143" s="569">
        <v>125.68487336701959</v>
      </c>
      <c r="S143" s="569">
        <v>125.82780414273381</v>
      </c>
      <c r="T143" s="569">
        <v>137.65758845398099</v>
      </c>
      <c r="U143" s="569">
        <v>127.13831358313443</v>
      </c>
      <c r="V143" s="569">
        <v>116.44975501599723</v>
      </c>
      <c r="W143" s="569">
        <v>96.640050328886844</v>
      </c>
      <c r="X143" s="569">
        <v>101.71600357531761</v>
      </c>
      <c r="Y143" s="569">
        <v>102.38821175213027</v>
      </c>
      <c r="Z143" s="569">
        <v>132.02075166027782</v>
      </c>
      <c r="AA143" s="569">
        <v>122.50758597433543</v>
      </c>
      <c r="AB143" s="569">
        <v>95.649409289605785</v>
      </c>
    </row>
    <row r="144" spans="1:28" ht="15.6">
      <c r="A144" s="129"/>
      <c r="B144" s="570" t="s">
        <v>845</v>
      </c>
      <c r="C144" s="565"/>
      <c r="D144" s="569">
        <v>14.734198824933573</v>
      </c>
      <c r="E144" s="569">
        <v>14.160830186123034</v>
      </c>
      <c r="F144" s="569">
        <v>14.868233003862864</v>
      </c>
      <c r="G144" s="569">
        <v>14.958716509568129</v>
      </c>
      <c r="H144" s="569">
        <v>13.68940620440158</v>
      </c>
      <c r="I144" s="569">
        <v>13.799310386062238</v>
      </c>
      <c r="J144" s="569">
        <v>14.667984332129384</v>
      </c>
      <c r="K144" s="569">
        <v>13.155054722231457</v>
      </c>
      <c r="L144" s="569">
        <v>12.684741402351122</v>
      </c>
      <c r="M144" s="569">
        <v>12.209877881112391</v>
      </c>
      <c r="N144" s="569">
        <v>11.963808486617523</v>
      </c>
      <c r="O144" s="569">
        <v>9.9803849871118278</v>
      </c>
      <c r="P144" s="569">
        <v>10.749221345896446</v>
      </c>
      <c r="Q144" s="569">
        <v>9.9788310121198656</v>
      </c>
      <c r="R144" s="569">
        <v>10.362039879288481</v>
      </c>
      <c r="S144" s="569">
        <v>10.569983738517021</v>
      </c>
      <c r="T144" s="569">
        <v>10.858468367707619</v>
      </c>
      <c r="U144" s="569">
        <v>10.486765997050391</v>
      </c>
      <c r="V144" s="569">
        <v>10.335460984565513</v>
      </c>
      <c r="W144" s="569">
        <v>9.5838913067849312</v>
      </c>
      <c r="X144" s="569">
        <v>9.5308919465804074</v>
      </c>
      <c r="Y144" s="569">
        <v>8.8175685874889425</v>
      </c>
      <c r="Z144" s="569">
        <v>9.9156553467314215</v>
      </c>
      <c r="AA144" s="569">
        <v>9.3093743750861861</v>
      </c>
      <c r="AB144" s="569">
        <v>8.9168041684825781</v>
      </c>
    </row>
    <row r="145" spans="1:28" ht="15.6">
      <c r="A145" s="129"/>
      <c r="B145" s="570" t="s">
        <v>846</v>
      </c>
      <c r="C145" s="566"/>
      <c r="D145" s="571">
        <v>197.36416788130006</v>
      </c>
      <c r="E145" s="571">
        <v>197.03152849907448</v>
      </c>
      <c r="F145" s="571">
        <v>196.25983952771378</v>
      </c>
      <c r="G145" s="571">
        <v>195.73966893684496</v>
      </c>
      <c r="H145" s="571">
        <v>191.41492700599147</v>
      </c>
      <c r="I145" s="571">
        <v>185.72971493120892</v>
      </c>
      <c r="J145" s="571">
        <v>189.48549424182647</v>
      </c>
      <c r="K145" s="571">
        <v>182.04988839690969</v>
      </c>
      <c r="L145" s="571">
        <v>179.59456571795656</v>
      </c>
      <c r="M145" s="571">
        <v>176.61164250782571</v>
      </c>
      <c r="N145" s="571">
        <v>173.52384754430355</v>
      </c>
      <c r="O145" s="571">
        <v>175.93856567932951</v>
      </c>
      <c r="P145" s="571">
        <v>172.19942477216321</v>
      </c>
      <c r="Q145" s="571">
        <v>170.74205812478897</v>
      </c>
      <c r="R145" s="571">
        <v>172.63236411862252</v>
      </c>
      <c r="S145" s="571">
        <v>174.67516555664378</v>
      </c>
      <c r="T145" s="571">
        <v>170.82870064545907</v>
      </c>
      <c r="U145" s="571">
        <v>170.12050934062066</v>
      </c>
      <c r="V145" s="571">
        <v>162.63608957485974</v>
      </c>
      <c r="W145" s="571">
        <v>154.59711250172296</v>
      </c>
      <c r="X145" s="571">
        <v>154.30595776542</v>
      </c>
      <c r="Y145" s="571">
        <v>147.29069311684771</v>
      </c>
      <c r="Z145" s="571">
        <v>147.3986991088899</v>
      </c>
      <c r="AA145" s="571">
        <v>146.23877662161135</v>
      </c>
      <c r="AB145" s="571">
        <v>146.20326345222091</v>
      </c>
    </row>
    <row r="146" spans="1:28" ht="15.6" outlineLevel="1">
      <c r="A146" s="129"/>
      <c r="B146" s="572"/>
      <c r="C146" s="566" t="s">
        <v>832</v>
      </c>
      <c r="D146" s="568">
        <v>78.381752931527089</v>
      </c>
      <c r="E146" s="568">
        <v>77.444653974724076</v>
      </c>
      <c r="F146" s="568">
        <v>77.524731727159974</v>
      </c>
      <c r="G146" s="568">
        <v>76.682377938734007</v>
      </c>
      <c r="H146" s="568">
        <v>73.835907957429882</v>
      </c>
      <c r="I146" s="568">
        <v>71.17200670410945</v>
      </c>
      <c r="J146" s="568">
        <v>72.413276335890018</v>
      </c>
      <c r="K146" s="568">
        <v>71.818184743721446</v>
      </c>
      <c r="L146" s="568">
        <v>70.439603254803203</v>
      </c>
      <c r="M146" s="568">
        <v>70.176829947455587</v>
      </c>
      <c r="N146" s="568">
        <v>68.878535822031594</v>
      </c>
      <c r="O146" s="568">
        <v>67.229985241271876</v>
      </c>
      <c r="P146" s="568">
        <v>66.677600807570144</v>
      </c>
      <c r="Q146" s="568">
        <v>63.715328888905532</v>
      </c>
      <c r="R146" s="568">
        <v>62.228565441925895</v>
      </c>
      <c r="S146" s="568">
        <v>60.135269118975799</v>
      </c>
      <c r="T146" s="568">
        <v>57.630942527519807</v>
      </c>
      <c r="U146" s="568">
        <v>56.035282908876333</v>
      </c>
      <c r="V146" s="568">
        <v>52.44734773864046</v>
      </c>
      <c r="W146" s="568">
        <v>49.392360487343616</v>
      </c>
      <c r="X146" s="568">
        <v>46.162345092575492</v>
      </c>
      <c r="Y146" s="568">
        <v>43.901937282544296</v>
      </c>
      <c r="Z146" s="568">
        <v>41.778970155488395</v>
      </c>
      <c r="AA146" s="568">
        <v>39.684898348949005</v>
      </c>
      <c r="AB146" s="568">
        <v>38.887977316865395</v>
      </c>
    </row>
    <row r="147" spans="1:28" ht="15.6" outlineLevel="1">
      <c r="A147" s="129"/>
      <c r="B147" s="572"/>
      <c r="C147" s="566" t="s">
        <v>833</v>
      </c>
      <c r="D147" s="568">
        <v>34.260521478339747</v>
      </c>
      <c r="E147" s="568">
        <v>34.373855734710638</v>
      </c>
      <c r="F147" s="568">
        <v>35.762196510688824</v>
      </c>
      <c r="G147" s="568">
        <v>37.906656361510173</v>
      </c>
      <c r="H147" s="568">
        <v>41.426703737144422</v>
      </c>
      <c r="I147" s="568">
        <v>43.133325105103694</v>
      </c>
      <c r="J147" s="568">
        <v>46.008034745844789</v>
      </c>
      <c r="K147" s="568">
        <v>47.941140577375243</v>
      </c>
      <c r="L147" s="568">
        <v>48.459297843238488</v>
      </c>
      <c r="M147" s="568">
        <v>49.551850309780981</v>
      </c>
      <c r="N147" s="568">
        <v>49.935698110459697</v>
      </c>
      <c r="O147" s="568">
        <v>51.295799111768495</v>
      </c>
      <c r="P147" s="568">
        <v>54.06185612379921</v>
      </c>
      <c r="Q147" s="568">
        <v>56.569842422684722</v>
      </c>
      <c r="R147" s="568">
        <v>59.136402202118525</v>
      </c>
      <c r="S147" s="568">
        <v>61.890744191707817</v>
      </c>
      <c r="T147" s="568">
        <v>64.396677459271672</v>
      </c>
      <c r="U147" s="568">
        <v>67.211574917474579</v>
      </c>
      <c r="V147" s="568">
        <v>65.524570185501503</v>
      </c>
      <c r="W147" s="568">
        <v>64.309537680368436</v>
      </c>
      <c r="X147" s="568">
        <v>66.359527852244867</v>
      </c>
      <c r="Y147" s="568">
        <v>67.20456916704282</v>
      </c>
      <c r="Z147" s="568">
        <v>68.981613201892827</v>
      </c>
      <c r="AA147" s="568">
        <v>70.270098260925124</v>
      </c>
      <c r="AB147" s="568">
        <v>72.71679897511585</v>
      </c>
    </row>
    <row r="148" spans="1:28" ht="15.6" outlineLevel="1">
      <c r="A148" s="129"/>
      <c r="B148" s="572"/>
      <c r="C148" s="566" t="s">
        <v>834</v>
      </c>
      <c r="D148" s="568">
        <v>26.928519379664849</v>
      </c>
      <c r="E148" s="568">
        <v>27.342449096824613</v>
      </c>
      <c r="F148" s="568">
        <v>27.175676279744536</v>
      </c>
      <c r="G148" s="568">
        <v>26.840377591231039</v>
      </c>
      <c r="H148" s="568">
        <v>26.357819347567801</v>
      </c>
      <c r="I148" s="568">
        <v>25.757928012224937</v>
      </c>
      <c r="J148" s="568">
        <v>26.719871745785561</v>
      </c>
      <c r="K148" s="568">
        <v>26.213952572863604</v>
      </c>
      <c r="L148" s="568">
        <v>25.91546034812896</v>
      </c>
      <c r="M148" s="568">
        <v>24.607830124028784</v>
      </c>
      <c r="N148" s="568">
        <v>25.0704179866093</v>
      </c>
      <c r="O148" s="568">
        <v>23.140554863714872</v>
      </c>
      <c r="P148" s="568">
        <v>20.774291098554791</v>
      </c>
      <c r="Q148" s="568">
        <v>20.522639661321207</v>
      </c>
      <c r="R148" s="568">
        <v>20.447530831501009</v>
      </c>
      <c r="S148" s="568">
        <v>22.351232042195647</v>
      </c>
      <c r="T148" s="568">
        <v>20.329510984963136</v>
      </c>
      <c r="U148" s="568">
        <v>20.423795885228568</v>
      </c>
      <c r="V148" s="568">
        <v>19.242732699476495</v>
      </c>
      <c r="W148" s="568">
        <v>17.129757279642625</v>
      </c>
      <c r="X148" s="568">
        <v>17.315682842131281</v>
      </c>
      <c r="Y148" s="568">
        <v>16.060168966257482</v>
      </c>
      <c r="Z148" s="568">
        <v>17.635634529030035</v>
      </c>
      <c r="AA148" s="568">
        <v>17.565512229742676</v>
      </c>
      <c r="AB148" s="568">
        <v>17.936855261544501</v>
      </c>
    </row>
    <row r="149" spans="1:28" ht="15.6" outlineLevel="1">
      <c r="A149" s="129"/>
      <c r="B149" s="572"/>
      <c r="C149" s="566" t="s">
        <v>835</v>
      </c>
      <c r="D149" s="568">
        <v>43.483726035563926</v>
      </c>
      <c r="E149" s="568">
        <v>43.086793078861533</v>
      </c>
      <c r="F149" s="568">
        <v>38.843220726996819</v>
      </c>
      <c r="G149" s="568">
        <v>36.374235292760417</v>
      </c>
      <c r="H149" s="568">
        <v>32.415529057976364</v>
      </c>
      <c r="I149" s="568">
        <v>27.650176722963895</v>
      </c>
      <c r="J149" s="568">
        <v>25.375746989762717</v>
      </c>
      <c r="K149" s="568">
        <v>18.68748620903888</v>
      </c>
      <c r="L149" s="568">
        <v>17.132545499805389</v>
      </c>
      <c r="M149" s="568">
        <v>14.421689863780653</v>
      </c>
      <c r="N149" s="568">
        <v>11.144996124706083</v>
      </c>
      <c r="O149" s="568">
        <v>14.203751412838709</v>
      </c>
      <c r="P149" s="568">
        <v>12.555367240048213</v>
      </c>
      <c r="Q149" s="568">
        <v>11.726469945719762</v>
      </c>
      <c r="R149" s="568">
        <v>11.399581520626219</v>
      </c>
      <c r="S149" s="568">
        <v>11.300865772511415</v>
      </c>
      <c r="T149" s="568">
        <v>9.1847771068617927</v>
      </c>
      <c r="U149" s="568">
        <v>8.2613600953057524</v>
      </c>
      <c r="V149" s="568">
        <v>7.8445050304332069</v>
      </c>
      <c r="W149" s="568">
        <v>6.5782954431517382</v>
      </c>
      <c r="X149" s="568">
        <v>6.0604697725047894</v>
      </c>
      <c r="Y149" s="568">
        <v>4.5345692026665159</v>
      </c>
      <c r="Z149" s="568">
        <v>3.3777494820295217</v>
      </c>
      <c r="AA149" s="568">
        <v>2.8829702239109012</v>
      </c>
      <c r="AB149" s="568">
        <v>2.3146878087285887</v>
      </c>
    </row>
    <row r="150" spans="1:28" ht="15.6" outlineLevel="1">
      <c r="A150" s="129"/>
      <c r="B150" s="572"/>
      <c r="C150" s="566" t="s">
        <v>836</v>
      </c>
      <c r="D150" s="568">
        <v>0.34118335320107357</v>
      </c>
      <c r="E150" s="568">
        <v>0.92009446218095936</v>
      </c>
      <c r="F150" s="568">
        <v>2.8307212401069721</v>
      </c>
      <c r="G150" s="568">
        <v>3.1168750210915741</v>
      </c>
      <c r="H150" s="568">
        <v>2.7008514475981733</v>
      </c>
      <c r="I150" s="568">
        <v>2.8087094108681967</v>
      </c>
      <c r="J150" s="568">
        <v>1.9194315095334809</v>
      </c>
      <c r="K150" s="568">
        <v>0.40061529214577657</v>
      </c>
      <c r="L150" s="568">
        <v>0</v>
      </c>
      <c r="M150" s="568">
        <v>0</v>
      </c>
      <c r="N150" s="568">
        <v>0</v>
      </c>
      <c r="O150" s="568">
        <v>0</v>
      </c>
      <c r="P150" s="568">
        <v>0</v>
      </c>
      <c r="Q150" s="568">
        <v>0</v>
      </c>
      <c r="R150" s="568">
        <v>0</v>
      </c>
      <c r="S150" s="568">
        <v>0</v>
      </c>
      <c r="T150" s="568">
        <v>0</v>
      </c>
      <c r="U150" s="568">
        <v>0</v>
      </c>
      <c r="V150" s="568">
        <v>0</v>
      </c>
      <c r="W150" s="568">
        <v>0</v>
      </c>
      <c r="X150" s="568">
        <v>0</v>
      </c>
      <c r="Y150" s="568">
        <v>0</v>
      </c>
      <c r="Z150" s="568">
        <v>0</v>
      </c>
      <c r="AA150" s="568">
        <v>0</v>
      </c>
      <c r="AB150" s="568">
        <v>0</v>
      </c>
    </row>
    <row r="151" spans="1:28" ht="15.6" outlineLevel="1">
      <c r="A151" s="129"/>
      <c r="B151" s="572"/>
      <c r="C151" s="566" t="s">
        <v>837</v>
      </c>
      <c r="D151" s="568">
        <v>6.5172275786489582</v>
      </c>
      <c r="E151" s="568">
        <v>7.5464698819184779</v>
      </c>
      <c r="F151" s="568">
        <v>7.8284801783310023</v>
      </c>
      <c r="G151" s="568">
        <v>8.3098668197811154</v>
      </c>
      <c r="H151" s="568">
        <v>8.4080129856696324</v>
      </c>
      <c r="I151" s="568">
        <v>8.7844787923233181</v>
      </c>
      <c r="J151" s="568">
        <v>10.564328918377463</v>
      </c>
      <c r="K151" s="568">
        <v>10.58622417190371</v>
      </c>
      <c r="L151" s="568">
        <v>11.31770591470295</v>
      </c>
      <c r="M151" s="568">
        <v>11.501797463957491</v>
      </c>
      <c r="N151" s="568">
        <v>12.152818247831375</v>
      </c>
      <c r="O151" s="568">
        <v>13.409809227813774</v>
      </c>
      <c r="P151" s="568">
        <v>11.327454322547306</v>
      </c>
      <c r="Q151" s="568">
        <v>11.297909851880245</v>
      </c>
      <c r="R151" s="568">
        <v>12.503683870082504</v>
      </c>
      <c r="S151" s="568">
        <v>12.248702179463997</v>
      </c>
      <c r="T151" s="568">
        <v>12.714007239143204</v>
      </c>
      <c r="U151" s="568">
        <v>11.485066973730383</v>
      </c>
      <c r="V151" s="568">
        <v>11.653372772148664</v>
      </c>
      <c r="W151" s="568">
        <v>11.814070245146276</v>
      </c>
      <c r="X151" s="568">
        <v>12.700988621171785</v>
      </c>
      <c r="Y151" s="568">
        <v>10.406914544361477</v>
      </c>
      <c r="Z151" s="568">
        <v>10.536388344677874</v>
      </c>
      <c r="AA151" s="568">
        <v>11.102791680815999</v>
      </c>
      <c r="AB151" s="568">
        <v>10.063908493419582</v>
      </c>
    </row>
    <row r="152" spans="1:28" ht="15.6" outlineLevel="1">
      <c r="A152" s="129"/>
      <c r="B152" s="572"/>
      <c r="C152" s="566" t="s">
        <v>838</v>
      </c>
      <c r="D152" s="568">
        <v>5.5013171544728676</v>
      </c>
      <c r="E152" s="568">
        <v>4.4356403535528273</v>
      </c>
      <c r="F152" s="568">
        <v>4.3404630300841394</v>
      </c>
      <c r="G152" s="568">
        <v>4.5253130771786108</v>
      </c>
      <c r="H152" s="568">
        <v>4.3034207151155632</v>
      </c>
      <c r="I152" s="568">
        <v>4.2841734903400095</v>
      </c>
      <c r="J152" s="568">
        <v>4.3624242067093206</v>
      </c>
      <c r="K152" s="568">
        <v>4.1532157829632261</v>
      </c>
      <c r="L152" s="568">
        <v>4.2063410539084112</v>
      </c>
      <c r="M152" s="568">
        <v>4.2535653165564229</v>
      </c>
      <c r="N152" s="568">
        <v>4.1754053206839812</v>
      </c>
      <c r="O152" s="568">
        <v>4.3305116071900329</v>
      </c>
      <c r="P152" s="568">
        <v>4.5655256609009545</v>
      </c>
      <c r="Q152" s="568">
        <v>4.6418894945886926</v>
      </c>
      <c r="R152" s="568">
        <v>4.5573378717573139</v>
      </c>
      <c r="S152" s="568">
        <v>4.6737939264066632</v>
      </c>
      <c r="T152" s="568">
        <v>5.2020047939397021</v>
      </c>
      <c r="U152" s="568">
        <v>5.3653651415450145</v>
      </c>
      <c r="V152" s="568">
        <v>4.7628686558879689</v>
      </c>
      <c r="W152" s="568">
        <v>4.2153058676741537</v>
      </c>
      <c r="X152" s="568">
        <v>3.9829823599029943</v>
      </c>
      <c r="Y152" s="568">
        <v>3.8287029736708833</v>
      </c>
      <c r="Z152" s="568">
        <v>3.5924709777150889</v>
      </c>
      <c r="AA152" s="568">
        <v>3.4310135148243628</v>
      </c>
      <c r="AB152" s="568">
        <v>3.1406519072032619</v>
      </c>
    </row>
    <row r="153" spans="1:28" ht="15.6" outlineLevel="1">
      <c r="A153" s="129"/>
      <c r="B153" s="572"/>
      <c r="C153" s="566" t="s">
        <v>839</v>
      </c>
      <c r="D153" s="568">
        <v>1.9499199698815124</v>
      </c>
      <c r="E153" s="568">
        <v>1.8815719163013414</v>
      </c>
      <c r="F153" s="568">
        <v>1.9543498346014729</v>
      </c>
      <c r="G153" s="568">
        <v>1.9839668345580379</v>
      </c>
      <c r="H153" s="568">
        <v>1.9666817574896136</v>
      </c>
      <c r="I153" s="568">
        <v>2.1389166932754438</v>
      </c>
      <c r="J153" s="568">
        <v>2.1223797899231123</v>
      </c>
      <c r="K153" s="568">
        <v>2.2490690468977985</v>
      </c>
      <c r="L153" s="568">
        <v>2.1236118033691698</v>
      </c>
      <c r="M153" s="568">
        <v>2.0980794822657756</v>
      </c>
      <c r="N153" s="568">
        <v>2.1659759319815288</v>
      </c>
      <c r="O153" s="568">
        <v>2.3281542147317582</v>
      </c>
      <c r="P153" s="568">
        <v>2.2373295187426088</v>
      </c>
      <c r="Q153" s="568">
        <v>2.2679778596888194</v>
      </c>
      <c r="R153" s="568">
        <v>2.3592623806110602</v>
      </c>
      <c r="S153" s="568">
        <v>2.0745583253824313</v>
      </c>
      <c r="T153" s="568">
        <v>1.3707805337597783</v>
      </c>
      <c r="U153" s="568">
        <v>1.338063418460022</v>
      </c>
      <c r="V153" s="568">
        <v>1.1606924927714464</v>
      </c>
      <c r="W153" s="568">
        <v>1.1577854983961253</v>
      </c>
      <c r="X153" s="568">
        <v>1.7239612248887921</v>
      </c>
      <c r="Y153" s="568">
        <v>1.3538309803042248</v>
      </c>
      <c r="Z153" s="568">
        <v>1.4958724180561589</v>
      </c>
      <c r="AA153" s="568">
        <v>1.3014923624432559</v>
      </c>
      <c r="AB153" s="568">
        <v>1.1423836893437398</v>
      </c>
    </row>
    <row r="154" spans="1:28" ht="15.6">
      <c r="A154" s="129"/>
      <c r="B154" s="570" t="s">
        <v>847</v>
      </c>
      <c r="C154" s="565"/>
      <c r="D154" s="571">
        <v>147.16735190275989</v>
      </c>
      <c r="E154" s="571">
        <v>155.32603472466559</v>
      </c>
      <c r="F154" s="571">
        <v>154.62306460203627</v>
      </c>
      <c r="G154" s="571">
        <v>169.86145120035076</v>
      </c>
      <c r="H154" s="571">
        <v>180.41994579933498</v>
      </c>
      <c r="I154" s="571">
        <v>190.14277517330649</v>
      </c>
      <c r="J154" s="571">
        <v>216.40058543776578</v>
      </c>
      <c r="K154" s="571">
        <v>219.6111071173865</v>
      </c>
      <c r="L154" s="571">
        <v>225.23560895003141</v>
      </c>
      <c r="M154" s="571">
        <v>240.2274751730636</v>
      </c>
      <c r="N154" s="571">
        <v>242.90660274484469</v>
      </c>
      <c r="O154" s="571">
        <v>239.51848508723106</v>
      </c>
      <c r="P154" s="571">
        <v>234.72134408920346</v>
      </c>
      <c r="Q154" s="571">
        <v>238.79186722804909</v>
      </c>
      <c r="R154" s="571">
        <v>242.5315411997089</v>
      </c>
      <c r="S154" s="571">
        <v>236.64189834116692</v>
      </c>
      <c r="T154" s="571">
        <v>227.12100681030387</v>
      </c>
      <c r="U154" s="571">
        <v>229.29987016816878</v>
      </c>
      <c r="V154" s="571">
        <v>236.05990432375933</v>
      </c>
      <c r="W154" s="571">
        <v>215.40169101590217</v>
      </c>
      <c r="X154" s="571">
        <v>229.52690485412759</v>
      </c>
      <c r="Y154" s="571">
        <v>193.52112773024203</v>
      </c>
      <c r="Z154" s="571">
        <v>183.52590650473877</v>
      </c>
      <c r="AA154" s="571">
        <v>185.18016631440875</v>
      </c>
      <c r="AB154" s="571">
        <v>171.20069989992768</v>
      </c>
    </row>
    <row r="155" spans="1:28" ht="15.6" outlineLevel="1">
      <c r="A155" s="129"/>
      <c r="B155" s="572"/>
      <c r="C155" s="566" t="s">
        <v>840</v>
      </c>
      <c r="D155" s="568">
        <v>14.863303136176008</v>
      </c>
      <c r="E155" s="568">
        <v>15.793299715610026</v>
      </c>
      <c r="F155" s="568">
        <v>15.285641115617565</v>
      </c>
      <c r="G155" s="568">
        <v>15.749183700416246</v>
      </c>
      <c r="H155" s="568">
        <v>16.241135088773966</v>
      </c>
      <c r="I155" s="568">
        <v>17.26191280419502</v>
      </c>
      <c r="J155" s="568">
        <v>17.516716854647118</v>
      </c>
      <c r="K155" s="568">
        <v>16.272843570280102</v>
      </c>
      <c r="L155" s="568">
        <v>15.948511198080132</v>
      </c>
      <c r="M155" s="568">
        <v>15.930190398999274</v>
      </c>
      <c r="N155" s="568">
        <v>15.111208303892715</v>
      </c>
      <c r="O155" s="568">
        <v>14.652678472658334</v>
      </c>
      <c r="P155" s="568">
        <v>14.168080854761222</v>
      </c>
      <c r="Q155" s="568">
        <v>15.285664823620568</v>
      </c>
      <c r="R155" s="568">
        <v>16.180417611456555</v>
      </c>
      <c r="S155" s="568">
        <v>15.896971124085319</v>
      </c>
      <c r="T155" s="568">
        <v>16.108277803547352</v>
      </c>
      <c r="U155" s="568">
        <v>15.847910887611381</v>
      </c>
      <c r="V155" s="568">
        <v>16.070463472225107</v>
      </c>
      <c r="W155" s="568">
        <v>15.675520160832866</v>
      </c>
      <c r="X155" s="568">
        <v>15.942558768326617</v>
      </c>
      <c r="Y155" s="568">
        <v>15.4333215136477</v>
      </c>
      <c r="Z155" s="568">
        <v>13.053755366522765</v>
      </c>
      <c r="AA155" s="568">
        <v>12.311033298123469</v>
      </c>
      <c r="AB155" s="568">
        <v>11.71540648537743</v>
      </c>
    </row>
    <row r="156" spans="1:28" ht="15.6" outlineLevel="1">
      <c r="A156" s="129"/>
      <c r="B156" s="572"/>
      <c r="C156" s="566" t="s">
        <v>841</v>
      </c>
      <c r="D156" s="568">
        <v>110.0195135559579</v>
      </c>
      <c r="E156" s="568">
        <v>118.42952272970854</v>
      </c>
      <c r="F156" s="568">
        <v>117.22979522267269</v>
      </c>
      <c r="G156" s="568">
        <v>129.05461672416885</v>
      </c>
      <c r="H156" s="568">
        <v>137.96791869137607</v>
      </c>
      <c r="I156" s="568">
        <v>146.26756355748796</v>
      </c>
      <c r="J156" s="568">
        <v>170.77724137076245</v>
      </c>
      <c r="K156" s="568">
        <v>176.29026757553135</v>
      </c>
      <c r="L156" s="568">
        <v>186.20466511462837</v>
      </c>
      <c r="M156" s="568">
        <v>200.60703818633297</v>
      </c>
      <c r="N156" s="568">
        <v>206.8937025106332</v>
      </c>
      <c r="O156" s="568">
        <v>206.658638419905</v>
      </c>
      <c r="P156" s="568">
        <v>205.21563366090243</v>
      </c>
      <c r="Q156" s="568">
        <v>206.17490498089791</v>
      </c>
      <c r="R156" s="568">
        <v>208.78087168064405</v>
      </c>
      <c r="S156" s="568">
        <v>203.17392822454576</v>
      </c>
      <c r="T156" s="568">
        <v>192.43817063970496</v>
      </c>
      <c r="U156" s="568">
        <v>194.49578714205728</v>
      </c>
      <c r="V156" s="568">
        <v>201.36968975292353</v>
      </c>
      <c r="W156" s="568">
        <v>185.54301727935513</v>
      </c>
      <c r="X156" s="568">
        <v>200.3627837017973</v>
      </c>
      <c r="Y156" s="568">
        <v>166.12074845102808</v>
      </c>
      <c r="Z156" s="568">
        <v>157.55167747184285</v>
      </c>
      <c r="AA156" s="568">
        <v>156.02342486561992</v>
      </c>
      <c r="AB156" s="568">
        <v>142.58980646927768</v>
      </c>
    </row>
    <row r="157" spans="1:28" ht="15.6" outlineLevel="1">
      <c r="A157" s="129"/>
      <c r="B157" s="572"/>
      <c r="C157" s="566" t="s">
        <v>842</v>
      </c>
      <c r="D157" s="568">
        <v>22.284535210626</v>
      </c>
      <c r="E157" s="568">
        <v>21.103212279347005</v>
      </c>
      <c r="F157" s="568">
        <v>22.107628263746008</v>
      </c>
      <c r="G157" s="568">
        <v>25.057650775765669</v>
      </c>
      <c r="H157" s="568">
        <v>26.21089201918495</v>
      </c>
      <c r="I157" s="568">
        <v>26.613298811623508</v>
      </c>
      <c r="J157" s="568">
        <v>28.106627212356223</v>
      </c>
      <c r="K157" s="568">
        <v>27.047995971575066</v>
      </c>
      <c r="L157" s="568">
        <v>23.082432637322917</v>
      </c>
      <c r="M157" s="568">
        <v>23.69024658773133</v>
      </c>
      <c r="N157" s="568">
        <v>20.901691930318776</v>
      </c>
      <c r="O157" s="568">
        <v>18.207168194667716</v>
      </c>
      <c r="P157" s="568">
        <v>15.337629573539797</v>
      </c>
      <c r="Q157" s="568">
        <v>17.331297423530604</v>
      </c>
      <c r="R157" s="568">
        <v>17.570251907608288</v>
      </c>
      <c r="S157" s="568">
        <v>17.570998992535831</v>
      </c>
      <c r="T157" s="568">
        <v>18.574558367051555</v>
      </c>
      <c r="U157" s="568">
        <v>18.956172138500115</v>
      </c>
      <c r="V157" s="568">
        <v>18.619751098610681</v>
      </c>
      <c r="W157" s="568">
        <v>14.183153575714197</v>
      </c>
      <c r="X157" s="568">
        <v>13.221562384003677</v>
      </c>
      <c r="Y157" s="568">
        <v>11.96705776556624</v>
      </c>
      <c r="Z157" s="568">
        <v>12.920473666373134</v>
      </c>
      <c r="AA157" s="568">
        <v>16.845708150665359</v>
      </c>
      <c r="AB157" s="568">
        <v>16.895486945272591</v>
      </c>
    </row>
    <row r="158" spans="1:28" ht="15.6">
      <c r="A158" s="129"/>
      <c r="B158" s="570" t="s">
        <v>848</v>
      </c>
      <c r="C158" s="565"/>
      <c r="D158" s="569">
        <v>217.05125239968888</v>
      </c>
      <c r="E158" s="569">
        <v>216.40845932188054</v>
      </c>
      <c r="F158" s="569">
        <v>211.10300347813657</v>
      </c>
      <c r="G158" s="569">
        <v>205.67215380506116</v>
      </c>
      <c r="H158" s="569">
        <v>201.88805438048124</v>
      </c>
      <c r="I158" s="569">
        <v>206.36955097690458</v>
      </c>
      <c r="J158" s="569">
        <v>206.49641413931747</v>
      </c>
      <c r="K158" s="569">
        <v>204.92887785163822</v>
      </c>
      <c r="L158" s="569">
        <v>198.09164848659719</v>
      </c>
      <c r="M158" s="569">
        <v>172.71428233417592</v>
      </c>
      <c r="N158" s="569">
        <v>165.70893906455885</v>
      </c>
      <c r="O158" s="569">
        <v>159.08522374271277</v>
      </c>
      <c r="P158" s="569">
        <v>154.95876359726495</v>
      </c>
      <c r="Q158" s="569">
        <v>150.92801737944998</v>
      </c>
      <c r="R158" s="569">
        <v>145.41226354298789</v>
      </c>
      <c r="S158" s="569">
        <v>140.41067666643309</v>
      </c>
      <c r="T158" s="569">
        <v>135.17119130412081</v>
      </c>
      <c r="U158" s="569">
        <v>131.48271782951929</v>
      </c>
      <c r="V158" s="569">
        <v>122.74323707177797</v>
      </c>
      <c r="W158" s="569">
        <v>113.48704869410284</v>
      </c>
      <c r="X158" s="569">
        <v>108.84008370545151</v>
      </c>
      <c r="Y158" s="569">
        <v>103.19684346408889</v>
      </c>
      <c r="Z158" s="569">
        <v>99.410047620010474</v>
      </c>
      <c r="AA158" s="569">
        <v>95.864250789556166</v>
      </c>
      <c r="AB158" s="569">
        <v>94.213154279607323</v>
      </c>
    </row>
    <row r="159" spans="1:28" ht="15.6">
      <c r="A159" s="129"/>
      <c r="B159" s="565"/>
      <c r="C159" s="565"/>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row>
    <row r="160" spans="1:28" ht="15.6">
      <c r="A160" s="129"/>
      <c r="B160" s="83" t="s">
        <v>153</v>
      </c>
      <c r="C160" s="567"/>
      <c r="D160" s="571">
        <v>798.35805276383076</v>
      </c>
      <c r="E160" s="571">
        <v>807.49112544118998</v>
      </c>
      <c r="F160" s="571">
        <v>786.77037945389623</v>
      </c>
      <c r="G160" s="571">
        <v>767.02955423595336</v>
      </c>
      <c r="H160" s="571">
        <v>756.04759220017718</v>
      </c>
      <c r="I160" s="571">
        <v>750.32122202981532</v>
      </c>
      <c r="J160" s="571">
        <v>771.07173249769687</v>
      </c>
      <c r="K160" s="571">
        <v>746.05832833614625</v>
      </c>
      <c r="L160" s="571">
        <v>742.82213389207641</v>
      </c>
      <c r="M160" s="571">
        <v>711.68435550656955</v>
      </c>
      <c r="N160" s="571">
        <v>712.54237235191579</v>
      </c>
      <c r="O160" s="571">
        <v>715.38383247074421</v>
      </c>
      <c r="P160" s="571">
        <v>694.68604898508397</v>
      </c>
      <c r="Q160" s="571">
        <v>701.57192979674664</v>
      </c>
      <c r="R160" s="571">
        <v>696.62308210762728</v>
      </c>
      <c r="S160" s="571">
        <v>688.12552844549464</v>
      </c>
      <c r="T160" s="571">
        <v>681.63695558157235</v>
      </c>
      <c r="U160" s="571">
        <v>668.5281769184935</v>
      </c>
      <c r="V160" s="571">
        <v>648.22444697095978</v>
      </c>
      <c r="W160" s="571">
        <v>589.70979384739974</v>
      </c>
      <c r="X160" s="571">
        <v>603.91984184689704</v>
      </c>
      <c r="Y160" s="571">
        <v>555.21444465079787</v>
      </c>
      <c r="Z160" s="571">
        <v>572.27106024064847</v>
      </c>
      <c r="AA160" s="571">
        <v>559.10015407499793</v>
      </c>
      <c r="AB160" s="571">
        <v>516.18333108984427</v>
      </c>
    </row>
    <row r="162" spans="2:2" ht="15.6">
      <c r="B162" s="558" t="s">
        <v>32</v>
      </c>
    </row>
    <row r="163" spans="2:2">
      <c r="B163" s="245" t="s">
        <v>713</v>
      </c>
    </row>
  </sheetData>
  <pageMargins left="0.70866141732283472" right="0.70866141732283472" top="0.74803149606299213" bottom="0.74803149606299213" header="0.31496062992125984" footer="0.31496062992125984"/>
  <pageSetup paperSize="9" scale="3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showWhiteSpace="0" zoomScale="70" zoomScaleNormal="70" zoomScalePageLayoutView="85" workbookViewId="0"/>
  </sheetViews>
  <sheetFormatPr defaultColWidth="9.44140625" defaultRowHeight="15"/>
  <cols>
    <col min="1" max="1" width="49.5546875" style="20" customWidth="1"/>
    <col min="2" max="26" width="8.5546875" style="20" customWidth="1"/>
    <col min="27" max="254" width="9.44140625" style="20"/>
    <col min="255" max="255" width="5.5546875" style="20" customWidth="1"/>
    <col min="256" max="256" width="43.44140625" style="20" bestFit="1" customWidth="1"/>
    <col min="257" max="257" width="17.44140625" style="20" bestFit="1" customWidth="1"/>
    <col min="258" max="280" width="7.5546875" style="20" customWidth="1"/>
    <col min="281" max="510" width="9.44140625" style="20"/>
    <col min="511" max="511" width="5.5546875" style="20" customWidth="1"/>
    <col min="512" max="512" width="43.44140625" style="20" bestFit="1" customWidth="1"/>
    <col min="513" max="513" width="17.44140625" style="20" bestFit="1" customWidth="1"/>
    <col min="514" max="536" width="7.5546875" style="20" customWidth="1"/>
    <col min="537" max="766" width="9.44140625" style="20"/>
    <col min="767" max="767" width="5.5546875" style="20" customWidth="1"/>
    <col min="768" max="768" width="43.44140625" style="20" bestFit="1" customWidth="1"/>
    <col min="769" max="769" width="17.44140625" style="20" bestFit="1" customWidth="1"/>
    <col min="770" max="792" width="7.5546875" style="20" customWidth="1"/>
    <col min="793" max="1022" width="9.44140625" style="20"/>
    <col min="1023" max="1023" width="5.5546875" style="20" customWidth="1"/>
    <col min="1024" max="1024" width="43.44140625" style="20" bestFit="1" customWidth="1"/>
    <col min="1025" max="1025" width="17.44140625" style="20" bestFit="1" customWidth="1"/>
    <col min="1026" max="1048" width="7.5546875" style="20" customWidth="1"/>
    <col min="1049" max="1278" width="9.44140625" style="20"/>
    <col min="1279" max="1279" width="5.5546875" style="20" customWidth="1"/>
    <col min="1280" max="1280" width="43.44140625" style="20" bestFit="1" customWidth="1"/>
    <col min="1281" max="1281" width="17.44140625" style="20" bestFit="1" customWidth="1"/>
    <col min="1282" max="1304" width="7.5546875" style="20" customWidth="1"/>
    <col min="1305" max="1534" width="9.44140625" style="20"/>
    <col min="1535" max="1535" width="5.5546875" style="20" customWidth="1"/>
    <col min="1536" max="1536" width="43.44140625" style="20" bestFit="1" customWidth="1"/>
    <col min="1537" max="1537" width="17.44140625" style="20" bestFit="1" customWidth="1"/>
    <col min="1538" max="1560" width="7.5546875" style="20" customWidth="1"/>
    <col min="1561" max="1790" width="9.44140625" style="20"/>
    <col min="1791" max="1791" width="5.5546875" style="20" customWidth="1"/>
    <col min="1792" max="1792" width="43.44140625" style="20" bestFit="1" customWidth="1"/>
    <col min="1793" max="1793" width="17.44140625" style="20" bestFit="1" customWidth="1"/>
    <col min="1794" max="1816" width="7.5546875" style="20" customWidth="1"/>
    <col min="1817" max="2046" width="9.44140625" style="20"/>
    <col min="2047" max="2047" width="5.5546875" style="20" customWidth="1"/>
    <col min="2048" max="2048" width="43.44140625" style="20" bestFit="1" customWidth="1"/>
    <col min="2049" max="2049" width="17.44140625" style="20" bestFit="1" customWidth="1"/>
    <col min="2050" max="2072" width="7.5546875" style="20" customWidth="1"/>
    <col min="2073" max="2302" width="9.44140625" style="20"/>
    <col min="2303" max="2303" width="5.5546875" style="20" customWidth="1"/>
    <col min="2304" max="2304" width="43.44140625" style="20" bestFit="1" customWidth="1"/>
    <col min="2305" max="2305" width="17.44140625" style="20" bestFit="1" customWidth="1"/>
    <col min="2306" max="2328" width="7.5546875" style="20" customWidth="1"/>
    <col min="2329" max="2558" width="9.44140625" style="20"/>
    <col min="2559" max="2559" width="5.5546875" style="20" customWidth="1"/>
    <col min="2560" max="2560" width="43.44140625" style="20" bestFit="1" customWidth="1"/>
    <col min="2561" max="2561" width="17.44140625" style="20" bestFit="1" customWidth="1"/>
    <col min="2562" max="2584" width="7.5546875" style="20" customWidth="1"/>
    <col min="2585" max="2814" width="9.44140625" style="20"/>
    <col min="2815" max="2815" width="5.5546875" style="20" customWidth="1"/>
    <col min="2816" max="2816" width="43.44140625" style="20" bestFit="1" customWidth="1"/>
    <col min="2817" max="2817" width="17.44140625" style="20" bestFit="1" customWidth="1"/>
    <col min="2818" max="2840" width="7.5546875" style="20" customWidth="1"/>
    <col min="2841" max="3070" width="9.44140625" style="20"/>
    <col min="3071" max="3071" width="5.5546875" style="20" customWidth="1"/>
    <col min="3072" max="3072" width="43.44140625" style="20" bestFit="1" customWidth="1"/>
    <col min="3073" max="3073" width="17.44140625" style="20" bestFit="1" customWidth="1"/>
    <col min="3074" max="3096" width="7.5546875" style="20" customWidth="1"/>
    <col min="3097" max="3326" width="9.44140625" style="20"/>
    <col min="3327" max="3327" width="5.5546875" style="20" customWidth="1"/>
    <col min="3328" max="3328" width="43.44140625" style="20" bestFit="1" customWidth="1"/>
    <col min="3329" max="3329" width="17.44140625" style="20" bestFit="1" customWidth="1"/>
    <col min="3330" max="3352" width="7.5546875" style="20" customWidth="1"/>
    <col min="3353" max="3582" width="9.44140625" style="20"/>
    <col min="3583" max="3583" width="5.5546875" style="20" customWidth="1"/>
    <col min="3584" max="3584" width="43.44140625" style="20" bestFit="1" customWidth="1"/>
    <col min="3585" max="3585" width="17.44140625" style="20" bestFit="1" customWidth="1"/>
    <col min="3586" max="3608" width="7.5546875" style="20" customWidth="1"/>
    <col min="3609" max="3838" width="9.44140625" style="20"/>
    <col min="3839" max="3839" width="5.5546875" style="20" customWidth="1"/>
    <col min="3840" max="3840" width="43.44140625" style="20" bestFit="1" customWidth="1"/>
    <col min="3841" max="3841" width="17.44140625" style="20" bestFit="1" customWidth="1"/>
    <col min="3842" max="3864" width="7.5546875" style="20" customWidth="1"/>
    <col min="3865" max="4094" width="9.44140625" style="20"/>
    <col min="4095" max="4095" width="5.5546875" style="20" customWidth="1"/>
    <col min="4096" max="4096" width="43.44140625" style="20" bestFit="1" customWidth="1"/>
    <col min="4097" max="4097" width="17.44140625" style="20" bestFit="1" customWidth="1"/>
    <col min="4098" max="4120" width="7.5546875" style="20" customWidth="1"/>
    <col min="4121" max="4350" width="9.44140625" style="20"/>
    <col min="4351" max="4351" width="5.5546875" style="20" customWidth="1"/>
    <col min="4352" max="4352" width="43.44140625" style="20" bestFit="1" customWidth="1"/>
    <col min="4353" max="4353" width="17.44140625" style="20" bestFit="1" customWidth="1"/>
    <col min="4354" max="4376" width="7.5546875" style="20" customWidth="1"/>
    <col min="4377" max="4606" width="9.44140625" style="20"/>
    <col min="4607" max="4607" width="5.5546875" style="20" customWidth="1"/>
    <col min="4608" max="4608" width="43.44140625" style="20" bestFit="1" customWidth="1"/>
    <col min="4609" max="4609" width="17.44140625" style="20" bestFit="1" customWidth="1"/>
    <col min="4610" max="4632" width="7.5546875" style="20" customWidth="1"/>
    <col min="4633" max="4862" width="9.44140625" style="20"/>
    <col min="4863" max="4863" width="5.5546875" style="20" customWidth="1"/>
    <col min="4864" max="4864" width="43.44140625" style="20" bestFit="1" customWidth="1"/>
    <col min="4865" max="4865" width="17.44140625" style="20" bestFit="1" customWidth="1"/>
    <col min="4866" max="4888" width="7.5546875" style="20" customWidth="1"/>
    <col min="4889" max="5118" width="9.44140625" style="20"/>
    <col min="5119" max="5119" width="5.5546875" style="20" customWidth="1"/>
    <col min="5120" max="5120" width="43.44140625" style="20" bestFit="1" customWidth="1"/>
    <col min="5121" max="5121" width="17.44140625" style="20" bestFit="1" customWidth="1"/>
    <col min="5122" max="5144" width="7.5546875" style="20" customWidth="1"/>
    <col min="5145" max="5374" width="9.44140625" style="20"/>
    <col min="5375" max="5375" width="5.5546875" style="20" customWidth="1"/>
    <col min="5376" max="5376" width="43.44140625" style="20" bestFit="1" customWidth="1"/>
    <col min="5377" max="5377" width="17.44140625" style="20" bestFit="1" customWidth="1"/>
    <col min="5378" max="5400" width="7.5546875" style="20" customWidth="1"/>
    <col min="5401" max="5630" width="9.44140625" style="20"/>
    <col min="5631" max="5631" width="5.5546875" style="20" customWidth="1"/>
    <col min="5632" max="5632" width="43.44140625" style="20" bestFit="1" customWidth="1"/>
    <col min="5633" max="5633" width="17.44140625" style="20" bestFit="1" customWidth="1"/>
    <col min="5634" max="5656" width="7.5546875" style="20" customWidth="1"/>
    <col min="5657" max="5886" width="9.44140625" style="20"/>
    <col min="5887" max="5887" width="5.5546875" style="20" customWidth="1"/>
    <col min="5888" max="5888" width="43.44140625" style="20" bestFit="1" customWidth="1"/>
    <col min="5889" max="5889" width="17.44140625" style="20" bestFit="1" customWidth="1"/>
    <col min="5890" max="5912" width="7.5546875" style="20" customWidth="1"/>
    <col min="5913" max="6142" width="9.44140625" style="20"/>
    <col min="6143" max="6143" width="5.5546875" style="20" customWidth="1"/>
    <col min="6144" max="6144" width="43.44140625" style="20" bestFit="1" customWidth="1"/>
    <col min="6145" max="6145" width="17.44140625" style="20" bestFit="1" customWidth="1"/>
    <col min="6146" max="6168" width="7.5546875" style="20" customWidth="1"/>
    <col min="6169" max="6398" width="9.44140625" style="20"/>
    <col min="6399" max="6399" width="5.5546875" style="20" customWidth="1"/>
    <col min="6400" max="6400" width="43.44140625" style="20" bestFit="1" customWidth="1"/>
    <col min="6401" max="6401" width="17.44140625" style="20" bestFit="1" customWidth="1"/>
    <col min="6402" max="6424" width="7.5546875" style="20" customWidth="1"/>
    <col min="6425" max="6654" width="9.44140625" style="20"/>
    <col min="6655" max="6655" width="5.5546875" style="20" customWidth="1"/>
    <col min="6656" max="6656" width="43.44140625" style="20" bestFit="1" customWidth="1"/>
    <col min="6657" max="6657" width="17.44140625" style="20" bestFit="1" customWidth="1"/>
    <col min="6658" max="6680" width="7.5546875" style="20" customWidth="1"/>
    <col min="6681" max="6910" width="9.44140625" style="20"/>
    <col min="6911" max="6911" width="5.5546875" style="20" customWidth="1"/>
    <col min="6912" max="6912" width="43.44140625" style="20" bestFit="1" customWidth="1"/>
    <col min="6913" max="6913" width="17.44140625" style="20" bestFit="1" customWidth="1"/>
    <col min="6914" max="6936" width="7.5546875" style="20" customWidth="1"/>
    <col min="6937" max="7166" width="9.44140625" style="20"/>
    <col min="7167" max="7167" width="5.5546875" style="20" customWidth="1"/>
    <col min="7168" max="7168" width="43.44140625" style="20" bestFit="1" customWidth="1"/>
    <col min="7169" max="7169" width="17.44140625" style="20" bestFit="1" customWidth="1"/>
    <col min="7170" max="7192" width="7.5546875" style="20" customWidth="1"/>
    <col min="7193" max="7422" width="9.44140625" style="20"/>
    <col min="7423" max="7423" width="5.5546875" style="20" customWidth="1"/>
    <col min="7424" max="7424" width="43.44140625" style="20" bestFit="1" customWidth="1"/>
    <col min="7425" max="7425" width="17.44140625" style="20" bestFit="1" customWidth="1"/>
    <col min="7426" max="7448" width="7.5546875" style="20" customWidth="1"/>
    <col min="7449" max="7678" width="9.44140625" style="20"/>
    <col min="7679" max="7679" width="5.5546875" style="20" customWidth="1"/>
    <col min="7680" max="7680" width="43.44140625" style="20" bestFit="1" customWidth="1"/>
    <col min="7681" max="7681" width="17.44140625" style="20" bestFit="1" customWidth="1"/>
    <col min="7682" max="7704" width="7.5546875" style="20" customWidth="1"/>
    <col min="7705" max="7934" width="9.44140625" style="20"/>
    <col min="7935" max="7935" width="5.5546875" style="20" customWidth="1"/>
    <col min="7936" max="7936" width="43.44140625" style="20" bestFit="1" customWidth="1"/>
    <col min="7937" max="7937" width="17.44140625" style="20" bestFit="1" customWidth="1"/>
    <col min="7938" max="7960" width="7.5546875" style="20" customWidth="1"/>
    <col min="7961" max="8190" width="9.44140625" style="20"/>
    <col min="8191" max="8191" width="5.5546875" style="20" customWidth="1"/>
    <col min="8192" max="8192" width="43.44140625" style="20" bestFit="1" customWidth="1"/>
    <col min="8193" max="8193" width="17.44140625" style="20" bestFit="1" customWidth="1"/>
    <col min="8194" max="8216" width="7.5546875" style="20" customWidth="1"/>
    <col min="8217" max="8446" width="9.44140625" style="20"/>
    <col min="8447" max="8447" width="5.5546875" style="20" customWidth="1"/>
    <col min="8448" max="8448" width="43.44140625" style="20" bestFit="1" customWidth="1"/>
    <col min="8449" max="8449" width="17.44140625" style="20" bestFit="1" customWidth="1"/>
    <col min="8450" max="8472" width="7.5546875" style="20" customWidth="1"/>
    <col min="8473" max="8702" width="9.44140625" style="20"/>
    <col min="8703" max="8703" width="5.5546875" style="20" customWidth="1"/>
    <col min="8704" max="8704" width="43.44140625" style="20" bestFit="1" customWidth="1"/>
    <col min="8705" max="8705" width="17.44140625" style="20" bestFit="1" customWidth="1"/>
    <col min="8706" max="8728" width="7.5546875" style="20" customWidth="1"/>
    <col min="8729" max="8958" width="9.44140625" style="20"/>
    <col min="8959" max="8959" width="5.5546875" style="20" customWidth="1"/>
    <col min="8960" max="8960" width="43.44140625" style="20" bestFit="1" customWidth="1"/>
    <col min="8961" max="8961" width="17.44140625" style="20" bestFit="1" customWidth="1"/>
    <col min="8962" max="8984" width="7.5546875" style="20" customWidth="1"/>
    <col min="8985" max="9214" width="9.44140625" style="20"/>
    <col min="9215" max="9215" width="5.5546875" style="20" customWidth="1"/>
    <col min="9216" max="9216" width="43.44140625" style="20" bestFit="1" customWidth="1"/>
    <col min="9217" max="9217" width="17.44140625" style="20" bestFit="1" customWidth="1"/>
    <col min="9218" max="9240" width="7.5546875" style="20" customWidth="1"/>
    <col min="9241" max="9470" width="9.44140625" style="20"/>
    <col min="9471" max="9471" width="5.5546875" style="20" customWidth="1"/>
    <col min="9472" max="9472" width="43.44140625" style="20" bestFit="1" customWidth="1"/>
    <col min="9473" max="9473" width="17.44140625" style="20" bestFit="1" customWidth="1"/>
    <col min="9474" max="9496" width="7.5546875" style="20" customWidth="1"/>
    <col min="9497" max="9726" width="9.44140625" style="20"/>
    <col min="9727" max="9727" width="5.5546875" style="20" customWidth="1"/>
    <col min="9728" max="9728" width="43.44140625" style="20" bestFit="1" customWidth="1"/>
    <col min="9729" max="9729" width="17.44140625" style="20" bestFit="1" customWidth="1"/>
    <col min="9730" max="9752" width="7.5546875" style="20" customWidth="1"/>
    <col min="9753" max="9982" width="9.44140625" style="20"/>
    <col min="9983" max="9983" width="5.5546875" style="20" customWidth="1"/>
    <col min="9984" max="9984" width="43.44140625" style="20" bestFit="1" customWidth="1"/>
    <col min="9985" max="9985" width="17.44140625" style="20" bestFit="1" customWidth="1"/>
    <col min="9986" max="10008" width="7.5546875" style="20" customWidth="1"/>
    <col min="10009" max="10238" width="9.44140625" style="20"/>
    <col min="10239" max="10239" width="5.5546875" style="20" customWidth="1"/>
    <col min="10240" max="10240" width="43.44140625" style="20" bestFit="1" customWidth="1"/>
    <col min="10241" max="10241" width="17.44140625" style="20" bestFit="1" customWidth="1"/>
    <col min="10242" max="10264" width="7.5546875" style="20" customWidth="1"/>
    <col min="10265" max="10494" width="9.44140625" style="20"/>
    <col min="10495" max="10495" width="5.5546875" style="20" customWidth="1"/>
    <col min="10496" max="10496" width="43.44140625" style="20" bestFit="1" customWidth="1"/>
    <col min="10497" max="10497" width="17.44140625" style="20" bestFit="1" customWidth="1"/>
    <col min="10498" max="10520" width="7.5546875" style="20" customWidth="1"/>
    <col min="10521" max="10750" width="9.44140625" style="20"/>
    <col min="10751" max="10751" width="5.5546875" style="20" customWidth="1"/>
    <col min="10752" max="10752" width="43.44140625" style="20" bestFit="1" customWidth="1"/>
    <col min="10753" max="10753" width="17.44140625" style="20" bestFit="1" customWidth="1"/>
    <col min="10754" max="10776" width="7.5546875" style="20" customWidth="1"/>
    <col min="10777" max="11006" width="9.44140625" style="20"/>
    <col min="11007" max="11007" width="5.5546875" style="20" customWidth="1"/>
    <col min="11008" max="11008" width="43.44140625" style="20" bestFit="1" customWidth="1"/>
    <col min="11009" max="11009" width="17.44140625" style="20" bestFit="1" customWidth="1"/>
    <col min="11010" max="11032" width="7.5546875" style="20" customWidth="1"/>
    <col min="11033" max="11262" width="9.44140625" style="20"/>
    <col min="11263" max="11263" width="5.5546875" style="20" customWidth="1"/>
    <col min="11264" max="11264" width="43.44140625" style="20" bestFit="1" customWidth="1"/>
    <col min="11265" max="11265" width="17.44140625" style="20" bestFit="1" customWidth="1"/>
    <col min="11266" max="11288" width="7.5546875" style="20" customWidth="1"/>
    <col min="11289" max="11518" width="9.44140625" style="20"/>
    <col min="11519" max="11519" width="5.5546875" style="20" customWidth="1"/>
    <col min="11520" max="11520" width="43.44140625" style="20" bestFit="1" customWidth="1"/>
    <col min="11521" max="11521" width="17.44140625" style="20" bestFit="1" customWidth="1"/>
    <col min="11522" max="11544" width="7.5546875" style="20" customWidth="1"/>
    <col min="11545" max="11774" width="9.44140625" style="20"/>
    <col min="11775" max="11775" width="5.5546875" style="20" customWidth="1"/>
    <col min="11776" max="11776" width="43.44140625" style="20" bestFit="1" customWidth="1"/>
    <col min="11777" max="11777" width="17.44140625" style="20" bestFit="1" customWidth="1"/>
    <col min="11778" max="11800" width="7.5546875" style="20" customWidth="1"/>
    <col min="11801" max="12030" width="9.44140625" style="20"/>
    <col min="12031" max="12031" width="5.5546875" style="20" customWidth="1"/>
    <col min="12032" max="12032" width="43.44140625" style="20" bestFit="1" customWidth="1"/>
    <col min="12033" max="12033" width="17.44140625" style="20" bestFit="1" customWidth="1"/>
    <col min="12034" max="12056" width="7.5546875" style="20" customWidth="1"/>
    <col min="12057" max="12286" width="9.44140625" style="20"/>
    <col min="12287" max="12287" width="5.5546875" style="20" customWidth="1"/>
    <col min="12288" max="12288" width="43.44140625" style="20" bestFit="1" customWidth="1"/>
    <col min="12289" max="12289" width="17.44140625" style="20" bestFit="1" customWidth="1"/>
    <col min="12290" max="12312" width="7.5546875" style="20" customWidth="1"/>
    <col min="12313" max="12542" width="9.44140625" style="20"/>
    <col min="12543" max="12543" width="5.5546875" style="20" customWidth="1"/>
    <col min="12544" max="12544" width="43.44140625" style="20" bestFit="1" customWidth="1"/>
    <col min="12545" max="12545" width="17.44140625" style="20" bestFit="1" customWidth="1"/>
    <col min="12546" max="12568" width="7.5546875" style="20" customWidth="1"/>
    <col min="12569" max="12798" width="9.44140625" style="20"/>
    <col min="12799" max="12799" width="5.5546875" style="20" customWidth="1"/>
    <col min="12800" max="12800" width="43.44140625" style="20" bestFit="1" customWidth="1"/>
    <col min="12801" max="12801" width="17.44140625" style="20" bestFit="1" customWidth="1"/>
    <col min="12802" max="12824" width="7.5546875" style="20" customWidth="1"/>
    <col min="12825" max="13054" width="9.44140625" style="20"/>
    <col min="13055" max="13055" width="5.5546875" style="20" customWidth="1"/>
    <col min="13056" max="13056" width="43.44140625" style="20" bestFit="1" customWidth="1"/>
    <col min="13057" max="13057" width="17.44140625" style="20" bestFit="1" customWidth="1"/>
    <col min="13058" max="13080" width="7.5546875" style="20" customWidth="1"/>
    <col min="13081" max="13310" width="9.44140625" style="20"/>
    <col min="13311" max="13311" width="5.5546875" style="20" customWidth="1"/>
    <col min="13312" max="13312" width="43.44140625" style="20" bestFit="1" customWidth="1"/>
    <col min="13313" max="13313" width="17.44140625" style="20" bestFit="1" customWidth="1"/>
    <col min="13314" max="13336" width="7.5546875" style="20" customWidth="1"/>
    <col min="13337" max="13566" width="9.44140625" style="20"/>
    <col min="13567" max="13567" width="5.5546875" style="20" customWidth="1"/>
    <col min="13568" max="13568" width="43.44140625" style="20" bestFit="1" customWidth="1"/>
    <col min="13569" max="13569" width="17.44140625" style="20" bestFit="1" customWidth="1"/>
    <col min="13570" max="13592" width="7.5546875" style="20" customWidth="1"/>
    <col min="13593" max="13822" width="9.44140625" style="20"/>
    <col min="13823" max="13823" width="5.5546875" style="20" customWidth="1"/>
    <col min="13824" max="13824" width="43.44140625" style="20" bestFit="1" customWidth="1"/>
    <col min="13825" max="13825" width="17.44140625" style="20" bestFit="1" customWidth="1"/>
    <col min="13826" max="13848" width="7.5546875" style="20" customWidth="1"/>
    <col min="13849" max="14078" width="9.44140625" style="20"/>
    <col min="14079" max="14079" width="5.5546875" style="20" customWidth="1"/>
    <col min="14080" max="14080" width="43.44140625" style="20" bestFit="1" customWidth="1"/>
    <col min="14081" max="14081" width="17.44140625" style="20" bestFit="1" customWidth="1"/>
    <col min="14082" max="14104" width="7.5546875" style="20" customWidth="1"/>
    <col min="14105" max="14334" width="9.44140625" style="20"/>
    <col min="14335" max="14335" width="5.5546875" style="20" customWidth="1"/>
    <col min="14336" max="14336" width="43.44140625" style="20" bestFit="1" customWidth="1"/>
    <col min="14337" max="14337" width="17.44140625" style="20" bestFit="1" customWidth="1"/>
    <col min="14338" max="14360" width="7.5546875" style="20" customWidth="1"/>
    <col min="14361" max="14590" width="9.44140625" style="20"/>
    <col min="14591" max="14591" width="5.5546875" style="20" customWidth="1"/>
    <col min="14592" max="14592" width="43.44140625" style="20" bestFit="1" customWidth="1"/>
    <col min="14593" max="14593" width="17.44140625" style="20" bestFit="1" customWidth="1"/>
    <col min="14594" max="14616" width="7.5546875" style="20" customWidth="1"/>
    <col min="14617" max="14846" width="9.44140625" style="20"/>
    <col min="14847" max="14847" width="5.5546875" style="20" customWidth="1"/>
    <col min="14848" max="14848" width="43.44140625" style="20" bestFit="1" customWidth="1"/>
    <col min="14849" max="14849" width="17.44140625" style="20" bestFit="1" customWidth="1"/>
    <col min="14850" max="14872" width="7.5546875" style="20" customWidth="1"/>
    <col min="14873" max="15102" width="9.44140625" style="20"/>
    <col min="15103" max="15103" width="5.5546875" style="20" customWidth="1"/>
    <col min="15104" max="15104" width="43.44140625" style="20" bestFit="1" customWidth="1"/>
    <col min="15105" max="15105" width="17.44140625" style="20" bestFit="1" customWidth="1"/>
    <col min="15106" max="15128" width="7.5546875" style="20" customWidth="1"/>
    <col min="15129" max="15358" width="9.44140625" style="20"/>
    <col min="15359" max="15359" width="5.5546875" style="20" customWidth="1"/>
    <col min="15360" max="15360" width="43.44140625" style="20" bestFit="1" customWidth="1"/>
    <col min="15361" max="15361" width="17.44140625" style="20" bestFit="1" customWidth="1"/>
    <col min="15362" max="15384" width="7.5546875" style="20" customWidth="1"/>
    <col min="15385" max="15614" width="9.44140625" style="20"/>
    <col min="15615" max="15615" width="5.5546875" style="20" customWidth="1"/>
    <col min="15616" max="15616" width="43.44140625" style="20" bestFit="1" customWidth="1"/>
    <col min="15617" max="15617" width="17.44140625" style="20" bestFit="1" customWidth="1"/>
    <col min="15618" max="15640" width="7.5546875" style="20" customWidth="1"/>
    <col min="15641" max="15870" width="9.44140625" style="20"/>
    <col min="15871" max="15871" width="5.5546875" style="20" customWidth="1"/>
    <col min="15872" max="15872" width="43.44140625" style="20" bestFit="1" customWidth="1"/>
    <col min="15873" max="15873" width="17.44140625" style="20" bestFit="1" customWidth="1"/>
    <col min="15874" max="15896" width="7.5546875" style="20" customWidth="1"/>
    <col min="15897" max="16126" width="9.44140625" style="20"/>
    <col min="16127" max="16127" width="5.5546875" style="20" customWidth="1"/>
    <col min="16128" max="16128" width="43.44140625" style="20" bestFit="1" customWidth="1"/>
    <col min="16129" max="16129" width="17.44140625" style="20" bestFit="1" customWidth="1"/>
    <col min="16130" max="16152" width="7.5546875" style="20" customWidth="1"/>
    <col min="16153" max="16384" width="9.44140625" style="20"/>
  </cols>
  <sheetData>
    <row r="1" spans="1:26" ht="17.399999999999999" customHeight="1">
      <c r="A1" s="192" t="s">
        <v>39</v>
      </c>
      <c r="G1" s="194"/>
      <c r="S1" s="195"/>
    </row>
    <row r="2" spans="1:26" ht="18" customHeight="1">
      <c r="A2" s="196" t="s">
        <v>347</v>
      </c>
      <c r="M2" s="194"/>
    </row>
    <row r="3" spans="1:26" ht="17.399999999999999" customHeight="1" thickBot="1">
      <c r="A3" s="194"/>
      <c r="Z3" s="139" t="s">
        <v>33</v>
      </c>
    </row>
    <row r="4" spans="1:26" customFormat="1" ht="17.399999999999999" customHeight="1" thickTop="1" thickBot="1">
      <c r="A4" s="64"/>
      <c r="B4" s="65">
        <v>1990</v>
      </c>
      <c r="C4" s="65">
        <v>1991</v>
      </c>
      <c r="D4" s="65">
        <v>1992</v>
      </c>
      <c r="E4" s="65">
        <v>1993</v>
      </c>
      <c r="F4" s="65">
        <v>1994</v>
      </c>
      <c r="G4" s="65">
        <v>1995</v>
      </c>
      <c r="H4" s="65">
        <v>1996</v>
      </c>
      <c r="I4" s="65">
        <v>1997</v>
      </c>
      <c r="J4" s="65">
        <v>1998</v>
      </c>
      <c r="K4" s="65">
        <v>1999</v>
      </c>
      <c r="L4" s="65">
        <v>2000</v>
      </c>
      <c r="M4" s="65">
        <v>2001</v>
      </c>
      <c r="N4" s="65">
        <v>2002</v>
      </c>
      <c r="O4" s="65">
        <v>2003</v>
      </c>
      <c r="P4" s="66">
        <v>2004</v>
      </c>
      <c r="Q4" s="65">
        <v>2005</v>
      </c>
      <c r="R4" s="65">
        <v>2006</v>
      </c>
      <c r="S4" s="66">
        <v>2007</v>
      </c>
      <c r="T4" s="66">
        <v>2008</v>
      </c>
      <c r="U4" s="66">
        <v>2009</v>
      </c>
      <c r="V4" s="66">
        <v>2010</v>
      </c>
      <c r="W4" s="66">
        <v>2011</v>
      </c>
      <c r="X4" s="66">
        <v>2012</v>
      </c>
      <c r="Y4" s="66">
        <v>2013</v>
      </c>
      <c r="Z4" s="67">
        <v>2014</v>
      </c>
    </row>
    <row r="5" spans="1:26" customFormat="1" ht="17.399999999999999" customHeight="1" thickTop="1">
      <c r="A5" s="68" t="s">
        <v>38</v>
      </c>
      <c r="B5" s="69">
        <v>592.832776728265</v>
      </c>
      <c r="C5" s="69">
        <v>600.78172392888359</v>
      </c>
      <c r="D5" s="69">
        <v>585.07439555620385</v>
      </c>
      <c r="E5" s="69">
        <v>570.6657709588153</v>
      </c>
      <c r="F5" s="69">
        <v>565.29966320162782</v>
      </c>
      <c r="G5" s="69">
        <v>557.09515798334803</v>
      </c>
      <c r="H5" s="69">
        <v>577.55370271359027</v>
      </c>
      <c r="I5" s="69">
        <v>552.0001711613196</v>
      </c>
      <c r="J5" s="69">
        <v>554.89048243312754</v>
      </c>
      <c r="K5" s="69">
        <v>547.08194345778941</v>
      </c>
      <c r="L5" s="69">
        <v>554.25542975367307</v>
      </c>
      <c r="M5" s="69">
        <v>563.38282018166876</v>
      </c>
      <c r="N5" s="69">
        <v>546.18768517212891</v>
      </c>
      <c r="O5" s="69">
        <v>557.27576323974313</v>
      </c>
      <c r="P5" s="69">
        <v>557.49763371596589</v>
      </c>
      <c r="Q5" s="69">
        <v>554.06937481160753</v>
      </c>
      <c r="R5" s="69">
        <v>551.68737860286069</v>
      </c>
      <c r="S5" s="69">
        <v>542.5083311509286</v>
      </c>
      <c r="T5" s="70">
        <v>528.45195480705604</v>
      </c>
      <c r="U5" s="70">
        <v>477.52093878368072</v>
      </c>
      <c r="V5" s="69">
        <v>495.77034151916786</v>
      </c>
      <c r="W5" s="69">
        <v>452.59197714689208</v>
      </c>
      <c r="X5" s="69">
        <v>472.1067818839727</v>
      </c>
      <c r="Y5" s="69">
        <v>463.26652946471717</v>
      </c>
      <c r="Z5" s="71">
        <v>421.96846051894528</v>
      </c>
    </row>
    <row r="6" spans="1:26" customFormat="1" ht="17.399999999999999" customHeight="1">
      <c r="A6" s="68" t="s">
        <v>40</v>
      </c>
      <c r="B6" s="69">
        <v>137.04731571929352</v>
      </c>
      <c r="C6" s="69">
        <v>137.63009866897767</v>
      </c>
      <c r="D6" s="69">
        <v>137.05615908758574</v>
      </c>
      <c r="E6" s="69">
        <v>135.21038828228566</v>
      </c>
      <c r="F6" s="69">
        <v>128.16917858609085</v>
      </c>
      <c r="G6" s="69">
        <v>130.40362242338884</v>
      </c>
      <c r="H6" s="69">
        <v>129.70231174798985</v>
      </c>
      <c r="I6" s="69">
        <v>127.27034514702304</v>
      </c>
      <c r="J6" s="69">
        <v>124.02069027955631</v>
      </c>
      <c r="K6" s="69">
        <v>119.14788164290584</v>
      </c>
      <c r="L6" s="69">
        <v>114.44620912839594</v>
      </c>
      <c r="M6" s="69">
        <v>109.50098995293294</v>
      </c>
      <c r="N6" s="69">
        <v>107.28986697441984</v>
      </c>
      <c r="O6" s="69">
        <v>102.20232861720964</v>
      </c>
      <c r="P6" s="69">
        <v>97.423531733451981</v>
      </c>
      <c r="Q6" s="69">
        <v>92.067222549640064</v>
      </c>
      <c r="R6" s="69">
        <v>88.10876025859281</v>
      </c>
      <c r="S6" s="69">
        <v>84.063310369802963</v>
      </c>
      <c r="T6" s="69">
        <v>78.057826530469157</v>
      </c>
      <c r="U6" s="69">
        <v>71.651992049655803</v>
      </c>
      <c r="V6" s="69">
        <v>66.22911527963582</v>
      </c>
      <c r="W6" s="69">
        <v>63.284238209445078</v>
      </c>
      <c r="X6" s="69">
        <v>60.567879646294422</v>
      </c>
      <c r="Y6" s="69">
        <v>55.773516065812373</v>
      </c>
      <c r="Z6" s="71">
        <v>53.47957044597463</v>
      </c>
    </row>
    <row r="7" spans="1:26" customFormat="1" ht="17.399999999999999" customHeight="1">
      <c r="A7" s="68" t="s">
        <v>727</v>
      </c>
      <c r="B7" s="69">
        <v>49.437416941944818</v>
      </c>
      <c r="C7" s="69">
        <v>49.628612067806074</v>
      </c>
      <c r="D7" s="69">
        <v>45.17052680021817</v>
      </c>
      <c r="E7" s="69">
        <v>41.072612654058119</v>
      </c>
      <c r="F7" s="69">
        <v>41.343012889398366</v>
      </c>
      <c r="G7" s="69">
        <v>40.008082120208748</v>
      </c>
      <c r="H7" s="69">
        <v>39.70174790750842</v>
      </c>
      <c r="I7" s="69">
        <v>39.841293605110081</v>
      </c>
      <c r="J7" s="69">
        <v>39.859672493147869</v>
      </c>
      <c r="K7" s="69">
        <v>29.959102800109541</v>
      </c>
      <c r="L7" s="69">
        <v>29.616251971229278</v>
      </c>
      <c r="M7" s="69">
        <v>28.032129763195226</v>
      </c>
      <c r="N7" s="69">
        <v>26.210409654404689</v>
      </c>
      <c r="O7" s="69">
        <v>25.99900300194707</v>
      </c>
      <c r="P7" s="69">
        <v>26.595356573179586</v>
      </c>
      <c r="Q7" s="69">
        <v>25.585176378232223</v>
      </c>
      <c r="R7" s="69">
        <v>24.677130549622973</v>
      </c>
      <c r="S7" s="69">
        <v>24.447142280979978</v>
      </c>
      <c r="T7" s="69">
        <v>23.852765910898114</v>
      </c>
      <c r="U7" s="69">
        <v>22.172650864645156</v>
      </c>
      <c r="V7" s="69">
        <v>22.510242610066236</v>
      </c>
      <c r="W7" s="69">
        <v>21.420931903235164</v>
      </c>
      <c r="X7" s="69">
        <v>21.305765240811446</v>
      </c>
      <c r="Y7" s="69">
        <v>21.377421415093107</v>
      </c>
      <c r="Z7" s="71">
        <v>21.943797861731635</v>
      </c>
    </row>
    <row r="8" spans="1:26" customFormat="1" ht="17.399999999999999" customHeight="1">
      <c r="A8" s="68" t="s">
        <v>8</v>
      </c>
      <c r="B8" s="69">
        <v>14.391426654195458</v>
      </c>
      <c r="C8" s="69">
        <v>14.991018341579876</v>
      </c>
      <c r="D8" s="69">
        <v>15.597538933721802</v>
      </c>
      <c r="E8" s="69">
        <v>16.50387140876294</v>
      </c>
      <c r="F8" s="69">
        <v>17.588881227977762</v>
      </c>
      <c r="G8" s="69">
        <v>19.088084523844959</v>
      </c>
      <c r="H8" s="69">
        <v>20.236863879326499</v>
      </c>
      <c r="I8" s="69">
        <v>23.084865561351087</v>
      </c>
      <c r="J8" s="69">
        <v>20.046067784002652</v>
      </c>
      <c r="K8" s="69">
        <v>11.433295695390187</v>
      </c>
      <c r="L8" s="69">
        <v>9.8421808304993021</v>
      </c>
      <c r="M8" s="69">
        <v>10.840627441872165</v>
      </c>
      <c r="N8" s="69">
        <v>11.329587892428684</v>
      </c>
      <c r="O8" s="69">
        <v>12.761140797453194</v>
      </c>
      <c r="P8" s="69">
        <v>11.865834595642555</v>
      </c>
      <c r="Q8" s="69">
        <v>13.092268737966453</v>
      </c>
      <c r="R8" s="69">
        <v>14.003116086096744</v>
      </c>
      <c r="S8" s="69">
        <v>14.451255409241973</v>
      </c>
      <c r="T8" s="69">
        <v>14.944140634110735</v>
      </c>
      <c r="U8" s="69">
        <v>15.666025169985142</v>
      </c>
      <c r="V8" s="69">
        <v>16.576510654433033</v>
      </c>
      <c r="W8" s="69">
        <v>15.10767210408453</v>
      </c>
      <c r="X8" s="69">
        <v>15.663525149538799</v>
      </c>
      <c r="Y8" s="69">
        <v>16.041934154250622</v>
      </c>
      <c r="Z8" s="71">
        <v>16.285114449297371</v>
      </c>
    </row>
    <row r="9" spans="1:26" customFormat="1" ht="17.399999999999999" customHeight="1">
      <c r="A9" s="68" t="s">
        <v>9</v>
      </c>
      <c r="B9" s="69">
        <v>1.6513528722614796</v>
      </c>
      <c r="C9" s="69">
        <v>1.3849707894295631</v>
      </c>
      <c r="D9" s="69">
        <v>0.69017925882898157</v>
      </c>
      <c r="E9" s="69">
        <v>0.60255725998798215</v>
      </c>
      <c r="F9" s="69">
        <v>0.61122159867856884</v>
      </c>
      <c r="G9" s="69">
        <v>0.59675991554791619</v>
      </c>
      <c r="H9" s="69">
        <v>0.59617603791117024</v>
      </c>
      <c r="I9" s="69">
        <v>0.50292412829608701</v>
      </c>
      <c r="J9" s="69">
        <v>0.49371149576775647</v>
      </c>
      <c r="K9" s="69">
        <v>0.4739317625432109</v>
      </c>
      <c r="L9" s="69">
        <v>0.59675796500183509</v>
      </c>
      <c r="M9" s="69">
        <v>0.48555481025225739</v>
      </c>
      <c r="N9" s="69">
        <v>0.4081966524033393</v>
      </c>
      <c r="O9" s="69">
        <v>0.35658046011252004</v>
      </c>
      <c r="P9" s="69">
        <v>0.43382549769618373</v>
      </c>
      <c r="Q9" s="69">
        <v>0.38512773488276175</v>
      </c>
      <c r="R9" s="69">
        <v>0.38765263644956066</v>
      </c>
      <c r="S9" s="69">
        <v>0.28782940619568032</v>
      </c>
      <c r="T9" s="69">
        <v>0.26624179815332699</v>
      </c>
      <c r="U9" s="69">
        <v>0.19733059434620473</v>
      </c>
      <c r="V9" s="69">
        <v>0.28770808802357967</v>
      </c>
      <c r="W9" s="69">
        <v>0.41689265608569259</v>
      </c>
      <c r="X9" s="69">
        <v>0.25498113829623953</v>
      </c>
      <c r="Y9" s="69">
        <v>0.31871392154990524</v>
      </c>
      <c r="Z9" s="71">
        <v>0.27831496897219726</v>
      </c>
    </row>
    <row r="10" spans="1:26" customFormat="1" ht="17.399999999999999" customHeight="1">
      <c r="A10" s="68" t="s">
        <v>41</v>
      </c>
      <c r="B10" s="69">
        <v>1.2790611706133264</v>
      </c>
      <c r="C10" s="69">
        <v>1.3185375248212206</v>
      </c>
      <c r="D10" s="69">
        <v>1.3582456398089977</v>
      </c>
      <c r="E10" s="69">
        <v>1.1828953316228676</v>
      </c>
      <c r="F10" s="69">
        <v>1.2234378113074464</v>
      </c>
      <c r="G10" s="69">
        <v>1.2643704280938342</v>
      </c>
      <c r="H10" s="69">
        <v>1.3057024644972433</v>
      </c>
      <c r="I10" s="69">
        <v>1.2800792858508436</v>
      </c>
      <c r="J10" s="69">
        <v>1.3284562241074798</v>
      </c>
      <c r="K10" s="69">
        <v>1.4973554362258745</v>
      </c>
      <c r="L10" s="69">
        <v>1.8173310867540338</v>
      </c>
      <c r="M10" s="69">
        <v>1.4537574913596751</v>
      </c>
      <c r="N10" s="69">
        <v>1.4947137764094371</v>
      </c>
      <c r="O10" s="69">
        <v>1.3201377166545001</v>
      </c>
      <c r="P10" s="69">
        <v>1.1155602047454001</v>
      </c>
      <c r="Q10" s="69">
        <v>1.0541139185449802</v>
      </c>
      <c r="R10" s="69">
        <v>0.88188198767570392</v>
      </c>
      <c r="S10" s="69">
        <v>0.835051241087163</v>
      </c>
      <c r="T10" s="69">
        <v>0.68223409237391675</v>
      </c>
      <c r="U10" s="69">
        <v>0.59223688625315762</v>
      </c>
      <c r="V10" s="69">
        <v>0.68528541606273952</v>
      </c>
      <c r="W10" s="69">
        <v>0.60499166533764226</v>
      </c>
      <c r="X10" s="69">
        <v>0.58265354563988647</v>
      </c>
      <c r="Y10" s="69">
        <v>0.4811957506322751</v>
      </c>
      <c r="Z10" s="71">
        <v>0.46816241782146661</v>
      </c>
    </row>
    <row r="11" spans="1:26" customFormat="1" ht="17.399999999999999" customHeight="1">
      <c r="A11" s="68" t="s">
        <v>726</v>
      </c>
      <c r="B11" s="69">
        <v>4.1500653183784502E-4</v>
      </c>
      <c r="C11" s="69">
        <v>4.77257511613521E-4</v>
      </c>
      <c r="D11" s="69">
        <v>5.4884613835554899E-4</v>
      </c>
      <c r="E11" s="69">
        <v>6.3117305910888202E-4</v>
      </c>
      <c r="F11" s="69">
        <v>7.2584901797521396E-4</v>
      </c>
      <c r="G11" s="69">
        <v>8.3472637067149604E-4</v>
      </c>
      <c r="H11" s="69">
        <v>9.5993532627222005E-4</v>
      </c>
      <c r="I11" s="69">
        <v>1.1039256252130499E-3</v>
      </c>
      <c r="J11" s="69">
        <v>1.2695144689950099E-3</v>
      </c>
      <c r="K11" s="69">
        <v>1.45994163934426E-3</v>
      </c>
      <c r="L11" s="69">
        <v>1.69353230163934E-3</v>
      </c>
      <c r="M11" s="69">
        <v>1.0330547040000001E-3</v>
      </c>
      <c r="N11" s="69">
        <v>1.0330547040000001E-3</v>
      </c>
      <c r="O11" s="69">
        <v>9.5446565204478605E-4</v>
      </c>
      <c r="P11" s="69">
        <v>5.8895150695678102E-4</v>
      </c>
      <c r="Q11" s="69">
        <v>2.8867307777278499E-4</v>
      </c>
      <c r="R11" s="69">
        <v>2.8624026313341799E-4</v>
      </c>
      <c r="S11" s="69">
        <v>2.8043415478844999E-4</v>
      </c>
      <c r="T11" s="69">
        <v>2.7060442214315298E-4</v>
      </c>
      <c r="U11" s="69">
        <v>2.56004401420913E-4</v>
      </c>
      <c r="V11" s="69">
        <v>2.7223109175315401E-4</v>
      </c>
      <c r="W11" s="69">
        <v>2.9945420092846901E-4</v>
      </c>
      <c r="X11" s="69">
        <v>3.2939962102131599E-4</v>
      </c>
      <c r="Y11" s="69">
        <v>3.6233958312344698E-4</v>
      </c>
      <c r="Z11" s="71">
        <v>3.9857354143579197E-4</v>
      </c>
    </row>
    <row r="12" spans="1:26" customFormat="1" ht="17.399999999999999" customHeight="1" thickBot="1">
      <c r="A12" s="72" t="s">
        <v>0</v>
      </c>
      <c r="B12" s="73">
        <f>SUM(B5:B11)</f>
        <v>796.63976509310544</v>
      </c>
      <c r="C12" s="73">
        <f t="shared" ref="C12:Z12" si="0">SUM(C5:C11)</f>
        <v>805.73543857900961</v>
      </c>
      <c r="D12" s="73">
        <f t="shared" si="0"/>
        <v>784.94759412250573</v>
      </c>
      <c r="E12" s="73">
        <f t="shared" si="0"/>
        <v>765.23872706859197</v>
      </c>
      <c r="F12" s="73">
        <f t="shared" si="0"/>
        <v>754.23612116409868</v>
      </c>
      <c r="G12" s="73">
        <f t="shared" si="0"/>
        <v>748.45691212080294</v>
      </c>
      <c r="H12" s="73">
        <f t="shared" si="0"/>
        <v>769.09746468614969</v>
      </c>
      <c r="I12" s="73">
        <f t="shared" si="0"/>
        <v>743.98078281457595</v>
      </c>
      <c r="J12" s="73">
        <f t="shared" si="0"/>
        <v>740.64035022417863</v>
      </c>
      <c r="K12" s="73">
        <f t="shared" si="0"/>
        <v>709.5949707366035</v>
      </c>
      <c r="L12" s="73">
        <f t="shared" si="0"/>
        <v>710.57585426785511</v>
      </c>
      <c r="M12" s="73">
        <f t="shared" si="0"/>
        <v>713.69691269598491</v>
      </c>
      <c r="N12" s="73">
        <f t="shared" si="0"/>
        <v>692.92149317689882</v>
      </c>
      <c r="O12" s="73">
        <f t="shared" si="0"/>
        <v>699.91590829877202</v>
      </c>
      <c r="P12" s="73">
        <f t="shared" si="0"/>
        <v>694.93233127218866</v>
      </c>
      <c r="Q12" s="73">
        <f t="shared" si="0"/>
        <v>686.25357280395178</v>
      </c>
      <c r="R12" s="73">
        <f t="shared" si="0"/>
        <v>679.74620636156158</v>
      </c>
      <c r="S12" s="73">
        <f t="shared" si="0"/>
        <v>666.59320029239109</v>
      </c>
      <c r="T12" s="73">
        <f t="shared" si="0"/>
        <v>646.25543437748343</v>
      </c>
      <c r="U12" s="73">
        <f t="shared" si="0"/>
        <v>587.8014303529676</v>
      </c>
      <c r="V12" s="73">
        <f t="shared" si="0"/>
        <v>602.059475798481</v>
      </c>
      <c r="W12" s="73">
        <f t="shared" si="0"/>
        <v>553.42700313928106</v>
      </c>
      <c r="X12" s="73">
        <f t="shared" si="0"/>
        <v>570.48191600417454</v>
      </c>
      <c r="Y12" s="73">
        <f t="shared" si="0"/>
        <v>557.25967311163868</v>
      </c>
      <c r="Z12" s="74">
        <f t="shared" si="0"/>
        <v>514.42381923628398</v>
      </c>
    </row>
    <row r="13" spans="1:26" customFormat="1" ht="17.399999999999999" customHeight="1" thickTop="1">
      <c r="A13" s="118"/>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customFormat="1" ht="17.399999999999999" customHeight="1">
      <c r="A14" s="118"/>
      <c r="B14" s="69"/>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s="5" customFormat="1" ht="17.399999999999999" customHeight="1">
      <c r="A15" s="200" t="s">
        <v>32</v>
      </c>
    </row>
    <row r="16" spans="1:26" s="5" customFormat="1" ht="17.399999999999999" customHeight="1">
      <c r="A16" s="189" t="s">
        <v>346</v>
      </c>
    </row>
    <row r="17" spans="1:25" s="5" customFormat="1" ht="15" customHeight="1"/>
    <row r="18" spans="1:25" s="5" customFormat="1" ht="15" customHeight="1">
      <c r="W18" s="197"/>
    </row>
    <row r="19" spans="1:25" ht="15" customHeight="1"/>
    <row r="22" spans="1:25">
      <c r="A22" s="193"/>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row>
    <row r="23" spans="1:25">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row>
    <row r="24" spans="1:25">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row>
    <row r="25" spans="1:25">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row>
    <row r="26" spans="1:25">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row>
    <row r="27" spans="1:25">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row>
    <row r="28" spans="1:25">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row>
    <row r="29" spans="1:25">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row>
    <row r="30" spans="1:25">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row>
    <row r="31" spans="1:25">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row>
    <row r="32" spans="1:25">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row>
    <row r="33" spans="2:25">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row>
    <row r="34" spans="2:25">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row>
    <row r="35" spans="2:25">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row>
    <row r="36" spans="2:2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row>
  </sheetData>
  <conditionalFormatting sqref="B27:Y36">
    <cfRule type="cellIs" dxfId="31" priority="1" operator="notEqual">
      <formula>0</formula>
    </cfRule>
  </conditionalFormatting>
  <pageMargins left="0.27559055118110237" right="0.70866141732283472" top="0.74803149606299213" bottom="0.74803149606299213" header="0.31496062992125984" footer="0.31496062992125984"/>
  <pageSetup paperSize="9" scale="52" fitToHeight="0"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8"/>
  <sheetViews>
    <sheetView zoomScale="70" zoomScaleNormal="70" workbookViewId="0">
      <pane xSplit="3" ySplit="6" topLeftCell="D7" activePane="bottomRight" state="frozenSplit"/>
      <selection pane="topRight"/>
      <selection pane="bottomLeft"/>
      <selection pane="bottomRight"/>
    </sheetView>
  </sheetViews>
  <sheetFormatPr defaultRowHeight="19.5" customHeight="1"/>
  <cols>
    <col min="1" max="1" width="106.33203125" style="89" customWidth="1"/>
    <col min="2" max="2" width="55.5546875" style="160" customWidth="1"/>
    <col min="3" max="3" width="20.109375" style="89" customWidth="1"/>
    <col min="4" max="4" width="10" style="132" bestFit="1" customWidth="1"/>
    <col min="5" max="28" width="8.5546875" style="89" customWidth="1"/>
    <col min="29" max="29" width="8.5546875" customWidth="1"/>
  </cols>
  <sheetData>
    <row r="1" spans="1:29" ht="17.850000000000001" customHeight="1">
      <c r="A1" s="131" t="s">
        <v>42</v>
      </c>
      <c r="B1" s="217"/>
      <c r="C1" s="92"/>
      <c r="E1" s="87"/>
      <c r="F1" s="87"/>
      <c r="H1" s="87"/>
      <c r="I1" s="87"/>
      <c r="J1" s="87"/>
      <c r="K1" s="87"/>
      <c r="L1" s="87"/>
      <c r="M1" s="87"/>
      <c r="N1" s="87"/>
      <c r="O1" s="87"/>
      <c r="P1" s="87"/>
      <c r="V1" s="3"/>
    </row>
    <row r="2" spans="1:29" ht="17.850000000000001" customHeight="1">
      <c r="A2" s="218" t="s">
        <v>878</v>
      </c>
      <c r="B2" s="219"/>
      <c r="D2" s="137"/>
      <c r="E2" s="87"/>
      <c r="F2" s="87"/>
      <c r="G2" s="87"/>
      <c r="H2" s="87"/>
      <c r="I2" s="87"/>
      <c r="J2" s="87"/>
      <c r="K2" s="87"/>
      <c r="L2" s="87"/>
      <c r="M2" s="87"/>
      <c r="N2" s="87"/>
      <c r="O2" s="220"/>
      <c r="P2" s="87"/>
    </row>
    <row r="3" spans="1:29" ht="16.5" customHeight="1">
      <c r="A3" s="221"/>
      <c r="B3" s="222"/>
      <c r="C3" s="79"/>
      <c r="D3" s="81"/>
      <c r="E3" s="79"/>
      <c r="F3" s="79"/>
      <c r="G3" s="79"/>
      <c r="H3" s="79"/>
      <c r="I3" s="79"/>
      <c r="J3" s="79"/>
      <c r="K3" s="79"/>
      <c r="L3" s="79"/>
      <c r="M3" s="79"/>
      <c r="N3" s="79"/>
      <c r="O3" s="138"/>
      <c r="P3" s="138"/>
      <c r="Q3" s="138"/>
      <c r="R3" s="138"/>
      <c r="S3" s="138"/>
      <c r="T3" s="138"/>
      <c r="U3" s="138"/>
      <c r="V3" s="138"/>
      <c r="W3" s="82"/>
      <c r="X3" s="82"/>
      <c r="Y3" s="82"/>
      <c r="Z3" s="82"/>
      <c r="AA3" s="139"/>
      <c r="AB3" s="82"/>
      <c r="AC3" s="139" t="s">
        <v>33</v>
      </c>
    </row>
    <row r="4" spans="1:29" ht="16.5" customHeight="1">
      <c r="A4" s="229"/>
      <c r="B4" s="230"/>
      <c r="C4" s="140"/>
      <c r="D4" s="231"/>
      <c r="E4" s="140"/>
      <c r="F4" s="140"/>
      <c r="G4" s="140"/>
      <c r="H4" s="140"/>
      <c r="I4" s="140"/>
      <c r="J4" s="140"/>
      <c r="K4" s="140"/>
      <c r="L4" s="140"/>
      <c r="M4" s="140"/>
      <c r="N4" s="140"/>
      <c r="O4" s="232"/>
      <c r="P4" s="232"/>
      <c r="Q4" s="232"/>
      <c r="R4" s="232"/>
      <c r="S4" s="232"/>
      <c r="T4" s="232"/>
      <c r="U4" s="232"/>
      <c r="V4" s="232"/>
      <c r="AA4" s="233"/>
      <c r="AC4" s="233"/>
    </row>
    <row r="5" spans="1:29" ht="19.5" customHeight="1">
      <c r="A5" s="75"/>
      <c r="B5" s="75"/>
      <c r="C5" s="76"/>
      <c r="D5" s="77" t="s">
        <v>25</v>
      </c>
      <c r="E5" s="76">
        <v>1990</v>
      </c>
      <c r="F5" s="76">
        <v>1991</v>
      </c>
      <c r="G5" s="76">
        <v>1992</v>
      </c>
      <c r="H5" s="76">
        <v>1993</v>
      </c>
      <c r="I5" s="76">
        <v>1994</v>
      </c>
      <c r="J5" s="76">
        <v>1995</v>
      </c>
      <c r="K5" s="76">
        <v>1996</v>
      </c>
      <c r="L5" s="76">
        <v>1997</v>
      </c>
      <c r="M5" s="76">
        <v>1998</v>
      </c>
      <c r="N5" s="76">
        <v>1999</v>
      </c>
      <c r="O5" s="76">
        <v>2000</v>
      </c>
      <c r="P5" s="78">
        <v>2001</v>
      </c>
      <c r="Q5" s="78">
        <v>2002</v>
      </c>
      <c r="R5" s="76">
        <v>2003</v>
      </c>
      <c r="S5" s="78">
        <v>2004</v>
      </c>
      <c r="T5" s="78">
        <v>2005</v>
      </c>
      <c r="U5" s="78">
        <v>2006</v>
      </c>
      <c r="V5" s="234">
        <v>2007</v>
      </c>
      <c r="W5" s="234">
        <v>2008</v>
      </c>
      <c r="X5" s="234">
        <v>2009</v>
      </c>
      <c r="Y5" s="234">
        <v>2010</v>
      </c>
      <c r="Z5" s="234">
        <v>2011</v>
      </c>
      <c r="AA5" s="234">
        <v>2012</v>
      </c>
      <c r="AB5" s="234">
        <v>2013</v>
      </c>
      <c r="AC5" s="234">
        <v>2014</v>
      </c>
    </row>
    <row r="6" spans="1:29" ht="19.5" customHeight="1">
      <c r="A6" s="79"/>
      <c r="B6" s="80"/>
      <c r="C6" s="79"/>
      <c r="D6" s="81"/>
      <c r="E6" s="79"/>
      <c r="F6" s="79"/>
      <c r="G6" s="79"/>
      <c r="H6" s="79"/>
      <c r="I6" s="79"/>
      <c r="J6" s="79"/>
      <c r="K6" s="79"/>
      <c r="L6" s="79"/>
      <c r="M6" s="79"/>
      <c r="N6" s="79"/>
      <c r="O6" s="79"/>
      <c r="P6" s="79"/>
      <c r="Q6" s="79"/>
      <c r="R6" s="79"/>
      <c r="S6" s="79"/>
      <c r="T6" s="79"/>
      <c r="U6" s="79"/>
      <c r="V6" s="79"/>
      <c r="W6" s="79"/>
      <c r="X6" s="79"/>
      <c r="Y6" s="79"/>
      <c r="Z6" s="82"/>
      <c r="AA6" s="82"/>
      <c r="AB6" s="82"/>
      <c r="AC6" s="82"/>
    </row>
    <row r="7" spans="1:29" ht="19.5" customHeight="1">
      <c r="A7" s="83" t="s">
        <v>43</v>
      </c>
      <c r="B7" s="84" t="s">
        <v>44</v>
      </c>
      <c r="C7" s="557" t="s">
        <v>45</v>
      </c>
      <c r="D7" s="85"/>
      <c r="E7" s="86">
        <v>593.66738933169086</v>
      </c>
      <c r="F7" s="86">
        <v>601.93124547703951</v>
      </c>
      <c r="G7" s="86">
        <v>586.52758712667992</v>
      </c>
      <c r="H7" s="86">
        <v>572.00185771511258</v>
      </c>
      <c r="I7" s="86">
        <v>566.66185733780912</v>
      </c>
      <c r="J7" s="86">
        <v>558.3394896738555</v>
      </c>
      <c r="K7" s="86">
        <v>579.79425573300477</v>
      </c>
      <c r="L7" s="86">
        <v>554.53005129108476</v>
      </c>
      <c r="M7" s="86">
        <v>557.96164226464805</v>
      </c>
      <c r="N7" s="86">
        <v>550.66558045591933</v>
      </c>
      <c r="O7" s="86">
        <v>558.21201861504494</v>
      </c>
      <c r="P7" s="86">
        <v>567.80345522361608</v>
      </c>
      <c r="Q7" s="86">
        <v>551.2729739696058</v>
      </c>
      <c r="R7" s="86">
        <v>562.57558588546772</v>
      </c>
      <c r="S7" s="86">
        <v>563.53744671927336</v>
      </c>
      <c r="T7" s="86">
        <v>560.51261904001694</v>
      </c>
      <c r="U7" s="86">
        <v>558.7595947479233</v>
      </c>
      <c r="V7" s="86">
        <v>550.24671634525771</v>
      </c>
      <c r="W7" s="86">
        <v>536.57836972546033</v>
      </c>
      <c r="X7" s="86">
        <v>485.73974060896927</v>
      </c>
      <c r="Y7" s="86">
        <v>504.38049732048921</v>
      </c>
      <c r="Z7" s="86">
        <v>461.69879422549093</v>
      </c>
      <c r="AA7" s="86">
        <v>481.28637894973048</v>
      </c>
      <c r="AB7" s="86">
        <v>472.64287480478549</v>
      </c>
      <c r="AC7" s="86">
        <v>431.67881342789809</v>
      </c>
    </row>
    <row r="8" spans="1:29" ht="19.5" customHeight="1">
      <c r="A8" s="87"/>
      <c r="B8" s="84"/>
      <c r="C8" s="557" t="s">
        <v>46</v>
      </c>
      <c r="D8" s="85"/>
      <c r="E8" s="86">
        <v>137.02921013590444</v>
      </c>
      <c r="F8" s="86">
        <v>137.60940398415494</v>
      </c>
      <c r="G8" s="86">
        <v>137.04043485958729</v>
      </c>
      <c r="H8" s="86">
        <v>135.193417999264</v>
      </c>
      <c r="I8" s="86">
        <v>128.15266168833915</v>
      </c>
      <c r="J8" s="86">
        <v>130.37126058353184</v>
      </c>
      <c r="K8" s="86">
        <v>129.67846115614188</v>
      </c>
      <c r="L8" s="86">
        <v>127.24235858185449</v>
      </c>
      <c r="M8" s="86">
        <v>123.9987315575855</v>
      </c>
      <c r="N8" s="86">
        <v>119.13059748842809</v>
      </c>
      <c r="O8" s="86">
        <v>114.41228652189164</v>
      </c>
      <c r="P8" s="86">
        <v>109.46784803322655</v>
      </c>
      <c r="Q8" s="86">
        <v>107.25707718634672</v>
      </c>
      <c r="R8" s="86">
        <v>102.14185897968595</v>
      </c>
      <c r="S8" s="86">
        <v>97.390017635575788</v>
      </c>
      <c r="T8" s="86">
        <v>92.026439391603361</v>
      </c>
      <c r="U8" s="86">
        <v>88.073544405891369</v>
      </c>
      <c r="V8" s="86">
        <v>84.018931874559172</v>
      </c>
      <c r="W8" s="86">
        <v>78.024530620520835</v>
      </c>
      <c r="X8" s="86">
        <v>71.614337366293057</v>
      </c>
      <c r="Y8" s="86">
        <v>66.195339349094951</v>
      </c>
      <c r="Z8" s="86">
        <v>63.253878242204884</v>
      </c>
      <c r="AA8" s="86">
        <v>60.509248606476525</v>
      </c>
      <c r="AB8" s="86">
        <v>55.747654388024863</v>
      </c>
      <c r="AC8" s="86">
        <v>53.448078408076512</v>
      </c>
    </row>
    <row r="9" spans="1:29" ht="19.5" customHeight="1">
      <c r="A9" s="87"/>
      <c r="B9" s="84"/>
      <c r="C9" s="557" t="s">
        <v>47</v>
      </c>
      <c r="D9" s="85"/>
      <c r="E9" s="86">
        <v>48.352802142988985</v>
      </c>
      <c r="F9" s="86">
        <v>48.547339107755754</v>
      </c>
      <c r="G9" s="86">
        <v>44.097656290825597</v>
      </c>
      <c r="H9" s="86">
        <v>40.004278857446629</v>
      </c>
      <c r="I9" s="86">
        <v>40.279535193545946</v>
      </c>
      <c r="J9" s="86">
        <v>38.93813746537171</v>
      </c>
      <c r="K9" s="86">
        <v>38.641247904845656</v>
      </c>
      <c r="L9" s="86">
        <v>38.781562494927613</v>
      </c>
      <c r="M9" s="86">
        <v>38.807010277186549</v>
      </c>
      <c r="N9" s="86">
        <v>28.912585875128272</v>
      </c>
      <c r="O9" s="86">
        <v>28.593726547156184</v>
      </c>
      <c r="P9" s="86">
        <v>27.045967258536546</v>
      </c>
      <c r="Q9" s="86">
        <v>25.255768974712961</v>
      </c>
      <c r="R9" s="86">
        <v>25.045271097393936</v>
      </c>
      <c r="S9" s="86">
        <v>25.697904617775588</v>
      </c>
      <c r="T9" s="86">
        <v>24.709325874067527</v>
      </c>
      <c r="U9" s="86">
        <v>23.829498471292673</v>
      </c>
      <c r="V9" s="86">
        <v>23.614298264114804</v>
      </c>
      <c r="W9" s="86">
        <v>23.053864737930848</v>
      </c>
      <c r="X9" s="86">
        <v>21.390569264026894</v>
      </c>
      <c r="Y9" s="86">
        <v>21.743377426129356</v>
      </c>
      <c r="Z9" s="86">
        <v>20.667389951179338</v>
      </c>
      <c r="AA9" s="86">
        <v>20.539442989860394</v>
      </c>
      <c r="AB9" s="86">
        <v>20.651323255429439</v>
      </c>
      <c r="AC9" s="86">
        <v>21.221444937536074</v>
      </c>
    </row>
    <row r="10" spans="1:29" ht="19.5" customHeight="1">
      <c r="A10" s="87"/>
      <c r="B10" s="84"/>
      <c r="C10" s="557" t="s">
        <v>48</v>
      </c>
      <c r="D10" s="85"/>
      <c r="E10" s="86">
        <v>14.391426654195458</v>
      </c>
      <c r="F10" s="86">
        <v>14.991018341579876</v>
      </c>
      <c r="G10" s="86">
        <v>15.597538933721802</v>
      </c>
      <c r="H10" s="86">
        <v>16.50387140876294</v>
      </c>
      <c r="I10" s="86">
        <v>17.588881227977762</v>
      </c>
      <c r="J10" s="86">
        <v>19.088084523844959</v>
      </c>
      <c r="K10" s="86">
        <v>20.236863879326499</v>
      </c>
      <c r="L10" s="86">
        <v>23.084865561351087</v>
      </c>
      <c r="M10" s="86">
        <v>20.046067784002652</v>
      </c>
      <c r="N10" s="86">
        <v>11.433295695390187</v>
      </c>
      <c r="O10" s="86">
        <v>9.8421808304993021</v>
      </c>
      <c r="P10" s="86">
        <v>10.840627441872165</v>
      </c>
      <c r="Q10" s="86">
        <v>11.329587892428684</v>
      </c>
      <c r="R10" s="86">
        <v>12.761140797453194</v>
      </c>
      <c r="S10" s="86">
        <v>11.865834595642555</v>
      </c>
      <c r="T10" s="86">
        <v>13.092268737966453</v>
      </c>
      <c r="U10" s="86">
        <v>14.003116086096744</v>
      </c>
      <c r="V10" s="86">
        <v>14.451255409241973</v>
      </c>
      <c r="W10" s="86">
        <v>14.944140634110735</v>
      </c>
      <c r="X10" s="86">
        <v>15.666025169985142</v>
      </c>
      <c r="Y10" s="86">
        <v>16.576510654433033</v>
      </c>
      <c r="Z10" s="86">
        <v>15.10767210408453</v>
      </c>
      <c r="AA10" s="86">
        <v>15.663525149538799</v>
      </c>
      <c r="AB10" s="86">
        <v>16.041934154250622</v>
      </c>
      <c r="AC10" s="86">
        <v>16.285114449297371</v>
      </c>
    </row>
    <row r="11" spans="1:29" ht="19.5" customHeight="1">
      <c r="A11" s="87"/>
      <c r="B11" s="84"/>
      <c r="C11" s="557" t="s">
        <v>49</v>
      </c>
      <c r="D11" s="85"/>
      <c r="E11" s="86">
        <v>1.6513528722614796</v>
      </c>
      <c r="F11" s="86">
        <v>1.3849707894295631</v>
      </c>
      <c r="G11" s="86">
        <v>0.69017925882898157</v>
      </c>
      <c r="H11" s="86">
        <v>0.60255725998798215</v>
      </c>
      <c r="I11" s="86">
        <v>0.61122159867856884</v>
      </c>
      <c r="J11" s="86">
        <v>0.59675991554791619</v>
      </c>
      <c r="K11" s="86">
        <v>0.59617603791117024</v>
      </c>
      <c r="L11" s="86">
        <v>0.50292412829608701</v>
      </c>
      <c r="M11" s="86">
        <v>0.49371149576775647</v>
      </c>
      <c r="N11" s="86">
        <v>0.4739317625432109</v>
      </c>
      <c r="O11" s="86">
        <v>0.59675796500183509</v>
      </c>
      <c r="P11" s="86">
        <v>0.48555481025225739</v>
      </c>
      <c r="Q11" s="86">
        <v>0.4081966524033393</v>
      </c>
      <c r="R11" s="86">
        <v>0.35658046011252004</v>
      </c>
      <c r="S11" s="86">
        <v>0.43382549769618373</v>
      </c>
      <c r="T11" s="86">
        <v>0.38512773488276175</v>
      </c>
      <c r="U11" s="86">
        <v>0.38765263644956066</v>
      </c>
      <c r="V11" s="86">
        <v>0.28782940619568032</v>
      </c>
      <c r="W11" s="86">
        <v>0.26624179815332699</v>
      </c>
      <c r="X11" s="86">
        <v>0.19733059434620473</v>
      </c>
      <c r="Y11" s="86">
        <v>0.28770808802357967</v>
      </c>
      <c r="Z11" s="86">
        <v>0.41689265608569259</v>
      </c>
      <c r="AA11" s="86">
        <v>0.25498113829623953</v>
      </c>
      <c r="AB11" s="86">
        <v>0.31871392154990524</v>
      </c>
      <c r="AC11" s="86">
        <v>0.27831496897219726</v>
      </c>
    </row>
    <row r="12" spans="1:29" ht="19.5" customHeight="1">
      <c r="A12" s="87"/>
      <c r="B12" s="84"/>
      <c r="C12" s="557" t="s">
        <v>50</v>
      </c>
      <c r="D12" s="85"/>
      <c r="E12" s="86">
        <v>1.2790611706133264</v>
      </c>
      <c r="F12" s="86">
        <v>1.3185375248212206</v>
      </c>
      <c r="G12" s="86">
        <v>1.3582456398089977</v>
      </c>
      <c r="H12" s="86">
        <v>1.1828953316228676</v>
      </c>
      <c r="I12" s="86">
        <v>1.2234378113074464</v>
      </c>
      <c r="J12" s="86">
        <v>1.2643704280938342</v>
      </c>
      <c r="K12" s="86">
        <v>1.3057024644972433</v>
      </c>
      <c r="L12" s="86">
        <v>1.2800792858508436</v>
      </c>
      <c r="M12" s="86">
        <v>1.3284562241074798</v>
      </c>
      <c r="N12" s="86">
        <v>1.4973554362258745</v>
      </c>
      <c r="O12" s="86">
        <v>1.8173310867540338</v>
      </c>
      <c r="P12" s="86">
        <v>1.4537574913596751</v>
      </c>
      <c r="Q12" s="86">
        <v>1.4947137764094371</v>
      </c>
      <c r="R12" s="86">
        <v>1.3201377166545001</v>
      </c>
      <c r="S12" s="86">
        <v>1.1155602047454001</v>
      </c>
      <c r="T12" s="86">
        <v>1.0541139185449802</v>
      </c>
      <c r="U12" s="86">
        <v>0.88188198767570392</v>
      </c>
      <c r="V12" s="86">
        <v>0.835051241087163</v>
      </c>
      <c r="W12" s="86">
        <v>0.68223409237391675</v>
      </c>
      <c r="X12" s="86">
        <v>0.59223688625315762</v>
      </c>
      <c r="Y12" s="86">
        <v>0.68528541606273952</v>
      </c>
      <c r="Z12" s="86">
        <v>0.60499166533764226</v>
      </c>
      <c r="AA12" s="86">
        <v>0.58265354563988647</v>
      </c>
      <c r="AB12" s="86">
        <v>0.4811957506322751</v>
      </c>
      <c r="AC12" s="86">
        <v>0.46816241782146661</v>
      </c>
    </row>
    <row r="13" spans="1:29" ht="19.5" customHeight="1">
      <c r="A13" s="87"/>
      <c r="B13" s="84"/>
      <c r="C13" s="557" t="s">
        <v>180</v>
      </c>
      <c r="D13" s="85"/>
      <c r="E13" s="86">
        <v>4.1500653183784502E-4</v>
      </c>
      <c r="F13" s="86">
        <v>4.77257511613521E-4</v>
      </c>
      <c r="G13" s="86">
        <v>5.4884613835554899E-4</v>
      </c>
      <c r="H13" s="86">
        <v>6.3117305910888202E-4</v>
      </c>
      <c r="I13" s="86">
        <v>7.2584901797521396E-4</v>
      </c>
      <c r="J13" s="86">
        <v>8.3472637067149604E-4</v>
      </c>
      <c r="K13" s="86">
        <v>9.5993532627222005E-4</v>
      </c>
      <c r="L13" s="86">
        <v>1.1039256252130499E-3</v>
      </c>
      <c r="M13" s="86">
        <v>1.2695144689950099E-3</v>
      </c>
      <c r="N13" s="86">
        <v>1.45994163934426E-3</v>
      </c>
      <c r="O13" s="86">
        <v>1.69353230163934E-3</v>
      </c>
      <c r="P13" s="86">
        <v>1.0330547040000001E-3</v>
      </c>
      <c r="Q13" s="86">
        <v>1.0330547040000001E-3</v>
      </c>
      <c r="R13" s="86">
        <v>9.5446565204478605E-4</v>
      </c>
      <c r="S13" s="86">
        <v>5.8895150695678102E-4</v>
      </c>
      <c r="T13" s="86">
        <v>2.8867307777278499E-4</v>
      </c>
      <c r="U13" s="86">
        <v>2.8624026313341799E-4</v>
      </c>
      <c r="V13" s="86">
        <v>2.8043415478844999E-4</v>
      </c>
      <c r="W13" s="86">
        <v>2.7060442214315298E-4</v>
      </c>
      <c r="X13" s="86">
        <v>2.56004401420913E-4</v>
      </c>
      <c r="Y13" s="86">
        <v>2.7223109175315401E-4</v>
      </c>
      <c r="Z13" s="86">
        <v>2.9945420092846901E-4</v>
      </c>
      <c r="AA13" s="86">
        <v>3.2939962102131599E-4</v>
      </c>
      <c r="AB13" s="86">
        <v>3.6233958312344698E-4</v>
      </c>
      <c r="AC13" s="86">
        <v>3.9857354143579197E-4</v>
      </c>
    </row>
    <row r="14" spans="1:29" ht="19.5" customHeight="1">
      <c r="A14" s="87"/>
      <c r="B14" s="84"/>
      <c r="C14" s="557" t="s">
        <v>4</v>
      </c>
      <c r="D14" s="88"/>
      <c r="E14" s="86">
        <v>796.37165731418634</v>
      </c>
      <c r="F14" s="86">
        <v>805.78299248229246</v>
      </c>
      <c r="G14" s="86">
        <v>785.31219095559095</v>
      </c>
      <c r="H14" s="86">
        <v>765.48950974525599</v>
      </c>
      <c r="I14" s="86">
        <v>754.51832070667581</v>
      </c>
      <c r="J14" s="86">
        <v>748.59893731661634</v>
      </c>
      <c r="K14" s="86">
        <v>770.25366711105346</v>
      </c>
      <c r="L14" s="86">
        <v>745.42294526899013</v>
      </c>
      <c r="M14" s="86">
        <v>742.63688911776705</v>
      </c>
      <c r="N14" s="86">
        <v>712.11480665527426</v>
      </c>
      <c r="O14" s="86">
        <v>713.47599509864949</v>
      </c>
      <c r="P14" s="86">
        <v>717.09824331356708</v>
      </c>
      <c r="Q14" s="86">
        <v>697.01935150661086</v>
      </c>
      <c r="R14" s="86">
        <v>704.20152940241985</v>
      </c>
      <c r="S14" s="86">
        <v>700.04117822221588</v>
      </c>
      <c r="T14" s="86">
        <v>691.78018337015988</v>
      </c>
      <c r="U14" s="86">
        <v>685.93557457559257</v>
      </c>
      <c r="V14" s="86">
        <v>673.45436297461129</v>
      </c>
      <c r="W14" s="86">
        <v>653.54965221297221</v>
      </c>
      <c r="X14" s="86">
        <v>595.20049589427515</v>
      </c>
      <c r="Y14" s="86">
        <v>609.86899048532462</v>
      </c>
      <c r="Z14" s="86">
        <v>561.74991829858379</v>
      </c>
      <c r="AA14" s="86">
        <v>578.83655977916339</v>
      </c>
      <c r="AB14" s="86">
        <v>565.88405861425588</v>
      </c>
      <c r="AC14" s="86">
        <v>523.38032718314309</v>
      </c>
    </row>
    <row r="15" spans="1:29" ht="19.5" customHeight="1">
      <c r="A15" s="87"/>
      <c r="B15" s="84"/>
      <c r="C15" s="557"/>
      <c r="D15" s="88"/>
      <c r="E15" s="86"/>
      <c r="F15" s="86"/>
      <c r="G15" s="86"/>
      <c r="H15" s="86"/>
      <c r="I15" s="86"/>
      <c r="J15" s="86"/>
      <c r="K15" s="86"/>
      <c r="L15" s="86"/>
      <c r="M15" s="86"/>
      <c r="N15" s="86"/>
      <c r="O15" s="86"/>
      <c r="P15" s="86"/>
      <c r="Q15" s="86"/>
      <c r="R15" s="86"/>
      <c r="S15" s="86"/>
      <c r="T15" s="86"/>
      <c r="U15" s="86"/>
      <c r="AC15" s="89"/>
    </row>
    <row r="16" spans="1:29" ht="19.5" customHeight="1">
      <c r="A16" s="87"/>
      <c r="B16" s="84" t="s">
        <v>51</v>
      </c>
      <c r="C16" s="557" t="s">
        <v>45</v>
      </c>
      <c r="D16" s="88"/>
      <c r="E16" s="86">
        <v>-0.83461260342574484</v>
      </c>
      <c r="F16" s="86">
        <v>-1.1495215481558656</v>
      </c>
      <c r="G16" s="86">
        <v>-1.4531915704760046</v>
      </c>
      <c r="H16" s="86">
        <v>-1.3360867562973588</v>
      </c>
      <c r="I16" s="86">
        <v>-1.3621941361813423</v>
      </c>
      <c r="J16" s="86">
        <v>-1.2443316905073925</v>
      </c>
      <c r="K16" s="86">
        <v>-2.2405530194145769</v>
      </c>
      <c r="L16" s="86">
        <v>-2.5298801297650932</v>
      </c>
      <c r="M16" s="86">
        <v>-3.0711598315205162</v>
      </c>
      <c r="N16" s="86">
        <v>-3.5836369981297853</v>
      </c>
      <c r="O16" s="86">
        <v>-3.9565888613719054</v>
      </c>
      <c r="P16" s="86">
        <v>-4.4206350419472376</v>
      </c>
      <c r="Q16" s="86">
        <v>-5.0852887974767338</v>
      </c>
      <c r="R16" s="86">
        <v>-5.2998226457245838</v>
      </c>
      <c r="S16" s="86">
        <v>-6.0398130033074153</v>
      </c>
      <c r="T16" s="86">
        <v>-6.443244228409279</v>
      </c>
      <c r="U16" s="86">
        <v>-7.0722161450625762</v>
      </c>
      <c r="V16" s="86">
        <v>-7.7383851943292727</v>
      </c>
      <c r="W16" s="86">
        <v>-8.1264149184041834</v>
      </c>
      <c r="X16" s="86">
        <v>-8.218801825288562</v>
      </c>
      <c r="Y16" s="86">
        <v>-8.6101558013213335</v>
      </c>
      <c r="Z16" s="86">
        <v>-9.1068170785988904</v>
      </c>
      <c r="AA16" s="86">
        <v>-9.1795970657576991</v>
      </c>
      <c r="AB16" s="86">
        <v>-9.3763453400684877</v>
      </c>
      <c r="AC16" s="86">
        <v>-9.7103529089528422</v>
      </c>
    </row>
    <row r="17" spans="1:31" ht="19.5" customHeight="1">
      <c r="A17" s="87"/>
      <c r="B17" s="84"/>
      <c r="C17" s="557" t="s">
        <v>46</v>
      </c>
      <c r="D17" s="88"/>
      <c r="E17" s="86">
        <v>1.8105583389032877E-2</v>
      </c>
      <c r="F17" s="86">
        <v>2.0694684822725431E-2</v>
      </c>
      <c r="G17" s="86">
        <v>1.5724227998414931E-2</v>
      </c>
      <c r="H17" s="86">
        <v>1.6970283021620219E-2</v>
      </c>
      <c r="I17" s="86">
        <v>1.6516897751664435E-2</v>
      </c>
      <c r="J17" s="86">
        <v>3.2361839857038117E-2</v>
      </c>
      <c r="K17" s="86">
        <v>2.3850591847999043E-2</v>
      </c>
      <c r="L17" s="86">
        <v>2.7986565168534101E-2</v>
      </c>
      <c r="M17" s="86">
        <v>2.1958721970796683E-2</v>
      </c>
      <c r="N17" s="86">
        <v>1.728415447774009E-2</v>
      </c>
      <c r="O17" s="86">
        <v>3.392260650431362E-2</v>
      </c>
      <c r="P17" s="86">
        <v>3.3141919706415342E-2</v>
      </c>
      <c r="Q17" s="86">
        <v>3.2789788073112711E-2</v>
      </c>
      <c r="R17" s="86">
        <v>6.0469637523693776E-2</v>
      </c>
      <c r="S17" s="86">
        <v>3.351409787618375E-2</v>
      </c>
      <c r="T17" s="86">
        <v>4.0783158036686418E-2</v>
      </c>
      <c r="U17" s="86">
        <v>3.5215852701462498E-2</v>
      </c>
      <c r="V17" s="86">
        <v>4.4378495243783726E-2</v>
      </c>
      <c r="W17" s="86">
        <v>3.3295909948326215E-2</v>
      </c>
      <c r="X17" s="86">
        <v>3.7654683362740388E-2</v>
      </c>
      <c r="Y17" s="86">
        <v>3.3775930540883958E-2</v>
      </c>
      <c r="Z17" s="86">
        <v>3.0359967240199341E-2</v>
      </c>
      <c r="AA17" s="86">
        <v>5.8631039817893978E-2</v>
      </c>
      <c r="AB17" s="86">
        <v>2.5861677787510848E-2</v>
      </c>
      <c r="AC17" s="86">
        <v>3.1492037898122827E-2</v>
      </c>
    </row>
    <row r="18" spans="1:31" ht="19.5" customHeight="1">
      <c r="A18" s="87"/>
      <c r="B18" s="84"/>
      <c r="C18" s="557" t="s">
        <v>47</v>
      </c>
      <c r="D18" s="88"/>
      <c r="E18" s="86">
        <v>1.0846147989558368</v>
      </c>
      <c r="F18" s="86">
        <v>1.0812729600503235</v>
      </c>
      <c r="G18" s="86">
        <v>1.0728705093925734</v>
      </c>
      <c r="H18" s="86">
        <v>1.0683337966114987</v>
      </c>
      <c r="I18" s="86">
        <v>1.0634776958524201</v>
      </c>
      <c r="J18" s="86">
        <v>1.0699446548370346</v>
      </c>
      <c r="K18" s="86">
        <v>1.0605000026627645</v>
      </c>
      <c r="L18" s="86">
        <v>1.0597311101824587</v>
      </c>
      <c r="M18" s="86">
        <v>1.0526622159613079</v>
      </c>
      <c r="N18" s="86">
        <v>1.046516924981272</v>
      </c>
      <c r="O18" s="86">
        <v>1.0225254240731014</v>
      </c>
      <c r="P18" s="86">
        <v>0.98616250465868049</v>
      </c>
      <c r="Q18" s="86">
        <v>0.95464067969172806</v>
      </c>
      <c r="R18" s="86">
        <v>0.95373190455313672</v>
      </c>
      <c r="S18" s="86">
        <v>0.8974519554040008</v>
      </c>
      <c r="T18" s="86">
        <v>0.87585050416468979</v>
      </c>
      <c r="U18" s="86">
        <v>0.84763207833030418</v>
      </c>
      <c r="V18" s="86">
        <v>0.83284401686517107</v>
      </c>
      <c r="W18" s="86">
        <v>0.79890117296727015</v>
      </c>
      <c r="X18" s="86">
        <v>0.78208160061825815</v>
      </c>
      <c r="Y18" s="86">
        <v>0.76686518393687542</v>
      </c>
      <c r="Z18" s="86">
        <v>0.75354195205582442</v>
      </c>
      <c r="AA18" s="86">
        <v>0.76632225095105622</v>
      </c>
      <c r="AB18" s="86">
        <v>0.72609815966366886</v>
      </c>
      <c r="AC18" s="86">
        <v>0.72235292419556063</v>
      </c>
    </row>
    <row r="19" spans="1:31" ht="19.5" customHeight="1">
      <c r="A19" s="87"/>
      <c r="B19" s="84"/>
      <c r="C19" s="557"/>
      <c r="D19" s="88"/>
      <c r="E19" s="86"/>
      <c r="F19" s="86"/>
      <c r="G19" s="86"/>
      <c r="H19" s="86"/>
      <c r="I19" s="86"/>
      <c r="J19" s="86"/>
      <c r="K19" s="86"/>
      <c r="L19" s="86"/>
      <c r="M19" s="86"/>
      <c r="N19" s="86"/>
      <c r="O19" s="86"/>
      <c r="P19" s="86"/>
      <c r="Q19" s="86"/>
      <c r="R19" s="86"/>
      <c r="S19" s="86"/>
      <c r="T19" s="86"/>
      <c r="U19" s="86"/>
      <c r="AC19" s="89"/>
    </row>
    <row r="20" spans="1:31" ht="19.5" customHeight="1">
      <c r="A20" s="87"/>
      <c r="B20" s="84" t="s">
        <v>52</v>
      </c>
      <c r="C20" s="557" t="s">
        <v>45</v>
      </c>
      <c r="D20" s="88"/>
      <c r="E20" s="86">
        <f>E7+E16</f>
        <v>592.83277672826512</v>
      </c>
      <c r="F20" s="86">
        <f>F7+F16</f>
        <v>600.78172392888359</v>
      </c>
      <c r="G20" s="86">
        <f t="shared" ref="G20:AC22" si="0">G7+G16</f>
        <v>585.07439555620397</v>
      </c>
      <c r="H20" s="86">
        <f t="shared" si="0"/>
        <v>570.66577095881519</v>
      </c>
      <c r="I20" s="86">
        <f t="shared" si="0"/>
        <v>565.29966320162782</v>
      </c>
      <c r="J20" s="86">
        <f t="shared" si="0"/>
        <v>557.09515798334814</v>
      </c>
      <c r="K20" s="86">
        <f t="shared" si="0"/>
        <v>577.55370271359016</v>
      </c>
      <c r="L20" s="86">
        <f t="shared" si="0"/>
        <v>552.00017116131971</v>
      </c>
      <c r="M20" s="86">
        <f t="shared" si="0"/>
        <v>554.89048243312754</v>
      </c>
      <c r="N20" s="86">
        <f t="shared" si="0"/>
        <v>547.08194345778952</v>
      </c>
      <c r="O20" s="86">
        <f t="shared" si="0"/>
        <v>554.25542975367307</v>
      </c>
      <c r="P20" s="86">
        <f t="shared" si="0"/>
        <v>563.38282018166888</v>
      </c>
      <c r="Q20" s="86">
        <f t="shared" si="0"/>
        <v>546.18768517212902</v>
      </c>
      <c r="R20" s="86">
        <f t="shared" si="0"/>
        <v>557.27576323974313</v>
      </c>
      <c r="S20" s="86">
        <f t="shared" si="0"/>
        <v>557.497633715966</v>
      </c>
      <c r="T20" s="86">
        <f t="shared" si="0"/>
        <v>554.06937481160764</v>
      </c>
      <c r="U20" s="86">
        <f t="shared" si="0"/>
        <v>551.68737860286069</v>
      </c>
      <c r="V20" s="86">
        <f t="shared" si="0"/>
        <v>542.50833115092848</v>
      </c>
      <c r="W20" s="86">
        <f t="shared" si="0"/>
        <v>528.45195480705615</v>
      </c>
      <c r="X20" s="86">
        <f t="shared" si="0"/>
        <v>477.52093878368072</v>
      </c>
      <c r="Y20" s="86">
        <f t="shared" si="0"/>
        <v>495.77034151916786</v>
      </c>
      <c r="Z20" s="86">
        <f t="shared" si="0"/>
        <v>452.59197714689202</v>
      </c>
      <c r="AA20" s="86">
        <f t="shared" si="0"/>
        <v>472.10678188397276</v>
      </c>
      <c r="AB20" s="86">
        <f t="shared" si="0"/>
        <v>463.266529464717</v>
      </c>
      <c r="AC20" s="86">
        <f t="shared" si="0"/>
        <v>421.96846051894522</v>
      </c>
      <c r="AE20" s="63"/>
    </row>
    <row r="21" spans="1:31" ht="19.5" customHeight="1">
      <c r="A21" s="87"/>
      <c r="B21" s="84"/>
      <c r="C21" s="557" t="s">
        <v>46</v>
      </c>
      <c r="D21" s="88"/>
      <c r="E21" s="86">
        <f t="shared" ref="E21:U22" si="1">E8+E17</f>
        <v>137.04731571929347</v>
      </c>
      <c r="F21" s="86">
        <f t="shared" si="1"/>
        <v>137.63009866897767</v>
      </c>
      <c r="G21" s="86">
        <f t="shared" si="1"/>
        <v>137.05615908758571</v>
      </c>
      <c r="H21" s="86">
        <f t="shared" si="1"/>
        <v>135.21038828228561</v>
      </c>
      <c r="I21" s="86">
        <f t="shared" si="1"/>
        <v>128.16917858609082</v>
      </c>
      <c r="J21" s="86">
        <f t="shared" si="1"/>
        <v>130.40362242338887</v>
      </c>
      <c r="K21" s="86">
        <f t="shared" si="1"/>
        <v>129.70231174798988</v>
      </c>
      <c r="L21" s="86">
        <f t="shared" si="1"/>
        <v>127.27034514702302</v>
      </c>
      <c r="M21" s="86">
        <f t="shared" si="1"/>
        <v>124.02069027955629</v>
      </c>
      <c r="N21" s="86">
        <f t="shared" si="1"/>
        <v>119.14788164290583</v>
      </c>
      <c r="O21" s="86">
        <f t="shared" si="1"/>
        <v>114.44620912839596</v>
      </c>
      <c r="P21" s="86">
        <f t="shared" si="1"/>
        <v>109.50098995293295</v>
      </c>
      <c r="Q21" s="86">
        <f t="shared" si="1"/>
        <v>107.28986697441984</v>
      </c>
      <c r="R21" s="86">
        <f t="shared" si="1"/>
        <v>102.20232861720964</v>
      </c>
      <c r="S21" s="86">
        <f t="shared" si="1"/>
        <v>97.423531733451966</v>
      </c>
      <c r="T21" s="86">
        <f t="shared" si="1"/>
        <v>92.06722254964005</v>
      </c>
      <c r="U21" s="86">
        <f t="shared" si="1"/>
        <v>88.108760258592838</v>
      </c>
      <c r="V21" s="86">
        <f t="shared" si="0"/>
        <v>84.063310369802949</v>
      </c>
      <c r="W21" s="86">
        <f t="shared" si="0"/>
        <v>78.057826530469157</v>
      </c>
      <c r="X21" s="86">
        <f t="shared" si="0"/>
        <v>71.651992049655803</v>
      </c>
      <c r="Y21" s="86">
        <f t="shared" si="0"/>
        <v>66.229115279635835</v>
      </c>
      <c r="Z21" s="86">
        <f t="shared" si="0"/>
        <v>63.284238209445085</v>
      </c>
      <c r="AA21" s="86">
        <f t="shared" si="0"/>
        <v>60.567879646294422</v>
      </c>
      <c r="AB21" s="86">
        <f t="shared" si="0"/>
        <v>55.773516065812373</v>
      </c>
      <c r="AC21" s="86">
        <f t="shared" si="0"/>
        <v>53.479570445974637</v>
      </c>
    </row>
    <row r="22" spans="1:31" ht="19.5" customHeight="1">
      <c r="A22" s="87"/>
      <c r="B22" s="84"/>
      <c r="C22" s="557" t="s">
        <v>47</v>
      </c>
      <c r="D22" s="88"/>
      <c r="E22" s="86">
        <f t="shared" si="1"/>
        <v>49.437416941944818</v>
      </c>
      <c r="F22" s="86">
        <f t="shared" si="1"/>
        <v>49.628612067806074</v>
      </c>
      <c r="G22" s="86">
        <f t="shared" si="0"/>
        <v>45.17052680021817</v>
      </c>
      <c r="H22" s="86">
        <f t="shared" si="0"/>
        <v>41.072612654058126</v>
      </c>
      <c r="I22" s="86">
        <f t="shared" si="0"/>
        <v>41.343012889398366</v>
      </c>
      <c r="J22" s="86">
        <f t="shared" si="0"/>
        <v>40.008082120208748</v>
      </c>
      <c r="K22" s="86">
        <f t="shared" si="0"/>
        <v>39.70174790750842</v>
      </c>
      <c r="L22" s="86">
        <f t="shared" si="0"/>
        <v>39.841293605110074</v>
      </c>
      <c r="M22" s="86">
        <f t="shared" si="0"/>
        <v>39.859672493147855</v>
      </c>
      <c r="N22" s="86">
        <f t="shared" si="0"/>
        <v>29.959102800109545</v>
      </c>
      <c r="O22" s="86">
        <f t="shared" si="0"/>
        <v>29.616251971229286</v>
      </c>
      <c r="P22" s="86">
        <f t="shared" si="0"/>
        <v>28.032129763195226</v>
      </c>
      <c r="Q22" s="86">
        <f t="shared" si="0"/>
        <v>26.210409654404689</v>
      </c>
      <c r="R22" s="86">
        <f t="shared" si="0"/>
        <v>25.999003001947074</v>
      </c>
      <c r="S22" s="86">
        <f t="shared" si="0"/>
        <v>26.59535657317959</v>
      </c>
      <c r="T22" s="86">
        <f t="shared" si="0"/>
        <v>25.585176378232216</v>
      </c>
      <c r="U22" s="86">
        <f t="shared" si="0"/>
        <v>24.677130549622976</v>
      </c>
      <c r="V22" s="86">
        <f t="shared" si="0"/>
        <v>24.447142280979975</v>
      </c>
      <c r="W22" s="86">
        <f t="shared" si="0"/>
        <v>23.852765910898118</v>
      </c>
      <c r="X22" s="86">
        <f t="shared" si="0"/>
        <v>22.172650864645153</v>
      </c>
      <c r="Y22" s="86">
        <f t="shared" si="0"/>
        <v>22.510242610066232</v>
      </c>
      <c r="Z22" s="86">
        <f t="shared" si="0"/>
        <v>21.420931903235161</v>
      </c>
      <c r="AA22" s="86">
        <f t="shared" si="0"/>
        <v>21.30576524081145</v>
      </c>
      <c r="AB22" s="86">
        <f t="shared" si="0"/>
        <v>21.377421415093107</v>
      </c>
      <c r="AC22" s="86">
        <f t="shared" si="0"/>
        <v>21.943797861731635</v>
      </c>
    </row>
    <row r="23" spans="1:31" ht="19.5" customHeight="1">
      <c r="A23" s="87"/>
      <c r="B23" s="84"/>
      <c r="C23" s="557" t="s">
        <v>48</v>
      </c>
      <c r="D23" s="88"/>
      <c r="E23" s="86">
        <f>E10</f>
        <v>14.391426654195458</v>
      </c>
      <c r="F23" s="86">
        <f>F10</f>
        <v>14.991018341579876</v>
      </c>
      <c r="G23" s="86">
        <f t="shared" ref="G23:AC26" si="2">G10</f>
        <v>15.597538933721802</v>
      </c>
      <c r="H23" s="86">
        <f t="shared" si="2"/>
        <v>16.50387140876294</v>
      </c>
      <c r="I23" s="86">
        <f t="shared" si="2"/>
        <v>17.588881227977762</v>
      </c>
      <c r="J23" s="86">
        <f t="shared" si="2"/>
        <v>19.088084523844959</v>
      </c>
      <c r="K23" s="86">
        <f t="shared" si="2"/>
        <v>20.236863879326499</v>
      </c>
      <c r="L23" s="86">
        <f t="shared" si="2"/>
        <v>23.084865561351087</v>
      </c>
      <c r="M23" s="86">
        <f t="shared" si="2"/>
        <v>20.046067784002652</v>
      </c>
      <c r="N23" s="86">
        <f t="shared" si="2"/>
        <v>11.433295695390187</v>
      </c>
      <c r="O23" s="86">
        <f t="shared" si="2"/>
        <v>9.8421808304993021</v>
      </c>
      <c r="P23" s="86">
        <f t="shared" si="2"/>
        <v>10.840627441872165</v>
      </c>
      <c r="Q23" s="86">
        <f t="shared" si="2"/>
        <v>11.329587892428684</v>
      </c>
      <c r="R23" s="86">
        <f t="shared" si="2"/>
        <v>12.761140797453194</v>
      </c>
      <c r="S23" s="86">
        <f t="shared" si="2"/>
        <v>11.865834595642555</v>
      </c>
      <c r="T23" s="86">
        <f t="shared" si="2"/>
        <v>13.092268737966453</v>
      </c>
      <c r="U23" s="86">
        <f t="shared" si="2"/>
        <v>14.003116086096744</v>
      </c>
      <c r="V23" s="86">
        <f t="shared" si="2"/>
        <v>14.451255409241973</v>
      </c>
      <c r="W23" s="86">
        <f t="shared" si="2"/>
        <v>14.944140634110735</v>
      </c>
      <c r="X23" s="86">
        <f t="shared" si="2"/>
        <v>15.666025169985142</v>
      </c>
      <c r="Y23" s="86">
        <f t="shared" si="2"/>
        <v>16.576510654433033</v>
      </c>
      <c r="Z23" s="86">
        <f t="shared" si="2"/>
        <v>15.10767210408453</v>
      </c>
      <c r="AA23" s="86">
        <f t="shared" si="2"/>
        <v>15.663525149538799</v>
      </c>
      <c r="AB23" s="86">
        <f t="shared" si="2"/>
        <v>16.041934154250622</v>
      </c>
      <c r="AC23" s="86">
        <f t="shared" si="2"/>
        <v>16.285114449297371</v>
      </c>
    </row>
    <row r="24" spans="1:31" ht="19.5" customHeight="1">
      <c r="A24" s="87"/>
      <c r="B24" s="84"/>
      <c r="C24" s="557" t="s">
        <v>49</v>
      </c>
      <c r="D24" s="88"/>
      <c r="E24" s="86">
        <f t="shared" ref="E24:U26" si="3">E11</f>
        <v>1.6513528722614796</v>
      </c>
      <c r="F24" s="86">
        <f t="shared" si="3"/>
        <v>1.3849707894295631</v>
      </c>
      <c r="G24" s="86">
        <f t="shared" si="3"/>
        <v>0.69017925882898157</v>
      </c>
      <c r="H24" s="86">
        <f t="shared" si="3"/>
        <v>0.60255725998798215</v>
      </c>
      <c r="I24" s="86">
        <f t="shared" si="3"/>
        <v>0.61122159867856884</v>
      </c>
      <c r="J24" s="86">
        <f t="shared" si="3"/>
        <v>0.59675991554791619</v>
      </c>
      <c r="K24" s="86">
        <f t="shared" si="3"/>
        <v>0.59617603791117024</v>
      </c>
      <c r="L24" s="86">
        <f t="shared" si="3"/>
        <v>0.50292412829608701</v>
      </c>
      <c r="M24" s="86">
        <f t="shared" si="3"/>
        <v>0.49371149576775647</v>
      </c>
      <c r="N24" s="86">
        <f t="shared" si="3"/>
        <v>0.4739317625432109</v>
      </c>
      <c r="O24" s="86">
        <f t="shared" si="3"/>
        <v>0.59675796500183509</v>
      </c>
      <c r="P24" s="86">
        <f t="shared" si="3"/>
        <v>0.48555481025225739</v>
      </c>
      <c r="Q24" s="86">
        <f t="shared" si="3"/>
        <v>0.4081966524033393</v>
      </c>
      <c r="R24" s="86">
        <f t="shared" si="3"/>
        <v>0.35658046011252004</v>
      </c>
      <c r="S24" s="86">
        <f t="shared" si="3"/>
        <v>0.43382549769618373</v>
      </c>
      <c r="T24" s="86">
        <f t="shared" si="3"/>
        <v>0.38512773488276175</v>
      </c>
      <c r="U24" s="86">
        <f t="shared" si="3"/>
        <v>0.38765263644956066</v>
      </c>
      <c r="V24" s="86">
        <f t="shared" si="2"/>
        <v>0.28782940619568032</v>
      </c>
      <c r="W24" s="86">
        <f t="shared" si="2"/>
        <v>0.26624179815332699</v>
      </c>
      <c r="X24" s="86">
        <f t="shared" si="2"/>
        <v>0.19733059434620473</v>
      </c>
      <c r="Y24" s="86">
        <f t="shared" si="2"/>
        <v>0.28770808802357967</v>
      </c>
      <c r="Z24" s="86">
        <f t="shared" si="2"/>
        <v>0.41689265608569259</v>
      </c>
      <c r="AA24" s="86">
        <f t="shared" si="2"/>
        <v>0.25498113829623953</v>
      </c>
      <c r="AB24" s="86">
        <f t="shared" si="2"/>
        <v>0.31871392154990524</v>
      </c>
      <c r="AC24" s="86">
        <f t="shared" si="2"/>
        <v>0.27831496897219726</v>
      </c>
    </row>
    <row r="25" spans="1:31" ht="19.5" customHeight="1">
      <c r="A25" s="87"/>
      <c r="B25" s="84"/>
      <c r="C25" s="557" t="s">
        <v>50</v>
      </c>
      <c r="D25" s="88"/>
      <c r="E25" s="86">
        <f t="shared" si="3"/>
        <v>1.2790611706133264</v>
      </c>
      <c r="F25" s="86">
        <f t="shared" si="3"/>
        <v>1.3185375248212206</v>
      </c>
      <c r="G25" s="86">
        <f t="shared" si="2"/>
        <v>1.3582456398089977</v>
      </c>
      <c r="H25" s="86">
        <f t="shared" si="2"/>
        <v>1.1828953316228676</v>
      </c>
      <c r="I25" s="86">
        <f t="shared" si="2"/>
        <v>1.2234378113074464</v>
      </c>
      <c r="J25" s="86">
        <f t="shared" si="2"/>
        <v>1.2643704280938342</v>
      </c>
      <c r="K25" s="86">
        <f t="shared" si="2"/>
        <v>1.3057024644972433</v>
      </c>
      <c r="L25" s="86">
        <f t="shared" si="2"/>
        <v>1.2800792858508436</v>
      </c>
      <c r="M25" s="86">
        <f t="shared" si="2"/>
        <v>1.3284562241074798</v>
      </c>
      <c r="N25" s="86">
        <f t="shared" si="2"/>
        <v>1.4973554362258745</v>
      </c>
      <c r="O25" s="86">
        <f t="shared" si="2"/>
        <v>1.8173310867540338</v>
      </c>
      <c r="P25" s="86">
        <f t="shared" si="2"/>
        <v>1.4537574913596751</v>
      </c>
      <c r="Q25" s="86">
        <f t="shared" si="2"/>
        <v>1.4947137764094371</v>
      </c>
      <c r="R25" s="86">
        <f t="shared" si="2"/>
        <v>1.3201377166545001</v>
      </c>
      <c r="S25" s="86">
        <f t="shared" si="2"/>
        <v>1.1155602047454001</v>
      </c>
      <c r="T25" s="86">
        <f t="shared" si="2"/>
        <v>1.0541139185449802</v>
      </c>
      <c r="U25" s="86">
        <f t="shared" si="2"/>
        <v>0.88188198767570392</v>
      </c>
      <c r="V25" s="86">
        <f t="shared" si="2"/>
        <v>0.835051241087163</v>
      </c>
      <c r="W25" s="86">
        <f t="shared" si="2"/>
        <v>0.68223409237391675</v>
      </c>
      <c r="X25" s="86">
        <f t="shared" si="2"/>
        <v>0.59223688625315762</v>
      </c>
      <c r="Y25" s="86">
        <f t="shared" si="2"/>
        <v>0.68528541606273952</v>
      </c>
      <c r="Z25" s="86">
        <f t="shared" si="2"/>
        <v>0.60499166533764226</v>
      </c>
      <c r="AA25" s="86">
        <f t="shared" si="2"/>
        <v>0.58265354563988647</v>
      </c>
      <c r="AB25" s="86">
        <f t="shared" si="2"/>
        <v>0.4811957506322751</v>
      </c>
      <c r="AC25" s="86">
        <f t="shared" si="2"/>
        <v>0.46816241782146661</v>
      </c>
    </row>
    <row r="26" spans="1:31" ht="19.5" customHeight="1">
      <c r="A26" s="87"/>
      <c r="B26" s="84"/>
      <c r="C26" s="557" t="s">
        <v>180</v>
      </c>
      <c r="D26" s="88"/>
      <c r="E26" s="86">
        <f t="shared" si="3"/>
        <v>4.1500653183784502E-4</v>
      </c>
      <c r="F26" s="86">
        <f t="shared" si="3"/>
        <v>4.77257511613521E-4</v>
      </c>
      <c r="G26" s="86">
        <f t="shared" si="2"/>
        <v>5.4884613835554899E-4</v>
      </c>
      <c r="H26" s="86">
        <f t="shared" si="2"/>
        <v>6.3117305910888202E-4</v>
      </c>
      <c r="I26" s="86">
        <f t="shared" si="2"/>
        <v>7.2584901797521396E-4</v>
      </c>
      <c r="J26" s="86">
        <f t="shared" si="2"/>
        <v>8.3472637067149604E-4</v>
      </c>
      <c r="K26" s="86">
        <f t="shared" si="2"/>
        <v>9.5993532627222005E-4</v>
      </c>
      <c r="L26" s="86">
        <f t="shared" si="2"/>
        <v>1.1039256252130499E-3</v>
      </c>
      <c r="M26" s="86">
        <f t="shared" si="2"/>
        <v>1.2695144689950099E-3</v>
      </c>
      <c r="N26" s="86">
        <f t="shared" si="2"/>
        <v>1.45994163934426E-3</v>
      </c>
      <c r="O26" s="86">
        <f t="shared" si="2"/>
        <v>1.69353230163934E-3</v>
      </c>
      <c r="P26" s="86">
        <f t="shared" si="2"/>
        <v>1.0330547040000001E-3</v>
      </c>
      <c r="Q26" s="86">
        <f t="shared" si="2"/>
        <v>1.0330547040000001E-3</v>
      </c>
      <c r="R26" s="86">
        <f t="shared" si="2"/>
        <v>9.5446565204478605E-4</v>
      </c>
      <c r="S26" s="86">
        <f t="shared" si="2"/>
        <v>5.8895150695678102E-4</v>
      </c>
      <c r="T26" s="86">
        <f t="shared" si="2"/>
        <v>2.8867307777278499E-4</v>
      </c>
      <c r="U26" s="86">
        <f t="shared" si="2"/>
        <v>2.8624026313341799E-4</v>
      </c>
      <c r="V26" s="86">
        <f t="shared" si="2"/>
        <v>2.8043415478844999E-4</v>
      </c>
      <c r="W26" s="86">
        <f t="shared" si="2"/>
        <v>2.7060442214315298E-4</v>
      </c>
      <c r="X26" s="86">
        <f t="shared" si="2"/>
        <v>2.56004401420913E-4</v>
      </c>
      <c r="Y26" s="86">
        <f t="shared" si="2"/>
        <v>2.7223109175315401E-4</v>
      </c>
      <c r="Z26" s="86">
        <f t="shared" si="2"/>
        <v>2.9945420092846901E-4</v>
      </c>
      <c r="AA26" s="86">
        <f t="shared" si="2"/>
        <v>3.2939962102131599E-4</v>
      </c>
      <c r="AB26" s="86">
        <f t="shared" si="2"/>
        <v>3.6233958312344698E-4</v>
      </c>
      <c r="AC26" s="86">
        <f t="shared" si="2"/>
        <v>3.9857354143579197E-4</v>
      </c>
    </row>
    <row r="27" spans="1:31" ht="19.5" customHeight="1">
      <c r="A27" s="87"/>
      <c r="B27" s="84"/>
      <c r="C27" s="557" t="s">
        <v>4</v>
      </c>
      <c r="D27" s="88"/>
      <c r="E27" s="86">
        <f>SUM(E20:E26)</f>
        <v>796.63976509310544</v>
      </c>
      <c r="F27" s="86">
        <f>SUM(F20:F26)</f>
        <v>805.73543857900961</v>
      </c>
      <c r="G27" s="86">
        <f t="shared" ref="G27:AC27" si="4">SUM(G20:G26)</f>
        <v>784.94759412250596</v>
      </c>
      <c r="H27" s="86">
        <f t="shared" si="4"/>
        <v>765.23872706859186</v>
      </c>
      <c r="I27" s="86">
        <f t="shared" si="4"/>
        <v>754.23612116409868</v>
      </c>
      <c r="J27" s="86">
        <f t="shared" si="4"/>
        <v>748.45691212080317</v>
      </c>
      <c r="K27" s="86">
        <f t="shared" si="4"/>
        <v>769.09746468614958</v>
      </c>
      <c r="L27" s="86">
        <f t="shared" si="4"/>
        <v>743.98078281457606</v>
      </c>
      <c r="M27" s="86">
        <f t="shared" si="4"/>
        <v>740.64035022417863</v>
      </c>
      <c r="N27" s="86">
        <f t="shared" si="4"/>
        <v>709.59497073660361</v>
      </c>
      <c r="O27" s="86">
        <f t="shared" si="4"/>
        <v>710.57585426785511</v>
      </c>
      <c r="P27" s="86">
        <f t="shared" si="4"/>
        <v>713.69691269598502</v>
      </c>
      <c r="Q27" s="86">
        <f t="shared" si="4"/>
        <v>692.92149317689893</v>
      </c>
      <c r="R27" s="86">
        <f t="shared" si="4"/>
        <v>699.91590829877202</v>
      </c>
      <c r="S27" s="86">
        <f t="shared" si="4"/>
        <v>694.93233127218866</v>
      </c>
      <c r="T27" s="86">
        <f t="shared" si="4"/>
        <v>686.2535728039519</v>
      </c>
      <c r="U27" s="86">
        <f t="shared" si="4"/>
        <v>679.74620636156169</v>
      </c>
      <c r="V27" s="86">
        <f t="shared" si="4"/>
        <v>666.59320029239097</v>
      </c>
      <c r="W27" s="86">
        <f t="shared" si="4"/>
        <v>646.25543437748354</v>
      </c>
      <c r="X27" s="86">
        <f t="shared" si="4"/>
        <v>587.8014303529676</v>
      </c>
      <c r="Y27" s="86">
        <f t="shared" si="4"/>
        <v>602.05947579848112</v>
      </c>
      <c r="Z27" s="86">
        <f t="shared" si="4"/>
        <v>553.42700313928094</v>
      </c>
      <c r="AA27" s="86">
        <f t="shared" si="4"/>
        <v>570.48191600417454</v>
      </c>
      <c r="AB27" s="86">
        <f t="shared" si="4"/>
        <v>557.25967311163845</v>
      </c>
      <c r="AC27" s="86">
        <f t="shared" si="4"/>
        <v>514.42381923628386</v>
      </c>
    </row>
    <row r="28" spans="1:31" ht="19.5" customHeight="1">
      <c r="A28" s="87"/>
      <c r="B28" s="84"/>
      <c r="C28" s="557"/>
      <c r="D28" s="85"/>
      <c r="E28" s="90"/>
      <c r="F28" s="91"/>
      <c r="G28" s="91"/>
      <c r="H28" s="91"/>
      <c r="I28" s="91"/>
      <c r="J28" s="91"/>
      <c r="K28" s="91"/>
      <c r="L28" s="91"/>
      <c r="M28" s="91"/>
      <c r="N28" s="91"/>
      <c r="O28" s="91"/>
      <c r="P28" s="91"/>
      <c r="Q28" s="91"/>
      <c r="R28" s="91"/>
      <c r="S28" s="91"/>
      <c r="T28" s="91"/>
      <c r="U28" s="91"/>
      <c r="V28" s="91"/>
      <c r="W28" s="91"/>
      <c r="X28" s="91"/>
      <c r="Y28" s="91"/>
      <c r="AA28" s="223"/>
      <c r="AB28" s="223"/>
      <c r="AC28" s="223"/>
    </row>
    <row r="29" spans="1:31" ht="19.5" customHeight="1">
      <c r="A29" s="92" t="s">
        <v>53</v>
      </c>
      <c r="B29" s="84" t="s">
        <v>52</v>
      </c>
      <c r="C29" s="557" t="s">
        <v>45</v>
      </c>
      <c r="D29" s="88"/>
      <c r="E29" s="86">
        <v>1.1638324872060124</v>
      </c>
      <c r="F29" s="86">
        <v>1.2195734254242721</v>
      </c>
      <c r="G29" s="86">
        <v>1.2760646436018619</v>
      </c>
      <c r="H29" s="86">
        <v>1.2422664645474675</v>
      </c>
      <c r="I29" s="86">
        <v>1.2702308696731028</v>
      </c>
      <c r="J29" s="86">
        <v>1.3152510080230759</v>
      </c>
      <c r="K29" s="86">
        <v>1.4173184113416231</v>
      </c>
      <c r="L29" s="86">
        <v>1.5036296282264334</v>
      </c>
      <c r="M29" s="86">
        <v>1.5802371180909387</v>
      </c>
      <c r="N29" s="86">
        <v>1.4880655794139428</v>
      </c>
      <c r="O29" s="86">
        <v>1.3411435719831044</v>
      </c>
      <c r="P29" s="86">
        <v>1.0608401850860609</v>
      </c>
      <c r="Q29" s="86">
        <v>1.1298002988851374</v>
      </c>
      <c r="R29" s="86">
        <v>1.0681315162526588</v>
      </c>
      <c r="S29" s="86">
        <v>1.0720541122219127</v>
      </c>
      <c r="T29" s="86">
        <v>1.2461446686621291</v>
      </c>
      <c r="U29" s="86">
        <v>1.2323942211991317</v>
      </c>
      <c r="V29" s="86">
        <v>1.2619724873141762</v>
      </c>
      <c r="W29" s="86">
        <v>1.2964158460558748</v>
      </c>
      <c r="X29" s="86">
        <v>1.2723077310060658</v>
      </c>
      <c r="Y29" s="86">
        <v>1.2146301316023602</v>
      </c>
      <c r="Z29" s="86">
        <v>1.1632297293571408</v>
      </c>
      <c r="AA29" s="86">
        <v>1.2078904627959366</v>
      </c>
      <c r="AB29" s="86">
        <v>1.2859281108162532</v>
      </c>
      <c r="AC29" s="86">
        <v>1.2011133403334457</v>
      </c>
    </row>
    <row r="30" spans="1:31" ht="19.5" customHeight="1">
      <c r="A30" s="87"/>
      <c r="B30" s="84"/>
      <c r="C30" s="557" t="s">
        <v>46</v>
      </c>
      <c r="D30" s="85"/>
      <c r="E30" s="86">
        <v>0.2978673247283784</v>
      </c>
      <c r="F30" s="86">
        <v>0.30142682284417605</v>
      </c>
      <c r="G30" s="86">
        <v>0.30382270258575228</v>
      </c>
      <c r="H30" s="86">
        <v>0.29682909810713937</v>
      </c>
      <c r="I30" s="86">
        <v>0.29852969605487312</v>
      </c>
      <c r="J30" s="86">
        <v>0.30091745582857754</v>
      </c>
      <c r="K30" s="86">
        <v>0.29856144007600627</v>
      </c>
      <c r="L30" s="86">
        <v>0.29952861300908473</v>
      </c>
      <c r="M30" s="86">
        <v>0.30759299593866013</v>
      </c>
      <c r="N30" s="86">
        <v>0.30983160626643208</v>
      </c>
      <c r="O30" s="86">
        <v>0.30963068143318417</v>
      </c>
      <c r="P30" s="86">
        <v>0.30404258269649459</v>
      </c>
      <c r="Q30" s="86">
        <v>0.30128347386734744</v>
      </c>
      <c r="R30" s="86">
        <v>0.26305120394251036</v>
      </c>
      <c r="S30" s="86">
        <v>0.25850452647107525</v>
      </c>
      <c r="T30" s="86">
        <v>0.2563427204203742</v>
      </c>
      <c r="U30" s="86">
        <v>0.2886473633359003</v>
      </c>
      <c r="V30" s="86">
        <v>0.28977407762956314</v>
      </c>
      <c r="W30" s="86">
        <v>0.28552505277713769</v>
      </c>
      <c r="X30" s="86">
        <v>0.27190350755192649</v>
      </c>
      <c r="Y30" s="86">
        <v>0.26281785496448334</v>
      </c>
      <c r="Z30" s="86">
        <v>0.25377825186941105</v>
      </c>
      <c r="AA30" s="86">
        <v>0.22807740777868052</v>
      </c>
      <c r="AB30" s="86">
        <v>0.22422630188807074</v>
      </c>
      <c r="AC30" s="86">
        <v>0.22380949613615986</v>
      </c>
    </row>
    <row r="31" spans="1:31" ht="19.5" customHeight="1">
      <c r="A31" s="87"/>
      <c r="B31" s="84"/>
      <c r="C31" s="557" t="s">
        <v>47</v>
      </c>
      <c r="D31" s="85"/>
      <c r="E31" s="86">
        <v>7.2048475456253896E-2</v>
      </c>
      <c r="F31" s="86">
        <v>7.3161121760964315E-2</v>
      </c>
      <c r="G31" s="86">
        <v>7.4519926250344301E-2</v>
      </c>
      <c r="H31" s="86">
        <v>7.2162138793101682E-2</v>
      </c>
      <c r="I31" s="86">
        <v>7.3528703946669396E-2</v>
      </c>
      <c r="J31" s="86">
        <v>7.4941065571738436E-2</v>
      </c>
      <c r="K31" s="86">
        <v>7.469786844009077E-2</v>
      </c>
      <c r="L31" s="86">
        <v>7.5165267897571372E-2</v>
      </c>
      <c r="M31" s="86">
        <v>7.7776799912767425E-2</v>
      </c>
      <c r="N31" s="86">
        <v>7.8705406199090847E-2</v>
      </c>
      <c r="O31" s="86">
        <v>7.7790297867324512E-2</v>
      </c>
      <c r="P31" s="86">
        <v>7.7355963140406311E-2</v>
      </c>
      <c r="Q31" s="86">
        <v>7.7033285995432452E-2</v>
      </c>
      <c r="R31" s="86">
        <v>5.7966807678239418E-2</v>
      </c>
      <c r="S31" s="86">
        <v>5.697351377108982E-2</v>
      </c>
      <c r="T31" s="86">
        <v>5.7868183644313287E-2</v>
      </c>
      <c r="U31" s="86">
        <v>7.123892349276624E-2</v>
      </c>
      <c r="V31" s="86">
        <v>7.309484103303078E-2</v>
      </c>
      <c r="W31" s="86">
        <v>7.3765683038803501E-2</v>
      </c>
      <c r="X31" s="86">
        <v>7.0837582275679559E-2</v>
      </c>
      <c r="Y31" s="86">
        <v>6.9188775221984355E-2</v>
      </c>
      <c r="Z31" s="86">
        <v>6.7308116657712566E-2</v>
      </c>
      <c r="AA31" s="86">
        <v>5.7698983136660234E-2</v>
      </c>
      <c r="AB31" s="86">
        <v>5.7542399685044876E-2</v>
      </c>
      <c r="AC31" s="86">
        <v>5.8376199833675986E-2</v>
      </c>
    </row>
    <row r="32" spans="1:31" ht="19.5" customHeight="1">
      <c r="A32" s="87"/>
      <c r="B32" s="84"/>
      <c r="C32" s="557" t="s">
        <v>48</v>
      </c>
      <c r="D32" s="85"/>
      <c r="E32" s="86">
        <v>0</v>
      </c>
      <c r="F32" s="86">
        <v>1.9400198073220126E-5</v>
      </c>
      <c r="G32" s="86">
        <v>5.9201311464874235E-5</v>
      </c>
      <c r="H32" s="86">
        <v>1.1595994734894112E-3</v>
      </c>
      <c r="I32" s="86">
        <v>2.8752286138443665E-3</v>
      </c>
      <c r="J32" s="86">
        <v>5.0124956330133983E-3</v>
      </c>
      <c r="K32" s="86">
        <v>7.7369721511319177E-3</v>
      </c>
      <c r="L32" s="86">
        <v>1.2382081623231034E-2</v>
      </c>
      <c r="M32" s="86">
        <v>1.7864389551796582E-2</v>
      </c>
      <c r="N32" s="86">
        <v>2.0425212571812068E-2</v>
      </c>
      <c r="O32" s="86">
        <v>2.5474803693178154E-2</v>
      </c>
      <c r="P32" s="86">
        <v>3.0906807838666825E-2</v>
      </c>
      <c r="Q32" s="86">
        <v>3.5750529970678992E-2</v>
      </c>
      <c r="R32" s="86">
        <v>4.2454299114424325E-2</v>
      </c>
      <c r="S32" s="86">
        <v>4.8266817283052238E-2</v>
      </c>
      <c r="T32" s="86">
        <v>5.3227312318227561E-2</v>
      </c>
      <c r="U32" s="86">
        <v>6.0867423036124198E-2</v>
      </c>
      <c r="V32" s="86">
        <v>6.8149648501825602E-2</v>
      </c>
      <c r="W32" s="86">
        <v>7.4532274916695715E-2</v>
      </c>
      <c r="X32" s="86">
        <v>7.9385825685742109E-2</v>
      </c>
      <c r="Y32" s="86">
        <v>8.5706914206528401E-2</v>
      </c>
      <c r="Z32" s="86">
        <v>7.9867219558167793E-2</v>
      </c>
      <c r="AA32" s="86">
        <v>8.2473985445212145E-2</v>
      </c>
      <c r="AB32" s="86">
        <v>8.5356854239853244E-2</v>
      </c>
      <c r="AC32" s="86">
        <v>8.6725177239606779E-2</v>
      </c>
    </row>
    <row r="33" spans="1:30" ht="19.5" customHeight="1">
      <c r="A33" s="87"/>
      <c r="B33" s="84"/>
      <c r="C33" s="557" t="s">
        <v>49</v>
      </c>
      <c r="D33" s="85"/>
      <c r="E33" s="86">
        <v>1.122507126504151E-4</v>
      </c>
      <c r="F33" s="86">
        <v>1.1229185236826379E-4</v>
      </c>
      <c r="G33" s="86">
        <v>1.122795027522053E-4</v>
      </c>
      <c r="H33" s="86">
        <v>1.1221395951435659E-4</v>
      </c>
      <c r="I33" s="86">
        <v>1.121435374167094E-4</v>
      </c>
      <c r="J33" s="86">
        <v>1.1351171785949432E-4</v>
      </c>
      <c r="K33" s="86">
        <v>1.1640970338624826E-4</v>
      </c>
      <c r="L33" s="86">
        <v>1.209848371810766E-4</v>
      </c>
      <c r="M33" s="86">
        <v>1.182110606969234E-5</v>
      </c>
      <c r="N33" s="86">
        <v>1.6191841348399449E-5</v>
      </c>
      <c r="O33" s="86">
        <v>1.7967929597788888E-5</v>
      </c>
      <c r="P33" s="86">
        <v>1.861290553901193E-5</v>
      </c>
      <c r="Q33" s="86">
        <v>1.8739859187088261E-5</v>
      </c>
      <c r="R33" s="86">
        <v>1.7805221677699011E-5</v>
      </c>
      <c r="S33" s="86">
        <v>1.6406631325758729E-5</v>
      </c>
      <c r="T33" s="86">
        <v>1.2696321496152801E-5</v>
      </c>
      <c r="U33" s="86">
        <v>9.4843542987289212E-6</v>
      </c>
      <c r="V33" s="86">
        <v>5.4171684371717607E-6</v>
      </c>
      <c r="W33" s="86">
        <v>2.1382147624709182E-6</v>
      </c>
      <c r="X33" s="86">
        <v>1.2299383361078459E-6</v>
      </c>
      <c r="Y33" s="86">
        <v>0</v>
      </c>
      <c r="Z33" s="86">
        <v>3.0109102061194591E-5</v>
      </c>
      <c r="AA33" s="86">
        <v>4.51948396130377E-5</v>
      </c>
      <c r="AB33" s="86">
        <v>1.504045780813653E-5</v>
      </c>
      <c r="AC33" s="86">
        <v>0</v>
      </c>
    </row>
    <row r="34" spans="1:30" ht="19.5" customHeight="1">
      <c r="A34" s="87"/>
      <c r="B34" s="84"/>
      <c r="C34" s="557" t="s">
        <v>50</v>
      </c>
      <c r="D34" s="85"/>
      <c r="E34" s="86">
        <v>0</v>
      </c>
      <c r="F34" s="86">
        <v>0</v>
      </c>
      <c r="G34" s="86">
        <v>0</v>
      </c>
      <c r="H34" s="86">
        <v>0</v>
      </c>
      <c r="I34" s="86">
        <v>0</v>
      </c>
      <c r="J34" s="86">
        <v>0</v>
      </c>
      <c r="K34" s="86">
        <v>0</v>
      </c>
      <c r="L34" s="86">
        <v>0</v>
      </c>
      <c r="M34" s="86">
        <v>1.6382011062237027E-4</v>
      </c>
      <c r="N34" s="86">
        <v>2.1714545886176219E-4</v>
      </c>
      <c r="O34" s="86">
        <v>2.130256210216902E-4</v>
      </c>
      <c r="P34" s="86">
        <v>2.1298038997227819E-4</v>
      </c>
      <c r="Q34" s="86">
        <v>3.1652222557547791E-4</v>
      </c>
      <c r="R34" s="86">
        <v>3.8812556786538402E-4</v>
      </c>
      <c r="S34" s="86">
        <v>7.4851855358276003E-4</v>
      </c>
      <c r="T34" s="86">
        <v>1.171945550707979E-3</v>
      </c>
      <c r="U34" s="86">
        <v>6.2992999912138696E-4</v>
      </c>
      <c r="V34" s="86">
        <v>4.4760457718987401E-4</v>
      </c>
      <c r="W34" s="86">
        <v>3.7051649320499251E-4</v>
      </c>
      <c r="X34" s="86">
        <v>2.2488354245627439E-4</v>
      </c>
      <c r="Y34" s="86">
        <v>1.360501573878366E-4</v>
      </c>
      <c r="Z34" s="86">
        <v>3.8872453397238797E-5</v>
      </c>
      <c r="AA34" s="86">
        <v>0</v>
      </c>
      <c r="AB34" s="86">
        <v>0</v>
      </c>
      <c r="AC34" s="86">
        <v>0</v>
      </c>
    </row>
    <row r="35" spans="1:30" ht="19.5" customHeight="1">
      <c r="A35" s="87"/>
      <c r="B35" s="84"/>
      <c r="C35" s="557" t="s">
        <v>180</v>
      </c>
      <c r="D35" s="85"/>
      <c r="E35" s="86">
        <v>0</v>
      </c>
      <c r="F35" s="86">
        <v>0</v>
      </c>
      <c r="G35" s="86">
        <v>0</v>
      </c>
      <c r="H35" s="86">
        <v>0</v>
      </c>
      <c r="I35" s="86">
        <v>0</v>
      </c>
      <c r="J35" s="86">
        <v>0</v>
      </c>
      <c r="K35" s="86">
        <v>0</v>
      </c>
      <c r="L35" s="86">
        <v>0</v>
      </c>
      <c r="M35" s="86">
        <v>0</v>
      </c>
      <c r="N35" s="86">
        <v>0</v>
      </c>
      <c r="O35" s="86">
        <v>0</v>
      </c>
      <c r="P35" s="86">
        <v>0</v>
      </c>
      <c r="Q35" s="86">
        <v>0</v>
      </c>
      <c r="R35" s="86">
        <v>0</v>
      </c>
      <c r="S35" s="86">
        <v>0</v>
      </c>
      <c r="T35" s="86">
        <v>0</v>
      </c>
      <c r="U35" s="86">
        <v>0</v>
      </c>
      <c r="V35" s="86">
        <v>0</v>
      </c>
      <c r="W35" s="86">
        <v>0</v>
      </c>
      <c r="X35" s="86">
        <v>0</v>
      </c>
      <c r="Y35" s="86">
        <v>0</v>
      </c>
      <c r="Z35" s="86">
        <v>0</v>
      </c>
      <c r="AA35" s="86">
        <v>0</v>
      </c>
      <c r="AB35" s="86">
        <v>0</v>
      </c>
      <c r="AC35" s="86">
        <v>0</v>
      </c>
    </row>
    <row r="36" spans="1:30" ht="19.5" customHeight="1">
      <c r="A36" s="87"/>
      <c r="B36" s="84"/>
      <c r="C36" s="557" t="s">
        <v>4</v>
      </c>
      <c r="D36" s="85"/>
      <c r="E36" s="86">
        <v>1.5338605381032948</v>
      </c>
      <c r="F36" s="86">
        <v>1.5942930620798537</v>
      </c>
      <c r="G36" s="86">
        <v>1.6545787532521754</v>
      </c>
      <c r="H36" s="86">
        <v>1.6125295148807124</v>
      </c>
      <c r="I36" s="86">
        <v>1.6452766418259064</v>
      </c>
      <c r="J36" s="86">
        <v>1.6962355367742648</v>
      </c>
      <c r="K36" s="86">
        <v>1.7984311017122385</v>
      </c>
      <c r="L36" s="86">
        <v>1.8908265755935014</v>
      </c>
      <c r="M36" s="86">
        <v>1.9836469447108549</v>
      </c>
      <c r="N36" s="86">
        <v>1.897261141751488</v>
      </c>
      <c r="O36" s="86">
        <v>1.7542703485274109</v>
      </c>
      <c r="P36" s="86">
        <v>1.4733771320571398</v>
      </c>
      <c r="Q36" s="86">
        <v>1.5442028508033587</v>
      </c>
      <c r="R36" s="86">
        <v>1.432009757777376</v>
      </c>
      <c r="S36" s="86">
        <v>1.4365638949320385</v>
      </c>
      <c r="T36" s="86">
        <v>1.6147675269172486</v>
      </c>
      <c r="U36" s="86">
        <v>1.6537873454173426</v>
      </c>
      <c r="V36" s="86">
        <v>1.6934440762242229</v>
      </c>
      <c r="W36" s="86">
        <v>1.7306115114964793</v>
      </c>
      <c r="X36" s="86">
        <v>1.6946607600002062</v>
      </c>
      <c r="Y36" s="86">
        <v>1.6324797261527442</v>
      </c>
      <c r="Z36" s="86">
        <v>1.5642522989978906</v>
      </c>
      <c r="AA36" s="86">
        <v>1.5761860339961025</v>
      </c>
      <c r="AB36" s="86">
        <v>1.6530687070870302</v>
      </c>
      <c r="AC36" s="86">
        <v>1.5700242135428883</v>
      </c>
    </row>
    <row r="37" spans="1:30" ht="19.5" customHeight="1">
      <c r="A37" s="87"/>
      <c r="B37" s="84"/>
      <c r="C37" s="557"/>
      <c r="D37" s="85"/>
      <c r="E37" s="86"/>
      <c r="F37" s="86"/>
      <c r="G37" s="86"/>
      <c r="H37" s="86"/>
      <c r="I37" s="86"/>
      <c r="J37" s="86"/>
      <c r="K37" s="86"/>
      <c r="L37" s="86"/>
      <c r="M37" s="86"/>
      <c r="N37" s="86"/>
      <c r="O37" s="86"/>
      <c r="P37" s="86"/>
      <c r="Q37" s="86"/>
      <c r="R37" s="86"/>
      <c r="S37" s="86"/>
      <c r="T37" s="86"/>
      <c r="U37" s="86"/>
      <c r="V37" s="86"/>
      <c r="W37" s="86"/>
      <c r="X37" s="86"/>
      <c r="Y37" s="86"/>
      <c r="Z37" s="86"/>
      <c r="AC37" s="89"/>
    </row>
    <row r="38" spans="1:30" ht="19.5" customHeight="1">
      <c r="A38" s="92" t="s">
        <v>54</v>
      </c>
      <c r="B38" s="84"/>
      <c r="C38" s="557" t="s">
        <v>45</v>
      </c>
      <c r="D38" s="85"/>
      <c r="E38" s="86">
        <v>0.18201355859191709</v>
      </c>
      <c r="F38" s="86">
        <v>0.15907185571032512</v>
      </c>
      <c r="G38" s="86">
        <v>0.1658078335720421</v>
      </c>
      <c r="H38" s="86">
        <v>0.17577687400523379</v>
      </c>
      <c r="I38" s="86">
        <v>0.16392326990279971</v>
      </c>
      <c r="J38" s="86">
        <v>0.16587111262116302</v>
      </c>
      <c r="K38" s="86">
        <v>0.17359457203569442</v>
      </c>
      <c r="L38" s="86">
        <v>0.18432955592395361</v>
      </c>
      <c r="M38" s="86">
        <v>0.19573014945323294</v>
      </c>
      <c r="N38" s="86">
        <v>0.18990565990461505</v>
      </c>
      <c r="O38" s="86">
        <v>0.20992459647036049</v>
      </c>
      <c r="P38" s="86">
        <v>0.21120450334539642</v>
      </c>
      <c r="Q38" s="86">
        <v>0.2179482321221288</v>
      </c>
      <c r="R38" s="86">
        <v>0.22158856137469851</v>
      </c>
      <c r="S38" s="86">
        <v>0.25146757850282381</v>
      </c>
      <c r="T38" s="86">
        <v>0.25447597085591744</v>
      </c>
      <c r="U38" s="86">
        <v>0.23448574914793108</v>
      </c>
      <c r="V38" s="86">
        <v>0.23906625207789881</v>
      </c>
      <c r="W38" s="86">
        <v>0.23596052113737764</v>
      </c>
      <c r="X38" s="86">
        <v>0.21151942674174778</v>
      </c>
      <c r="Y38" s="86">
        <v>0.22557303787855781</v>
      </c>
      <c r="Z38" s="86">
        <v>0.22093789540179007</v>
      </c>
      <c r="AA38" s="86">
        <v>0.21081658562806074</v>
      </c>
      <c r="AB38" s="86">
        <v>0.18552403382127763</v>
      </c>
      <c r="AC38" s="86">
        <v>0.18758727665579206</v>
      </c>
    </row>
    <row r="39" spans="1:30" ht="19.5" customHeight="1">
      <c r="A39" s="92"/>
      <c r="B39" s="84"/>
      <c r="C39" s="557" t="s">
        <v>46</v>
      </c>
      <c r="D39" s="85"/>
      <c r="E39" s="86">
        <v>6.9080579871523757E-4</v>
      </c>
      <c r="F39" s="86">
        <v>8.1636829437273207E-4</v>
      </c>
      <c r="G39" s="86">
        <v>8.2931350412455594E-4</v>
      </c>
      <c r="H39" s="86">
        <v>8.5695942579175756E-4</v>
      </c>
      <c r="I39" s="86">
        <v>7.1951451399352839E-4</v>
      </c>
      <c r="J39" s="86">
        <v>6.3322835226276215E-4</v>
      </c>
      <c r="K39" s="86">
        <v>5.9896055687247657E-4</v>
      </c>
      <c r="L39" s="86">
        <v>6.446071204122873E-4</v>
      </c>
      <c r="M39" s="86">
        <v>5.5394410629108055E-4</v>
      </c>
      <c r="N39" s="86">
        <v>4.2034704709879281E-4</v>
      </c>
      <c r="O39" s="86">
        <v>3.3608247714022818E-4</v>
      </c>
      <c r="P39" s="86">
        <v>3.3887411607220227E-4</v>
      </c>
      <c r="Q39" s="86">
        <v>3.4172727160357665E-4</v>
      </c>
      <c r="R39" s="86">
        <v>3.2576119039872265E-4</v>
      </c>
      <c r="S39" s="86">
        <v>3.3919469740714356E-4</v>
      </c>
      <c r="T39" s="86">
        <v>3.0341646071617391E-4</v>
      </c>
      <c r="U39" s="86">
        <v>2.565638525392759E-4</v>
      </c>
      <c r="V39" s="86">
        <v>2.0364897166428119E-4</v>
      </c>
      <c r="W39" s="86">
        <v>2.0736423847940327E-4</v>
      </c>
      <c r="X39" s="86">
        <v>1.8152441205808353E-4</v>
      </c>
      <c r="Y39" s="86">
        <v>1.7846644751317206E-4</v>
      </c>
      <c r="Z39" s="86">
        <v>1.6032291896436425E-4</v>
      </c>
      <c r="AA39" s="86">
        <v>1.4648996038044788E-4</v>
      </c>
      <c r="AB39" s="86">
        <v>1.3241285325627325E-4</v>
      </c>
      <c r="AC39" s="86">
        <v>1.2504327658629749E-4</v>
      </c>
    </row>
    <row r="40" spans="1:30" ht="19.5" customHeight="1">
      <c r="A40" s="92"/>
      <c r="B40" s="84"/>
      <c r="C40" s="557" t="s">
        <v>47</v>
      </c>
      <c r="D40" s="85"/>
      <c r="E40" s="86">
        <v>1.7227682311884986E-3</v>
      </c>
      <c r="F40" s="86">
        <v>1.5055760955825373E-3</v>
      </c>
      <c r="G40" s="86">
        <v>1.5694310616220361E-3</v>
      </c>
      <c r="H40" s="86">
        <v>1.6638190491799724E-3</v>
      </c>
      <c r="I40" s="86">
        <v>1.5516098352686707E-3</v>
      </c>
      <c r="J40" s="86">
        <v>1.5700312644721193E-3</v>
      </c>
      <c r="K40" s="86">
        <v>1.6431772419884172E-3</v>
      </c>
      <c r="L40" s="86">
        <v>1.7447829318677742E-3</v>
      </c>
      <c r="M40" s="86">
        <v>1.85262962752501E-3</v>
      </c>
      <c r="N40" s="86">
        <v>1.7976212626136913E-3</v>
      </c>
      <c r="O40" s="86">
        <v>1.9870565856986875E-3</v>
      </c>
      <c r="P40" s="86">
        <v>1.9992652410133517E-3</v>
      </c>
      <c r="Q40" s="86">
        <v>2.0629979879806695E-3</v>
      </c>
      <c r="R40" s="86">
        <v>2.097417632093384E-3</v>
      </c>
      <c r="S40" s="86">
        <v>2.3801673065827907E-3</v>
      </c>
      <c r="T40" s="86">
        <v>2.4087273090611693E-3</v>
      </c>
      <c r="U40" s="86">
        <v>2.2195615931846369E-3</v>
      </c>
      <c r="V40" s="86">
        <v>2.2626488287750884E-3</v>
      </c>
      <c r="W40" s="86">
        <v>2.2331966042122516E-3</v>
      </c>
      <c r="X40" s="86">
        <v>2.0017832780576026E-3</v>
      </c>
      <c r="Y40" s="86">
        <v>2.1348179372914088E-3</v>
      </c>
      <c r="Z40" s="86">
        <v>2.0909941980519226E-3</v>
      </c>
      <c r="AA40" s="86">
        <v>1.9951268892748277E-3</v>
      </c>
      <c r="AB40" s="86">
        <v>1.7558095976572927E-3</v>
      </c>
      <c r="AC40" s="86">
        <v>1.7753200849822796E-3</v>
      </c>
    </row>
    <row r="41" spans="1:30" ht="19.5" customHeight="1">
      <c r="A41" s="92"/>
      <c r="B41" s="84"/>
      <c r="C41" s="557"/>
      <c r="D41" s="85"/>
      <c r="E41" s="86"/>
      <c r="F41" s="86"/>
      <c r="G41" s="86"/>
      <c r="H41" s="86"/>
      <c r="I41" s="86"/>
      <c r="J41" s="86"/>
      <c r="K41" s="86"/>
      <c r="L41" s="86"/>
      <c r="M41" s="86"/>
      <c r="N41" s="86"/>
      <c r="O41" s="86"/>
      <c r="P41" s="86"/>
      <c r="Q41" s="86"/>
      <c r="R41" s="86"/>
      <c r="S41" s="86"/>
      <c r="T41" s="86"/>
      <c r="U41" s="86"/>
      <c r="V41" s="86"/>
      <c r="W41" s="86"/>
      <c r="X41" s="86"/>
      <c r="Y41" s="86"/>
      <c r="Z41" s="86"/>
      <c r="AC41" s="89"/>
    </row>
    <row r="42" spans="1:30" ht="19.5" customHeight="1">
      <c r="A42" s="83" t="s">
        <v>55</v>
      </c>
      <c r="B42" s="84" t="s">
        <v>56</v>
      </c>
      <c r="C42" s="557" t="s">
        <v>45</v>
      </c>
      <c r="D42" s="85"/>
      <c r="E42" s="86">
        <f t="shared" ref="E42:AC44" si="5">E29+E20+E38-E51</f>
        <v>595.04194858453752</v>
      </c>
      <c r="F42" s="86">
        <f t="shared" si="5"/>
        <v>603.33911226542887</v>
      </c>
      <c r="G42" s="86">
        <f t="shared" si="5"/>
        <v>588.00212398032511</v>
      </c>
      <c r="H42" s="86">
        <f t="shared" si="5"/>
        <v>573.45259266389508</v>
      </c>
      <c r="I42" s="86">
        <f t="shared" si="5"/>
        <v>568.13193081150246</v>
      </c>
      <c r="J42" s="86">
        <f t="shared" si="5"/>
        <v>559.85876187620329</v>
      </c>
      <c r="K42" s="86">
        <f t="shared" si="5"/>
        <v>581.42196706998709</v>
      </c>
      <c r="L42" s="86">
        <f t="shared" si="5"/>
        <v>556.25216988060924</v>
      </c>
      <c r="M42" s="86">
        <f t="shared" si="5"/>
        <v>559.77349066841396</v>
      </c>
      <c r="N42" s="86">
        <f t="shared" si="5"/>
        <v>552.38053604954825</v>
      </c>
      <c r="O42" s="86">
        <f t="shared" si="5"/>
        <v>559.80109281084856</v>
      </c>
      <c r="P42" s="86">
        <f t="shared" si="5"/>
        <v>569.11305662807536</v>
      </c>
      <c r="Q42" s="86">
        <f t="shared" si="5"/>
        <v>552.65766575006535</v>
      </c>
      <c r="R42" s="86">
        <f t="shared" si="5"/>
        <v>563.90229389994317</v>
      </c>
      <c r="S42" s="86">
        <f t="shared" si="5"/>
        <v>564.89380167053162</v>
      </c>
      <c r="T42" s="86">
        <f t="shared" si="5"/>
        <v>562.04423005491788</v>
      </c>
      <c r="U42" s="86">
        <f t="shared" si="5"/>
        <v>560.25600296555945</v>
      </c>
      <c r="V42" s="86">
        <f t="shared" si="5"/>
        <v>551.77636063815635</v>
      </c>
      <c r="W42" s="86">
        <f t="shared" si="5"/>
        <v>538.13204328921347</v>
      </c>
      <c r="X42" s="86">
        <f t="shared" si="5"/>
        <v>487.24745871088732</v>
      </c>
      <c r="Y42" s="86">
        <f t="shared" si="5"/>
        <v>505.84226787306341</v>
      </c>
      <c r="Z42" s="86">
        <f t="shared" si="5"/>
        <v>463.10399511646727</v>
      </c>
      <c r="AA42" s="86">
        <f t="shared" si="5"/>
        <v>482.73012627909856</v>
      </c>
      <c r="AB42" s="86">
        <f t="shared" si="5"/>
        <v>474.13996399454084</v>
      </c>
      <c r="AC42" s="86">
        <f t="shared" si="5"/>
        <v>433.09924479484778</v>
      </c>
      <c r="AD42" s="1"/>
    </row>
    <row r="43" spans="1:30" ht="19.5" customHeight="1">
      <c r="A43" s="87"/>
      <c r="B43" s="84"/>
      <c r="C43" s="557" t="s">
        <v>46</v>
      </c>
      <c r="D43" s="85"/>
      <c r="E43" s="86">
        <f t="shared" si="5"/>
        <v>137.32776826643152</v>
      </c>
      <c r="F43" s="86">
        <f t="shared" si="5"/>
        <v>137.9116471752935</v>
      </c>
      <c r="G43" s="86">
        <f t="shared" si="5"/>
        <v>137.34508687567717</v>
      </c>
      <c r="H43" s="86">
        <f t="shared" si="5"/>
        <v>135.49110405679693</v>
      </c>
      <c r="I43" s="86">
        <f t="shared" si="5"/>
        <v>128.45191089890804</v>
      </c>
      <c r="J43" s="86">
        <f t="shared" si="5"/>
        <v>130.67281126771266</v>
      </c>
      <c r="K43" s="86">
        <f t="shared" si="5"/>
        <v>129.97762155677478</v>
      </c>
      <c r="L43" s="86">
        <f t="shared" si="5"/>
        <v>127.54253180198398</v>
      </c>
      <c r="M43" s="86">
        <f t="shared" si="5"/>
        <v>124.30687849763045</v>
      </c>
      <c r="N43" s="86">
        <f t="shared" si="5"/>
        <v>119.44084944174162</v>
      </c>
      <c r="O43" s="86">
        <f t="shared" si="5"/>
        <v>114.72225328580197</v>
      </c>
      <c r="P43" s="86">
        <f t="shared" si="5"/>
        <v>109.77222949003911</v>
      </c>
      <c r="Q43" s="86">
        <f t="shared" si="5"/>
        <v>107.55870238748567</v>
      </c>
      <c r="R43" s="86">
        <f t="shared" si="5"/>
        <v>102.40523594481886</v>
      </c>
      <c r="S43" s="86">
        <f t="shared" si="5"/>
        <v>97.648861356744263</v>
      </c>
      <c r="T43" s="86">
        <f t="shared" si="5"/>
        <v>92.283085528484449</v>
      </c>
      <c r="U43" s="86">
        <f t="shared" si="5"/>
        <v>88.362448333079811</v>
      </c>
      <c r="V43" s="86">
        <f t="shared" si="5"/>
        <v>84.308909601160394</v>
      </c>
      <c r="W43" s="86">
        <f t="shared" si="5"/>
        <v>78.310263037536444</v>
      </c>
      <c r="X43" s="86">
        <f t="shared" si="5"/>
        <v>71.886422398257039</v>
      </c>
      <c r="Y43" s="86">
        <f t="shared" si="5"/>
        <v>66.458335670506941</v>
      </c>
      <c r="Z43" s="86">
        <f t="shared" si="5"/>
        <v>63.507816816993262</v>
      </c>
      <c r="AA43" s="86">
        <f t="shared" si="5"/>
        <v>60.737472504215582</v>
      </c>
      <c r="AB43" s="86">
        <f t="shared" si="5"/>
        <v>55.972013102766191</v>
      </c>
      <c r="AC43" s="86">
        <f t="shared" si="5"/>
        <v>53.672012947489257</v>
      </c>
    </row>
    <row r="44" spans="1:30" ht="19.5" customHeight="1">
      <c r="A44" s="87"/>
      <c r="B44" s="84"/>
      <c r="C44" s="557" t="s">
        <v>47</v>
      </c>
      <c r="D44" s="85"/>
      <c r="E44" s="86">
        <f t="shared" si="5"/>
        <v>48.4259916203548</v>
      </c>
      <c r="F44" s="86">
        <f t="shared" si="5"/>
        <v>48.621395280006851</v>
      </c>
      <c r="G44" s="86">
        <f t="shared" si="5"/>
        <v>44.173174290519945</v>
      </c>
      <c r="H44" s="86">
        <f t="shared" si="5"/>
        <v>40.077446905295545</v>
      </c>
      <c r="I44" s="86">
        <f t="shared" si="5"/>
        <v>40.353996765322336</v>
      </c>
      <c r="J44" s="86">
        <f t="shared" si="5"/>
        <v>39.014041368792412</v>
      </c>
      <c r="K44" s="86">
        <f t="shared" si="5"/>
        <v>38.7169272845126</v>
      </c>
      <c r="L44" s="86">
        <f t="shared" si="5"/>
        <v>38.857645476093118</v>
      </c>
      <c r="M44" s="86">
        <f t="shared" si="5"/>
        <v>38.885797840723114</v>
      </c>
      <c r="N44" s="86">
        <f t="shared" si="5"/>
        <v>28.992231698689629</v>
      </c>
      <c r="O44" s="86">
        <f t="shared" si="5"/>
        <v>28.67261843443687</v>
      </c>
      <c r="P44" s="86">
        <f t="shared" si="5"/>
        <v>27.124389244286242</v>
      </c>
      <c r="Q44" s="86">
        <f t="shared" si="5"/>
        <v>25.333830893054937</v>
      </c>
      <c r="R44" s="86">
        <f t="shared" si="5"/>
        <v>25.104253181603447</v>
      </c>
      <c r="S44" s="86">
        <f t="shared" si="5"/>
        <v>25.755928611871685</v>
      </c>
      <c r="T44" s="86">
        <f t="shared" si="5"/>
        <v>24.768122139529115</v>
      </c>
      <c r="U44" s="86">
        <f t="shared" si="5"/>
        <v>23.901339762973354</v>
      </c>
      <c r="V44" s="86">
        <f t="shared" si="5"/>
        <v>23.687880109351685</v>
      </c>
      <c r="W44" s="86">
        <f t="shared" si="5"/>
        <v>23.127677587786188</v>
      </c>
      <c r="X44" s="86">
        <f t="shared" si="5"/>
        <v>21.461179304319053</v>
      </c>
      <c r="Y44" s="86">
        <f t="shared" si="5"/>
        <v>21.81236818558558</v>
      </c>
      <c r="Z44" s="86">
        <f t="shared" si="5"/>
        <v>20.734484151242096</v>
      </c>
      <c r="AA44" s="86">
        <f t="shared" si="5"/>
        <v>20.59688270222971</v>
      </c>
      <c r="AB44" s="86">
        <f t="shared" si="5"/>
        <v>20.708369521748295</v>
      </c>
      <c r="AC44" s="86">
        <f t="shared" si="5"/>
        <v>21.279442920114203</v>
      </c>
    </row>
    <row r="45" spans="1:30" ht="19.5" customHeight="1">
      <c r="A45" s="87"/>
      <c r="B45" s="84"/>
      <c r="C45" s="557" t="s">
        <v>48</v>
      </c>
      <c r="D45" s="85"/>
      <c r="E45" s="86">
        <f>E23+E32</f>
        <v>14.391426654195458</v>
      </c>
      <c r="F45" s="86">
        <f t="shared" ref="F45:AC48" si="6">F23+F32</f>
        <v>14.99103774177795</v>
      </c>
      <c r="G45" s="86">
        <f t="shared" si="6"/>
        <v>15.597598135033268</v>
      </c>
      <c r="H45" s="86">
        <f t="shared" si="6"/>
        <v>16.505031008236429</v>
      </c>
      <c r="I45" s="86">
        <f t="shared" si="6"/>
        <v>17.591756456591607</v>
      </c>
      <c r="J45" s="86">
        <f t="shared" si="6"/>
        <v>19.093097019477973</v>
      </c>
      <c r="K45" s="86">
        <f t="shared" si="6"/>
        <v>20.244600851477632</v>
      </c>
      <c r="L45" s="86">
        <f t="shared" si="6"/>
        <v>23.097247642974317</v>
      </c>
      <c r="M45" s="86">
        <f t="shared" si="6"/>
        <v>20.063932173554448</v>
      </c>
      <c r="N45" s="86">
        <f t="shared" si="6"/>
        <v>11.453720907961999</v>
      </c>
      <c r="O45" s="86">
        <f t="shared" si="6"/>
        <v>9.8676556341924808</v>
      </c>
      <c r="P45" s="86">
        <f t="shared" si="6"/>
        <v>10.871534249710832</v>
      </c>
      <c r="Q45" s="86">
        <f t="shared" si="6"/>
        <v>11.365338422399363</v>
      </c>
      <c r="R45" s="86">
        <f t="shared" si="6"/>
        <v>12.803595096567619</v>
      </c>
      <c r="S45" s="86">
        <f t="shared" si="6"/>
        <v>11.914101412925607</v>
      </c>
      <c r="T45" s="86">
        <f t="shared" si="6"/>
        <v>13.145496050284681</v>
      </c>
      <c r="U45" s="86">
        <f t="shared" si="6"/>
        <v>14.063983509132868</v>
      </c>
      <c r="V45" s="86">
        <f t="shared" si="6"/>
        <v>14.5194050577438</v>
      </c>
      <c r="W45" s="86">
        <f t="shared" si="6"/>
        <v>15.01867290902743</v>
      </c>
      <c r="X45" s="86">
        <f t="shared" si="6"/>
        <v>15.745410995670884</v>
      </c>
      <c r="Y45" s="86">
        <f t="shared" si="6"/>
        <v>16.662217568639562</v>
      </c>
      <c r="Z45" s="86">
        <f t="shared" si="6"/>
        <v>15.187539323642698</v>
      </c>
      <c r="AA45" s="86">
        <f t="shared" si="6"/>
        <v>15.745999134984011</v>
      </c>
      <c r="AB45" s="86">
        <f t="shared" si="6"/>
        <v>16.127291008490477</v>
      </c>
      <c r="AC45" s="86">
        <f t="shared" si="6"/>
        <v>16.371839626536978</v>
      </c>
    </row>
    <row r="46" spans="1:30" ht="19.5" customHeight="1">
      <c r="A46" s="87"/>
      <c r="B46" s="84"/>
      <c r="C46" s="557" t="s">
        <v>49</v>
      </c>
      <c r="D46" s="85"/>
      <c r="E46" s="86">
        <f t="shared" ref="E46:T48" si="7">E24+E33</f>
        <v>1.65146512297413</v>
      </c>
      <c r="F46" s="86">
        <f t="shared" si="7"/>
        <v>1.3850830812819312</v>
      </c>
      <c r="G46" s="86">
        <f t="shared" si="7"/>
        <v>0.69029153833173373</v>
      </c>
      <c r="H46" s="86">
        <f t="shared" si="7"/>
        <v>0.60266947394749648</v>
      </c>
      <c r="I46" s="86">
        <f t="shared" si="7"/>
        <v>0.61133374221598558</v>
      </c>
      <c r="J46" s="86">
        <f t="shared" si="7"/>
        <v>0.59687342726577564</v>
      </c>
      <c r="K46" s="86">
        <f t="shared" si="7"/>
        <v>0.59629244761455646</v>
      </c>
      <c r="L46" s="86">
        <f t="shared" si="7"/>
        <v>0.50304511313326805</v>
      </c>
      <c r="M46" s="86">
        <f t="shared" si="7"/>
        <v>0.49372331687382615</v>
      </c>
      <c r="N46" s="86">
        <f t="shared" si="7"/>
        <v>0.47394795438455928</v>
      </c>
      <c r="O46" s="86">
        <f t="shared" si="7"/>
        <v>0.59677593293143283</v>
      </c>
      <c r="P46" s="86">
        <f t="shared" si="7"/>
        <v>0.48557342315779639</v>
      </c>
      <c r="Q46" s="86">
        <f t="shared" si="7"/>
        <v>0.4082153922625264</v>
      </c>
      <c r="R46" s="86">
        <f t="shared" si="7"/>
        <v>0.35659826533419775</v>
      </c>
      <c r="S46" s="86">
        <f t="shared" si="7"/>
        <v>0.43384190432750946</v>
      </c>
      <c r="T46" s="86">
        <f t="shared" si="7"/>
        <v>0.38514043120425789</v>
      </c>
      <c r="U46" s="86">
        <f t="shared" si="6"/>
        <v>0.38766212080385937</v>
      </c>
      <c r="V46" s="86">
        <f t="shared" si="6"/>
        <v>0.28783482336411748</v>
      </c>
      <c r="W46" s="86">
        <f t="shared" si="6"/>
        <v>0.26624393636808946</v>
      </c>
      <c r="X46" s="86">
        <f t="shared" si="6"/>
        <v>0.19733182428454082</v>
      </c>
      <c r="Y46" s="86">
        <f t="shared" si="6"/>
        <v>0.28770808802357967</v>
      </c>
      <c r="Z46" s="86">
        <f t="shared" si="6"/>
        <v>0.41692276518775379</v>
      </c>
      <c r="AA46" s="86">
        <f t="shared" si="6"/>
        <v>0.25502633313585255</v>
      </c>
      <c r="AB46" s="86">
        <f t="shared" si="6"/>
        <v>0.31872896200771339</v>
      </c>
      <c r="AC46" s="86">
        <f t="shared" si="6"/>
        <v>0.27831496897219726</v>
      </c>
    </row>
    <row r="47" spans="1:30" ht="19.5" customHeight="1">
      <c r="A47" s="87"/>
      <c r="B47" s="84"/>
      <c r="C47" s="557" t="s">
        <v>50</v>
      </c>
      <c r="D47" s="85"/>
      <c r="E47" s="86">
        <f t="shared" si="7"/>
        <v>1.2790611706133264</v>
      </c>
      <c r="F47" s="86">
        <f t="shared" si="6"/>
        <v>1.3185375248212206</v>
      </c>
      <c r="G47" s="86">
        <f t="shared" si="6"/>
        <v>1.3582456398089977</v>
      </c>
      <c r="H47" s="86">
        <f t="shared" si="6"/>
        <v>1.1828953316228676</v>
      </c>
      <c r="I47" s="86">
        <f t="shared" si="6"/>
        <v>1.2234378113074464</v>
      </c>
      <c r="J47" s="86">
        <f t="shared" si="6"/>
        <v>1.2643704280938342</v>
      </c>
      <c r="K47" s="86">
        <f t="shared" si="6"/>
        <v>1.3057024644972433</v>
      </c>
      <c r="L47" s="86">
        <f t="shared" si="6"/>
        <v>1.2800792858508436</v>
      </c>
      <c r="M47" s="86">
        <f t="shared" si="6"/>
        <v>1.3286200442181022</v>
      </c>
      <c r="N47" s="86">
        <f t="shared" si="6"/>
        <v>1.4975725816847363</v>
      </c>
      <c r="O47" s="86">
        <f t="shared" si="6"/>
        <v>1.8175441123750555</v>
      </c>
      <c r="P47" s="86">
        <f t="shared" si="6"/>
        <v>1.4539704717496473</v>
      </c>
      <c r="Q47" s="86">
        <f t="shared" si="6"/>
        <v>1.4950302986350126</v>
      </c>
      <c r="R47" s="86">
        <f t="shared" si="6"/>
        <v>1.3205258422223656</v>
      </c>
      <c r="S47" s="86">
        <f t="shared" si="6"/>
        <v>1.1163087232989828</v>
      </c>
      <c r="T47" s="86">
        <f t="shared" si="6"/>
        <v>1.0552858640956881</v>
      </c>
      <c r="U47" s="86">
        <f t="shared" si="6"/>
        <v>0.88251191767482529</v>
      </c>
      <c r="V47" s="86">
        <f t="shared" si="6"/>
        <v>0.83549884566435284</v>
      </c>
      <c r="W47" s="86">
        <f t="shared" si="6"/>
        <v>0.68260460886712171</v>
      </c>
      <c r="X47" s="86">
        <f t="shared" si="6"/>
        <v>0.59246176979561394</v>
      </c>
      <c r="Y47" s="86">
        <f t="shared" si="6"/>
        <v>0.68542146622012734</v>
      </c>
      <c r="Z47" s="86">
        <f t="shared" si="6"/>
        <v>0.60503053779103955</v>
      </c>
      <c r="AA47" s="86">
        <f t="shared" si="6"/>
        <v>0.58265354563988647</v>
      </c>
      <c r="AB47" s="86">
        <f t="shared" si="6"/>
        <v>0.4811957506322751</v>
      </c>
      <c r="AC47" s="86">
        <f t="shared" si="6"/>
        <v>0.46816241782146661</v>
      </c>
    </row>
    <row r="48" spans="1:30" ht="19.5" customHeight="1">
      <c r="A48" s="87"/>
      <c r="B48" s="84"/>
      <c r="C48" s="557" t="s">
        <v>180</v>
      </c>
      <c r="D48" s="85"/>
      <c r="E48" s="86">
        <f t="shared" si="7"/>
        <v>4.1500653183784502E-4</v>
      </c>
      <c r="F48" s="86">
        <f t="shared" si="6"/>
        <v>4.77257511613521E-4</v>
      </c>
      <c r="G48" s="86">
        <f t="shared" si="6"/>
        <v>5.4884613835554899E-4</v>
      </c>
      <c r="H48" s="86">
        <f t="shared" si="6"/>
        <v>6.3117305910888202E-4</v>
      </c>
      <c r="I48" s="86">
        <f t="shared" si="6"/>
        <v>7.2584901797521396E-4</v>
      </c>
      <c r="J48" s="86">
        <f t="shared" si="6"/>
        <v>8.3472637067149604E-4</v>
      </c>
      <c r="K48" s="86">
        <f t="shared" si="6"/>
        <v>9.5993532627222005E-4</v>
      </c>
      <c r="L48" s="86">
        <f t="shared" si="6"/>
        <v>1.1039256252130499E-3</v>
      </c>
      <c r="M48" s="86">
        <f t="shared" si="6"/>
        <v>1.2695144689950099E-3</v>
      </c>
      <c r="N48" s="86">
        <f t="shared" si="6"/>
        <v>1.45994163934426E-3</v>
      </c>
      <c r="O48" s="86">
        <f t="shared" si="6"/>
        <v>1.69353230163934E-3</v>
      </c>
      <c r="P48" s="86">
        <f t="shared" si="6"/>
        <v>1.0330547040000001E-3</v>
      </c>
      <c r="Q48" s="86">
        <f t="shared" si="6"/>
        <v>1.0330547040000001E-3</v>
      </c>
      <c r="R48" s="86">
        <f t="shared" si="6"/>
        <v>9.5446565204478605E-4</v>
      </c>
      <c r="S48" s="86">
        <f t="shared" si="6"/>
        <v>5.8895150695678102E-4</v>
      </c>
      <c r="T48" s="86">
        <f t="shared" si="6"/>
        <v>2.8867307777278499E-4</v>
      </c>
      <c r="U48" s="86">
        <f t="shared" si="6"/>
        <v>2.8624026313341799E-4</v>
      </c>
      <c r="V48" s="86">
        <f t="shared" si="6"/>
        <v>2.8043415478844999E-4</v>
      </c>
      <c r="W48" s="86">
        <f t="shared" si="6"/>
        <v>2.7060442214315298E-4</v>
      </c>
      <c r="X48" s="86">
        <f t="shared" si="6"/>
        <v>2.56004401420913E-4</v>
      </c>
      <c r="Y48" s="86">
        <f t="shared" si="6"/>
        <v>2.7223109175315401E-4</v>
      </c>
      <c r="Z48" s="86">
        <f t="shared" si="6"/>
        <v>2.9945420092846901E-4</v>
      </c>
      <c r="AA48" s="86">
        <f t="shared" si="6"/>
        <v>3.2939962102131599E-4</v>
      </c>
      <c r="AB48" s="86">
        <f t="shared" si="6"/>
        <v>3.6233958312344698E-4</v>
      </c>
      <c r="AC48" s="86">
        <f t="shared" si="6"/>
        <v>3.9857354143579197E-4</v>
      </c>
    </row>
    <row r="49" spans="1:29" ht="19.5" customHeight="1">
      <c r="A49" s="87"/>
      <c r="B49" s="84"/>
      <c r="C49" s="87" t="s">
        <v>4</v>
      </c>
      <c r="D49" s="85"/>
      <c r="E49" s="86">
        <f>SUM(E42:E48)</f>
        <v>798.11807642563872</v>
      </c>
      <c r="F49" s="86">
        <f t="shared" ref="F49:AC49" si="8">SUM(F42:F48)</f>
        <v>807.56729032612191</v>
      </c>
      <c r="G49" s="86">
        <f t="shared" si="8"/>
        <v>787.1670693058345</v>
      </c>
      <c r="H49" s="86">
        <f t="shared" si="8"/>
        <v>767.31237061285344</v>
      </c>
      <c r="I49" s="86">
        <f t="shared" si="8"/>
        <v>756.36509233486584</v>
      </c>
      <c r="J49" s="86">
        <f t="shared" si="8"/>
        <v>750.50079011391665</v>
      </c>
      <c r="K49" s="86">
        <f t="shared" si="8"/>
        <v>772.26407161019029</v>
      </c>
      <c r="L49" s="86">
        <f t="shared" si="8"/>
        <v>747.53382312627002</v>
      </c>
      <c r="M49" s="86">
        <f t="shared" si="8"/>
        <v>744.85371205588297</v>
      </c>
      <c r="N49" s="86">
        <f t="shared" si="8"/>
        <v>714.24031857565012</v>
      </c>
      <c r="O49" s="86">
        <f t="shared" si="8"/>
        <v>715.47963374288804</v>
      </c>
      <c r="P49" s="86">
        <f t="shared" si="8"/>
        <v>718.821786561723</v>
      </c>
      <c r="Q49" s="86">
        <f t="shared" si="8"/>
        <v>698.81981619860687</v>
      </c>
      <c r="R49" s="86">
        <f t="shared" si="8"/>
        <v>705.8934566961417</v>
      </c>
      <c r="S49" s="86">
        <f t="shared" si="8"/>
        <v>701.76343263120668</v>
      </c>
      <c r="T49" s="86">
        <f t="shared" si="8"/>
        <v>693.6816487415939</v>
      </c>
      <c r="U49" s="86">
        <f t="shared" si="8"/>
        <v>687.85423484948728</v>
      </c>
      <c r="V49" s="86">
        <f t="shared" si="8"/>
        <v>675.41616950959553</v>
      </c>
      <c r="W49" s="86">
        <f t="shared" si="8"/>
        <v>655.53777597322085</v>
      </c>
      <c r="X49" s="86">
        <f t="shared" si="8"/>
        <v>597.13052100761593</v>
      </c>
      <c r="Y49" s="86">
        <f t="shared" si="8"/>
        <v>611.74859108313092</v>
      </c>
      <c r="Z49" s="86">
        <f t="shared" si="8"/>
        <v>563.55608816552513</v>
      </c>
      <c r="AA49" s="86">
        <f t="shared" si="8"/>
        <v>580.64848989892459</v>
      </c>
      <c r="AB49" s="86">
        <f t="shared" si="8"/>
        <v>567.74792467976897</v>
      </c>
      <c r="AC49" s="86">
        <f t="shared" si="8"/>
        <v>525.16941624932326</v>
      </c>
    </row>
    <row r="50" spans="1:29" ht="19.5" customHeight="1">
      <c r="A50" s="87"/>
      <c r="B50" s="84"/>
      <c r="C50" s="87"/>
      <c r="D50" s="85"/>
      <c r="E50" s="86"/>
      <c r="F50" s="86"/>
      <c r="G50" s="86"/>
      <c r="H50" s="86"/>
      <c r="I50" s="86"/>
      <c r="J50" s="86"/>
      <c r="K50" s="86"/>
      <c r="L50" s="86"/>
      <c r="M50" s="86"/>
      <c r="N50" s="86"/>
      <c r="O50" s="86"/>
      <c r="P50" s="86"/>
      <c r="Q50" s="86"/>
      <c r="R50" s="86"/>
      <c r="S50" s="86"/>
      <c r="T50" s="86"/>
      <c r="U50" s="86"/>
      <c r="V50" s="86"/>
      <c r="W50" s="86"/>
      <c r="X50" s="86"/>
      <c r="Y50" s="86"/>
      <c r="Z50" s="86"/>
      <c r="AC50" s="89"/>
    </row>
    <row r="51" spans="1:29" ht="19.5" customHeight="1">
      <c r="A51" s="87"/>
      <c r="B51" s="84" t="s">
        <v>51</v>
      </c>
      <c r="C51" s="557" t="s">
        <v>45</v>
      </c>
      <c r="D51" s="85"/>
      <c r="E51" s="86">
        <v>-0.86332581047439017</v>
      </c>
      <c r="F51" s="86">
        <v>-1.1787430554106861</v>
      </c>
      <c r="G51" s="86">
        <v>-1.4858559469472699</v>
      </c>
      <c r="H51" s="86">
        <v>-1.368778366527204</v>
      </c>
      <c r="I51" s="86">
        <v>-1.3981134702987039</v>
      </c>
      <c r="J51" s="86">
        <v>-1.2824817722109119</v>
      </c>
      <c r="K51" s="86">
        <v>-2.2773513730196879</v>
      </c>
      <c r="L51" s="86">
        <v>-2.5640395351392051</v>
      </c>
      <c r="M51" s="86">
        <v>-3.1070409677422131</v>
      </c>
      <c r="N51" s="86">
        <v>-3.6206213524401329</v>
      </c>
      <c r="O51" s="86">
        <v>-3.9945948887219345</v>
      </c>
      <c r="P51" s="86">
        <v>-4.4581917579751487</v>
      </c>
      <c r="Q51" s="86">
        <v>-5.1222320469290343</v>
      </c>
      <c r="R51" s="86">
        <v>-5.3368105825727827</v>
      </c>
      <c r="S51" s="86">
        <v>-6.0726462638408671</v>
      </c>
      <c r="T51" s="86">
        <v>-6.4742346037922074</v>
      </c>
      <c r="U51" s="86">
        <v>-7.1017443923517858</v>
      </c>
      <c r="V51" s="86">
        <v>-7.7669907478357008</v>
      </c>
      <c r="W51" s="86">
        <v>-8.1477121149640368</v>
      </c>
      <c r="X51" s="86">
        <v>-8.2426927694587899</v>
      </c>
      <c r="Y51" s="86">
        <v>-8.6317231844146338</v>
      </c>
      <c r="Z51" s="86">
        <v>-9.1278503448163253</v>
      </c>
      <c r="AA51" s="86">
        <v>-9.2046373467017943</v>
      </c>
      <c r="AB51" s="86">
        <v>-9.4019823851863347</v>
      </c>
      <c r="AC51" s="86">
        <v>-9.7420836589133284</v>
      </c>
    </row>
    <row r="52" spans="1:29" ht="19.5" customHeight="1">
      <c r="A52" s="87"/>
      <c r="B52" s="84"/>
      <c r="C52" s="557" t="s">
        <v>46</v>
      </c>
      <c r="D52" s="85"/>
      <c r="E52" s="86">
        <v>1.8105583389032877E-2</v>
      </c>
      <c r="F52" s="86">
        <v>2.0694684822725431E-2</v>
      </c>
      <c r="G52" s="86">
        <v>1.5724227998414931E-2</v>
      </c>
      <c r="H52" s="86">
        <v>1.6970283021620219E-2</v>
      </c>
      <c r="I52" s="86">
        <v>1.6516897751664435E-2</v>
      </c>
      <c r="J52" s="86">
        <v>3.2361839857038117E-2</v>
      </c>
      <c r="K52" s="86">
        <v>2.3850591847999043E-2</v>
      </c>
      <c r="L52" s="86">
        <v>2.7986565168534101E-2</v>
      </c>
      <c r="M52" s="86">
        <v>2.1958721970796683E-2</v>
      </c>
      <c r="N52" s="86">
        <v>1.728415447774009E-2</v>
      </c>
      <c r="O52" s="86">
        <v>3.392260650431362E-2</v>
      </c>
      <c r="P52" s="86">
        <v>3.3141919706415342E-2</v>
      </c>
      <c r="Q52" s="86">
        <v>3.2789788073112711E-2</v>
      </c>
      <c r="R52" s="86">
        <v>6.0469637523693776E-2</v>
      </c>
      <c r="S52" s="86">
        <v>3.351409787618375E-2</v>
      </c>
      <c r="T52" s="86">
        <v>4.0783158036686418E-2</v>
      </c>
      <c r="U52" s="86">
        <v>3.5215852701462498E-2</v>
      </c>
      <c r="V52" s="86">
        <v>4.4378495243783726E-2</v>
      </c>
      <c r="W52" s="86">
        <v>3.3295909948326215E-2</v>
      </c>
      <c r="X52" s="86">
        <v>3.7654683362740388E-2</v>
      </c>
      <c r="Y52" s="86">
        <v>3.3775930540883958E-2</v>
      </c>
      <c r="Z52" s="86">
        <v>3.0359967240199341E-2</v>
      </c>
      <c r="AA52" s="86">
        <v>5.8631039817893978E-2</v>
      </c>
      <c r="AB52" s="86">
        <v>2.5861677787510848E-2</v>
      </c>
      <c r="AC52" s="86">
        <v>3.1492037898122827E-2</v>
      </c>
    </row>
    <row r="53" spans="1:29" ht="19.5" customHeight="1">
      <c r="A53" s="87"/>
      <c r="B53" s="84"/>
      <c r="C53" s="557" t="s">
        <v>47</v>
      </c>
      <c r="D53" s="85"/>
      <c r="E53" s="86">
        <v>1.0851965652774618</v>
      </c>
      <c r="F53" s="86">
        <v>1.0818834856557633</v>
      </c>
      <c r="G53" s="86">
        <v>1.0734418670101993</v>
      </c>
      <c r="H53" s="86">
        <v>1.0689917066048633</v>
      </c>
      <c r="I53" s="86">
        <v>1.0640964378579707</v>
      </c>
      <c r="J53" s="86">
        <v>1.0705518482525427</v>
      </c>
      <c r="K53" s="86">
        <v>1.0611616686778971</v>
      </c>
      <c r="L53" s="86">
        <v>1.060558179846395</v>
      </c>
      <c r="M53" s="86">
        <v>1.0535040819650412</v>
      </c>
      <c r="N53" s="86">
        <v>1.0473741288816212</v>
      </c>
      <c r="O53" s="86">
        <v>1.0234108912454378</v>
      </c>
      <c r="P53" s="86">
        <v>0.98709574729040328</v>
      </c>
      <c r="Q53" s="86">
        <v>0.9556750453331655</v>
      </c>
      <c r="R53" s="86">
        <v>0.95481404565396055</v>
      </c>
      <c r="S53" s="86">
        <v>0.89878164238557867</v>
      </c>
      <c r="T53" s="86">
        <v>0.87733114965647463</v>
      </c>
      <c r="U53" s="86">
        <v>0.84924927173557707</v>
      </c>
      <c r="V53" s="86">
        <v>0.83461966149009503</v>
      </c>
      <c r="W53" s="86">
        <v>0.80108720275494527</v>
      </c>
      <c r="X53" s="86">
        <v>0.78431092587983575</v>
      </c>
      <c r="Y53" s="86">
        <v>0.76919801763992912</v>
      </c>
      <c r="Z53" s="86">
        <v>0.75584686284883162</v>
      </c>
      <c r="AA53" s="86">
        <v>0.76857664860767305</v>
      </c>
      <c r="AB53" s="86">
        <v>0.72835010262751387</v>
      </c>
      <c r="AC53" s="86">
        <v>0.724506461536091</v>
      </c>
    </row>
    <row r="54" spans="1:29" ht="19.5" customHeight="1">
      <c r="A54" s="87"/>
      <c r="B54" s="84"/>
      <c r="C54" s="557"/>
      <c r="D54" s="85"/>
      <c r="E54" s="86"/>
      <c r="F54" s="86"/>
      <c r="G54" s="86"/>
      <c r="H54" s="86"/>
      <c r="I54" s="86"/>
      <c r="J54" s="86"/>
      <c r="K54" s="86"/>
      <c r="L54" s="86"/>
      <c r="M54" s="86"/>
      <c r="N54" s="86"/>
      <c r="O54" s="86"/>
      <c r="P54" s="86"/>
      <c r="Q54" s="86"/>
      <c r="R54" s="86"/>
      <c r="S54" s="86"/>
      <c r="T54" s="86"/>
      <c r="U54" s="86"/>
      <c r="AC54" s="89"/>
    </row>
    <row r="55" spans="1:29" ht="19.5" customHeight="1">
      <c r="A55" s="87"/>
      <c r="B55" s="84" t="s">
        <v>57</v>
      </c>
      <c r="C55" s="557" t="s">
        <v>45</v>
      </c>
      <c r="D55" s="88"/>
      <c r="E55" s="86">
        <f>E20+E29+E38</f>
        <v>594.17862277406311</v>
      </c>
      <c r="F55" s="86">
        <f t="shared" ref="F55:AC57" si="9">F20+F29+F38</f>
        <v>602.16036921001819</v>
      </c>
      <c r="G55" s="86">
        <f t="shared" si="9"/>
        <v>586.51626803337786</v>
      </c>
      <c r="H55" s="86">
        <f t="shared" si="9"/>
        <v>572.08381429736789</v>
      </c>
      <c r="I55" s="86">
        <f t="shared" si="9"/>
        <v>566.7338173412038</v>
      </c>
      <c r="J55" s="86">
        <f t="shared" si="9"/>
        <v>558.57628010399242</v>
      </c>
      <c r="K55" s="86">
        <f t="shared" si="9"/>
        <v>579.14461569696743</v>
      </c>
      <c r="L55" s="86">
        <f t="shared" si="9"/>
        <v>553.68813034547009</v>
      </c>
      <c r="M55" s="86">
        <f t="shared" si="9"/>
        <v>556.66644970067171</v>
      </c>
      <c r="N55" s="86">
        <f t="shared" si="9"/>
        <v>548.75991469710812</v>
      </c>
      <c r="O55" s="86">
        <f t="shared" si="9"/>
        <v>555.8064979221266</v>
      </c>
      <c r="P55" s="86">
        <f t="shared" si="9"/>
        <v>564.65486487010025</v>
      </c>
      <c r="Q55" s="86">
        <f t="shared" si="9"/>
        <v>547.53543370313628</v>
      </c>
      <c r="R55" s="86">
        <f t="shared" si="9"/>
        <v>558.56548331737042</v>
      </c>
      <c r="S55" s="86">
        <f t="shared" si="9"/>
        <v>558.82115540669076</v>
      </c>
      <c r="T55" s="86">
        <f t="shared" si="9"/>
        <v>555.56999545112569</v>
      </c>
      <c r="U55" s="86">
        <f t="shared" si="9"/>
        <v>553.1542585732077</v>
      </c>
      <c r="V55" s="86">
        <f t="shared" si="9"/>
        <v>544.00936989032061</v>
      </c>
      <c r="W55" s="86">
        <f t="shared" si="9"/>
        <v>529.98433117424941</v>
      </c>
      <c r="X55" s="86">
        <f t="shared" si="9"/>
        <v>479.0047659414285</v>
      </c>
      <c r="Y55" s="86">
        <f t="shared" si="9"/>
        <v>497.21054468864878</v>
      </c>
      <c r="Z55" s="86">
        <f t="shared" si="9"/>
        <v>453.97614477165092</v>
      </c>
      <c r="AA55" s="86">
        <f t="shared" si="9"/>
        <v>473.52548893239674</v>
      </c>
      <c r="AB55" s="86">
        <f t="shared" si="9"/>
        <v>464.73798160935451</v>
      </c>
      <c r="AC55" s="86">
        <f t="shared" si="9"/>
        <v>423.35716113593446</v>
      </c>
    </row>
    <row r="56" spans="1:29" ht="19.5" customHeight="1">
      <c r="A56" s="87"/>
      <c r="B56" s="84"/>
      <c r="C56" s="557" t="s">
        <v>46</v>
      </c>
      <c r="D56" s="85"/>
      <c r="E56" s="86">
        <f t="shared" ref="E56:T57" si="10">E21+E30+E39</f>
        <v>137.34587384982055</v>
      </c>
      <c r="F56" s="86">
        <f t="shared" si="10"/>
        <v>137.93234186011622</v>
      </c>
      <c r="G56" s="86">
        <f t="shared" si="10"/>
        <v>137.36081110367559</v>
      </c>
      <c r="H56" s="86">
        <f t="shared" si="10"/>
        <v>135.50807433981853</v>
      </c>
      <c r="I56" s="86">
        <f t="shared" si="10"/>
        <v>128.46842779665971</v>
      </c>
      <c r="J56" s="86">
        <f t="shared" si="10"/>
        <v>130.70517310756969</v>
      </c>
      <c r="K56" s="86">
        <f t="shared" si="10"/>
        <v>130.00147214862278</v>
      </c>
      <c r="L56" s="86">
        <f t="shared" si="10"/>
        <v>127.57051836715252</v>
      </c>
      <c r="M56" s="86">
        <f t="shared" si="10"/>
        <v>124.32883721960124</v>
      </c>
      <c r="N56" s="86">
        <f t="shared" si="10"/>
        <v>119.45813359621935</v>
      </c>
      <c r="O56" s="86">
        <f t="shared" si="10"/>
        <v>114.75617589230629</v>
      </c>
      <c r="P56" s="86">
        <f t="shared" si="10"/>
        <v>109.80537140974552</v>
      </c>
      <c r="Q56" s="86">
        <f t="shared" si="10"/>
        <v>107.59149217555878</v>
      </c>
      <c r="R56" s="86">
        <f t="shared" si="10"/>
        <v>102.46570558234255</v>
      </c>
      <c r="S56" s="86">
        <f t="shared" si="10"/>
        <v>97.682375454620441</v>
      </c>
      <c r="T56" s="86">
        <f t="shared" si="10"/>
        <v>92.323868686521138</v>
      </c>
      <c r="U56" s="86">
        <f t="shared" si="9"/>
        <v>88.397664185781281</v>
      </c>
      <c r="V56" s="86">
        <f t="shared" si="9"/>
        <v>84.353288096404171</v>
      </c>
      <c r="W56" s="86">
        <f t="shared" si="9"/>
        <v>78.343558947484766</v>
      </c>
      <c r="X56" s="86">
        <f t="shared" si="9"/>
        <v>71.924077081619785</v>
      </c>
      <c r="Y56" s="86">
        <f t="shared" si="9"/>
        <v>66.492111601047824</v>
      </c>
      <c r="Z56" s="86">
        <f t="shared" si="9"/>
        <v>63.538176784233464</v>
      </c>
      <c r="AA56" s="86">
        <f t="shared" si="9"/>
        <v>60.796103544033478</v>
      </c>
      <c r="AB56" s="86">
        <f t="shared" si="9"/>
        <v>55.997874780553701</v>
      </c>
      <c r="AC56" s="86">
        <f t="shared" si="9"/>
        <v>53.703504985387383</v>
      </c>
    </row>
    <row r="57" spans="1:29" ht="19.5" customHeight="1">
      <c r="A57" s="87"/>
      <c r="B57" s="84"/>
      <c r="C57" s="557" t="s">
        <v>47</v>
      </c>
      <c r="D57" s="85"/>
      <c r="E57" s="86">
        <f t="shared" si="10"/>
        <v>49.511188185632264</v>
      </c>
      <c r="F57" s="86">
        <f t="shared" si="9"/>
        <v>49.703278765662617</v>
      </c>
      <c r="G57" s="86">
        <f t="shared" si="9"/>
        <v>45.246616157530141</v>
      </c>
      <c r="H57" s="86">
        <f t="shared" si="9"/>
        <v>41.146438611900408</v>
      </c>
      <c r="I57" s="86">
        <f t="shared" si="9"/>
        <v>41.418093203180305</v>
      </c>
      <c r="J57" s="86">
        <f t="shared" si="9"/>
        <v>40.084593217044954</v>
      </c>
      <c r="K57" s="86">
        <f t="shared" si="9"/>
        <v>39.778088953190498</v>
      </c>
      <c r="L57" s="86">
        <f t="shared" si="9"/>
        <v>39.918203655939514</v>
      </c>
      <c r="M57" s="86">
        <f t="shared" si="9"/>
        <v>39.939301922688152</v>
      </c>
      <c r="N57" s="86">
        <f t="shared" si="9"/>
        <v>30.039605827571251</v>
      </c>
      <c r="O57" s="86">
        <f t="shared" si="9"/>
        <v>29.696029325682307</v>
      </c>
      <c r="P57" s="86">
        <f t="shared" si="9"/>
        <v>28.111484991576646</v>
      </c>
      <c r="Q57" s="86">
        <f t="shared" si="9"/>
        <v>26.289505938388103</v>
      </c>
      <c r="R57" s="86">
        <f t="shared" si="9"/>
        <v>26.059067227257408</v>
      </c>
      <c r="S57" s="86">
        <f t="shared" si="9"/>
        <v>26.654710254257264</v>
      </c>
      <c r="T57" s="86">
        <f t="shared" si="9"/>
        <v>25.645453289185589</v>
      </c>
      <c r="U57" s="86">
        <f t="shared" si="9"/>
        <v>24.750589034708931</v>
      </c>
      <c r="V57" s="86">
        <f t="shared" si="9"/>
        <v>24.52249977084178</v>
      </c>
      <c r="W57" s="86">
        <f t="shared" si="9"/>
        <v>23.928764790541134</v>
      </c>
      <c r="X57" s="86">
        <f t="shared" si="9"/>
        <v>22.245490230198889</v>
      </c>
      <c r="Y57" s="86">
        <f t="shared" si="9"/>
        <v>22.58156620322551</v>
      </c>
      <c r="Z57" s="86">
        <f t="shared" si="9"/>
        <v>21.490331014090927</v>
      </c>
      <c r="AA57" s="86">
        <f t="shared" si="9"/>
        <v>21.365459350837384</v>
      </c>
      <c r="AB57" s="86">
        <f t="shared" si="9"/>
        <v>21.436719624375808</v>
      </c>
      <c r="AC57" s="86">
        <f t="shared" si="9"/>
        <v>22.003949381650294</v>
      </c>
    </row>
    <row r="58" spans="1:29" ht="19.5" customHeight="1">
      <c r="A58" s="87"/>
      <c r="B58" s="84"/>
      <c r="C58" s="557" t="s">
        <v>48</v>
      </c>
      <c r="D58" s="85"/>
      <c r="E58" s="86">
        <f>E45</f>
        <v>14.391426654195458</v>
      </c>
      <c r="F58" s="86">
        <f t="shared" ref="F58:AC61" si="11">F45</f>
        <v>14.99103774177795</v>
      </c>
      <c r="G58" s="86">
        <f t="shared" si="11"/>
        <v>15.597598135033268</v>
      </c>
      <c r="H58" s="86">
        <f t="shared" si="11"/>
        <v>16.505031008236429</v>
      </c>
      <c r="I58" s="86">
        <f t="shared" si="11"/>
        <v>17.591756456591607</v>
      </c>
      <c r="J58" s="86">
        <f t="shared" si="11"/>
        <v>19.093097019477973</v>
      </c>
      <c r="K58" s="86">
        <f t="shared" si="11"/>
        <v>20.244600851477632</v>
      </c>
      <c r="L58" s="86">
        <f t="shared" si="11"/>
        <v>23.097247642974317</v>
      </c>
      <c r="M58" s="86">
        <f t="shared" si="11"/>
        <v>20.063932173554448</v>
      </c>
      <c r="N58" s="86">
        <f t="shared" si="11"/>
        <v>11.453720907961999</v>
      </c>
      <c r="O58" s="86">
        <f t="shared" si="11"/>
        <v>9.8676556341924808</v>
      </c>
      <c r="P58" s="86">
        <f t="shared" si="11"/>
        <v>10.871534249710832</v>
      </c>
      <c r="Q58" s="86">
        <f t="shared" si="11"/>
        <v>11.365338422399363</v>
      </c>
      <c r="R58" s="86">
        <f t="shared" si="11"/>
        <v>12.803595096567619</v>
      </c>
      <c r="S58" s="86">
        <f t="shared" si="11"/>
        <v>11.914101412925607</v>
      </c>
      <c r="T58" s="86">
        <f t="shared" si="11"/>
        <v>13.145496050284681</v>
      </c>
      <c r="U58" s="86">
        <f t="shared" si="11"/>
        <v>14.063983509132868</v>
      </c>
      <c r="V58" s="86">
        <f t="shared" si="11"/>
        <v>14.5194050577438</v>
      </c>
      <c r="W58" s="86">
        <f t="shared" si="11"/>
        <v>15.01867290902743</v>
      </c>
      <c r="X58" s="86">
        <f t="shared" si="11"/>
        <v>15.745410995670884</v>
      </c>
      <c r="Y58" s="86">
        <f t="shared" si="11"/>
        <v>16.662217568639562</v>
      </c>
      <c r="Z58" s="86">
        <f t="shared" si="11"/>
        <v>15.187539323642698</v>
      </c>
      <c r="AA58" s="86">
        <f t="shared" si="11"/>
        <v>15.745999134984011</v>
      </c>
      <c r="AB58" s="86">
        <f t="shared" si="11"/>
        <v>16.127291008490477</v>
      </c>
      <c r="AC58" s="86">
        <f t="shared" si="11"/>
        <v>16.371839626536978</v>
      </c>
    </row>
    <row r="59" spans="1:29" ht="19.5" customHeight="1">
      <c r="A59" s="87"/>
      <c r="B59" s="84"/>
      <c r="C59" s="557" t="s">
        <v>49</v>
      </c>
      <c r="D59" s="85"/>
      <c r="E59" s="86">
        <f t="shared" ref="E59:T61" si="12">E46</f>
        <v>1.65146512297413</v>
      </c>
      <c r="F59" s="86">
        <f t="shared" si="12"/>
        <v>1.3850830812819312</v>
      </c>
      <c r="G59" s="86">
        <f t="shared" si="12"/>
        <v>0.69029153833173373</v>
      </c>
      <c r="H59" s="86">
        <f t="shared" si="12"/>
        <v>0.60266947394749648</v>
      </c>
      <c r="I59" s="86">
        <f t="shared" si="12"/>
        <v>0.61133374221598558</v>
      </c>
      <c r="J59" s="86">
        <f t="shared" si="12"/>
        <v>0.59687342726577564</v>
      </c>
      <c r="K59" s="86">
        <f t="shared" si="12"/>
        <v>0.59629244761455646</v>
      </c>
      <c r="L59" s="86">
        <f t="shared" si="12"/>
        <v>0.50304511313326805</v>
      </c>
      <c r="M59" s="86">
        <f t="shared" si="12"/>
        <v>0.49372331687382615</v>
      </c>
      <c r="N59" s="86">
        <f t="shared" si="12"/>
        <v>0.47394795438455928</v>
      </c>
      <c r="O59" s="86">
        <f t="shared" si="12"/>
        <v>0.59677593293143283</v>
      </c>
      <c r="P59" s="86">
        <f t="shared" si="12"/>
        <v>0.48557342315779639</v>
      </c>
      <c r="Q59" s="86">
        <f t="shared" si="12"/>
        <v>0.4082153922625264</v>
      </c>
      <c r="R59" s="86">
        <f t="shared" si="12"/>
        <v>0.35659826533419775</v>
      </c>
      <c r="S59" s="86">
        <f t="shared" si="12"/>
        <v>0.43384190432750946</v>
      </c>
      <c r="T59" s="86">
        <f t="shared" si="12"/>
        <v>0.38514043120425789</v>
      </c>
      <c r="U59" s="86">
        <f t="shared" si="11"/>
        <v>0.38766212080385937</v>
      </c>
      <c r="V59" s="86">
        <f t="shared" si="11"/>
        <v>0.28783482336411748</v>
      </c>
      <c r="W59" s="86">
        <f t="shared" si="11"/>
        <v>0.26624393636808946</v>
      </c>
      <c r="X59" s="86">
        <f t="shared" si="11"/>
        <v>0.19733182428454082</v>
      </c>
      <c r="Y59" s="86">
        <f t="shared" si="11"/>
        <v>0.28770808802357967</v>
      </c>
      <c r="Z59" s="86">
        <f t="shared" si="11"/>
        <v>0.41692276518775379</v>
      </c>
      <c r="AA59" s="86">
        <f t="shared" si="11"/>
        <v>0.25502633313585255</v>
      </c>
      <c r="AB59" s="86">
        <f t="shared" si="11"/>
        <v>0.31872896200771339</v>
      </c>
      <c r="AC59" s="86">
        <f t="shared" si="11"/>
        <v>0.27831496897219726</v>
      </c>
    </row>
    <row r="60" spans="1:29" ht="19.5" customHeight="1">
      <c r="A60" s="87"/>
      <c r="B60" s="84"/>
      <c r="C60" s="557" t="s">
        <v>50</v>
      </c>
      <c r="D60" s="85"/>
      <c r="E60" s="86">
        <f t="shared" si="12"/>
        <v>1.2790611706133264</v>
      </c>
      <c r="F60" s="86">
        <f t="shared" si="11"/>
        <v>1.3185375248212206</v>
      </c>
      <c r="G60" s="86">
        <f t="shared" si="11"/>
        <v>1.3582456398089977</v>
      </c>
      <c r="H60" s="86">
        <f t="shared" si="11"/>
        <v>1.1828953316228676</v>
      </c>
      <c r="I60" s="86">
        <f t="shared" si="11"/>
        <v>1.2234378113074464</v>
      </c>
      <c r="J60" s="86">
        <f t="shared" si="11"/>
        <v>1.2643704280938342</v>
      </c>
      <c r="K60" s="86">
        <f t="shared" si="11"/>
        <v>1.3057024644972433</v>
      </c>
      <c r="L60" s="86">
        <f t="shared" si="11"/>
        <v>1.2800792858508436</v>
      </c>
      <c r="M60" s="86">
        <f t="shared" si="11"/>
        <v>1.3286200442181022</v>
      </c>
      <c r="N60" s="86">
        <f t="shared" si="11"/>
        <v>1.4975725816847363</v>
      </c>
      <c r="O60" s="86">
        <f t="shared" si="11"/>
        <v>1.8175441123750555</v>
      </c>
      <c r="P60" s="86">
        <f t="shared" si="11"/>
        <v>1.4539704717496473</v>
      </c>
      <c r="Q60" s="86">
        <f t="shared" si="11"/>
        <v>1.4950302986350126</v>
      </c>
      <c r="R60" s="86">
        <f t="shared" si="11"/>
        <v>1.3205258422223656</v>
      </c>
      <c r="S60" s="86">
        <f t="shared" si="11"/>
        <v>1.1163087232989828</v>
      </c>
      <c r="T60" s="86">
        <f t="shared" si="11"/>
        <v>1.0552858640956881</v>
      </c>
      <c r="U60" s="86">
        <f t="shared" si="11"/>
        <v>0.88251191767482529</v>
      </c>
      <c r="V60" s="86">
        <f t="shared" si="11"/>
        <v>0.83549884566435284</v>
      </c>
      <c r="W60" s="86">
        <f t="shared" si="11"/>
        <v>0.68260460886712171</v>
      </c>
      <c r="X60" s="86">
        <f t="shared" si="11"/>
        <v>0.59246176979561394</v>
      </c>
      <c r="Y60" s="86">
        <f t="shared" si="11"/>
        <v>0.68542146622012734</v>
      </c>
      <c r="Z60" s="86">
        <f t="shared" si="11"/>
        <v>0.60503053779103955</v>
      </c>
      <c r="AA60" s="86">
        <f t="shared" si="11"/>
        <v>0.58265354563988647</v>
      </c>
      <c r="AB60" s="86">
        <f t="shared" si="11"/>
        <v>0.4811957506322751</v>
      </c>
      <c r="AC60" s="86">
        <f t="shared" si="11"/>
        <v>0.46816241782146661</v>
      </c>
    </row>
    <row r="61" spans="1:29" ht="19.5" customHeight="1">
      <c r="A61" s="87"/>
      <c r="B61" s="84"/>
      <c r="C61" s="557" t="s">
        <v>180</v>
      </c>
      <c r="D61" s="85"/>
      <c r="E61" s="86">
        <f t="shared" si="12"/>
        <v>4.1500653183784502E-4</v>
      </c>
      <c r="F61" s="86">
        <f t="shared" si="11"/>
        <v>4.77257511613521E-4</v>
      </c>
      <c r="G61" s="86">
        <f t="shared" si="11"/>
        <v>5.4884613835554899E-4</v>
      </c>
      <c r="H61" s="86">
        <f t="shared" si="11"/>
        <v>6.3117305910888202E-4</v>
      </c>
      <c r="I61" s="86">
        <f t="shared" si="11"/>
        <v>7.2584901797521396E-4</v>
      </c>
      <c r="J61" s="86">
        <f t="shared" si="11"/>
        <v>8.3472637067149604E-4</v>
      </c>
      <c r="K61" s="86">
        <f t="shared" si="11"/>
        <v>9.5993532627222005E-4</v>
      </c>
      <c r="L61" s="86">
        <f t="shared" si="11"/>
        <v>1.1039256252130499E-3</v>
      </c>
      <c r="M61" s="86">
        <f t="shared" si="11"/>
        <v>1.2695144689950099E-3</v>
      </c>
      <c r="N61" s="86">
        <f t="shared" si="11"/>
        <v>1.45994163934426E-3</v>
      </c>
      <c r="O61" s="86">
        <f t="shared" si="11"/>
        <v>1.69353230163934E-3</v>
      </c>
      <c r="P61" s="86">
        <f t="shared" si="11"/>
        <v>1.0330547040000001E-3</v>
      </c>
      <c r="Q61" s="86">
        <f t="shared" si="11"/>
        <v>1.0330547040000001E-3</v>
      </c>
      <c r="R61" s="86">
        <f t="shared" si="11"/>
        <v>9.5446565204478605E-4</v>
      </c>
      <c r="S61" s="86">
        <f t="shared" si="11"/>
        <v>5.8895150695678102E-4</v>
      </c>
      <c r="T61" s="86">
        <f t="shared" si="11"/>
        <v>2.8867307777278499E-4</v>
      </c>
      <c r="U61" s="86">
        <f t="shared" si="11"/>
        <v>2.8624026313341799E-4</v>
      </c>
      <c r="V61" s="86">
        <f t="shared" si="11"/>
        <v>2.8043415478844999E-4</v>
      </c>
      <c r="W61" s="86">
        <f t="shared" si="11"/>
        <v>2.7060442214315298E-4</v>
      </c>
      <c r="X61" s="86">
        <f t="shared" si="11"/>
        <v>2.56004401420913E-4</v>
      </c>
      <c r="Y61" s="86">
        <f t="shared" si="11"/>
        <v>2.7223109175315401E-4</v>
      </c>
      <c r="Z61" s="86">
        <f t="shared" si="11"/>
        <v>2.9945420092846901E-4</v>
      </c>
      <c r="AA61" s="86">
        <f t="shared" si="11"/>
        <v>3.2939962102131599E-4</v>
      </c>
      <c r="AB61" s="86">
        <f t="shared" si="11"/>
        <v>3.6233958312344698E-4</v>
      </c>
      <c r="AC61" s="86">
        <f t="shared" si="11"/>
        <v>3.9857354143579197E-4</v>
      </c>
    </row>
    <row r="62" spans="1:29" ht="19.5" customHeight="1">
      <c r="A62" s="87"/>
      <c r="B62" s="84"/>
      <c r="C62" s="557" t="s">
        <v>4</v>
      </c>
      <c r="D62" s="85"/>
      <c r="E62" s="86">
        <f t="shared" ref="E62:AB62" si="13">SUM(E55:E61)</f>
        <v>798.35805276383076</v>
      </c>
      <c r="F62" s="86">
        <f t="shared" si="13"/>
        <v>807.49112544118975</v>
      </c>
      <c r="G62" s="86">
        <f t="shared" si="13"/>
        <v>786.770379453896</v>
      </c>
      <c r="H62" s="86">
        <f t="shared" si="13"/>
        <v>767.02955423595267</v>
      </c>
      <c r="I62" s="86">
        <f t="shared" si="13"/>
        <v>756.04759220017684</v>
      </c>
      <c r="J62" s="86">
        <f t="shared" si="13"/>
        <v>750.32122202981543</v>
      </c>
      <c r="K62" s="86">
        <f t="shared" si="13"/>
        <v>771.07173249769653</v>
      </c>
      <c r="L62" s="86">
        <f t="shared" si="13"/>
        <v>746.05832833614579</v>
      </c>
      <c r="M62" s="86">
        <f t="shared" si="13"/>
        <v>742.82213389207652</v>
      </c>
      <c r="N62" s="86">
        <f t="shared" si="13"/>
        <v>711.68435550656932</v>
      </c>
      <c r="O62" s="86">
        <f t="shared" si="13"/>
        <v>712.54237235191567</v>
      </c>
      <c r="P62" s="86">
        <f t="shared" si="13"/>
        <v>715.38383247074466</v>
      </c>
      <c r="Q62" s="86">
        <f t="shared" si="13"/>
        <v>694.68604898508397</v>
      </c>
      <c r="R62" s="86">
        <f t="shared" si="13"/>
        <v>701.57192979674664</v>
      </c>
      <c r="S62" s="86">
        <f t="shared" si="13"/>
        <v>696.62308210762751</v>
      </c>
      <c r="T62" s="86">
        <f t="shared" si="13"/>
        <v>688.12552844549487</v>
      </c>
      <c r="U62" s="86">
        <f t="shared" si="13"/>
        <v>681.63695558157258</v>
      </c>
      <c r="V62" s="86">
        <f t="shared" si="13"/>
        <v>668.52817691849373</v>
      </c>
      <c r="W62" s="86">
        <f t="shared" si="13"/>
        <v>648.22444697096</v>
      </c>
      <c r="X62" s="86">
        <f t="shared" si="13"/>
        <v>589.70979384739974</v>
      </c>
      <c r="Y62" s="86">
        <f t="shared" si="13"/>
        <v>603.91984184689716</v>
      </c>
      <c r="Z62" s="86">
        <f t="shared" si="13"/>
        <v>555.21444465079776</v>
      </c>
      <c r="AA62" s="86">
        <f t="shared" si="13"/>
        <v>572.27106024064835</v>
      </c>
      <c r="AB62" s="86">
        <f t="shared" si="13"/>
        <v>559.1001540749977</v>
      </c>
      <c r="AC62" s="86">
        <f t="shared" ref="AC62" si="14">SUM(AC55:AC61)</f>
        <v>516.18333108984416</v>
      </c>
    </row>
    <row r="63" spans="1:29" ht="19.5" customHeight="1">
      <c r="A63" s="87"/>
      <c r="B63" s="84"/>
      <c r="C63" s="557"/>
      <c r="D63" s="85"/>
      <c r="E63" s="86"/>
      <c r="F63" s="93"/>
      <c r="G63" s="93"/>
      <c r="H63" s="93"/>
      <c r="I63" s="93"/>
      <c r="J63" s="93"/>
      <c r="K63" s="93"/>
      <c r="L63" s="93"/>
      <c r="M63" s="93"/>
      <c r="N63" s="93"/>
      <c r="O63" s="93"/>
      <c r="P63" s="93"/>
      <c r="Q63" s="93"/>
      <c r="R63" s="93"/>
      <c r="S63" s="93"/>
      <c r="T63" s="93"/>
      <c r="U63" s="93"/>
      <c r="V63" s="93"/>
      <c r="W63" s="93"/>
      <c r="X63" s="93"/>
      <c r="Y63" s="93"/>
      <c r="AC63" s="89"/>
    </row>
    <row r="64" spans="1:29" ht="19.5" customHeight="1">
      <c r="A64" s="92" t="s">
        <v>58</v>
      </c>
      <c r="B64" s="84" t="s">
        <v>56</v>
      </c>
      <c r="C64" s="557" t="s">
        <v>4</v>
      </c>
      <c r="D64" s="85"/>
      <c r="E64" s="86">
        <v>1.4664486351387251</v>
      </c>
      <c r="F64" s="86">
        <v>1.4718322486502846</v>
      </c>
      <c r="G64" s="86">
        <v>1.4876383896486109</v>
      </c>
      <c r="H64" s="86">
        <v>1.4681372578888809</v>
      </c>
      <c r="I64" s="86">
        <v>1.491806577974367</v>
      </c>
      <c r="J64" s="86">
        <v>1.5062294894642472</v>
      </c>
      <c r="K64" s="86">
        <v>1.4972434121960823</v>
      </c>
      <c r="L64" s="86">
        <v>1.5268575496709884</v>
      </c>
      <c r="M64" s="86">
        <v>1.6141976832431757</v>
      </c>
      <c r="N64" s="86">
        <v>1.609124205746314</v>
      </c>
      <c r="O64" s="86">
        <v>1.6132226626402555</v>
      </c>
      <c r="P64" s="86">
        <v>1.6924265150738742</v>
      </c>
      <c r="Q64" s="86">
        <v>1.6926937152827051</v>
      </c>
      <c r="R64" s="86">
        <v>1.6925851485028844</v>
      </c>
      <c r="S64" s="86">
        <v>1.7966578971281191</v>
      </c>
      <c r="T64" s="86">
        <v>1.8159300158588239</v>
      </c>
      <c r="U64" s="86">
        <v>1.8816249679205763</v>
      </c>
      <c r="V64" s="86">
        <v>2.0064481646731953</v>
      </c>
      <c r="W64" s="86">
        <v>1.8695072197370288</v>
      </c>
      <c r="X64" s="86">
        <v>1.8540584697381057</v>
      </c>
      <c r="Y64" s="86">
        <v>1.848881565430984</v>
      </c>
      <c r="Z64" s="86">
        <v>1.885030746784774</v>
      </c>
      <c r="AA64" s="86">
        <v>1.7761919021650285</v>
      </c>
      <c r="AB64" s="86">
        <v>1.8246763665672552</v>
      </c>
      <c r="AC64" s="86">
        <v>1.8087266421683901</v>
      </c>
    </row>
    <row r="65" spans="1:29" ht="19.5" customHeight="1">
      <c r="A65" s="92"/>
      <c r="B65" s="84" t="s">
        <v>59</v>
      </c>
      <c r="C65" s="557"/>
      <c r="D65" s="85"/>
      <c r="E65" s="86">
        <v>1.06557407407407E-2</v>
      </c>
      <c r="F65" s="86">
        <v>1.1108500740742601E-2</v>
      </c>
      <c r="G65" s="86">
        <v>1.1388780740743277E-2</v>
      </c>
      <c r="H65" s="86">
        <v>1.1619780740743648E-2</v>
      </c>
      <c r="I65" s="86">
        <v>1.185078074074402E-2</v>
      </c>
      <c r="J65" s="86">
        <v>1.20817807407444E-2</v>
      </c>
      <c r="K65" s="86">
        <v>1.2312780740741269E-2</v>
      </c>
      <c r="L65" s="86">
        <v>1.2854860740743421E-2</v>
      </c>
      <c r="M65" s="86">
        <v>1.345619407407655E-2</v>
      </c>
      <c r="N65" s="86">
        <v>1.4057527407408999E-2</v>
      </c>
      <c r="O65" s="86">
        <v>1.4658860740741471E-2</v>
      </c>
      <c r="P65" s="86">
        <v>1.526019407407392E-2</v>
      </c>
      <c r="Q65" s="86">
        <v>1.5873847407410251E-2</v>
      </c>
      <c r="R65" s="86">
        <v>1.6489847407410552E-2</v>
      </c>
      <c r="S65" s="86">
        <v>1.7105847407410151E-2</v>
      </c>
      <c r="T65" s="86">
        <v>1.7721847407409751E-2</v>
      </c>
      <c r="U65" s="86">
        <v>2.1425949227515503E-2</v>
      </c>
      <c r="V65" s="86">
        <v>2.2608213396827673E-2</v>
      </c>
      <c r="W65" s="86">
        <v>2.0501713396827725E-2</v>
      </c>
      <c r="X65" s="86">
        <v>1.7539963396827719E-2</v>
      </c>
      <c r="Y65" s="86">
        <v>1.834303882539914E-2</v>
      </c>
      <c r="Z65" s="86">
        <v>1.4211622158730253E-2</v>
      </c>
      <c r="AA65" s="86">
        <v>1.7298542730158413E-2</v>
      </c>
      <c r="AB65" s="86">
        <v>2.0894570539681832E-2</v>
      </c>
      <c r="AC65" s="86">
        <v>1.9631403873014829E-2</v>
      </c>
    </row>
    <row r="66" spans="1:29" ht="19.5" customHeight="1">
      <c r="A66" s="92"/>
      <c r="B66" s="84" t="s">
        <v>52</v>
      </c>
      <c r="C66" s="557" t="s">
        <v>4</v>
      </c>
      <c r="D66" s="85"/>
      <c r="E66" s="86">
        <v>1.4771043758794657</v>
      </c>
      <c r="F66" s="86">
        <v>1.4829407493910272</v>
      </c>
      <c r="G66" s="86">
        <v>1.4990271703893543</v>
      </c>
      <c r="H66" s="86">
        <v>1.4797570386296246</v>
      </c>
      <c r="I66" s="86">
        <v>1.503657358715111</v>
      </c>
      <c r="J66" s="86">
        <v>1.5183112702049917</v>
      </c>
      <c r="K66" s="86">
        <v>1.5095561929368235</v>
      </c>
      <c r="L66" s="86">
        <v>1.5397124104117319</v>
      </c>
      <c r="M66" s="86">
        <v>1.6276538773172522</v>
      </c>
      <c r="N66" s="86">
        <v>1.623181733153723</v>
      </c>
      <c r="O66" s="86">
        <v>1.6278815233809969</v>
      </c>
      <c r="P66" s="86">
        <v>1.7076867091479482</v>
      </c>
      <c r="Q66" s="86">
        <v>1.7085675626901153</v>
      </c>
      <c r="R66" s="86">
        <v>1.7090749959102949</v>
      </c>
      <c r="S66" s="86">
        <v>1.8137637445355292</v>
      </c>
      <c r="T66" s="86">
        <v>1.8336518632662335</v>
      </c>
      <c r="U66" s="86">
        <v>1.9030509171480918</v>
      </c>
      <c r="V66" s="86">
        <v>2.029056378070023</v>
      </c>
      <c r="W66" s="86">
        <v>1.8900089331338565</v>
      </c>
      <c r="X66" s="86">
        <v>1.8715984331349333</v>
      </c>
      <c r="Y66" s="86">
        <v>1.8672246042563831</v>
      </c>
      <c r="Z66" s="86">
        <v>1.8992423689435043</v>
      </c>
      <c r="AA66" s="86">
        <v>1.7934904448951869</v>
      </c>
      <c r="AB66" s="86">
        <v>1.8455709371069371</v>
      </c>
      <c r="AC66" s="86">
        <v>1.8283580460414048</v>
      </c>
    </row>
    <row r="67" spans="1:29" ht="19.5" customHeight="1">
      <c r="A67" s="92"/>
      <c r="B67" s="84"/>
      <c r="C67" s="557"/>
      <c r="D67" s="85"/>
      <c r="E67" s="86"/>
      <c r="F67" s="86"/>
      <c r="G67" s="86"/>
      <c r="H67" s="86"/>
      <c r="I67" s="86"/>
      <c r="J67" s="86"/>
      <c r="K67" s="86"/>
      <c r="L67" s="86"/>
      <c r="M67" s="86"/>
      <c r="N67" s="86"/>
      <c r="O67" s="86"/>
      <c r="P67" s="86"/>
      <c r="Q67" s="86"/>
      <c r="R67" s="86"/>
      <c r="S67" s="86"/>
      <c r="T67" s="86"/>
      <c r="U67" s="86"/>
      <c r="V67" s="86"/>
      <c r="W67" s="86"/>
      <c r="X67" s="86"/>
      <c r="Y67" s="86"/>
      <c r="Z67" s="86"/>
      <c r="AC67" s="89"/>
    </row>
    <row r="68" spans="1:29" ht="19.5" customHeight="1">
      <c r="A68" s="632" t="s">
        <v>60</v>
      </c>
      <c r="B68" s="632"/>
      <c r="C68" s="557" t="s">
        <v>4</v>
      </c>
      <c r="D68" s="85"/>
      <c r="E68" s="86">
        <v>0.25336632354447008</v>
      </c>
      <c r="F68" s="86">
        <v>0.1998597945396858</v>
      </c>
      <c r="G68" s="86">
        <v>0.17444247195217588</v>
      </c>
      <c r="H68" s="86">
        <v>0.2013526962342965</v>
      </c>
      <c r="I68" s="86">
        <v>0.18553362939081844</v>
      </c>
      <c r="J68" s="86">
        <v>0.17704212396184907</v>
      </c>
      <c r="K68" s="86">
        <v>0.17645891842406095</v>
      </c>
      <c r="L68" s="86">
        <v>0.1700543733426039</v>
      </c>
      <c r="M68" s="86">
        <v>0.20740398732736123</v>
      </c>
      <c r="N68" s="86">
        <v>0.16636021391673031</v>
      </c>
      <c r="O68" s="86">
        <v>0.1885563556246759</v>
      </c>
      <c r="P68" s="86">
        <v>0.21345995985161487</v>
      </c>
      <c r="Q68" s="86">
        <v>0.19161818556655169</v>
      </c>
      <c r="R68" s="86">
        <v>0.20003231150890013</v>
      </c>
      <c r="S68" s="86">
        <v>0.23209183356008864</v>
      </c>
      <c r="T68" s="86">
        <v>0.23999850133621697</v>
      </c>
      <c r="U68" s="86">
        <v>0.28086101968176275</v>
      </c>
      <c r="V68" s="86">
        <v>0.28554951565261738</v>
      </c>
      <c r="W68" s="86">
        <v>0.27644073873330044</v>
      </c>
      <c r="X68" s="86">
        <v>0.27110271691446092</v>
      </c>
      <c r="Y68" s="86">
        <v>0.26553848879776981</v>
      </c>
      <c r="Z68" s="86">
        <v>0.24701538486305352</v>
      </c>
      <c r="AA68" s="86">
        <v>0.22422224495782947</v>
      </c>
      <c r="AB68" s="86">
        <v>0.21083840584326985</v>
      </c>
      <c r="AC68" s="86">
        <v>0.22525504424311879</v>
      </c>
    </row>
    <row r="69" spans="1:29" ht="19.5" customHeight="1">
      <c r="A69" s="87"/>
      <c r="B69" s="84"/>
      <c r="C69" s="557"/>
      <c r="D69" s="85"/>
      <c r="E69" s="86"/>
      <c r="F69" s="86"/>
      <c r="G69" s="86"/>
      <c r="H69" s="86"/>
      <c r="I69" s="86"/>
      <c r="J69" s="86"/>
      <c r="K69" s="86"/>
      <c r="L69" s="86"/>
      <c r="M69" s="86"/>
      <c r="N69" s="86"/>
      <c r="O69" s="86"/>
      <c r="P69" s="86"/>
      <c r="Q69" s="86"/>
      <c r="R69" s="86"/>
      <c r="S69" s="86"/>
      <c r="T69" s="86"/>
      <c r="U69" s="86"/>
      <c r="AC69" s="89"/>
    </row>
    <row r="70" spans="1:29" s="95" customFormat="1" ht="19.5" customHeight="1">
      <c r="A70" s="92" t="s">
        <v>181</v>
      </c>
      <c r="B70" s="94"/>
      <c r="C70" s="557"/>
      <c r="D70" s="85"/>
      <c r="E70" s="86">
        <v>-1.2015954641824078</v>
      </c>
      <c r="F70" s="86">
        <v>-1.2477008779086081</v>
      </c>
      <c r="G70" s="86">
        <v>-1.3155343116268323</v>
      </c>
      <c r="H70" s="86">
        <v>-1.3969037336926049</v>
      </c>
      <c r="I70" s="86">
        <v>-1.4817279451802214</v>
      </c>
      <c r="J70" s="86">
        <v>-1.5791421906588616</v>
      </c>
      <c r="K70" s="86">
        <v>-1.6705682752215725</v>
      </c>
      <c r="L70" s="86">
        <v>-1.7342680700327926</v>
      </c>
      <c r="M70" s="86">
        <v>-1.8700555768457803</v>
      </c>
      <c r="N70" s="86">
        <v>-1.945792201379029</v>
      </c>
      <c r="O70" s="86">
        <v>-1.5429379063883972</v>
      </c>
      <c r="P70" s="86">
        <v>-1.6369114609085043</v>
      </c>
      <c r="Q70" s="86">
        <v>-1.6914346505081781</v>
      </c>
      <c r="R70" s="86">
        <v>-1.71645823712733</v>
      </c>
      <c r="S70" s="86">
        <v>-1.8987571505118905</v>
      </c>
      <c r="T70" s="86">
        <v>-1.9857390226850078</v>
      </c>
      <c r="U70" s="86">
        <v>-2.3258701509574751</v>
      </c>
      <c r="V70" s="86">
        <v>-2.427935726485932</v>
      </c>
      <c r="W70" s="86">
        <v>-2.5132740304456034</v>
      </c>
      <c r="X70" s="86">
        <v>-2.6625278859955226</v>
      </c>
      <c r="Y70" s="86">
        <v>-2.9179882022035049</v>
      </c>
      <c r="Z70" s="86">
        <v>-3.1009218897038151</v>
      </c>
      <c r="AA70" s="86">
        <v>-3.2312833041425195</v>
      </c>
      <c r="AB70" s="99" t="s">
        <v>333</v>
      </c>
      <c r="AC70" s="99" t="s">
        <v>333</v>
      </c>
    </row>
    <row r="71" spans="1:29" ht="19.5" customHeight="1">
      <c r="A71" s="87"/>
      <c r="B71" s="84"/>
      <c r="C71" s="557"/>
      <c r="D71" s="85"/>
      <c r="E71" s="96"/>
      <c r="F71" s="96"/>
      <c r="G71" s="96"/>
      <c r="H71" s="96"/>
      <c r="I71" s="96"/>
      <c r="J71" s="96"/>
      <c r="K71" s="96"/>
      <c r="L71" s="96"/>
      <c r="M71" s="96"/>
      <c r="N71" s="96"/>
      <c r="O71" s="96"/>
      <c r="P71" s="96"/>
      <c r="Q71" s="96"/>
      <c r="R71" s="96"/>
      <c r="S71" s="96"/>
      <c r="T71" s="96"/>
      <c r="U71" s="96"/>
      <c r="V71" s="96"/>
      <c r="W71" s="96"/>
      <c r="X71" s="96"/>
      <c r="Y71" s="96"/>
      <c r="Z71" s="96"/>
      <c r="AC71" s="89"/>
    </row>
    <row r="72" spans="1:29" ht="19.5" customHeight="1">
      <c r="A72" s="92" t="s">
        <v>61</v>
      </c>
      <c r="B72" s="84"/>
      <c r="C72" s="557"/>
      <c r="D72" s="85"/>
      <c r="E72" s="86">
        <f t="shared" ref="E72:AC72" si="15">E68+E66+E62</f>
        <v>800.08852346325466</v>
      </c>
      <c r="F72" s="86">
        <f t="shared" si="15"/>
        <v>809.17392598512049</v>
      </c>
      <c r="G72" s="86">
        <f t="shared" si="15"/>
        <v>788.4438490962375</v>
      </c>
      <c r="H72" s="86">
        <f t="shared" si="15"/>
        <v>768.71066397081654</v>
      </c>
      <c r="I72" s="86">
        <f t="shared" si="15"/>
        <v>757.73678318828274</v>
      </c>
      <c r="J72" s="86">
        <f t="shared" si="15"/>
        <v>752.01657542398232</v>
      </c>
      <c r="K72" s="86">
        <f t="shared" si="15"/>
        <v>772.75774760905745</v>
      </c>
      <c r="L72" s="86">
        <f t="shared" si="15"/>
        <v>747.76809511990018</v>
      </c>
      <c r="M72" s="86">
        <f t="shared" si="15"/>
        <v>744.65719175672109</v>
      </c>
      <c r="N72" s="86">
        <f t="shared" si="15"/>
        <v>713.47389745363978</v>
      </c>
      <c r="O72" s="86">
        <f t="shared" si="15"/>
        <v>714.35881023092134</v>
      </c>
      <c r="P72" s="86">
        <f t="shared" si="15"/>
        <v>717.3049791397442</v>
      </c>
      <c r="Q72" s="86">
        <f t="shared" si="15"/>
        <v>696.58623473334069</v>
      </c>
      <c r="R72" s="86">
        <f t="shared" si="15"/>
        <v>703.48103710416581</v>
      </c>
      <c r="S72" s="86">
        <f t="shared" si="15"/>
        <v>698.66893768572311</v>
      </c>
      <c r="T72" s="86">
        <f t="shared" si="15"/>
        <v>690.19917881009735</v>
      </c>
      <c r="U72" s="86">
        <f t="shared" si="15"/>
        <v>683.82086751840245</v>
      </c>
      <c r="V72" s="86">
        <f t="shared" si="15"/>
        <v>670.84278281221634</v>
      </c>
      <c r="W72" s="86">
        <f t="shared" si="15"/>
        <v>650.39089664282722</v>
      </c>
      <c r="X72" s="86">
        <f t="shared" si="15"/>
        <v>591.85249499744918</v>
      </c>
      <c r="Y72" s="86">
        <f t="shared" si="15"/>
        <v>606.05260493995127</v>
      </c>
      <c r="Z72" s="86">
        <f t="shared" si="15"/>
        <v>557.36070240460435</v>
      </c>
      <c r="AA72" s="86">
        <f t="shared" si="15"/>
        <v>574.28877293050141</v>
      </c>
      <c r="AB72" s="86">
        <f t="shared" si="15"/>
        <v>561.15656341794795</v>
      </c>
      <c r="AC72" s="86">
        <f t="shared" si="15"/>
        <v>518.23694418012872</v>
      </c>
    </row>
    <row r="73" spans="1:29" ht="19.5" customHeight="1">
      <c r="A73" s="87"/>
      <c r="B73" s="97"/>
      <c r="C73" s="557"/>
      <c r="D73" s="85"/>
      <c r="E73" s="96"/>
      <c r="F73" s="96"/>
      <c r="G73" s="96"/>
      <c r="H73" s="96"/>
      <c r="I73" s="96"/>
      <c r="J73" s="96"/>
      <c r="K73" s="96"/>
      <c r="L73" s="96"/>
      <c r="M73" s="96"/>
      <c r="N73" s="96"/>
      <c r="O73" s="96"/>
      <c r="P73" s="96"/>
      <c r="Q73" s="96"/>
      <c r="R73" s="96"/>
      <c r="S73" s="96"/>
      <c r="T73" s="96"/>
      <c r="U73" s="96"/>
      <c r="V73" s="96"/>
      <c r="W73" s="96"/>
      <c r="X73" s="96"/>
      <c r="Y73" s="96"/>
      <c r="Z73" s="96"/>
      <c r="AC73" s="89"/>
    </row>
    <row r="74" spans="1:29" s="95" customFormat="1" ht="19.5" customHeight="1">
      <c r="A74" s="92" t="s">
        <v>732</v>
      </c>
      <c r="B74" s="94"/>
      <c r="C74" s="98"/>
      <c r="D74" s="99">
        <v>779.90414399999997</v>
      </c>
      <c r="E74" s="86">
        <v>782.21070817598377</v>
      </c>
      <c r="F74" s="86">
        <v>790.14849460088203</v>
      </c>
      <c r="G74" s="86">
        <v>768.31125510135291</v>
      </c>
      <c r="H74" s="86">
        <v>749.04082361866062</v>
      </c>
      <c r="I74" s="86">
        <v>738.56450057519498</v>
      </c>
      <c r="J74" s="86">
        <v>731.13765577231186</v>
      </c>
      <c r="K74" s="86">
        <v>752.88708391066723</v>
      </c>
      <c r="L74" s="86">
        <v>729.12941856644477</v>
      </c>
      <c r="M74" s="86">
        <v>728.93003865203139</v>
      </c>
      <c r="N74" s="86">
        <v>699.90499223815834</v>
      </c>
      <c r="O74" s="86">
        <v>702.89239141896962</v>
      </c>
      <c r="P74" s="86">
        <v>708.22559929978331</v>
      </c>
      <c r="Q74" s="86">
        <v>688.77264851084533</v>
      </c>
      <c r="R74" s="86">
        <v>695.72363438349976</v>
      </c>
      <c r="S74" s="86">
        <v>693.18559074982056</v>
      </c>
      <c r="T74" s="86">
        <v>686.27909407926654</v>
      </c>
      <c r="U74" s="86">
        <v>681.86459287106914</v>
      </c>
      <c r="V74" s="86">
        <v>671.37060637770969</v>
      </c>
      <c r="W74" s="86">
        <v>648.945148698926</v>
      </c>
      <c r="X74" s="86">
        <v>594.26739099677116</v>
      </c>
      <c r="Y74" s="86">
        <v>610.29990361641967</v>
      </c>
      <c r="Z74" s="86">
        <v>566.17227520244467</v>
      </c>
      <c r="AA74" s="86">
        <v>583.1258460030906</v>
      </c>
      <c r="AB74" s="99" t="s">
        <v>333</v>
      </c>
      <c r="AC74" s="99" t="s">
        <v>333</v>
      </c>
    </row>
    <row r="75" spans="1:29" ht="19.5" customHeight="1">
      <c r="A75" s="79"/>
      <c r="B75" s="80"/>
      <c r="C75" s="100"/>
      <c r="D75" s="101"/>
      <c r="E75" s="102"/>
      <c r="F75" s="102"/>
      <c r="G75" s="102"/>
      <c r="H75" s="102"/>
      <c r="I75" s="102"/>
      <c r="J75" s="102"/>
      <c r="K75" s="102"/>
      <c r="L75" s="102"/>
      <c r="M75" s="102"/>
      <c r="N75" s="102"/>
      <c r="O75" s="102"/>
      <c r="P75" s="102"/>
      <c r="Q75" s="102"/>
      <c r="R75" s="102"/>
      <c r="S75" s="102"/>
      <c r="T75" s="102"/>
      <c r="U75" s="102"/>
      <c r="V75" s="102"/>
      <c r="W75" s="102"/>
      <c r="X75" s="102"/>
      <c r="Y75" s="102"/>
      <c r="Z75" s="102"/>
      <c r="AA75" s="82"/>
      <c r="AB75" s="82"/>
      <c r="AC75" s="82"/>
    </row>
    <row r="76" spans="1:29" ht="19.5" customHeight="1">
      <c r="A76" s="140"/>
      <c r="B76" s="224"/>
      <c r="C76" s="225"/>
      <c r="D76" s="226"/>
      <c r="E76" s="86"/>
      <c r="F76" s="86"/>
      <c r="G76" s="86"/>
      <c r="H76" s="86"/>
      <c r="I76" s="86"/>
      <c r="J76" s="86"/>
      <c r="K76" s="86"/>
      <c r="L76" s="86"/>
      <c r="M76" s="86"/>
      <c r="N76" s="86"/>
      <c r="O76" s="86"/>
      <c r="P76" s="86"/>
      <c r="Q76" s="86"/>
      <c r="R76" s="86"/>
      <c r="S76" s="86"/>
      <c r="T76" s="86"/>
      <c r="U76" s="86"/>
      <c r="V76" s="86"/>
      <c r="W76" s="86"/>
      <c r="X76" s="86"/>
      <c r="Y76" s="86"/>
      <c r="Z76" s="86"/>
    </row>
    <row r="77" spans="1:29" ht="19.5" customHeight="1">
      <c r="E77" s="227"/>
      <c r="F77" s="227"/>
      <c r="G77" s="227"/>
      <c r="H77" s="227"/>
      <c r="I77" s="227"/>
      <c r="J77" s="227"/>
      <c r="K77" s="227"/>
      <c r="L77" s="227"/>
      <c r="M77" s="227"/>
      <c r="N77" s="227"/>
      <c r="O77" s="227"/>
      <c r="P77" s="227"/>
      <c r="Q77" s="227"/>
      <c r="R77" s="227"/>
      <c r="S77" s="227"/>
      <c r="T77" s="227"/>
      <c r="U77" s="227"/>
      <c r="V77" s="227"/>
      <c r="W77" s="227"/>
      <c r="X77" s="227"/>
      <c r="Y77" s="227"/>
      <c r="AA77" s="223"/>
      <c r="AB77" s="223"/>
    </row>
    <row r="78" spans="1:29" ht="19.5" customHeight="1">
      <c r="A78" s="635" t="s">
        <v>32</v>
      </c>
      <c r="B78" s="635"/>
      <c r="C78" s="635"/>
      <c r="D78" s="635"/>
      <c r="E78" s="635"/>
      <c r="F78" s="635"/>
      <c r="G78" s="635"/>
      <c r="H78" s="635"/>
      <c r="I78" s="635"/>
      <c r="J78" s="635"/>
      <c r="K78" s="635"/>
      <c r="L78" s="635"/>
      <c r="M78" s="635"/>
      <c r="N78" s="635"/>
      <c r="O78" s="635"/>
      <c r="P78" s="635"/>
      <c r="Q78" s="635"/>
      <c r="R78" s="635"/>
      <c r="S78" s="635"/>
      <c r="T78" s="635"/>
      <c r="U78" s="635"/>
    </row>
    <row r="79" spans="1:29" ht="19.5" customHeight="1">
      <c r="A79" s="636" t="s">
        <v>810</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row>
    <row r="80" spans="1:29" ht="32.25" customHeight="1">
      <c r="A80" s="636" t="s">
        <v>733</v>
      </c>
      <c r="B80" s="636"/>
      <c r="C80" s="636"/>
      <c r="D80" s="636"/>
      <c r="E80" s="636"/>
      <c r="F80" s="636"/>
      <c r="G80" s="636"/>
      <c r="H80" s="636"/>
      <c r="I80" s="636"/>
      <c r="J80" s="636"/>
      <c r="K80" s="636"/>
      <c r="L80" s="636"/>
      <c r="M80" s="636"/>
      <c r="N80" s="636"/>
      <c r="O80" s="636"/>
      <c r="P80" s="636"/>
      <c r="Q80" s="636"/>
      <c r="R80" s="636"/>
      <c r="S80" s="636"/>
      <c r="T80" s="636"/>
      <c r="U80" s="636"/>
      <c r="V80" s="636"/>
      <c r="W80" s="636"/>
      <c r="X80" s="636"/>
      <c r="Y80" s="636"/>
      <c r="Z80" s="636"/>
      <c r="AA80" s="636"/>
    </row>
    <row r="81" spans="1:29" ht="19.5" customHeight="1">
      <c r="A81" s="634" t="s">
        <v>376</v>
      </c>
      <c r="B81" s="634"/>
      <c r="C81" s="634"/>
      <c r="D81" s="634"/>
      <c r="E81" s="634"/>
      <c r="F81" s="634"/>
      <c r="G81" s="634"/>
      <c r="H81" s="634"/>
      <c r="I81" s="634"/>
      <c r="J81" s="634"/>
      <c r="K81" s="634"/>
      <c r="L81" s="634"/>
      <c r="M81" s="634"/>
      <c r="N81" s="634"/>
      <c r="O81" s="634"/>
      <c r="P81" s="634"/>
      <c r="Q81" s="634"/>
      <c r="R81" s="634"/>
      <c r="S81" s="634"/>
      <c r="T81" s="634"/>
      <c r="U81" s="634"/>
      <c r="V81" s="634"/>
      <c r="W81" s="634"/>
      <c r="X81" s="634"/>
      <c r="Y81" s="634"/>
      <c r="Z81" s="634"/>
      <c r="AA81" s="634"/>
    </row>
    <row r="82" spans="1:29" ht="19.5" customHeight="1">
      <c r="A82" s="634" t="s">
        <v>734</v>
      </c>
      <c r="B82" s="634"/>
      <c r="C82" s="634"/>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row>
    <row r="83" spans="1:29" ht="19.5" customHeight="1">
      <c r="A83" s="633" t="s">
        <v>811</v>
      </c>
      <c r="B83" s="633"/>
      <c r="C83" s="633"/>
      <c r="D83" s="633"/>
      <c r="E83" s="633"/>
      <c r="F83" s="633"/>
      <c r="G83" s="633"/>
      <c r="H83" s="633"/>
      <c r="I83" s="633"/>
      <c r="J83" s="633"/>
      <c r="K83" s="633"/>
      <c r="L83" s="633"/>
      <c r="M83" s="633"/>
      <c r="N83" s="633"/>
      <c r="O83" s="633"/>
      <c r="P83" s="633"/>
      <c r="Q83" s="633"/>
      <c r="R83" s="633"/>
      <c r="S83" s="633"/>
      <c r="T83" s="633"/>
      <c r="U83" s="633"/>
      <c r="V83" s="633"/>
      <c r="W83" s="633"/>
      <c r="X83" s="633"/>
      <c r="Y83" s="633"/>
      <c r="Z83" s="633"/>
      <c r="AA83" s="633"/>
    </row>
    <row r="84" spans="1:29" ht="19.5" customHeight="1">
      <c r="A84" s="634" t="s">
        <v>812</v>
      </c>
      <c r="B84" s="634"/>
      <c r="C84" s="634"/>
      <c r="D84" s="634"/>
      <c r="E84" s="634"/>
      <c r="F84" s="634"/>
      <c r="G84" s="634"/>
      <c r="H84" s="634"/>
      <c r="I84" s="634"/>
      <c r="J84" s="634"/>
      <c r="K84" s="634"/>
      <c r="L84" s="634"/>
      <c r="M84" s="634"/>
      <c r="N84" s="634"/>
      <c r="O84" s="634"/>
      <c r="P84" s="634"/>
      <c r="Q84" s="634"/>
      <c r="R84" s="634"/>
      <c r="S84" s="634"/>
      <c r="T84" s="634"/>
      <c r="U84" s="634"/>
      <c r="V84" s="634"/>
      <c r="W84" s="634"/>
      <c r="X84" s="634"/>
      <c r="Y84" s="634"/>
      <c r="Z84" s="634"/>
      <c r="AA84" s="634"/>
    </row>
    <row r="85" spans="1:29" ht="15">
      <c r="A85" s="557"/>
      <c r="B85" s="557"/>
      <c r="C85" s="557"/>
      <c r="D85" s="557"/>
      <c r="E85" s="557"/>
      <c r="F85" s="557"/>
      <c r="G85" s="557"/>
      <c r="H85" s="557"/>
      <c r="I85" s="557"/>
      <c r="J85" s="557"/>
      <c r="K85" s="557"/>
      <c r="L85" s="557"/>
      <c r="M85" s="557"/>
      <c r="N85" s="557"/>
      <c r="O85" s="557"/>
      <c r="P85" s="557"/>
      <c r="Q85" s="557"/>
      <c r="R85" s="557"/>
      <c r="S85" s="557"/>
      <c r="T85" s="557"/>
      <c r="U85" s="557"/>
      <c r="V85" s="557"/>
      <c r="W85" s="557"/>
      <c r="X85" s="557"/>
      <c r="Y85" s="557"/>
      <c r="Z85" s="557"/>
      <c r="AA85" s="557"/>
      <c r="AB85" s="228"/>
      <c r="AC85" s="1"/>
    </row>
    <row r="86" spans="1:29" ht="15">
      <c r="A86" s="557"/>
      <c r="B86" s="557"/>
      <c r="C86" s="557"/>
      <c r="D86" s="557"/>
      <c r="E86" s="557"/>
      <c r="F86" s="557"/>
      <c r="G86" s="557"/>
      <c r="H86" s="557"/>
      <c r="I86" s="557"/>
      <c r="J86" s="557"/>
      <c r="K86" s="557"/>
      <c r="L86" s="557"/>
      <c r="M86" s="557"/>
      <c r="N86" s="557"/>
      <c r="O86" s="557"/>
      <c r="P86" s="557"/>
      <c r="Q86" s="557"/>
      <c r="R86" s="557"/>
      <c r="S86" s="557"/>
      <c r="T86" s="557"/>
      <c r="U86" s="557"/>
      <c r="V86" s="557"/>
      <c r="W86" s="557"/>
      <c r="X86" s="557"/>
      <c r="Y86" s="557"/>
      <c r="Z86" s="557"/>
      <c r="AA86" s="557"/>
      <c r="AB86" s="228"/>
      <c r="AC86" s="1"/>
    </row>
    <row r="87" spans="1:29" ht="14.4">
      <c r="D87" s="89"/>
      <c r="AC87" s="1"/>
    </row>
    <row r="88" spans="1:29" ht="14.4">
      <c r="A88"/>
      <c r="B88"/>
      <c r="C88"/>
      <c r="D88"/>
      <c r="E88"/>
      <c r="F88"/>
      <c r="G88"/>
      <c r="H88"/>
      <c r="I88"/>
      <c r="J88"/>
      <c r="K88"/>
      <c r="L88"/>
      <c r="M88"/>
      <c r="N88"/>
      <c r="O88"/>
      <c r="P88"/>
      <c r="Q88"/>
      <c r="R88"/>
      <c r="S88"/>
      <c r="T88"/>
      <c r="U88"/>
      <c r="V88"/>
      <c r="W88"/>
      <c r="X88"/>
      <c r="Y88"/>
      <c r="Z88"/>
      <c r="AA88"/>
      <c r="AB88"/>
      <c r="AC88" s="1"/>
    </row>
    <row r="89" spans="1:29" ht="14.4">
      <c r="A89"/>
      <c r="B89"/>
      <c r="C89"/>
      <c r="D89"/>
      <c r="E89"/>
      <c r="F89"/>
      <c r="G89"/>
      <c r="H89"/>
      <c r="I89"/>
      <c r="J89"/>
      <c r="K89"/>
      <c r="L89"/>
      <c r="M89"/>
      <c r="N89"/>
      <c r="O89"/>
      <c r="P89"/>
      <c r="Q89"/>
      <c r="R89"/>
      <c r="S89"/>
      <c r="T89"/>
      <c r="U89"/>
      <c r="V89"/>
      <c r="W89"/>
      <c r="X89"/>
      <c r="Y89"/>
      <c r="Z89"/>
      <c r="AA89"/>
      <c r="AB89"/>
    </row>
    <row r="90" spans="1:29" ht="14.4">
      <c r="A90"/>
      <c r="B90"/>
      <c r="C90"/>
      <c r="D90"/>
      <c r="E90"/>
      <c r="F90"/>
      <c r="G90"/>
      <c r="H90"/>
      <c r="I90"/>
      <c r="J90"/>
      <c r="K90"/>
      <c r="L90"/>
      <c r="M90"/>
      <c r="N90"/>
      <c r="O90"/>
      <c r="P90"/>
      <c r="Q90"/>
      <c r="R90"/>
      <c r="S90"/>
      <c r="T90"/>
      <c r="U90"/>
      <c r="V90"/>
      <c r="W90"/>
      <c r="X90"/>
      <c r="Y90"/>
      <c r="Z90"/>
      <c r="AA90"/>
      <c r="AB90"/>
    </row>
    <row r="91" spans="1:29" ht="14.4">
      <c r="A91"/>
      <c r="B91"/>
      <c r="C91"/>
      <c r="D91"/>
      <c r="E91"/>
      <c r="F91"/>
      <c r="G91"/>
      <c r="H91"/>
      <c r="I91"/>
      <c r="J91"/>
      <c r="K91"/>
      <c r="L91"/>
      <c r="M91"/>
      <c r="N91"/>
      <c r="O91"/>
      <c r="P91"/>
      <c r="Q91"/>
      <c r="R91"/>
      <c r="S91"/>
      <c r="T91"/>
      <c r="U91"/>
      <c r="V91"/>
      <c r="W91"/>
      <c r="X91"/>
      <c r="Y91"/>
      <c r="Z91"/>
      <c r="AA91"/>
      <c r="AB91"/>
    </row>
    <row r="92" spans="1:29" ht="14.4">
      <c r="A92"/>
      <c r="B92"/>
      <c r="C92"/>
      <c r="D92"/>
      <c r="E92"/>
      <c r="F92"/>
      <c r="G92"/>
      <c r="H92"/>
      <c r="I92"/>
      <c r="J92"/>
      <c r="K92"/>
      <c r="L92"/>
      <c r="M92"/>
      <c r="N92"/>
      <c r="O92"/>
      <c r="P92"/>
      <c r="Q92"/>
      <c r="R92"/>
      <c r="S92"/>
      <c r="T92"/>
      <c r="U92"/>
      <c r="V92"/>
      <c r="W92"/>
      <c r="X92"/>
      <c r="Y92"/>
      <c r="Z92"/>
      <c r="AA92"/>
      <c r="AB92"/>
    </row>
    <row r="93" spans="1:29" ht="14.4">
      <c r="A93"/>
      <c r="B93"/>
      <c r="C93"/>
      <c r="D93"/>
      <c r="E93"/>
      <c r="F93"/>
      <c r="G93"/>
      <c r="H93"/>
      <c r="I93"/>
      <c r="J93"/>
      <c r="K93"/>
      <c r="L93"/>
      <c r="M93"/>
      <c r="N93"/>
      <c r="O93"/>
      <c r="P93"/>
      <c r="Q93"/>
      <c r="R93"/>
      <c r="S93"/>
      <c r="T93"/>
      <c r="U93"/>
      <c r="V93"/>
      <c r="W93"/>
      <c r="X93"/>
      <c r="Y93"/>
      <c r="Z93"/>
      <c r="AA93"/>
      <c r="AB93"/>
    </row>
    <row r="94" spans="1:29" ht="14.4">
      <c r="A94"/>
      <c r="B94"/>
      <c r="C94"/>
      <c r="D94"/>
      <c r="E94"/>
      <c r="F94"/>
      <c r="G94"/>
      <c r="H94"/>
      <c r="I94"/>
      <c r="J94"/>
      <c r="K94"/>
      <c r="L94"/>
      <c r="M94"/>
      <c r="N94"/>
      <c r="O94"/>
      <c r="P94"/>
      <c r="Q94"/>
      <c r="R94"/>
      <c r="S94"/>
      <c r="T94"/>
      <c r="U94"/>
      <c r="V94"/>
      <c r="W94"/>
      <c r="X94"/>
      <c r="Y94"/>
      <c r="Z94"/>
      <c r="AA94"/>
      <c r="AB94"/>
    </row>
    <row r="95" spans="1:29" ht="14.4">
      <c r="A95"/>
      <c r="B95"/>
      <c r="C95"/>
      <c r="D95"/>
      <c r="E95"/>
      <c r="F95"/>
      <c r="G95"/>
      <c r="H95"/>
      <c r="I95"/>
      <c r="J95"/>
      <c r="K95"/>
      <c r="L95"/>
      <c r="M95"/>
      <c r="N95"/>
      <c r="O95"/>
      <c r="P95"/>
      <c r="Q95"/>
      <c r="R95"/>
      <c r="S95"/>
      <c r="T95"/>
      <c r="U95"/>
      <c r="V95"/>
      <c r="W95"/>
      <c r="X95"/>
      <c r="Y95"/>
      <c r="Z95"/>
      <c r="AA95"/>
      <c r="AB95"/>
    </row>
    <row r="96" spans="1:29" ht="14.4">
      <c r="A96"/>
      <c r="B96"/>
      <c r="C96"/>
      <c r="D96"/>
      <c r="E96"/>
      <c r="F96"/>
      <c r="G96"/>
      <c r="H96"/>
      <c r="I96"/>
      <c r="J96"/>
      <c r="K96"/>
      <c r="L96"/>
      <c r="M96"/>
      <c r="N96"/>
      <c r="O96"/>
      <c r="P96"/>
      <c r="Q96"/>
      <c r="R96"/>
      <c r="S96"/>
      <c r="T96"/>
      <c r="U96"/>
      <c r="V96"/>
      <c r="W96"/>
      <c r="X96"/>
      <c r="Y96"/>
      <c r="Z96"/>
      <c r="AA96"/>
      <c r="AB96"/>
    </row>
    <row r="97" spans="1:28" ht="14.4">
      <c r="A97"/>
      <c r="B97"/>
      <c r="C97"/>
      <c r="D97"/>
      <c r="E97"/>
      <c r="F97"/>
      <c r="G97"/>
      <c r="H97"/>
      <c r="I97"/>
      <c r="J97"/>
      <c r="K97"/>
      <c r="L97"/>
      <c r="M97"/>
      <c r="N97"/>
      <c r="O97"/>
      <c r="P97"/>
      <c r="Q97"/>
      <c r="R97"/>
      <c r="S97"/>
      <c r="T97"/>
      <c r="U97"/>
      <c r="V97"/>
      <c r="W97"/>
      <c r="X97"/>
      <c r="Y97"/>
      <c r="Z97"/>
      <c r="AA97"/>
      <c r="AB97"/>
    </row>
    <row r="98" spans="1:28" ht="14.4">
      <c r="A98"/>
      <c r="B98"/>
      <c r="C98"/>
      <c r="D98"/>
      <c r="E98"/>
      <c r="F98"/>
      <c r="G98"/>
      <c r="H98"/>
      <c r="I98"/>
      <c r="J98"/>
      <c r="K98"/>
      <c r="L98"/>
      <c r="M98"/>
      <c r="N98"/>
      <c r="O98"/>
      <c r="P98"/>
      <c r="Q98"/>
      <c r="R98"/>
      <c r="S98"/>
      <c r="T98"/>
      <c r="U98"/>
      <c r="V98"/>
      <c r="W98"/>
      <c r="X98"/>
      <c r="Y98"/>
      <c r="Z98"/>
      <c r="AA98"/>
      <c r="AB98"/>
    </row>
    <row r="99" spans="1:28" ht="14.4">
      <c r="A99"/>
      <c r="B99"/>
      <c r="C99"/>
      <c r="D99"/>
      <c r="E99"/>
      <c r="F99"/>
      <c r="G99"/>
      <c r="H99"/>
      <c r="I99"/>
      <c r="J99"/>
      <c r="K99"/>
      <c r="L99"/>
      <c r="M99"/>
      <c r="N99"/>
      <c r="O99"/>
      <c r="P99"/>
      <c r="Q99"/>
      <c r="R99"/>
      <c r="S99"/>
      <c r="T99"/>
      <c r="U99"/>
      <c r="V99"/>
      <c r="W99"/>
      <c r="X99"/>
      <c r="Y99"/>
      <c r="Z99"/>
      <c r="AA99"/>
      <c r="AB99"/>
    </row>
    <row r="100" spans="1:28" ht="14.4">
      <c r="A100"/>
      <c r="B100"/>
      <c r="C100"/>
      <c r="D100"/>
      <c r="E100"/>
      <c r="F100"/>
      <c r="G100"/>
      <c r="H100"/>
      <c r="I100"/>
      <c r="J100"/>
      <c r="K100"/>
      <c r="L100"/>
      <c r="M100"/>
      <c r="N100"/>
      <c r="O100"/>
      <c r="P100"/>
      <c r="Q100"/>
      <c r="R100"/>
      <c r="S100"/>
      <c r="T100"/>
      <c r="U100"/>
      <c r="V100"/>
      <c r="W100"/>
      <c r="X100"/>
      <c r="Y100"/>
      <c r="Z100"/>
      <c r="AA100"/>
      <c r="AB100"/>
    </row>
    <row r="101" spans="1:28" ht="14.4">
      <c r="A101"/>
      <c r="B101"/>
      <c r="C101"/>
      <c r="D101"/>
      <c r="E101"/>
      <c r="F101"/>
      <c r="G101"/>
      <c r="H101"/>
      <c r="I101"/>
      <c r="J101"/>
      <c r="K101"/>
      <c r="L101"/>
      <c r="M101"/>
      <c r="N101"/>
      <c r="O101"/>
      <c r="P101"/>
      <c r="Q101"/>
      <c r="R101"/>
      <c r="S101"/>
      <c r="T101"/>
      <c r="U101"/>
      <c r="V101"/>
      <c r="W101"/>
      <c r="X101"/>
      <c r="Y101"/>
      <c r="Z101"/>
      <c r="AA101"/>
      <c r="AB101"/>
    </row>
    <row r="102" spans="1:28" ht="14.4">
      <c r="A102"/>
      <c r="B102"/>
      <c r="C102"/>
      <c r="D102"/>
      <c r="E102"/>
      <c r="F102"/>
      <c r="G102"/>
      <c r="H102"/>
      <c r="I102"/>
      <c r="J102"/>
      <c r="K102"/>
      <c r="L102"/>
      <c r="M102"/>
      <c r="N102"/>
      <c r="O102"/>
      <c r="P102"/>
      <c r="Q102"/>
      <c r="R102"/>
      <c r="S102"/>
      <c r="T102"/>
      <c r="U102"/>
      <c r="V102"/>
      <c r="W102"/>
      <c r="X102"/>
      <c r="Y102"/>
      <c r="Z102"/>
      <c r="AA102"/>
      <c r="AB102"/>
    </row>
    <row r="103" spans="1:28" ht="14.4">
      <c r="A103"/>
      <c r="B103"/>
      <c r="C103"/>
      <c r="D103"/>
      <c r="E103"/>
      <c r="F103"/>
      <c r="G103"/>
      <c r="H103"/>
      <c r="I103"/>
      <c r="J103"/>
      <c r="K103"/>
      <c r="L103"/>
      <c r="M103"/>
      <c r="N103"/>
      <c r="O103"/>
      <c r="P103"/>
      <c r="Q103"/>
      <c r="R103"/>
      <c r="S103"/>
      <c r="T103"/>
      <c r="U103"/>
      <c r="V103"/>
      <c r="W103"/>
      <c r="X103"/>
      <c r="Y103"/>
      <c r="Z103"/>
      <c r="AA103"/>
      <c r="AB103"/>
    </row>
    <row r="104" spans="1:28" ht="14.4">
      <c r="A104"/>
      <c r="B104"/>
      <c r="C104"/>
      <c r="D104"/>
      <c r="E104"/>
      <c r="F104"/>
      <c r="G104"/>
      <c r="H104"/>
      <c r="I104"/>
      <c r="J104"/>
      <c r="K104"/>
      <c r="L104"/>
      <c r="M104"/>
      <c r="N104"/>
      <c r="O104"/>
      <c r="P104"/>
      <c r="Q104"/>
      <c r="R104"/>
      <c r="S104"/>
      <c r="T104"/>
      <c r="U104"/>
      <c r="V104"/>
      <c r="W104"/>
      <c r="X104"/>
      <c r="Y104"/>
      <c r="Z104"/>
      <c r="AA104"/>
      <c r="AB104"/>
    </row>
    <row r="105" spans="1:28" ht="14.4">
      <c r="A105"/>
      <c r="B105"/>
      <c r="C105"/>
      <c r="D105"/>
      <c r="E105"/>
      <c r="F105"/>
      <c r="G105"/>
      <c r="H105"/>
      <c r="I105"/>
      <c r="J105"/>
      <c r="K105"/>
      <c r="L105"/>
      <c r="M105"/>
      <c r="N105"/>
      <c r="O105"/>
      <c r="P105"/>
      <c r="Q105"/>
      <c r="R105"/>
      <c r="S105"/>
      <c r="T105"/>
      <c r="U105"/>
      <c r="V105"/>
      <c r="W105"/>
      <c r="X105"/>
      <c r="Y105"/>
      <c r="Z105"/>
      <c r="AA105"/>
      <c r="AB105"/>
    </row>
    <row r="106" spans="1:28" ht="14.4">
      <c r="A106"/>
      <c r="B106"/>
      <c r="C106"/>
      <c r="D106"/>
      <c r="E106"/>
      <c r="F106"/>
      <c r="G106"/>
      <c r="H106"/>
      <c r="I106"/>
      <c r="J106"/>
      <c r="K106"/>
      <c r="L106"/>
      <c r="M106"/>
      <c r="N106"/>
      <c r="O106"/>
      <c r="P106"/>
      <c r="Q106"/>
      <c r="R106"/>
      <c r="S106"/>
      <c r="T106"/>
      <c r="U106"/>
      <c r="V106"/>
      <c r="W106"/>
      <c r="X106"/>
      <c r="Y106"/>
      <c r="Z106"/>
      <c r="AA106"/>
      <c r="AB106"/>
    </row>
    <row r="107" spans="1:28" ht="14.4">
      <c r="A107"/>
      <c r="B107"/>
      <c r="C107"/>
      <c r="D107"/>
      <c r="E107"/>
      <c r="F107"/>
      <c r="G107"/>
      <c r="H107"/>
      <c r="I107"/>
      <c r="J107"/>
      <c r="K107"/>
      <c r="L107"/>
      <c r="M107"/>
      <c r="N107"/>
      <c r="O107"/>
      <c r="P107"/>
      <c r="Q107"/>
      <c r="R107"/>
      <c r="S107"/>
      <c r="T107"/>
      <c r="U107"/>
      <c r="V107"/>
      <c r="W107"/>
      <c r="X107"/>
      <c r="Y107"/>
      <c r="Z107"/>
      <c r="AA107"/>
      <c r="AB107"/>
    </row>
    <row r="108" spans="1:28" ht="14.4">
      <c r="A108"/>
      <c r="B108"/>
      <c r="C108"/>
      <c r="D108"/>
      <c r="E108"/>
      <c r="F108"/>
      <c r="G108"/>
      <c r="H108"/>
      <c r="I108"/>
      <c r="J108"/>
      <c r="K108"/>
      <c r="L108"/>
      <c r="M108"/>
      <c r="N108"/>
      <c r="O108"/>
      <c r="P108"/>
      <c r="Q108"/>
      <c r="R108"/>
      <c r="S108"/>
      <c r="T108"/>
      <c r="U108"/>
      <c r="V108"/>
      <c r="W108"/>
      <c r="X108"/>
      <c r="Y108"/>
      <c r="Z108"/>
      <c r="AA108"/>
      <c r="AB108"/>
    </row>
    <row r="109" spans="1:28" ht="14.4">
      <c r="A109"/>
      <c r="B109"/>
      <c r="C109"/>
      <c r="D109"/>
      <c r="E109"/>
      <c r="F109"/>
      <c r="G109"/>
      <c r="H109"/>
      <c r="I109"/>
      <c r="J109"/>
      <c r="K109"/>
      <c r="L109"/>
      <c r="M109"/>
      <c r="N109"/>
      <c r="O109"/>
      <c r="P109"/>
      <c r="Q109"/>
      <c r="R109"/>
      <c r="S109"/>
      <c r="T109"/>
      <c r="U109"/>
      <c r="V109"/>
      <c r="W109"/>
      <c r="X109"/>
      <c r="Y109"/>
      <c r="Z109"/>
      <c r="AA109"/>
      <c r="AB109"/>
    </row>
    <row r="110" spans="1:28" ht="14.4">
      <c r="A110"/>
      <c r="B110"/>
      <c r="C110"/>
      <c r="D110"/>
      <c r="E110"/>
      <c r="F110"/>
      <c r="G110"/>
      <c r="H110"/>
      <c r="I110"/>
      <c r="J110"/>
      <c r="K110"/>
      <c r="L110"/>
      <c r="M110"/>
      <c r="N110"/>
      <c r="O110"/>
      <c r="P110"/>
      <c r="Q110"/>
      <c r="R110"/>
      <c r="S110"/>
      <c r="T110"/>
      <c r="U110"/>
      <c r="V110"/>
      <c r="W110"/>
      <c r="X110"/>
      <c r="Y110"/>
      <c r="Z110"/>
      <c r="AA110"/>
      <c r="AB110"/>
    </row>
    <row r="111" spans="1:28" ht="14.4">
      <c r="A111"/>
      <c r="B111"/>
      <c r="C111"/>
      <c r="D111"/>
      <c r="E111"/>
      <c r="F111"/>
      <c r="G111"/>
      <c r="H111"/>
      <c r="I111"/>
      <c r="J111"/>
      <c r="K111"/>
      <c r="L111"/>
      <c r="M111"/>
      <c r="N111"/>
      <c r="O111"/>
      <c r="P111"/>
      <c r="Q111"/>
      <c r="R111"/>
      <c r="S111"/>
      <c r="T111"/>
      <c r="U111"/>
      <c r="V111"/>
      <c r="W111"/>
      <c r="X111"/>
      <c r="Y111"/>
      <c r="Z111"/>
      <c r="AA111"/>
      <c r="AB111"/>
    </row>
    <row r="112" spans="1:28" ht="14.4">
      <c r="A112"/>
      <c r="B112"/>
      <c r="C112"/>
      <c r="D112"/>
      <c r="E112"/>
      <c r="F112"/>
      <c r="G112"/>
      <c r="H112"/>
      <c r="I112"/>
      <c r="J112"/>
      <c r="K112"/>
      <c r="L112"/>
      <c r="M112"/>
      <c r="N112"/>
      <c r="O112"/>
      <c r="P112"/>
      <c r="Q112"/>
      <c r="R112"/>
      <c r="S112"/>
      <c r="T112"/>
      <c r="U112"/>
      <c r="V112"/>
      <c r="W112"/>
      <c r="X112"/>
      <c r="Y112"/>
      <c r="Z112"/>
      <c r="AA112"/>
      <c r="AB112"/>
    </row>
    <row r="113" spans="1:28" ht="14.4">
      <c r="A113"/>
      <c r="B113"/>
      <c r="C113"/>
      <c r="D113"/>
      <c r="E113"/>
      <c r="F113"/>
      <c r="G113"/>
      <c r="H113"/>
      <c r="I113"/>
      <c r="J113"/>
      <c r="K113"/>
      <c r="L113"/>
      <c r="M113"/>
      <c r="N113"/>
      <c r="O113"/>
      <c r="P113"/>
      <c r="Q113"/>
      <c r="R113"/>
      <c r="S113"/>
      <c r="T113"/>
      <c r="U113"/>
      <c r="V113"/>
      <c r="W113"/>
      <c r="X113"/>
      <c r="Y113"/>
      <c r="Z113"/>
      <c r="AA113"/>
      <c r="AB113"/>
    </row>
    <row r="114" spans="1:28" ht="14.4">
      <c r="A114"/>
      <c r="B114"/>
      <c r="C114"/>
      <c r="D114"/>
      <c r="E114"/>
      <c r="F114"/>
      <c r="G114"/>
      <c r="H114"/>
      <c r="I114"/>
      <c r="J114"/>
      <c r="K114"/>
      <c r="L114"/>
      <c r="M114"/>
      <c r="N114"/>
      <c r="O114"/>
      <c r="P114"/>
      <c r="Q114"/>
      <c r="R114"/>
      <c r="S114"/>
      <c r="T114"/>
      <c r="U114"/>
      <c r="V114"/>
      <c r="W114"/>
      <c r="X114"/>
      <c r="Y114"/>
      <c r="Z114"/>
      <c r="AA114"/>
      <c r="AB114"/>
    </row>
    <row r="115" spans="1:28" ht="14.4">
      <c r="A115"/>
      <c r="B115"/>
      <c r="C115"/>
      <c r="D115"/>
      <c r="E115"/>
      <c r="F115"/>
      <c r="G115"/>
      <c r="H115"/>
      <c r="I115"/>
      <c r="J115"/>
      <c r="K115"/>
      <c r="L115"/>
      <c r="M115"/>
      <c r="N115"/>
      <c r="O115"/>
      <c r="P115"/>
      <c r="Q115"/>
      <c r="R115"/>
      <c r="S115"/>
      <c r="T115"/>
      <c r="U115"/>
      <c r="V115"/>
      <c r="W115"/>
      <c r="X115"/>
      <c r="Y115"/>
      <c r="Z115"/>
      <c r="AA115"/>
      <c r="AB115"/>
    </row>
    <row r="116" spans="1:28" ht="14.4">
      <c r="A116"/>
      <c r="B116"/>
      <c r="C116"/>
      <c r="D116"/>
      <c r="E116"/>
      <c r="F116"/>
      <c r="G116"/>
      <c r="H116"/>
      <c r="I116"/>
      <c r="J116"/>
      <c r="K116"/>
      <c r="L116"/>
      <c r="M116"/>
      <c r="N116"/>
      <c r="O116"/>
      <c r="P116"/>
      <c r="Q116"/>
      <c r="R116"/>
      <c r="S116"/>
      <c r="T116"/>
      <c r="U116"/>
      <c r="V116"/>
      <c r="W116"/>
      <c r="X116"/>
      <c r="Y116"/>
      <c r="Z116"/>
      <c r="AA116"/>
      <c r="AB116"/>
    </row>
    <row r="117" spans="1:28" ht="14.4">
      <c r="A117"/>
      <c r="B117"/>
      <c r="C117"/>
      <c r="D117"/>
      <c r="E117"/>
      <c r="F117"/>
      <c r="G117"/>
      <c r="H117"/>
      <c r="I117"/>
      <c r="J117"/>
      <c r="K117"/>
      <c r="L117"/>
      <c r="M117"/>
      <c r="N117"/>
      <c r="O117"/>
      <c r="P117"/>
      <c r="Q117"/>
      <c r="R117"/>
      <c r="S117"/>
      <c r="T117"/>
      <c r="U117"/>
      <c r="V117"/>
      <c r="W117"/>
      <c r="X117"/>
      <c r="Y117"/>
      <c r="Z117"/>
      <c r="AA117"/>
      <c r="AB117"/>
    </row>
    <row r="118" spans="1:28" ht="14.4">
      <c r="A118"/>
      <c r="B118"/>
      <c r="C118"/>
      <c r="D118"/>
      <c r="E118"/>
      <c r="F118"/>
      <c r="G118"/>
      <c r="H118"/>
      <c r="I118"/>
      <c r="J118"/>
      <c r="K118"/>
      <c r="L118"/>
      <c r="M118"/>
      <c r="N118"/>
      <c r="O118"/>
      <c r="P118"/>
      <c r="Q118"/>
      <c r="R118"/>
      <c r="S118"/>
      <c r="T118"/>
      <c r="U118"/>
      <c r="V118"/>
      <c r="W118"/>
      <c r="X118"/>
      <c r="Y118"/>
      <c r="Z118"/>
      <c r="AA118"/>
      <c r="AB118"/>
    </row>
    <row r="119" spans="1:28" ht="14.4">
      <c r="A119"/>
      <c r="B119"/>
      <c r="C119"/>
      <c r="D119"/>
      <c r="E119"/>
      <c r="F119"/>
      <c r="G119"/>
      <c r="H119"/>
      <c r="I119"/>
      <c r="J119"/>
      <c r="K119"/>
      <c r="L119"/>
      <c r="M119"/>
      <c r="N119"/>
      <c r="O119"/>
      <c r="P119"/>
      <c r="Q119"/>
      <c r="R119"/>
      <c r="S119"/>
      <c r="T119"/>
      <c r="U119"/>
      <c r="V119"/>
      <c r="W119"/>
      <c r="X119"/>
      <c r="Y119"/>
      <c r="Z119"/>
      <c r="AA119"/>
      <c r="AB119"/>
    </row>
    <row r="120" spans="1:28" ht="14.4">
      <c r="A120"/>
      <c r="B120"/>
      <c r="C120"/>
      <c r="D120"/>
      <c r="E120"/>
      <c r="F120"/>
      <c r="G120"/>
      <c r="H120"/>
      <c r="I120"/>
      <c r="J120"/>
      <c r="K120"/>
      <c r="L120"/>
      <c r="M120"/>
      <c r="N120"/>
      <c r="O120"/>
      <c r="P120"/>
      <c r="Q120"/>
      <c r="R120"/>
      <c r="S120"/>
      <c r="T120"/>
      <c r="U120"/>
      <c r="V120"/>
      <c r="W120"/>
      <c r="X120"/>
      <c r="Y120"/>
      <c r="Z120"/>
      <c r="AA120"/>
      <c r="AB120"/>
    </row>
    <row r="121" spans="1:28" ht="14.4">
      <c r="A121"/>
      <c r="B121"/>
      <c r="C121"/>
      <c r="D121"/>
      <c r="E121"/>
      <c r="F121"/>
      <c r="G121"/>
      <c r="H121"/>
      <c r="I121"/>
      <c r="J121"/>
      <c r="K121"/>
      <c r="L121"/>
      <c r="M121"/>
      <c r="N121"/>
      <c r="O121"/>
      <c r="P121"/>
      <c r="Q121"/>
      <c r="R121"/>
      <c r="S121"/>
      <c r="T121"/>
      <c r="U121"/>
      <c r="V121"/>
      <c r="W121"/>
      <c r="X121"/>
      <c r="Y121"/>
      <c r="Z121"/>
      <c r="AA121"/>
      <c r="AB121"/>
    </row>
    <row r="122" spans="1:28" ht="14.4">
      <c r="A122"/>
      <c r="B122"/>
      <c r="C122"/>
      <c r="D122"/>
      <c r="E122"/>
      <c r="F122"/>
      <c r="G122"/>
      <c r="H122"/>
      <c r="I122"/>
      <c r="J122"/>
      <c r="K122"/>
      <c r="L122"/>
      <c r="M122"/>
      <c r="N122"/>
      <c r="O122"/>
      <c r="P122"/>
      <c r="Q122"/>
      <c r="R122"/>
      <c r="S122"/>
      <c r="T122"/>
      <c r="U122"/>
      <c r="V122"/>
      <c r="W122"/>
      <c r="X122"/>
      <c r="Y122"/>
      <c r="Z122"/>
      <c r="AA122"/>
      <c r="AB122"/>
    </row>
    <row r="123" spans="1:28" ht="14.4">
      <c r="A123"/>
      <c r="B123"/>
      <c r="C123"/>
      <c r="D123"/>
      <c r="E123"/>
      <c r="F123"/>
      <c r="G123"/>
      <c r="H123"/>
      <c r="I123"/>
      <c r="J123"/>
      <c r="K123"/>
      <c r="L123"/>
      <c r="M123"/>
      <c r="N123"/>
      <c r="O123"/>
      <c r="P123"/>
      <c r="Q123"/>
      <c r="R123"/>
      <c r="S123"/>
      <c r="T123"/>
      <c r="U123"/>
      <c r="V123"/>
      <c r="W123"/>
      <c r="X123"/>
      <c r="Y123"/>
      <c r="Z123"/>
      <c r="AA123"/>
      <c r="AB123"/>
    </row>
    <row r="124" spans="1:28" ht="14.4">
      <c r="A124"/>
      <c r="B124"/>
      <c r="C124"/>
      <c r="D124"/>
      <c r="E124"/>
      <c r="F124"/>
      <c r="G124"/>
      <c r="H124"/>
      <c r="I124"/>
      <c r="J124"/>
      <c r="K124"/>
      <c r="L124"/>
      <c r="M124"/>
      <c r="N124"/>
      <c r="O124"/>
      <c r="P124"/>
      <c r="Q124"/>
      <c r="R124"/>
      <c r="S124"/>
      <c r="T124"/>
      <c r="U124"/>
      <c r="V124"/>
      <c r="W124"/>
      <c r="X124"/>
      <c r="Y124"/>
      <c r="Z124"/>
      <c r="AA124"/>
      <c r="AB124"/>
    </row>
    <row r="125" spans="1:28" ht="14.4">
      <c r="A125"/>
      <c r="B125"/>
      <c r="C125"/>
      <c r="D125"/>
      <c r="E125"/>
      <c r="F125"/>
      <c r="G125"/>
      <c r="H125"/>
      <c r="I125"/>
      <c r="J125"/>
      <c r="K125"/>
      <c r="L125"/>
      <c r="M125"/>
      <c r="N125"/>
      <c r="O125"/>
      <c r="P125"/>
      <c r="Q125"/>
      <c r="R125"/>
      <c r="S125"/>
      <c r="T125"/>
      <c r="U125"/>
      <c r="V125"/>
      <c r="W125"/>
      <c r="X125"/>
      <c r="Y125"/>
      <c r="Z125"/>
      <c r="AA125"/>
      <c r="AB125"/>
    </row>
    <row r="126" spans="1:28" ht="14.4">
      <c r="A126"/>
      <c r="B126"/>
      <c r="C126"/>
      <c r="D126"/>
      <c r="E126"/>
      <c r="F126"/>
      <c r="G126"/>
      <c r="H126"/>
      <c r="I126"/>
      <c r="J126"/>
      <c r="K126"/>
      <c r="L126"/>
      <c r="M126"/>
      <c r="N126"/>
      <c r="O126"/>
      <c r="P126"/>
      <c r="Q126"/>
      <c r="R126"/>
      <c r="S126"/>
      <c r="T126"/>
      <c r="U126"/>
      <c r="V126"/>
      <c r="W126"/>
      <c r="X126"/>
      <c r="Y126"/>
      <c r="Z126"/>
      <c r="AA126"/>
      <c r="AB126"/>
    </row>
    <row r="127" spans="1:28" ht="14.4">
      <c r="A127"/>
      <c r="B127"/>
      <c r="C127"/>
      <c r="D127"/>
      <c r="E127"/>
      <c r="F127"/>
      <c r="G127"/>
      <c r="H127"/>
      <c r="I127"/>
      <c r="J127"/>
      <c r="K127"/>
      <c r="L127"/>
      <c r="M127"/>
      <c r="N127"/>
      <c r="O127"/>
      <c r="P127"/>
      <c r="Q127"/>
      <c r="R127"/>
      <c r="S127"/>
      <c r="T127"/>
      <c r="U127"/>
      <c r="V127"/>
      <c r="W127"/>
      <c r="X127"/>
      <c r="Y127"/>
      <c r="Z127"/>
      <c r="AA127"/>
      <c r="AB127"/>
    </row>
    <row r="128" spans="1:28" ht="14.4">
      <c r="A128"/>
      <c r="B128"/>
      <c r="C128"/>
      <c r="D128"/>
      <c r="E128"/>
      <c r="F128"/>
      <c r="G128"/>
      <c r="H128"/>
      <c r="I128"/>
      <c r="J128"/>
      <c r="K128"/>
      <c r="L128"/>
      <c r="M128"/>
      <c r="N128"/>
      <c r="O128"/>
      <c r="P128"/>
      <c r="Q128"/>
      <c r="R128"/>
      <c r="S128"/>
      <c r="T128"/>
      <c r="U128"/>
      <c r="V128"/>
      <c r="W128"/>
      <c r="X128"/>
      <c r="Y128"/>
      <c r="Z128"/>
      <c r="AA128"/>
      <c r="AB128"/>
    </row>
    <row r="129" spans="1:28" ht="14.4">
      <c r="A129"/>
      <c r="B129"/>
      <c r="C129"/>
      <c r="D129"/>
      <c r="E129"/>
      <c r="F129"/>
      <c r="G129"/>
      <c r="H129"/>
      <c r="I129"/>
      <c r="J129"/>
      <c r="K129"/>
      <c r="L129"/>
      <c r="M129"/>
      <c r="N129"/>
      <c r="O129"/>
      <c r="P129"/>
      <c r="Q129"/>
      <c r="R129"/>
      <c r="S129"/>
      <c r="T129"/>
      <c r="U129"/>
      <c r="V129"/>
      <c r="W129"/>
      <c r="X129"/>
      <c r="Y129"/>
      <c r="Z129"/>
      <c r="AA129"/>
      <c r="AB129"/>
    </row>
    <row r="130" spans="1:28" ht="14.4">
      <c r="A130"/>
      <c r="B130"/>
      <c r="C130"/>
      <c r="D130"/>
      <c r="E130"/>
      <c r="F130"/>
      <c r="G130"/>
      <c r="H130"/>
      <c r="I130"/>
      <c r="J130"/>
      <c r="K130"/>
      <c r="L130"/>
      <c r="M130"/>
      <c r="N130"/>
      <c r="O130"/>
      <c r="P130"/>
      <c r="Q130"/>
      <c r="R130"/>
      <c r="S130"/>
      <c r="T130"/>
      <c r="U130"/>
      <c r="V130"/>
      <c r="W130"/>
      <c r="X130"/>
      <c r="Y130"/>
      <c r="Z130"/>
      <c r="AA130"/>
      <c r="AB130"/>
    </row>
    <row r="131" spans="1:28" ht="14.4">
      <c r="A131"/>
      <c r="B131"/>
      <c r="C131"/>
      <c r="D131"/>
      <c r="E131"/>
      <c r="F131"/>
      <c r="G131"/>
      <c r="H131"/>
      <c r="I131"/>
      <c r="J131"/>
      <c r="K131"/>
      <c r="L131"/>
      <c r="M131"/>
      <c r="N131"/>
      <c r="O131"/>
      <c r="P131"/>
      <c r="Q131"/>
      <c r="R131"/>
      <c r="S131"/>
      <c r="T131"/>
      <c r="U131"/>
      <c r="V131"/>
      <c r="W131"/>
      <c r="X131"/>
      <c r="Y131"/>
      <c r="Z131"/>
      <c r="AA131"/>
      <c r="AB131"/>
    </row>
    <row r="132" spans="1:28" ht="14.4">
      <c r="A132"/>
      <c r="B132"/>
      <c r="C132"/>
      <c r="D132"/>
      <c r="E132"/>
      <c r="F132"/>
      <c r="G132"/>
      <c r="H132"/>
      <c r="I132"/>
      <c r="J132"/>
      <c r="K132"/>
      <c r="L132"/>
      <c r="M132"/>
      <c r="N132"/>
      <c r="O132"/>
      <c r="P132"/>
      <c r="Q132"/>
      <c r="R132"/>
      <c r="S132"/>
      <c r="T132"/>
      <c r="U132"/>
      <c r="V132"/>
      <c r="W132"/>
      <c r="X132"/>
      <c r="Y132"/>
      <c r="Z132"/>
      <c r="AA132"/>
      <c r="AB132"/>
    </row>
    <row r="133" spans="1:28" ht="14.4">
      <c r="A133"/>
      <c r="B133"/>
      <c r="C133"/>
      <c r="D133"/>
      <c r="E133"/>
      <c r="F133"/>
      <c r="G133"/>
      <c r="H133"/>
      <c r="I133"/>
      <c r="J133"/>
      <c r="K133"/>
      <c r="L133"/>
      <c r="M133"/>
      <c r="N133"/>
      <c r="O133"/>
      <c r="P133"/>
      <c r="Q133"/>
      <c r="R133"/>
      <c r="S133"/>
      <c r="T133"/>
      <c r="U133"/>
      <c r="V133"/>
      <c r="W133"/>
      <c r="X133"/>
      <c r="Y133"/>
      <c r="Z133"/>
      <c r="AA133"/>
      <c r="AB133"/>
    </row>
    <row r="134" spans="1:28" ht="14.4">
      <c r="A134"/>
      <c r="B134"/>
      <c r="C134"/>
      <c r="D134"/>
      <c r="E134"/>
      <c r="F134"/>
      <c r="G134"/>
      <c r="H134"/>
      <c r="I134"/>
      <c r="J134"/>
      <c r="K134"/>
      <c r="L134"/>
      <c r="M134"/>
      <c r="N134"/>
      <c r="O134"/>
      <c r="P134"/>
      <c r="Q134"/>
      <c r="R134"/>
      <c r="S134"/>
      <c r="T134"/>
      <c r="U134"/>
      <c r="V134"/>
      <c r="W134"/>
      <c r="X134"/>
      <c r="Y134"/>
      <c r="Z134"/>
      <c r="AA134"/>
      <c r="AB134"/>
    </row>
    <row r="135" spans="1:28" ht="14.4">
      <c r="A135"/>
      <c r="B135"/>
      <c r="C135"/>
      <c r="D135"/>
      <c r="E135"/>
      <c r="F135"/>
      <c r="G135"/>
      <c r="H135"/>
      <c r="I135"/>
      <c r="J135"/>
      <c r="K135"/>
      <c r="L135"/>
      <c r="M135"/>
      <c r="N135"/>
      <c r="O135"/>
      <c r="P135"/>
      <c r="Q135"/>
      <c r="R135"/>
      <c r="S135"/>
      <c r="T135"/>
      <c r="U135"/>
      <c r="V135"/>
      <c r="W135"/>
      <c r="X135"/>
      <c r="Y135"/>
      <c r="Z135"/>
      <c r="AA135"/>
      <c r="AB135"/>
    </row>
    <row r="136" spans="1:28" ht="14.4">
      <c r="A136"/>
      <c r="B136"/>
      <c r="C136"/>
      <c r="D136"/>
      <c r="E136"/>
      <c r="F136"/>
      <c r="G136"/>
      <c r="H136"/>
      <c r="I136"/>
      <c r="J136"/>
      <c r="K136"/>
      <c r="L136"/>
      <c r="M136"/>
      <c r="N136"/>
      <c r="O136"/>
      <c r="P136"/>
      <c r="Q136"/>
      <c r="R136"/>
      <c r="S136"/>
      <c r="T136"/>
      <c r="U136"/>
      <c r="V136"/>
      <c r="W136"/>
      <c r="X136"/>
      <c r="Y136"/>
      <c r="Z136"/>
      <c r="AA136"/>
      <c r="AB136"/>
    </row>
    <row r="137" spans="1:28" ht="14.4">
      <c r="A137"/>
      <c r="B137"/>
      <c r="C137"/>
      <c r="D137"/>
      <c r="E137"/>
      <c r="F137"/>
      <c r="G137"/>
      <c r="H137"/>
      <c r="I137"/>
      <c r="J137"/>
      <c r="K137"/>
      <c r="L137"/>
      <c r="M137"/>
      <c r="N137"/>
      <c r="O137"/>
      <c r="P137"/>
      <c r="Q137"/>
      <c r="R137"/>
      <c r="S137"/>
      <c r="T137"/>
      <c r="U137"/>
      <c r="V137"/>
      <c r="W137"/>
      <c r="X137"/>
      <c r="Y137"/>
      <c r="Z137"/>
      <c r="AA137"/>
      <c r="AB137"/>
    </row>
    <row r="138" spans="1:28" ht="14.4">
      <c r="A138"/>
      <c r="B138"/>
      <c r="C138"/>
      <c r="D138"/>
      <c r="E138"/>
      <c r="F138"/>
      <c r="G138"/>
      <c r="H138"/>
      <c r="I138"/>
      <c r="J138"/>
      <c r="K138"/>
      <c r="L138"/>
      <c r="M138"/>
      <c r="N138"/>
      <c r="O138"/>
      <c r="P138"/>
      <c r="Q138"/>
      <c r="R138"/>
      <c r="S138"/>
      <c r="T138"/>
      <c r="U138"/>
      <c r="V138"/>
      <c r="W138"/>
      <c r="X138"/>
      <c r="Y138"/>
      <c r="Z138"/>
      <c r="AA138"/>
      <c r="AB138"/>
    </row>
    <row r="139" spans="1:28" ht="14.4">
      <c r="A139"/>
      <c r="B139"/>
      <c r="C139"/>
      <c r="D139"/>
      <c r="E139"/>
      <c r="F139"/>
      <c r="G139"/>
      <c r="H139"/>
      <c r="I139"/>
      <c r="J139"/>
      <c r="K139"/>
      <c r="L139"/>
      <c r="M139"/>
      <c r="N139"/>
      <c r="O139"/>
      <c r="P139"/>
      <c r="Q139"/>
      <c r="R139"/>
      <c r="S139"/>
      <c r="T139"/>
      <c r="U139"/>
      <c r="V139"/>
      <c r="W139"/>
      <c r="X139"/>
      <c r="Y139"/>
      <c r="Z139"/>
      <c r="AA139"/>
      <c r="AB139"/>
    </row>
    <row r="140" spans="1:28" ht="14.4">
      <c r="A140"/>
      <c r="B140"/>
      <c r="C140"/>
      <c r="D140"/>
      <c r="E140"/>
      <c r="F140"/>
      <c r="G140"/>
      <c r="H140"/>
      <c r="I140"/>
      <c r="J140"/>
      <c r="K140"/>
      <c r="L140"/>
      <c r="M140"/>
      <c r="N140"/>
      <c r="O140"/>
      <c r="P140"/>
      <c r="Q140"/>
      <c r="R140"/>
      <c r="S140"/>
      <c r="T140"/>
      <c r="U140"/>
      <c r="V140"/>
      <c r="W140"/>
      <c r="X140"/>
      <c r="Y140"/>
      <c r="Z140"/>
      <c r="AA140"/>
      <c r="AB140"/>
    </row>
    <row r="141" spans="1:28" ht="14.4">
      <c r="A141"/>
      <c r="B141"/>
      <c r="C141"/>
      <c r="D141"/>
      <c r="E141"/>
      <c r="F141"/>
      <c r="G141"/>
      <c r="H141"/>
      <c r="I141"/>
      <c r="J141"/>
      <c r="K141"/>
      <c r="L141"/>
      <c r="M141"/>
      <c r="N141"/>
      <c r="O141"/>
      <c r="P141"/>
      <c r="Q141"/>
      <c r="R141"/>
      <c r="S141"/>
      <c r="T141"/>
      <c r="U141"/>
      <c r="V141"/>
      <c r="W141"/>
      <c r="X141"/>
      <c r="Y141"/>
      <c r="Z141"/>
      <c r="AA141"/>
      <c r="AB141"/>
    </row>
    <row r="142" spans="1:28" ht="14.4">
      <c r="A142"/>
      <c r="B142"/>
      <c r="C142"/>
      <c r="D142"/>
      <c r="E142"/>
      <c r="F142"/>
      <c r="G142"/>
      <c r="H142"/>
      <c r="I142"/>
      <c r="J142"/>
      <c r="K142"/>
      <c r="L142"/>
      <c r="M142"/>
      <c r="N142"/>
      <c r="O142"/>
      <c r="P142"/>
      <c r="Q142"/>
      <c r="R142"/>
      <c r="S142"/>
      <c r="T142"/>
      <c r="U142"/>
      <c r="V142"/>
      <c r="W142"/>
      <c r="X142"/>
      <c r="Y142"/>
      <c r="Z142"/>
      <c r="AA142"/>
      <c r="AB142"/>
    </row>
    <row r="143" spans="1:28" ht="14.4">
      <c r="A143"/>
      <c r="B143"/>
      <c r="C143"/>
      <c r="D143"/>
      <c r="E143"/>
      <c r="F143"/>
      <c r="G143"/>
      <c r="H143"/>
      <c r="I143"/>
      <c r="J143"/>
      <c r="K143"/>
      <c r="L143"/>
      <c r="M143"/>
      <c r="N143"/>
      <c r="O143"/>
      <c r="P143"/>
      <c r="Q143"/>
      <c r="R143"/>
      <c r="S143"/>
      <c r="T143"/>
      <c r="U143"/>
      <c r="V143"/>
      <c r="W143"/>
      <c r="X143"/>
      <c r="Y143"/>
      <c r="Z143"/>
      <c r="AA143"/>
      <c r="AB143"/>
    </row>
    <row r="144" spans="1:28" ht="14.4">
      <c r="A144"/>
      <c r="B144"/>
      <c r="C144"/>
      <c r="D144"/>
      <c r="E144"/>
      <c r="F144"/>
      <c r="G144"/>
      <c r="H144"/>
      <c r="I144"/>
      <c r="J144"/>
      <c r="K144"/>
      <c r="L144"/>
      <c r="M144"/>
      <c r="N144"/>
      <c r="O144"/>
      <c r="P144"/>
      <c r="Q144"/>
      <c r="R144"/>
      <c r="S144"/>
      <c r="T144"/>
      <c r="U144"/>
      <c r="V144"/>
      <c r="W144"/>
      <c r="X144"/>
      <c r="Y144"/>
      <c r="Z144"/>
      <c r="AA144"/>
      <c r="AB144"/>
    </row>
    <row r="145" spans="1:28" ht="14.4">
      <c r="A145"/>
      <c r="B145"/>
      <c r="C145"/>
      <c r="D145"/>
      <c r="E145"/>
      <c r="F145"/>
      <c r="G145"/>
      <c r="H145"/>
      <c r="I145"/>
      <c r="J145"/>
      <c r="K145"/>
      <c r="L145"/>
      <c r="M145"/>
      <c r="N145"/>
      <c r="O145"/>
      <c r="P145"/>
      <c r="Q145"/>
      <c r="R145"/>
      <c r="S145"/>
      <c r="T145"/>
      <c r="U145"/>
      <c r="V145"/>
      <c r="W145"/>
      <c r="X145"/>
      <c r="Y145"/>
      <c r="Z145"/>
      <c r="AA145"/>
      <c r="AB145"/>
    </row>
    <row r="146" spans="1:28" ht="14.4">
      <c r="A146"/>
      <c r="B146"/>
      <c r="C146"/>
      <c r="D146"/>
      <c r="E146"/>
      <c r="F146"/>
      <c r="G146"/>
      <c r="H146"/>
      <c r="I146"/>
      <c r="J146"/>
      <c r="K146"/>
      <c r="L146"/>
      <c r="M146"/>
      <c r="N146"/>
      <c r="O146"/>
      <c r="P146"/>
      <c r="Q146"/>
      <c r="R146"/>
      <c r="S146"/>
      <c r="T146"/>
      <c r="U146"/>
      <c r="V146"/>
      <c r="W146"/>
      <c r="X146"/>
      <c r="Y146"/>
      <c r="Z146"/>
      <c r="AA146"/>
      <c r="AB146"/>
    </row>
    <row r="147" spans="1:28" ht="14.4">
      <c r="A147"/>
      <c r="B147"/>
      <c r="C147"/>
      <c r="D147"/>
      <c r="E147"/>
      <c r="F147"/>
      <c r="G147"/>
      <c r="H147"/>
      <c r="I147"/>
      <c r="J147"/>
      <c r="K147"/>
      <c r="L147"/>
      <c r="M147"/>
      <c r="N147"/>
      <c r="O147"/>
      <c r="P147"/>
      <c r="Q147"/>
      <c r="R147"/>
      <c r="S147"/>
      <c r="T147"/>
      <c r="U147"/>
      <c r="V147"/>
      <c r="W147"/>
      <c r="X147"/>
      <c r="Y147"/>
      <c r="Z147"/>
      <c r="AA147"/>
      <c r="AB147"/>
    </row>
    <row r="148" spans="1:28" ht="14.4">
      <c r="A148"/>
      <c r="B148"/>
      <c r="C148"/>
      <c r="D148"/>
      <c r="E148"/>
      <c r="F148"/>
      <c r="G148"/>
      <c r="H148"/>
      <c r="I148"/>
      <c r="J148"/>
      <c r="K148"/>
      <c r="L148"/>
      <c r="M148"/>
      <c r="N148"/>
      <c r="O148"/>
      <c r="P148"/>
      <c r="Q148"/>
      <c r="R148"/>
      <c r="S148"/>
      <c r="T148"/>
      <c r="U148"/>
      <c r="V148"/>
      <c r="W148"/>
      <c r="X148"/>
      <c r="Y148"/>
      <c r="Z148"/>
      <c r="AA148"/>
      <c r="AB148"/>
    </row>
    <row r="149" spans="1:28" ht="14.4">
      <c r="A149"/>
      <c r="B149"/>
      <c r="C149"/>
      <c r="D149"/>
      <c r="E149"/>
      <c r="F149"/>
      <c r="G149"/>
      <c r="H149"/>
      <c r="I149"/>
      <c r="J149"/>
      <c r="K149"/>
      <c r="L149"/>
      <c r="M149"/>
      <c r="N149"/>
      <c r="O149"/>
      <c r="P149"/>
      <c r="Q149"/>
      <c r="R149"/>
      <c r="S149"/>
      <c r="T149"/>
      <c r="U149"/>
      <c r="V149"/>
      <c r="W149"/>
      <c r="X149"/>
      <c r="Y149"/>
      <c r="Z149"/>
      <c r="AA149"/>
      <c r="AB149"/>
    </row>
    <row r="150" spans="1:28" ht="14.4">
      <c r="A150"/>
      <c r="B150"/>
      <c r="C150"/>
      <c r="D150"/>
      <c r="E150"/>
      <c r="F150"/>
      <c r="G150"/>
      <c r="H150"/>
      <c r="I150"/>
      <c r="J150"/>
      <c r="K150"/>
      <c r="L150"/>
      <c r="M150"/>
      <c r="N150"/>
      <c r="O150"/>
      <c r="P150"/>
      <c r="Q150"/>
      <c r="R150"/>
      <c r="S150"/>
      <c r="T150"/>
      <c r="U150"/>
      <c r="V150"/>
      <c r="W150"/>
      <c r="X150"/>
      <c r="Y150"/>
      <c r="Z150"/>
      <c r="AA150"/>
      <c r="AB150"/>
    </row>
    <row r="151" spans="1:28" ht="14.4">
      <c r="A151"/>
      <c r="B151"/>
      <c r="C151"/>
      <c r="D151"/>
      <c r="E151"/>
      <c r="F151"/>
      <c r="G151"/>
      <c r="H151"/>
      <c r="I151"/>
      <c r="J151"/>
      <c r="K151"/>
      <c r="L151"/>
      <c r="M151"/>
      <c r="N151"/>
      <c r="O151"/>
      <c r="P151"/>
      <c r="Q151"/>
      <c r="R151"/>
      <c r="S151"/>
      <c r="T151"/>
      <c r="U151"/>
      <c r="V151"/>
      <c r="W151"/>
      <c r="X151"/>
      <c r="Y151"/>
      <c r="Z151"/>
      <c r="AA151"/>
      <c r="AB151"/>
    </row>
    <row r="152" spans="1:28" ht="14.4">
      <c r="A152"/>
      <c r="B152"/>
      <c r="C152"/>
      <c r="D152"/>
      <c r="E152"/>
      <c r="F152"/>
      <c r="G152"/>
      <c r="H152"/>
      <c r="I152"/>
      <c r="J152"/>
      <c r="K152"/>
      <c r="L152"/>
      <c r="M152"/>
      <c r="N152"/>
      <c r="O152"/>
      <c r="P152"/>
      <c r="Q152"/>
      <c r="R152"/>
      <c r="S152"/>
      <c r="T152"/>
      <c r="U152"/>
      <c r="V152"/>
      <c r="W152"/>
      <c r="X152"/>
      <c r="Y152"/>
      <c r="Z152"/>
      <c r="AA152"/>
      <c r="AB152"/>
    </row>
    <row r="153" spans="1:28" ht="14.4">
      <c r="A153"/>
      <c r="B153"/>
      <c r="C153"/>
      <c r="D153"/>
      <c r="E153"/>
      <c r="F153"/>
      <c r="G153"/>
      <c r="H153"/>
      <c r="I153"/>
      <c r="J153"/>
      <c r="K153"/>
      <c r="L153"/>
      <c r="M153"/>
      <c r="N153"/>
      <c r="O153"/>
      <c r="P153"/>
      <c r="Q153"/>
      <c r="R153"/>
      <c r="S153"/>
      <c r="T153"/>
      <c r="U153"/>
      <c r="V153"/>
      <c r="W153"/>
      <c r="X153"/>
      <c r="Y153"/>
      <c r="Z153"/>
      <c r="AA153"/>
      <c r="AB153"/>
    </row>
    <row r="154" spans="1:28" ht="14.4">
      <c r="A154"/>
      <c r="B154"/>
      <c r="C154"/>
      <c r="D154"/>
      <c r="E154"/>
      <c r="F154"/>
      <c r="G154"/>
      <c r="H154"/>
      <c r="I154"/>
      <c r="J154"/>
      <c r="K154"/>
      <c r="L154"/>
      <c r="M154"/>
      <c r="N154"/>
      <c r="O154"/>
      <c r="P154"/>
      <c r="Q154"/>
      <c r="R154"/>
      <c r="S154"/>
      <c r="T154"/>
      <c r="U154"/>
      <c r="V154"/>
      <c r="W154"/>
      <c r="X154"/>
      <c r="Y154"/>
      <c r="Z154"/>
      <c r="AA154"/>
      <c r="AB154"/>
    </row>
    <row r="155" spans="1:28" ht="14.4">
      <c r="A155"/>
      <c r="B155"/>
      <c r="C155"/>
      <c r="D155"/>
      <c r="E155"/>
      <c r="F155"/>
      <c r="G155"/>
      <c r="H155"/>
      <c r="I155"/>
      <c r="J155"/>
      <c r="K155"/>
      <c r="L155"/>
      <c r="M155"/>
      <c r="N155"/>
      <c r="O155"/>
      <c r="P155"/>
      <c r="Q155"/>
      <c r="R155"/>
      <c r="S155"/>
      <c r="T155"/>
      <c r="U155"/>
      <c r="V155"/>
      <c r="W155"/>
      <c r="X155"/>
      <c r="Y155"/>
      <c r="Z155"/>
      <c r="AA155"/>
      <c r="AB155"/>
    </row>
    <row r="156" spans="1:28" ht="14.4">
      <c r="A156"/>
      <c r="B156"/>
      <c r="C156"/>
      <c r="D156"/>
      <c r="E156"/>
      <c r="F156"/>
      <c r="G156"/>
      <c r="H156"/>
      <c r="I156"/>
      <c r="J156"/>
      <c r="K156"/>
      <c r="L156"/>
      <c r="M156"/>
      <c r="N156"/>
      <c r="O156"/>
      <c r="P156"/>
      <c r="Q156"/>
      <c r="R156"/>
      <c r="S156"/>
      <c r="T156"/>
      <c r="U156"/>
      <c r="V156"/>
      <c r="W156"/>
      <c r="X156"/>
      <c r="Y156"/>
      <c r="Z156"/>
      <c r="AA156"/>
      <c r="AB156"/>
    </row>
    <row r="157" spans="1:28" ht="14.4">
      <c r="A157"/>
      <c r="B157"/>
      <c r="C157"/>
      <c r="D157"/>
      <c r="E157"/>
      <c r="F157"/>
      <c r="G157"/>
      <c r="H157"/>
      <c r="I157"/>
      <c r="J157"/>
      <c r="K157"/>
      <c r="L157"/>
      <c r="M157"/>
      <c r="N157"/>
      <c r="O157"/>
      <c r="P157"/>
      <c r="Q157"/>
      <c r="R157"/>
      <c r="S157"/>
      <c r="T157"/>
      <c r="U157"/>
      <c r="V157"/>
      <c r="W157"/>
      <c r="X157"/>
      <c r="Y157"/>
      <c r="Z157"/>
      <c r="AA157"/>
      <c r="AB157"/>
    </row>
    <row r="158" spans="1:28" ht="14.4">
      <c r="A158"/>
      <c r="B158"/>
      <c r="C158"/>
      <c r="D158"/>
      <c r="E158"/>
      <c r="F158"/>
      <c r="G158"/>
      <c r="H158"/>
      <c r="I158"/>
      <c r="J158"/>
      <c r="K158"/>
      <c r="L158"/>
      <c r="M158"/>
      <c r="N158"/>
      <c r="O158"/>
      <c r="P158"/>
      <c r="Q158"/>
      <c r="R158"/>
      <c r="S158"/>
      <c r="T158"/>
      <c r="U158"/>
      <c r="V158"/>
      <c r="W158"/>
      <c r="X158"/>
      <c r="Y158"/>
      <c r="Z158"/>
      <c r="AA158"/>
      <c r="AB158"/>
    </row>
    <row r="159" spans="1:28" ht="14.4">
      <c r="A159"/>
      <c r="B159"/>
      <c r="C159"/>
      <c r="D159"/>
      <c r="E159"/>
      <c r="F159"/>
      <c r="G159"/>
      <c r="H159"/>
      <c r="I159"/>
      <c r="J159"/>
      <c r="K159"/>
      <c r="L159"/>
      <c r="M159"/>
      <c r="N159"/>
      <c r="O159"/>
      <c r="P159"/>
      <c r="Q159"/>
      <c r="R159"/>
      <c r="S159"/>
      <c r="T159"/>
      <c r="U159"/>
      <c r="V159"/>
      <c r="W159"/>
      <c r="X159"/>
      <c r="Y159"/>
      <c r="Z159"/>
      <c r="AA159"/>
      <c r="AB159"/>
    </row>
    <row r="160" spans="1:28" ht="14.4">
      <c r="A160"/>
      <c r="B160"/>
      <c r="C160"/>
      <c r="D160"/>
      <c r="E160"/>
      <c r="F160"/>
      <c r="G160"/>
      <c r="H160"/>
      <c r="I160"/>
      <c r="J160"/>
      <c r="K160"/>
      <c r="L160"/>
      <c r="M160"/>
      <c r="N160"/>
      <c r="O160"/>
      <c r="P160"/>
      <c r="Q160"/>
      <c r="R160"/>
      <c r="S160"/>
      <c r="T160"/>
      <c r="U160"/>
      <c r="V160"/>
      <c r="W160"/>
      <c r="X160"/>
      <c r="Y160"/>
      <c r="Z160"/>
      <c r="AA160"/>
      <c r="AB160"/>
    </row>
    <row r="161" spans="1:28" ht="14.4">
      <c r="A161"/>
      <c r="B161"/>
      <c r="C161"/>
      <c r="D161"/>
      <c r="E161"/>
      <c r="F161"/>
      <c r="G161"/>
      <c r="H161"/>
      <c r="I161"/>
      <c r="J161"/>
      <c r="K161"/>
      <c r="L161"/>
      <c r="M161"/>
      <c r="N161"/>
      <c r="O161"/>
      <c r="P161"/>
      <c r="Q161"/>
      <c r="R161"/>
      <c r="S161"/>
      <c r="T161"/>
      <c r="U161"/>
      <c r="V161"/>
      <c r="W161"/>
      <c r="X161"/>
      <c r="Y161"/>
      <c r="Z161"/>
      <c r="AA161"/>
      <c r="AB161"/>
    </row>
    <row r="162" spans="1:28" ht="14.4">
      <c r="A162"/>
      <c r="B162"/>
      <c r="C162"/>
      <c r="D162"/>
      <c r="E162"/>
      <c r="F162"/>
      <c r="G162"/>
      <c r="H162"/>
      <c r="I162"/>
      <c r="J162"/>
      <c r="K162"/>
      <c r="L162"/>
      <c r="M162"/>
      <c r="N162"/>
      <c r="O162"/>
      <c r="P162"/>
      <c r="Q162"/>
      <c r="R162"/>
      <c r="S162"/>
      <c r="T162"/>
      <c r="U162"/>
      <c r="V162"/>
      <c r="W162"/>
      <c r="X162"/>
      <c r="Y162"/>
      <c r="Z162"/>
      <c r="AA162"/>
      <c r="AB162"/>
    </row>
    <row r="163" spans="1:28" ht="14.4">
      <c r="A163"/>
      <c r="B163"/>
      <c r="C163"/>
      <c r="D163"/>
      <c r="E163"/>
      <c r="F163"/>
      <c r="G163"/>
      <c r="H163"/>
      <c r="I163"/>
      <c r="J163"/>
      <c r="K163"/>
      <c r="L163"/>
      <c r="M163"/>
      <c r="N163"/>
      <c r="O163"/>
      <c r="P163"/>
      <c r="Q163"/>
      <c r="R163"/>
      <c r="S163"/>
      <c r="T163"/>
      <c r="U163"/>
      <c r="V163"/>
      <c r="W163"/>
      <c r="X163"/>
      <c r="Y163"/>
      <c r="Z163"/>
      <c r="AA163"/>
      <c r="AB163"/>
    </row>
    <row r="164" spans="1:28" ht="14.4">
      <c r="A164"/>
      <c r="B164"/>
      <c r="C164"/>
      <c r="D164"/>
      <c r="E164"/>
      <c r="F164"/>
      <c r="G164"/>
      <c r="H164"/>
      <c r="I164"/>
      <c r="J164"/>
      <c r="K164"/>
      <c r="L164"/>
      <c r="M164"/>
      <c r="N164"/>
      <c r="O164"/>
      <c r="P164"/>
      <c r="Q164"/>
      <c r="R164"/>
      <c r="S164"/>
      <c r="T164"/>
      <c r="U164"/>
      <c r="V164"/>
      <c r="W164"/>
      <c r="X164"/>
      <c r="Y164"/>
      <c r="Z164"/>
      <c r="AA164"/>
      <c r="AB164"/>
    </row>
    <row r="165" spans="1:28" ht="14.4">
      <c r="A165"/>
      <c r="B165"/>
      <c r="C165"/>
      <c r="D165"/>
      <c r="E165"/>
      <c r="F165"/>
      <c r="G165"/>
      <c r="H165"/>
      <c r="I165"/>
      <c r="J165"/>
      <c r="K165"/>
      <c r="L165"/>
      <c r="M165"/>
      <c r="N165"/>
      <c r="O165"/>
      <c r="P165"/>
      <c r="Q165"/>
      <c r="R165"/>
      <c r="S165"/>
      <c r="T165"/>
      <c r="U165"/>
      <c r="V165"/>
      <c r="W165"/>
      <c r="X165"/>
      <c r="Y165"/>
      <c r="Z165"/>
      <c r="AA165"/>
      <c r="AB165"/>
    </row>
    <row r="166" spans="1:28" ht="14.4">
      <c r="A166"/>
      <c r="B166"/>
      <c r="C166"/>
      <c r="D166"/>
      <c r="E166"/>
      <c r="F166"/>
      <c r="G166"/>
      <c r="H166"/>
      <c r="I166"/>
      <c r="J166"/>
      <c r="K166"/>
      <c r="L166"/>
      <c r="M166"/>
      <c r="N166"/>
      <c r="O166"/>
      <c r="P166"/>
      <c r="Q166"/>
      <c r="R166"/>
      <c r="S166"/>
      <c r="T166"/>
      <c r="U166"/>
      <c r="V166"/>
      <c r="W166"/>
      <c r="X166"/>
      <c r="Y166"/>
      <c r="Z166"/>
      <c r="AA166"/>
      <c r="AB166"/>
    </row>
    <row r="167" spans="1:28" ht="14.4">
      <c r="A167"/>
      <c r="B167"/>
      <c r="C167"/>
      <c r="D167"/>
      <c r="E167"/>
      <c r="F167"/>
      <c r="G167"/>
      <c r="H167"/>
      <c r="I167"/>
      <c r="J167"/>
      <c r="K167"/>
      <c r="L167"/>
      <c r="M167"/>
      <c r="N167"/>
      <c r="O167"/>
      <c r="P167"/>
      <c r="Q167"/>
      <c r="R167"/>
      <c r="S167"/>
      <c r="T167"/>
      <c r="U167"/>
      <c r="V167"/>
      <c r="W167"/>
      <c r="X167"/>
      <c r="Y167"/>
      <c r="Z167"/>
      <c r="AA167"/>
      <c r="AB167"/>
    </row>
    <row r="168" spans="1:28" ht="14.4">
      <c r="A168"/>
      <c r="B168"/>
      <c r="C168"/>
      <c r="D168"/>
      <c r="E168"/>
      <c r="F168"/>
      <c r="G168"/>
      <c r="H168"/>
      <c r="I168"/>
      <c r="J168"/>
      <c r="K168"/>
      <c r="L168"/>
      <c r="M168"/>
      <c r="N168"/>
      <c r="O168"/>
      <c r="P168"/>
      <c r="Q168"/>
      <c r="R168"/>
      <c r="S168"/>
      <c r="T168"/>
      <c r="U168"/>
      <c r="V168"/>
      <c r="W168"/>
      <c r="X168"/>
      <c r="Y168"/>
      <c r="Z168"/>
      <c r="AA168"/>
      <c r="AB168"/>
    </row>
    <row r="169" spans="1:28" ht="14.4">
      <c r="A169"/>
      <c r="B169"/>
      <c r="C169"/>
      <c r="D169"/>
      <c r="E169"/>
      <c r="F169"/>
      <c r="G169"/>
      <c r="H169"/>
      <c r="I169"/>
      <c r="J169"/>
      <c r="K169"/>
      <c r="L169"/>
      <c r="M169"/>
      <c r="N169"/>
      <c r="O169"/>
      <c r="P169"/>
      <c r="Q169"/>
      <c r="R169"/>
      <c r="S169"/>
      <c r="T169"/>
      <c r="U169"/>
      <c r="V169"/>
      <c r="W169"/>
      <c r="X169"/>
      <c r="Y169"/>
      <c r="Z169"/>
      <c r="AA169"/>
      <c r="AB169"/>
    </row>
    <row r="170" spans="1:28" ht="14.4">
      <c r="A170"/>
      <c r="B170"/>
      <c r="C170"/>
      <c r="D170"/>
      <c r="E170"/>
      <c r="F170"/>
      <c r="G170"/>
      <c r="H170"/>
      <c r="I170"/>
      <c r="J170"/>
      <c r="K170"/>
      <c r="L170"/>
      <c r="M170"/>
      <c r="N170"/>
      <c r="O170"/>
      <c r="P170"/>
      <c r="Q170"/>
      <c r="R170"/>
      <c r="S170"/>
      <c r="T170"/>
      <c r="U170"/>
      <c r="V170"/>
      <c r="W170"/>
      <c r="X170"/>
      <c r="Y170"/>
      <c r="Z170"/>
      <c r="AA170"/>
      <c r="AB170"/>
    </row>
    <row r="171" spans="1:28" ht="14.4">
      <c r="A171"/>
      <c r="B171"/>
      <c r="C171"/>
      <c r="D171"/>
      <c r="E171"/>
      <c r="F171"/>
      <c r="G171"/>
      <c r="H171"/>
      <c r="I171"/>
      <c r="J171"/>
      <c r="K171"/>
      <c r="L171"/>
      <c r="M171"/>
      <c r="N171"/>
      <c r="O171"/>
      <c r="P171"/>
      <c r="Q171"/>
      <c r="R171"/>
      <c r="S171"/>
      <c r="T171"/>
      <c r="U171"/>
      <c r="V171"/>
      <c r="W171"/>
      <c r="X171"/>
      <c r="Y171"/>
      <c r="Z171"/>
      <c r="AA171"/>
      <c r="AB171"/>
    </row>
    <row r="172" spans="1:28" ht="14.4">
      <c r="A172"/>
      <c r="B172"/>
      <c r="C172"/>
      <c r="D172"/>
      <c r="E172"/>
      <c r="F172"/>
      <c r="G172"/>
      <c r="H172"/>
      <c r="I172"/>
      <c r="J172"/>
      <c r="K172"/>
      <c r="L172"/>
      <c r="M172"/>
      <c r="N172"/>
      <c r="O172"/>
      <c r="P172"/>
      <c r="Q172"/>
      <c r="R172"/>
      <c r="S172"/>
      <c r="T172"/>
      <c r="U172"/>
      <c r="V172"/>
      <c r="W172"/>
      <c r="X172"/>
      <c r="Y172"/>
      <c r="Z172"/>
      <c r="AA172"/>
      <c r="AB172"/>
    </row>
    <row r="173" spans="1:28" ht="14.4">
      <c r="A173"/>
      <c r="B173"/>
      <c r="C173"/>
      <c r="D173"/>
      <c r="E173"/>
      <c r="F173"/>
      <c r="G173"/>
      <c r="H173"/>
      <c r="I173"/>
      <c r="J173"/>
      <c r="K173"/>
      <c r="L173"/>
      <c r="M173"/>
      <c r="N173"/>
      <c r="O173"/>
      <c r="P173"/>
      <c r="Q173"/>
      <c r="R173"/>
      <c r="S173"/>
      <c r="T173"/>
      <c r="U173"/>
      <c r="V173"/>
      <c r="W173"/>
      <c r="X173"/>
      <c r="Y173"/>
      <c r="Z173"/>
      <c r="AA173"/>
      <c r="AB173"/>
    </row>
    <row r="174" spans="1:28" ht="14.4">
      <c r="A174"/>
      <c r="B174"/>
      <c r="C174"/>
      <c r="D174"/>
      <c r="E174"/>
      <c r="F174"/>
      <c r="G174"/>
      <c r="H174"/>
      <c r="I174"/>
      <c r="J174"/>
      <c r="K174"/>
      <c r="L174"/>
      <c r="M174"/>
      <c r="N174"/>
      <c r="O174"/>
      <c r="P174"/>
      <c r="Q174"/>
      <c r="R174"/>
      <c r="S174"/>
      <c r="T174"/>
      <c r="U174"/>
      <c r="V174"/>
      <c r="W174"/>
      <c r="X174"/>
      <c r="Y174"/>
      <c r="Z174"/>
      <c r="AA174"/>
      <c r="AB174"/>
    </row>
    <row r="175" spans="1:28" ht="14.4">
      <c r="A175"/>
      <c r="B175"/>
      <c r="C175"/>
      <c r="D175"/>
      <c r="E175"/>
      <c r="F175"/>
      <c r="G175"/>
      <c r="H175"/>
      <c r="I175"/>
      <c r="J175"/>
      <c r="K175"/>
      <c r="L175"/>
      <c r="M175"/>
      <c r="N175"/>
      <c r="O175"/>
      <c r="P175"/>
      <c r="Q175"/>
      <c r="R175"/>
      <c r="S175"/>
      <c r="T175"/>
      <c r="U175"/>
      <c r="V175"/>
      <c r="W175"/>
      <c r="X175"/>
      <c r="Y175"/>
      <c r="Z175"/>
      <c r="AA175"/>
      <c r="AB175"/>
    </row>
    <row r="176" spans="1:28" ht="14.4">
      <c r="A176"/>
      <c r="B176"/>
      <c r="C176"/>
      <c r="D176"/>
      <c r="E176"/>
      <c r="F176"/>
      <c r="G176"/>
      <c r="H176"/>
      <c r="I176"/>
      <c r="J176"/>
      <c r="K176"/>
      <c r="L176"/>
      <c r="M176"/>
      <c r="N176"/>
      <c r="O176"/>
      <c r="P176"/>
      <c r="Q176"/>
      <c r="R176"/>
      <c r="S176"/>
      <c r="T176"/>
      <c r="U176"/>
      <c r="V176"/>
      <c r="W176"/>
      <c r="X176"/>
      <c r="Y176"/>
      <c r="Z176"/>
      <c r="AA176"/>
      <c r="AB176"/>
    </row>
    <row r="177" spans="1:28" ht="14.4">
      <c r="A177"/>
      <c r="B177"/>
      <c r="C177"/>
      <c r="D177"/>
      <c r="E177"/>
      <c r="F177"/>
      <c r="G177"/>
      <c r="H177"/>
      <c r="I177"/>
      <c r="J177"/>
      <c r="K177"/>
      <c r="L177"/>
      <c r="M177"/>
      <c r="N177"/>
      <c r="O177"/>
      <c r="P177"/>
      <c r="Q177"/>
      <c r="R177"/>
      <c r="S177"/>
      <c r="T177"/>
      <c r="U177"/>
      <c r="V177"/>
      <c r="W177"/>
      <c r="X177"/>
      <c r="Y177"/>
      <c r="Z177"/>
      <c r="AA177"/>
      <c r="AB177"/>
    </row>
    <row r="178" spans="1:28" ht="14.4">
      <c r="A178"/>
      <c r="B178"/>
      <c r="C178"/>
      <c r="D178"/>
      <c r="E178"/>
      <c r="F178"/>
      <c r="G178"/>
      <c r="H178"/>
      <c r="I178"/>
      <c r="J178"/>
      <c r="K178"/>
      <c r="L178"/>
      <c r="M178"/>
      <c r="N178"/>
      <c r="O178"/>
      <c r="P178"/>
      <c r="Q178"/>
      <c r="R178"/>
      <c r="S178"/>
      <c r="T178"/>
      <c r="U178"/>
      <c r="V178"/>
      <c r="W178"/>
      <c r="X178"/>
      <c r="Y178"/>
      <c r="Z178"/>
      <c r="AA178"/>
      <c r="AB178"/>
    </row>
    <row r="179" spans="1:28" ht="14.4">
      <c r="A179"/>
      <c r="B179"/>
      <c r="C179"/>
      <c r="D179"/>
      <c r="E179"/>
      <c r="F179"/>
      <c r="G179"/>
      <c r="H179"/>
      <c r="I179"/>
      <c r="J179"/>
      <c r="K179"/>
      <c r="L179"/>
      <c r="M179"/>
      <c r="N179"/>
      <c r="O179"/>
      <c r="P179"/>
      <c r="Q179"/>
      <c r="R179"/>
      <c r="S179"/>
      <c r="T179"/>
      <c r="U179"/>
      <c r="V179"/>
      <c r="W179"/>
      <c r="X179"/>
      <c r="Y179"/>
      <c r="Z179"/>
      <c r="AA179"/>
      <c r="AB179"/>
    </row>
    <row r="180" spans="1:28" ht="14.4">
      <c r="A180"/>
      <c r="B180"/>
      <c r="C180"/>
      <c r="D180"/>
      <c r="E180"/>
      <c r="F180"/>
      <c r="G180"/>
      <c r="H180"/>
      <c r="I180"/>
      <c r="J180"/>
      <c r="K180"/>
      <c r="L180"/>
      <c r="M180"/>
      <c r="N180"/>
      <c r="O180"/>
      <c r="P180"/>
      <c r="Q180"/>
      <c r="R180"/>
      <c r="S180"/>
      <c r="T180"/>
      <c r="U180"/>
      <c r="V180"/>
      <c r="W180"/>
      <c r="X180"/>
      <c r="Y180"/>
      <c r="Z180"/>
      <c r="AA180"/>
      <c r="AB180"/>
    </row>
    <row r="181" spans="1:28" ht="14.4">
      <c r="A181"/>
      <c r="B181"/>
      <c r="C181"/>
      <c r="D181"/>
      <c r="E181"/>
      <c r="F181"/>
      <c r="G181"/>
      <c r="H181"/>
      <c r="I181"/>
      <c r="J181"/>
      <c r="K181"/>
      <c r="L181"/>
      <c r="M181"/>
      <c r="N181"/>
      <c r="O181"/>
      <c r="P181"/>
      <c r="Q181"/>
      <c r="R181"/>
      <c r="S181"/>
      <c r="T181"/>
      <c r="U181"/>
      <c r="V181"/>
      <c r="W181"/>
      <c r="X181"/>
      <c r="Y181"/>
      <c r="Z181"/>
      <c r="AA181"/>
      <c r="AB181"/>
    </row>
    <row r="182" spans="1:28" ht="14.4">
      <c r="A182"/>
      <c r="B182"/>
      <c r="C182"/>
      <c r="D182"/>
      <c r="E182"/>
      <c r="F182"/>
      <c r="G182"/>
      <c r="H182"/>
      <c r="I182"/>
      <c r="J182"/>
      <c r="K182"/>
      <c r="L182"/>
      <c r="M182"/>
      <c r="N182"/>
      <c r="O182"/>
      <c r="P182"/>
      <c r="Q182"/>
      <c r="R182"/>
      <c r="S182"/>
      <c r="T182"/>
      <c r="U182"/>
      <c r="V182"/>
      <c r="W182"/>
      <c r="X182"/>
      <c r="Y182"/>
      <c r="Z182"/>
      <c r="AA182"/>
      <c r="AB182"/>
    </row>
    <row r="183" spans="1:28" ht="14.4">
      <c r="A183"/>
      <c r="B183"/>
      <c r="C183"/>
      <c r="D183"/>
      <c r="E183"/>
      <c r="F183"/>
      <c r="G183"/>
      <c r="H183"/>
      <c r="I183"/>
      <c r="J183"/>
      <c r="K183"/>
      <c r="L183"/>
      <c r="M183"/>
      <c r="N183"/>
      <c r="O183"/>
      <c r="P183"/>
      <c r="Q183"/>
      <c r="R183"/>
      <c r="S183"/>
      <c r="T183"/>
      <c r="U183"/>
      <c r="V183"/>
      <c r="W183"/>
      <c r="X183"/>
      <c r="Y183"/>
      <c r="Z183"/>
      <c r="AA183"/>
      <c r="AB183"/>
    </row>
    <row r="184" spans="1:28" ht="14.4">
      <c r="A184"/>
      <c r="B184"/>
      <c r="C184"/>
      <c r="D184"/>
      <c r="E184"/>
      <c r="F184"/>
      <c r="G184"/>
      <c r="H184"/>
      <c r="I184"/>
      <c r="J184"/>
      <c r="K184"/>
      <c r="L184"/>
      <c r="M184"/>
      <c r="N184"/>
      <c r="O184"/>
      <c r="P184"/>
      <c r="Q184"/>
      <c r="R184"/>
      <c r="S184"/>
      <c r="T184"/>
      <c r="U184"/>
      <c r="V184"/>
      <c r="W184"/>
      <c r="X184"/>
      <c r="Y184"/>
      <c r="Z184"/>
      <c r="AA184"/>
      <c r="AB184"/>
    </row>
    <row r="185" spans="1:28" ht="14.4">
      <c r="A185"/>
      <c r="B185"/>
      <c r="C185"/>
      <c r="D185"/>
      <c r="E185"/>
      <c r="F185"/>
      <c r="G185"/>
      <c r="H185"/>
      <c r="I185"/>
      <c r="J185"/>
      <c r="K185"/>
      <c r="L185"/>
      <c r="M185"/>
      <c r="N185"/>
      <c r="O185"/>
      <c r="P185"/>
      <c r="Q185"/>
      <c r="R185"/>
      <c r="S185"/>
      <c r="T185"/>
      <c r="U185"/>
      <c r="V185"/>
      <c r="W185"/>
      <c r="X185"/>
      <c r="Y185"/>
      <c r="Z185"/>
      <c r="AA185"/>
      <c r="AB185"/>
    </row>
    <row r="186" spans="1:28" ht="14.4">
      <c r="A186"/>
      <c r="B186"/>
      <c r="C186"/>
      <c r="D186"/>
      <c r="E186"/>
      <c r="F186"/>
      <c r="G186"/>
      <c r="H186"/>
      <c r="I186"/>
      <c r="J186"/>
      <c r="K186"/>
      <c r="L186"/>
      <c r="M186"/>
      <c r="N186"/>
      <c r="O186"/>
      <c r="P186"/>
      <c r="Q186"/>
      <c r="R186"/>
      <c r="S186"/>
      <c r="T186"/>
      <c r="U186"/>
      <c r="V186"/>
      <c r="W186"/>
      <c r="X186"/>
      <c r="Y186"/>
      <c r="Z186"/>
      <c r="AA186"/>
      <c r="AB186"/>
    </row>
    <row r="187" spans="1:28" ht="14.4">
      <c r="A187"/>
      <c r="B187"/>
      <c r="C187"/>
      <c r="D187"/>
      <c r="E187"/>
      <c r="F187"/>
      <c r="G187"/>
      <c r="H187"/>
      <c r="I187"/>
      <c r="J187"/>
      <c r="K187"/>
      <c r="L187"/>
      <c r="M187"/>
      <c r="N187"/>
      <c r="O187"/>
      <c r="P187"/>
      <c r="Q187"/>
      <c r="R187"/>
      <c r="S187"/>
      <c r="T187"/>
      <c r="U187"/>
      <c r="V187"/>
      <c r="W187"/>
      <c r="X187"/>
      <c r="Y187"/>
      <c r="Z187"/>
      <c r="AA187"/>
      <c r="AB187"/>
    </row>
    <row r="188" spans="1:28" ht="14.4">
      <c r="A188"/>
      <c r="B188"/>
      <c r="C188"/>
      <c r="D188"/>
      <c r="E188"/>
      <c r="F188"/>
      <c r="G188"/>
      <c r="H188"/>
      <c r="I188"/>
      <c r="J188"/>
      <c r="K188"/>
      <c r="L188"/>
      <c r="M188"/>
      <c r="N188"/>
      <c r="O188"/>
      <c r="P188"/>
      <c r="Q188"/>
      <c r="R188"/>
      <c r="S188"/>
      <c r="T188"/>
      <c r="U188"/>
      <c r="V188"/>
      <c r="W188"/>
      <c r="X188"/>
      <c r="Y188"/>
      <c r="Z188"/>
      <c r="AA188"/>
      <c r="AB188"/>
    </row>
    <row r="189" spans="1:28" ht="14.4">
      <c r="A189"/>
      <c r="B189"/>
      <c r="C189"/>
      <c r="D189"/>
      <c r="E189"/>
      <c r="F189"/>
      <c r="G189"/>
      <c r="H189"/>
      <c r="I189"/>
      <c r="J189"/>
      <c r="K189"/>
      <c r="L189"/>
      <c r="M189"/>
      <c r="N189"/>
      <c r="O189"/>
      <c r="P189"/>
      <c r="Q189"/>
      <c r="R189"/>
      <c r="S189"/>
      <c r="T189"/>
      <c r="U189"/>
      <c r="V189"/>
      <c r="W189"/>
      <c r="X189"/>
      <c r="Y189"/>
      <c r="Z189"/>
      <c r="AA189"/>
      <c r="AB189"/>
    </row>
    <row r="190" spans="1:28" ht="14.4">
      <c r="A190"/>
      <c r="B190"/>
      <c r="C190"/>
      <c r="D190"/>
      <c r="E190"/>
      <c r="F190"/>
      <c r="G190"/>
      <c r="H190"/>
      <c r="I190"/>
      <c r="J190"/>
      <c r="K190"/>
      <c r="L190"/>
      <c r="M190"/>
      <c r="N190"/>
      <c r="O190"/>
      <c r="P190"/>
      <c r="Q190"/>
      <c r="R190"/>
      <c r="S190"/>
      <c r="T190"/>
      <c r="U190"/>
      <c r="V190"/>
      <c r="W190"/>
      <c r="X190"/>
      <c r="Y190"/>
      <c r="Z190"/>
      <c r="AA190"/>
      <c r="AB190"/>
    </row>
    <row r="191" spans="1:28" ht="14.4">
      <c r="A191"/>
      <c r="B191"/>
      <c r="C191"/>
      <c r="D191"/>
      <c r="E191"/>
      <c r="F191"/>
      <c r="G191"/>
      <c r="H191"/>
      <c r="I191"/>
      <c r="J191"/>
      <c r="K191"/>
      <c r="L191"/>
      <c r="M191"/>
      <c r="N191"/>
      <c r="O191"/>
      <c r="P191"/>
      <c r="Q191"/>
      <c r="R191"/>
      <c r="S191"/>
      <c r="T191"/>
      <c r="U191"/>
      <c r="V191"/>
      <c r="W191"/>
      <c r="X191"/>
      <c r="Y191"/>
      <c r="Z191"/>
      <c r="AA191"/>
      <c r="AB191"/>
    </row>
    <row r="192" spans="1:28" ht="14.4">
      <c r="A192"/>
      <c r="B192"/>
      <c r="C192"/>
      <c r="D192"/>
      <c r="E192"/>
      <c r="F192"/>
      <c r="G192"/>
      <c r="H192"/>
      <c r="I192"/>
      <c r="J192"/>
      <c r="K192"/>
      <c r="L192"/>
      <c r="M192"/>
      <c r="N192"/>
      <c r="O192"/>
      <c r="P192"/>
      <c r="Q192"/>
      <c r="R192"/>
      <c r="S192"/>
      <c r="T192"/>
      <c r="U192"/>
      <c r="V192"/>
      <c r="W192"/>
      <c r="X192"/>
      <c r="Y192"/>
      <c r="Z192"/>
      <c r="AA192"/>
      <c r="AB192"/>
    </row>
    <row r="193" spans="1:28" ht="14.4">
      <c r="A193"/>
      <c r="B193"/>
      <c r="C193"/>
      <c r="D193"/>
      <c r="E193"/>
      <c r="F193"/>
      <c r="G193"/>
      <c r="H193"/>
      <c r="I193"/>
      <c r="J193"/>
      <c r="K193"/>
      <c r="L193"/>
      <c r="M193"/>
      <c r="N193"/>
      <c r="O193"/>
      <c r="P193"/>
      <c r="Q193"/>
      <c r="R193"/>
      <c r="S193"/>
      <c r="T193"/>
      <c r="U193"/>
      <c r="V193"/>
      <c r="W193"/>
      <c r="X193"/>
      <c r="Y193"/>
      <c r="Z193"/>
      <c r="AA193"/>
      <c r="AB193"/>
    </row>
    <row r="194" spans="1:28" ht="14.4">
      <c r="A194"/>
      <c r="B194"/>
      <c r="C194"/>
      <c r="D194"/>
      <c r="E194"/>
      <c r="F194"/>
      <c r="G194"/>
      <c r="H194"/>
      <c r="I194"/>
      <c r="J194"/>
      <c r="K194"/>
      <c r="L194"/>
      <c r="M194"/>
      <c r="N194"/>
      <c r="O194"/>
      <c r="P194"/>
      <c r="Q194"/>
      <c r="R194"/>
      <c r="S194"/>
      <c r="T194"/>
      <c r="U194"/>
      <c r="V194"/>
      <c r="W194"/>
      <c r="X194"/>
      <c r="Y194"/>
      <c r="Z194"/>
      <c r="AA194"/>
      <c r="AB194"/>
    </row>
    <row r="195" spans="1:28" ht="14.4">
      <c r="A195"/>
      <c r="B195"/>
      <c r="C195"/>
      <c r="D195"/>
      <c r="E195"/>
      <c r="F195"/>
      <c r="G195"/>
      <c r="H195"/>
      <c r="I195"/>
      <c r="J195"/>
      <c r="K195"/>
      <c r="L195"/>
      <c r="M195"/>
      <c r="N195"/>
      <c r="O195"/>
      <c r="P195"/>
      <c r="Q195"/>
      <c r="R195"/>
      <c r="S195"/>
      <c r="T195"/>
      <c r="U195"/>
      <c r="V195"/>
      <c r="W195"/>
      <c r="X195"/>
      <c r="Y195"/>
      <c r="Z195"/>
      <c r="AA195"/>
      <c r="AB195"/>
    </row>
    <row r="196" spans="1:28" ht="14.4">
      <c r="A196"/>
      <c r="B196"/>
      <c r="C196"/>
      <c r="D196"/>
      <c r="E196"/>
      <c r="F196"/>
      <c r="G196"/>
      <c r="H196"/>
      <c r="I196"/>
      <c r="J196"/>
      <c r="K196"/>
      <c r="L196"/>
      <c r="M196"/>
      <c r="N196"/>
      <c r="O196"/>
      <c r="P196"/>
      <c r="Q196"/>
      <c r="R196"/>
      <c r="S196"/>
      <c r="T196"/>
      <c r="U196"/>
      <c r="V196"/>
      <c r="W196"/>
      <c r="X196"/>
      <c r="Y196"/>
      <c r="Z196"/>
      <c r="AA196"/>
      <c r="AB196"/>
    </row>
    <row r="197" spans="1:28" ht="14.4">
      <c r="A197"/>
      <c r="B197"/>
      <c r="C197"/>
      <c r="D197"/>
      <c r="E197"/>
      <c r="F197"/>
      <c r="G197"/>
      <c r="H197"/>
      <c r="I197"/>
      <c r="J197"/>
      <c r="K197"/>
      <c r="L197"/>
      <c r="M197"/>
      <c r="N197"/>
      <c r="O197"/>
      <c r="P197"/>
      <c r="Q197"/>
      <c r="R197"/>
      <c r="S197"/>
      <c r="T197"/>
      <c r="U197"/>
      <c r="V197"/>
      <c r="W197"/>
      <c r="X197"/>
      <c r="Y197"/>
      <c r="Z197"/>
      <c r="AA197"/>
      <c r="AB197"/>
    </row>
    <row r="198" spans="1:28" ht="14.4">
      <c r="A198"/>
      <c r="B198"/>
      <c r="C198"/>
      <c r="D198"/>
      <c r="E198"/>
      <c r="F198"/>
      <c r="G198"/>
      <c r="H198"/>
      <c r="I198"/>
      <c r="J198"/>
      <c r="K198"/>
      <c r="L198"/>
      <c r="M198"/>
      <c r="N198"/>
      <c r="O198"/>
      <c r="P198"/>
      <c r="Q198"/>
      <c r="R198"/>
      <c r="S198"/>
      <c r="T198"/>
      <c r="U198"/>
      <c r="V198"/>
      <c r="W198"/>
      <c r="X198"/>
      <c r="Y198"/>
      <c r="Z198"/>
      <c r="AA198"/>
      <c r="AB198"/>
    </row>
    <row r="199" spans="1:28" ht="14.4">
      <c r="A199"/>
      <c r="B199"/>
      <c r="C199"/>
      <c r="D199"/>
      <c r="E199"/>
      <c r="F199"/>
      <c r="G199"/>
      <c r="H199"/>
      <c r="I199"/>
      <c r="J199"/>
      <c r="K199"/>
      <c r="L199"/>
      <c r="M199"/>
      <c r="N199"/>
      <c r="O199"/>
      <c r="P199"/>
      <c r="Q199"/>
      <c r="R199"/>
      <c r="S199"/>
      <c r="T199"/>
      <c r="U199"/>
      <c r="V199"/>
      <c r="W199"/>
      <c r="X199"/>
      <c r="Y199"/>
      <c r="Z199"/>
      <c r="AA199"/>
      <c r="AB199"/>
    </row>
    <row r="200" spans="1:28" ht="14.4">
      <c r="A200"/>
      <c r="B200"/>
      <c r="C200"/>
      <c r="D200"/>
      <c r="E200"/>
      <c r="F200"/>
      <c r="G200"/>
      <c r="H200"/>
      <c r="I200"/>
      <c r="J200"/>
      <c r="K200"/>
      <c r="L200"/>
      <c r="M200"/>
      <c r="N200"/>
      <c r="O200"/>
      <c r="P200"/>
      <c r="Q200"/>
      <c r="R200"/>
      <c r="S200"/>
      <c r="T200"/>
      <c r="U200"/>
      <c r="V200"/>
      <c r="W200"/>
      <c r="X200"/>
      <c r="Y200"/>
      <c r="Z200"/>
      <c r="AA200"/>
      <c r="AB200"/>
    </row>
    <row r="201" spans="1:28" ht="14.4">
      <c r="A201"/>
      <c r="B201"/>
      <c r="C201"/>
      <c r="D201"/>
      <c r="E201"/>
      <c r="F201"/>
      <c r="G201"/>
      <c r="H201"/>
      <c r="I201"/>
      <c r="J201"/>
      <c r="K201"/>
      <c r="L201"/>
      <c r="M201"/>
      <c r="N201"/>
      <c r="O201"/>
      <c r="P201"/>
      <c r="Q201"/>
      <c r="R201"/>
      <c r="S201"/>
      <c r="T201"/>
      <c r="U201"/>
      <c r="V201"/>
      <c r="W201"/>
      <c r="X201"/>
      <c r="Y201"/>
      <c r="Z201"/>
      <c r="AA201"/>
      <c r="AB201"/>
    </row>
    <row r="202" spans="1:28" ht="14.4">
      <c r="A202"/>
      <c r="B202"/>
      <c r="C202"/>
      <c r="D202"/>
      <c r="E202"/>
      <c r="F202"/>
      <c r="G202"/>
      <c r="H202"/>
      <c r="I202"/>
      <c r="J202"/>
      <c r="K202"/>
      <c r="L202"/>
      <c r="M202"/>
      <c r="N202"/>
      <c r="O202"/>
      <c r="P202"/>
      <c r="Q202"/>
      <c r="R202"/>
      <c r="S202"/>
      <c r="T202"/>
      <c r="U202"/>
      <c r="V202"/>
      <c r="W202"/>
      <c r="X202"/>
      <c r="Y202"/>
      <c r="Z202"/>
      <c r="AA202"/>
      <c r="AB202"/>
    </row>
    <row r="203" spans="1:28" ht="14.4">
      <c r="A203"/>
      <c r="B203"/>
      <c r="C203"/>
      <c r="D203"/>
      <c r="E203"/>
      <c r="F203"/>
      <c r="G203"/>
      <c r="H203"/>
      <c r="I203"/>
      <c r="J203"/>
      <c r="K203"/>
      <c r="L203"/>
      <c r="M203"/>
      <c r="N203"/>
      <c r="O203"/>
      <c r="P203"/>
      <c r="Q203"/>
      <c r="R203"/>
      <c r="S203"/>
      <c r="T203"/>
      <c r="U203"/>
      <c r="V203"/>
      <c r="W203"/>
      <c r="X203"/>
      <c r="Y203"/>
      <c r="Z203"/>
      <c r="AA203"/>
      <c r="AB203"/>
    </row>
    <row r="204" spans="1:28" ht="14.4">
      <c r="A204"/>
      <c r="B204"/>
      <c r="C204"/>
      <c r="D204"/>
      <c r="E204"/>
      <c r="F204"/>
      <c r="G204"/>
      <c r="H204"/>
      <c r="I204"/>
      <c r="J204"/>
      <c r="K204"/>
      <c r="L204"/>
      <c r="M204"/>
      <c r="N204"/>
      <c r="O204"/>
      <c r="P204"/>
      <c r="Q204"/>
      <c r="R204"/>
      <c r="S204"/>
      <c r="T204"/>
      <c r="U204"/>
      <c r="V204"/>
      <c r="W204"/>
      <c r="X204"/>
      <c r="Y204"/>
      <c r="Z204"/>
      <c r="AA204"/>
      <c r="AB204"/>
    </row>
    <row r="205" spans="1:28" ht="14.4">
      <c r="A205"/>
      <c r="B205"/>
      <c r="C205"/>
      <c r="D205"/>
      <c r="E205"/>
      <c r="F205"/>
      <c r="G205"/>
      <c r="H205"/>
      <c r="I205"/>
      <c r="J205"/>
      <c r="K205"/>
      <c r="L205"/>
      <c r="M205"/>
      <c r="N205"/>
      <c r="O205"/>
      <c r="P205"/>
      <c r="Q205"/>
      <c r="R205"/>
      <c r="S205"/>
      <c r="T205"/>
      <c r="U205"/>
      <c r="V205"/>
      <c r="W205"/>
      <c r="X205"/>
      <c r="Y205"/>
      <c r="Z205"/>
      <c r="AA205"/>
      <c r="AB205"/>
    </row>
    <row r="206" spans="1:28" ht="14.4">
      <c r="A206"/>
      <c r="B206"/>
      <c r="C206"/>
      <c r="D206"/>
      <c r="E206"/>
      <c r="F206"/>
      <c r="G206"/>
      <c r="H206"/>
      <c r="I206"/>
      <c r="J206"/>
      <c r="K206"/>
      <c r="L206"/>
      <c r="M206"/>
      <c r="N206"/>
      <c r="O206"/>
      <c r="P206"/>
      <c r="Q206"/>
      <c r="R206"/>
      <c r="S206"/>
      <c r="T206"/>
      <c r="U206"/>
      <c r="V206"/>
      <c r="W206"/>
      <c r="X206"/>
      <c r="Y206"/>
      <c r="Z206"/>
      <c r="AA206"/>
      <c r="AB206"/>
    </row>
    <row r="207" spans="1:28" ht="14.4">
      <c r="A207"/>
      <c r="B207"/>
      <c r="C207"/>
      <c r="D207"/>
      <c r="E207"/>
      <c r="F207"/>
      <c r="G207"/>
      <c r="H207"/>
      <c r="I207"/>
      <c r="J207"/>
      <c r="K207"/>
      <c r="L207"/>
      <c r="M207"/>
      <c r="N207"/>
      <c r="O207"/>
      <c r="P207"/>
      <c r="Q207"/>
      <c r="R207"/>
      <c r="S207"/>
      <c r="T207"/>
      <c r="U207"/>
      <c r="V207"/>
      <c r="W207"/>
      <c r="X207"/>
      <c r="Y207"/>
      <c r="Z207"/>
      <c r="AA207"/>
      <c r="AB207"/>
    </row>
    <row r="208" spans="1:28" ht="14.4">
      <c r="A208"/>
      <c r="B208"/>
      <c r="C208"/>
      <c r="D208"/>
      <c r="E208"/>
      <c r="F208"/>
      <c r="G208"/>
      <c r="H208"/>
      <c r="I208"/>
      <c r="J208"/>
      <c r="K208"/>
      <c r="L208"/>
      <c r="M208"/>
      <c r="N208"/>
      <c r="O208"/>
      <c r="P208"/>
      <c r="Q208"/>
      <c r="R208"/>
      <c r="S208"/>
      <c r="T208"/>
      <c r="U208"/>
      <c r="V208"/>
      <c r="W208"/>
      <c r="X208"/>
      <c r="Y208"/>
      <c r="Z208"/>
      <c r="AA208"/>
      <c r="AB208"/>
    </row>
    <row r="209" spans="1:28" ht="14.4">
      <c r="A209"/>
      <c r="B209"/>
      <c r="C209"/>
      <c r="D209"/>
      <c r="E209"/>
      <c r="F209"/>
      <c r="G209"/>
      <c r="H209"/>
      <c r="I209"/>
      <c r="J209"/>
      <c r="K209"/>
      <c r="L209"/>
      <c r="M209"/>
      <c r="N209"/>
      <c r="O209"/>
      <c r="P209"/>
      <c r="Q209"/>
      <c r="R209"/>
      <c r="S209"/>
      <c r="T209"/>
      <c r="U209"/>
      <c r="V209"/>
      <c r="W209"/>
      <c r="X209"/>
      <c r="Y209"/>
      <c r="Z209"/>
      <c r="AA209"/>
      <c r="AB209"/>
    </row>
    <row r="210" spans="1:28" ht="14.4">
      <c r="A210"/>
      <c r="B210"/>
      <c r="C210"/>
      <c r="D210"/>
      <c r="E210"/>
      <c r="F210"/>
      <c r="G210"/>
      <c r="H210"/>
      <c r="I210"/>
      <c r="J210"/>
      <c r="K210"/>
      <c r="L210"/>
      <c r="M210"/>
      <c r="N210"/>
      <c r="O210"/>
      <c r="P210"/>
      <c r="Q210"/>
      <c r="R210"/>
      <c r="S210"/>
      <c r="T210"/>
      <c r="U210"/>
      <c r="V210"/>
      <c r="W210"/>
      <c r="X210"/>
      <c r="Y210"/>
      <c r="Z210"/>
      <c r="AA210"/>
      <c r="AB210"/>
    </row>
    <row r="211" spans="1:28" ht="14.4">
      <c r="A211"/>
      <c r="B211"/>
      <c r="C211"/>
      <c r="D211"/>
      <c r="E211"/>
      <c r="F211"/>
      <c r="G211"/>
      <c r="H211"/>
      <c r="I211"/>
      <c r="J211"/>
      <c r="K211"/>
      <c r="L211"/>
      <c r="M211"/>
      <c r="N211"/>
      <c r="O211"/>
      <c r="P211"/>
      <c r="Q211"/>
      <c r="R211"/>
      <c r="S211"/>
      <c r="T211"/>
      <c r="U211"/>
      <c r="V211"/>
      <c r="W211"/>
      <c r="X211"/>
      <c r="Y211"/>
      <c r="Z211"/>
      <c r="AA211"/>
      <c r="AB211"/>
    </row>
    <row r="212" spans="1:28" ht="14.4">
      <c r="A212"/>
      <c r="B212"/>
      <c r="C212"/>
      <c r="D212"/>
      <c r="E212"/>
      <c r="F212"/>
      <c r="G212"/>
      <c r="H212"/>
      <c r="I212"/>
      <c r="J212"/>
      <c r="K212"/>
      <c r="L212"/>
      <c r="M212"/>
      <c r="N212"/>
      <c r="O212"/>
      <c r="P212"/>
      <c r="Q212"/>
      <c r="R212"/>
      <c r="S212"/>
      <c r="T212"/>
      <c r="U212"/>
      <c r="V212"/>
      <c r="W212"/>
      <c r="X212"/>
      <c r="Y212"/>
      <c r="Z212"/>
      <c r="AA212"/>
      <c r="AB212"/>
    </row>
    <row r="213" spans="1:28" ht="14.4">
      <c r="A213"/>
      <c r="B213"/>
      <c r="C213"/>
      <c r="D213"/>
      <c r="E213"/>
      <c r="F213"/>
      <c r="G213"/>
      <c r="H213"/>
      <c r="I213"/>
      <c r="J213"/>
      <c r="K213"/>
      <c r="L213"/>
      <c r="M213"/>
      <c r="N213"/>
      <c r="O213"/>
      <c r="P213"/>
      <c r="Q213"/>
      <c r="R213"/>
      <c r="S213"/>
      <c r="T213"/>
      <c r="U213"/>
      <c r="V213"/>
      <c r="W213"/>
      <c r="X213"/>
      <c r="Y213"/>
      <c r="Z213"/>
      <c r="AA213"/>
      <c r="AB213"/>
    </row>
    <row r="214" spans="1:28" ht="14.4">
      <c r="A214"/>
      <c r="B214"/>
      <c r="C214"/>
      <c r="D214"/>
      <c r="E214"/>
      <c r="F214"/>
      <c r="G214"/>
      <c r="H214"/>
      <c r="I214"/>
      <c r="J214"/>
      <c r="K214"/>
      <c r="L214"/>
      <c r="M214"/>
      <c r="N214"/>
      <c r="O214"/>
      <c r="P214"/>
      <c r="Q214"/>
      <c r="R214"/>
      <c r="S214"/>
      <c r="T214"/>
      <c r="U214"/>
      <c r="V214"/>
      <c r="W214"/>
      <c r="X214"/>
      <c r="Y214"/>
      <c r="Z214"/>
      <c r="AA214"/>
      <c r="AB214"/>
    </row>
    <row r="215" spans="1:28" ht="14.4">
      <c r="A215"/>
      <c r="B215"/>
      <c r="C215"/>
      <c r="D215"/>
      <c r="E215"/>
      <c r="F215"/>
      <c r="G215"/>
      <c r="H215"/>
      <c r="I215"/>
      <c r="J215"/>
      <c r="K215"/>
      <c r="L215"/>
      <c r="M215"/>
      <c r="N215"/>
      <c r="O215"/>
      <c r="P215"/>
      <c r="Q215"/>
      <c r="R215"/>
      <c r="S215"/>
      <c r="T215"/>
      <c r="U215"/>
      <c r="V215"/>
      <c r="W215"/>
      <c r="X215"/>
      <c r="Y215"/>
      <c r="Z215"/>
      <c r="AA215"/>
      <c r="AB215"/>
    </row>
    <row r="216" spans="1:28" ht="14.4">
      <c r="A216"/>
      <c r="B216"/>
      <c r="C216"/>
      <c r="D216"/>
      <c r="E216"/>
      <c r="F216"/>
      <c r="G216"/>
      <c r="H216"/>
      <c r="I216"/>
      <c r="J216"/>
      <c r="K216"/>
      <c r="L216"/>
      <c r="M216"/>
      <c r="N216"/>
      <c r="O216"/>
      <c r="P216"/>
      <c r="Q216"/>
      <c r="R216"/>
      <c r="S216"/>
      <c r="T216"/>
      <c r="U216"/>
      <c r="V216"/>
      <c r="W216"/>
      <c r="X216"/>
      <c r="Y216"/>
      <c r="Z216"/>
      <c r="AA216"/>
      <c r="AB216"/>
    </row>
    <row r="217" spans="1:28" ht="14.4">
      <c r="A217"/>
      <c r="B217"/>
      <c r="C217"/>
      <c r="D217"/>
      <c r="E217"/>
      <c r="F217"/>
      <c r="G217"/>
      <c r="H217"/>
      <c r="I217"/>
      <c r="J217"/>
      <c r="K217"/>
      <c r="L217"/>
      <c r="M217"/>
      <c r="N217"/>
      <c r="O217"/>
      <c r="P217"/>
      <c r="Q217"/>
      <c r="R217"/>
      <c r="S217"/>
      <c r="T217"/>
      <c r="U217"/>
      <c r="V217"/>
      <c r="W217"/>
      <c r="X217"/>
      <c r="Y217"/>
      <c r="Z217"/>
      <c r="AA217"/>
      <c r="AB217"/>
    </row>
    <row r="218" spans="1:28" ht="14.4">
      <c r="A218"/>
      <c r="B218"/>
      <c r="C218"/>
      <c r="D218"/>
      <c r="E218"/>
      <c r="F218"/>
      <c r="G218"/>
      <c r="H218"/>
      <c r="I218"/>
      <c r="J218"/>
      <c r="K218"/>
      <c r="L218"/>
      <c r="M218"/>
      <c r="N218"/>
      <c r="O218"/>
      <c r="P218"/>
      <c r="Q218"/>
      <c r="R218"/>
      <c r="S218"/>
      <c r="T218"/>
      <c r="U218"/>
      <c r="V218"/>
      <c r="W218"/>
      <c r="X218"/>
      <c r="Y218"/>
      <c r="Z218"/>
      <c r="AA218"/>
      <c r="AB218"/>
    </row>
    <row r="219" spans="1:28" ht="14.4">
      <c r="A219"/>
      <c r="B219"/>
      <c r="C219"/>
      <c r="D219"/>
      <c r="E219"/>
      <c r="F219"/>
      <c r="G219"/>
      <c r="H219"/>
      <c r="I219"/>
      <c r="J219"/>
      <c r="K219"/>
      <c r="L219"/>
      <c r="M219"/>
      <c r="N219"/>
      <c r="O219"/>
      <c r="P219"/>
      <c r="Q219"/>
      <c r="R219"/>
      <c r="S219"/>
      <c r="T219"/>
      <c r="U219"/>
      <c r="V219"/>
      <c r="W219"/>
      <c r="X219"/>
      <c r="Y219"/>
      <c r="Z219"/>
      <c r="AA219"/>
      <c r="AB219"/>
    </row>
    <row r="220" spans="1:28" ht="14.4">
      <c r="A220"/>
      <c r="B220"/>
      <c r="C220"/>
      <c r="D220"/>
      <c r="E220"/>
      <c r="F220"/>
      <c r="G220"/>
      <c r="H220"/>
      <c r="I220"/>
      <c r="J220"/>
      <c r="K220"/>
      <c r="L220"/>
      <c r="M220"/>
      <c r="N220"/>
      <c r="O220"/>
      <c r="P220"/>
      <c r="Q220"/>
      <c r="R220"/>
      <c r="S220"/>
      <c r="T220"/>
      <c r="U220"/>
      <c r="V220"/>
      <c r="W220"/>
      <c r="X220"/>
      <c r="Y220"/>
      <c r="Z220"/>
      <c r="AA220"/>
      <c r="AB220"/>
    </row>
    <row r="221" spans="1:28" ht="14.4">
      <c r="A221"/>
      <c r="B221"/>
      <c r="C221"/>
      <c r="D221"/>
      <c r="E221"/>
      <c r="F221"/>
      <c r="G221"/>
      <c r="H221"/>
      <c r="I221"/>
      <c r="J221"/>
      <c r="K221"/>
      <c r="L221"/>
      <c r="M221"/>
      <c r="N221"/>
      <c r="O221"/>
      <c r="P221"/>
      <c r="Q221"/>
      <c r="R221"/>
      <c r="S221"/>
      <c r="T221"/>
      <c r="U221"/>
      <c r="V221"/>
      <c r="W221"/>
      <c r="X221"/>
      <c r="Y221"/>
      <c r="Z221"/>
      <c r="AA221"/>
      <c r="AB221"/>
    </row>
    <row r="222" spans="1:28" ht="14.4">
      <c r="A222"/>
      <c r="B222"/>
      <c r="C222"/>
      <c r="D222"/>
      <c r="E222"/>
      <c r="F222"/>
      <c r="G222"/>
      <c r="H222"/>
      <c r="I222"/>
      <c r="J222"/>
      <c r="K222"/>
      <c r="L222"/>
      <c r="M222"/>
      <c r="N222"/>
      <c r="O222"/>
      <c r="P222"/>
      <c r="Q222"/>
      <c r="R222"/>
      <c r="S222"/>
      <c r="T222"/>
      <c r="U222"/>
      <c r="V222"/>
      <c r="W222"/>
      <c r="X222"/>
      <c r="Y222"/>
      <c r="Z222"/>
      <c r="AA222"/>
      <c r="AB222"/>
    </row>
    <row r="223" spans="1:28" ht="14.4">
      <c r="A223"/>
      <c r="B223"/>
      <c r="C223"/>
      <c r="D223"/>
      <c r="E223"/>
      <c r="F223"/>
      <c r="G223"/>
      <c r="H223"/>
      <c r="I223"/>
      <c r="J223"/>
      <c r="K223"/>
      <c r="L223"/>
      <c r="M223"/>
      <c r="N223"/>
      <c r="O223"/>
      <c r="P223"/>
      <c r="Q223"/>
      <c r="R223"/>
      <c r="S223"/>
      <c r="T223"/>
      <c r="U223"/>
      <c r="V223"/>
      <c r="W223"/>
      <c r="X223"/>
      <c r="Y223"/>
      <c r="Z223"/>
      <c r="AA223"/>
      <c r="AB223"/>
    </row>
    <row r="224" spans="1:28" ht="14.4">
      <c r="A224"/>
      <c r="B224"/>
      <c r="C224"/>
      <c r="D224"/>
      <c r="E224"/>
      <c r="F224"/>
      <c r="G224"/>
      <c r="H224"/>
      <c r="I224"/>
      <c r="J224"/>
      <c r="K224"/>
      <c r="L224"/>
      <c r="M224"/>
      <c r="N224"/>
      <c r="O224"/>
      <c r="P224"/>
      <c r="Q224"/>
      <c r="R224"/>
      <c r="S224"/>
      <c r="T224"/>
      <c r="U224"/>
      <c r="V224"/>
      <c r="W224"/>
      <c r="X224"/>
      <c r="Y224"/>
      <c r="Z224"/>
      <c r="AA224"/>
      <c r="AB224"/>
    </row>
    <row r="225" spans="1:28" ht="14.4">
      <c r="A225"/>
      <c r="B225"/>
      <c r="C225"/>
      <c r="D225"/>
      <c r="E225"/>
      <c r="F225"/>
      <c r="G225"/>
      <c r="H225"/>
      <c r="I225"/>
      <c r="J225"/>
      <c r="K225"/>
      <c r="L225"/>
      <c r="M225"/>
      <c r="N225"/>
      <c r="O225"/>
      <c r="P225"/>
      <c r="Q225"/>
      <c r="R225"/>
      <c r="S225"/>
      <c r="T225"/>
      <c r="U225"/>
      <c r="V225"/>
      <c r="W225"/>
      <c r="X225"/>
      <c r="Y225"/>
      <c r="Z225"/>
      <c r="AA225"/>
      <c r="AB225"/>
    </row>
    <row r="226" spans="1:28" ht="14.4">
      <c r="A226"/>
      <c r="B226"/>
      <c r="C226"/>
      <c r="D226"/>
      <c r="E226"/>
      <c r="F226"/>
      <c r="G226"/>
      <c r="H226"/>
      <c r="I226"/>
      <c r="J226"/>
      <c r="K226"/>
      <c r="L226"/>
      <c r="M226"/>
      <c r="N226"/>
      <c r="O226"/>
      <c r="P226"/>
      <c r="Q226"/>
      <c r="R226"/>
      <c r="S226"/>
      <c r="T226"/>
      <c r="U226"/>
      <c r="V226"/>
      <c r="W226"/>
      <c r="X226"/>
      <c r="Y226"/>
      <c r="Z226"/>
      <c r="AA226"/>
      <c r="AB226"/>
    </row>
    <row r="227" spans="1:28" ht="14.4">
      <c r="A227"/>
      <c r="B227"/>
      <c r="C227"/>
      <c r="D227"/>
      <c r="E227"/>
      <c r="F227"/>
      <c r="G227"/>
      <c r="H227"/>
      <c r="I227"/>
      <c r="J227"/>
      <c r="K227"/>
      <c r="L227"/>
      <c r="M227"/>
      <c r="N227"/>
      <c r="O227"/>
      <c r="P227"/>
      <c r="Q227"/>
      <c r="R227"/>
      <c r="S227"/>
      <c r="T227"/>
      <c r="U227"/>
      <c r="V227"/>
      <c r="W227"/>
      <c r="X227"/>
      <c r="Y227"/>
      <c r="Z227"/>
      <c r="AA227"/>
      <c r="AB227"/>
    </row>
    <row r="228" spans="1:28" ht="14.4">
      <c r="A228"/>
      <c r="B228"/>
      <c r="C228"/>
      <c r="D228"/>
      <c r="E228"/>
      <c r="F228"/>
      <c r="G228"/>
      <c r="H228"/>
      <c r="I228"/>
      <c r="J228"/>
      <c r="K228"/>
      <c r="L228"/>
      <c r="M228"/>
      <c r="N228"/>
      <c r="O228"/>
      <c r="P228"/>
      <c r="Q228"/>
      <c r="R228"/>
      <c r="S228"/>
      <c r="T228"/>
      <c r="U228"/>
      <c r="V228"/>
      <c r="W228"/>
      <c r="X228"/>
      <c r="Y228"/>
      <c r="Z228"/>
      <c r="AA228"/>
      <c r="AB228"/>
    </row>
    <row r="229" spans="1:28" ht="14.4">
      <c r="A229"/>
      <c r="B229"/>
      <c r="C229"/>
      <c r="D229"/>
      <c r="E229"/>
      <c r="F229"/>
      <c r="G229"/>
      <c r="H229"/>
      <c r="I229"/>
      <c r="J229"/>
      <c r="K229"/>
      <c r="L229"/>
      <c r="M229"/>
      <c r="N229"/>
      <c r="O229"/>
      <c r="P229"/>
      <c r="Q229"/>
      <c r="R229"/>
      <c r="S229"/>
      <c r="T229"/>
      <c r="U229"/>
      <c r="V229"/>
      <c r="W229"/>
      <c r="X229"/>
      <c r="Y229"/>
      <c r="Z229"/>
      <c r="AA229"/>
      <c r="AB229"/>
    </row>
    <row r="230" spans="1:28" ht="14.4">
      <c r="A230"/>
      <c r="B230"/>
      <c r="C230"/>
      <c r="D230"/>
      <c r="E230"/>
      <c r="F230"/>
      <c r="G230"/>
      <c r="H230"/>
      <c r="I230"/>
      <c r="J230"/>
      <c r="K230"/>
      <c r="L230"/>
      <c r="M230"/>
      <c r="N230"/>
      <c r="O230"/>
      <c r="P230"/>
      <c r="Q230"/>
      <c r="R230"/>
      <c r="S230"/>
      <c r="T230"/>
      <c r="U230"/>
      <c r="V230"/>
      <c r="W230"/>
      <c r="X230"/>
      <c r="Y230"/>
      <c r="Z230"/>
      <c r="AA230"/>
      <c r="AB230"/>
    </row>
    <row r="231" spans="1:28" ht="14.4">
      <c r="A231"/>
      <c r="B231"/>
      <c r="C231"/>
      <c r="D231"/>
      <c r="E231"/>
      <c r="F231"/>
      <c r="G231"/>
      <c r="H231"/>
      <c r="I231"/>
      <c r="J231"/>
      <c r="K231"/>
      <c r="L231"/>
      <c r="M231"/>
      <c r="N231"/>
      <c r="O231"/>
      <c r="P231"/>
      <c r="Q231"/>
      <c r="R231"/>
      <c r="S231"/>
      <c r="T231"/>
      <c r="U231"/>
      <c r="V231"/>
      <c r="W231"/>
      <c r="X231"/>
      <c r="Y231"/>
      <c r="Z231"/>
      <c r="AA231"/>
      <c r="AB231"/>
    </row>
    <row r="232" spans="1:28" ht="14.4">
      <c r="A232"/>
      <c r="B232"/>
      <c r="C232"/>
      <c r="D232"/>
      <c r="E232"/>
      <c r="F232"/>
      <c r="G232"/>
      <c r="H232"/>
      <c r="I232"/>
      <c r="J232"/>
      <c r="K232"/>
      <c r="L232"/>
      <c r="M232"/>
      <c r="N232"/>
      <c r="O232"/>
      <c r="P232"/>
      <c r="Q232"/>
      <c r="R232"/>
      <c r="S232"/>
      <c r="T232"/>
      <c r="U232"/>
      <c r="V232"/>
      <c r="W232"/>
      <c r="X232"/>
      <c r="Y232"/>
      <c r="Z232"/>
      <c r="AA232"/>
      <c r="AB232"/>
    </row>
    <row r="233" spans="1:28" ht="14.4">
      <c r="A233"/>
      <c r="B233"/>
      <c r="C233"/>
      <c r="D233"/>
      <c r="E233"/>
      <c r="F233"/>
      <c r="G233"/>
      <c r="H233"/>
      <c r="I233"/>
      <c r="J233"/>
      <c r="K233"/>
      <c r="L233"/>
      <c r="M233"/>
      <c r="N233"/>
      <c r="O233"/>
      <c r="P233"/>
      <c r="Q233"/>
      <c r="R233"/>
      <c r="S233"/>
      <c r="T233"/>
      <c r="U233"/>
      <c r="V233"/>
      <c r="W233"/>
      <c r="X233"/>
      <c r="Y233"/>
      <c r="Z233"/>
      <c r="AA233"/>
      <c r="AB233"/>
    </row>
    <row r="234" spans="1:28" ht="14.4">
      <c r="A234"/>
      <c r="B234"/>
      <c r="C234"/>
      <c r="D234"/>
      <c r="E234"/>
      <c r="F234"/>
      <c r="G234"/>
      <c r="H234"/>
      <c r="I234"/>
      <c r="J234"/>
      <c r="K234"/>
      <c r="L234"/>
      <c r="M234"/>
      <c r="N234"/>
      <c r="O234"/>
      <c r="P234"/>
      <c r="Q234"/>
      <c r="R234"/>
      <c r="S234"/>
      <c r="T234"/>
      <c r="U234"/>
      <c r="V234"/>
      <c r="W234"/>
      <c r="X234"/>
      <c r="Y234"/>
      <c r="Z234"/>
      <c r="AA234"/>
      <c r="AB234"/>
    </row>
    <row r="235" spans="1:28" ht="14.4">
      <c r="A235"/>
      <c r="B235"/>
      <c r="C235"/>
      <c r="D235"/>
      <c r="E235"/>
      <c r="F235"/>
      <c r="G235"/>
      <c r="H235"/>
      <c r="I235"/>
      <c r="J235"/>
      <c r="K235"/>
      <c r="L235"/>
      <c r="M235"/>
      <c r="N235"/>
      <c r="O235"/>
      <c r="P235"/>
      <c r="Q235"/>
      <c r="R235"/>
      <c r="S235"/>
      <c r="T235"/>
      <c r="U235"/>
      <c r="V235"/>
      <c r="W235"/>
      <c r="X235"/>
      <c r="Y235"/>
      <c r="Z235"/>
      <c r="AA235"/>
      <c r="AB235"/>
    </row>
    <row r="236" spans="1:28" ht="14.4">
      <c r="A236"/>
      <c r="B236"/>
      <c r="C236"/>
      <c r="D236"/>
      <c r="E236"/>
      <c r="F236"/>
      <c r="G236"/>
      <c r="H236"/>
      <c r="I236"/>
      <c r="J236"/>
      <c r="K236"/>
      <c r="L236"/>
      <c r="M236"/>
      <c r="N236"/>
      <c r="O236"/>
      <c r="P236"/>
      <c r="Q236"/>
      <c r="R236"/>
      <c r="S236"/>
      <c r="T236"/>
      <c r="U236"/>
      <c r="V236"/>
      <c r="W236"/>
      <c r="X236"/>
      <c r="Y236"/>
      <c r="Z236"/>
      <c r="AA236"/>
      <c r="AB236"/>
    </row>
    <row r="237" spans="1:28" ht="14.4">
      <c r="A237"/>
      <c r="B237"/>
      <c r="C237"/>
      <c r="D237"/>
      <c r="E237"/>
      <c r="F237"/>
      <c r="G237"/>
      <c r="H237"/>
      <c r="I237"/>
      <c r="J237"/>
      <c r="K237"/>
      <c r="L237"/>
      <c r="M237"/>
      <c r="N237"/>
      <c r="O237"/>
      <c r="P237"/>
      <c r="Q237"/>
      <c r="R237"/>
      <c r="S237"/>
      <c r="T237"/>
      <c r="U237"/>
      <c r="V237"/>
      <c r="W237"/>
      <c r="X237"/>
      <c r="Y237"/>
      <c r="Z237"/>
      <c r="AA237"/>
      <c r="AB237"/>
    </row>
    <row r="238" spans="1:28" ht="14.4">
      <c r="A238"/>
      <c r="B238"/>
      <c r="C238"/>
      <c r="D238"/>
      <c r="E238"/>
      <c r="F238"/>
      <c r="G238"/>
      <c r="H238"/>
      <c r="I238"/>
      <c r="J238"/>
      <c r="K238"/>
      <c r="L238"/>
      <c r="M238"/>
      <c r="N238"/>
      <c r="O238"/>
      <c r="P238"/>
      <c r="Q238"/>
      <c r="R238"/>
      <c r="S238"/>
      <c r="T238"/>
      <c r="U238"/>
      <c r="V238"/>
      <c r="W238"/>
      <c r="X238"/>
      <c r="Y238"/>
      <c r="Z238"/>
      <c r="AA238"/>
      <c r="AB238"/>
    </row>
  </sheetData>
  <mergeCells count="7">
    <mergeCell ref="A83:AA83"/>
    <mergeCell ref="A84:AA84"/>
    <mergeCell ref="A78:U78"/>
    <mergeCell ref="A79:AA79"/>
    <mergeCell ref="A80:AA80"/>
    <mergeCell ref="A81:AA81"/>
    <mergeCell ref="A82:AA82"/>
  </mergeCells>
  <pageMargins left="0.70866141732283472" right="0.70866141732283472" top="0.74803149606299213" bottom="0.74803149606299213" header="0.31496062992125984" footer="0.31496062992125984"/>
  <pageSetup paperSize="9" scale="32" fitToHeight="0"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7"/>
  <sheetViews>
    <sheetView zoomScale="70" zoomScaleNormal="70" workbookViewId="0">
      <pane xSplit="3" ySplit="6" topLeftCell="D7" activePane="bottomRight" state="frozenSplit"/>
      <selection pane="topRight"/>
      <selection pane="bottomLeft"/>
      <selection pane="bottomRight"/>
    </sheetView>
  </sheetViews>
  <sheetFormatPr defaultColWidth="9.44140625" defaultRowHeight="15" outlineLevelRow="1"/>
  <cols>
    <col min="1" max="1" width="9.44140625" style="20" customWidth="1"/>
    <col min="2" max="2" width="23.5546875" style="20" customWidth="1"/>
    <col min="3" max="3" width="81.5546875" style="20" customWidth="1"/>
    <col min="4" max="28" width="8.5546875" style="20" customWidth="1"/>
    <col min="29" max="29" width="9.44140625" style="20"/>
    <col min="30" max="31" width="16.109375" style="20" bestFit="1" customWidth="1"/>
    <col min="32" max="16384" width="9.44140625" style="20"/>
  </cols>
  <sheetData>
    <row r="1" spans="1:28" s="116" customFormat="1" ht="17.399999999999999">
      <c r="A1" s="119" t="s">
        <v>728</v>
      </c>
      <c r="B1" s="6"/>
      <c r="C1" s="6"/>
      <c r="D1" s="7"/>
      <c r="E1" s="7"/>
      <c r="F1" s="7"/>
      <c r="G1" s="7"/>
      <c r="H1" s="7"/>
      <c r="I1" s="7"/>
      <c r="J1" s="7"/>
      <c r="K1" s="7"/>
      <c r="L1" s="7"/>
      <c r="M1" s="7"/>
      <c r="N1" s="7"/>
      <c r="O1" s="7"/>
      <c r="P1" s="7"/>
      <c r="Q1" s="7"/>
      <c r="R1" s="7"/>
      <c r="S1" s="7"/>
      <c r="T1" s="7"/>
    </row>
    <row r="2" spans="1:28" s="116" customFormat="1" ht="18" customHeight="1">
      <c r="A2" s="196" t="s">
        <v>347</v>
      </c>
      <c r="B2" s="6"/>
      <c r="C2" s="6"/>
      <c r="D2" s="7"/>
      <c r="E2" s="7"/>
      <c r="F2" s="7"/>
      <c r="G2" s="7"/>
      <c r="H2" s="7"/>
      <c r="I2" s="7"/>
      <c r="J2" s="7"/>
      <c r="K2" s="7"/>
      <c r="L2" s="7"/>
      <c r="M2" s="7"/>
      <c r="N2" s="7"/>
      <c r="O2" s="7"/>
      <c r="P2" s="7"/>
      <c r="Q2" s="7"/>
      <c r="R2" s="7"/>
      <c r="S2" s="7"/>
      <c r="T2" s="7"/>
    </row>
    <row r="3" spans="1:28" s="116" customFormat="1" ht="18.600000000000001">
      <c r="A3" s="239"/>
      <c r="B3" s="239"/>
      <c r="C3" s="239"/>
      <c r="D3" s="240"/>
      <c r="E3" s="240"/>
      <c r="F3" s="240"/>
      <c r="G3" s="240"/>
      <c r="H3" s="240"/>
      <c r="I3" s="241"/>
      <c r="J3" s="240"/>
      <c r="K3" s="240"/>
      <c r="L3" s="240"/>
      <c r="M3" s="240"/>
      <c r="N3" s="240"/>
      <c r="O3" s="240"/>
      <c r="P3" s="240"/>
      <c r="Q3" s="242"/>
      <c r="R3" s="242"/>
      <c r="S3" s="242"/>
      <c r="T3" s="242"/>
      <c r="U3" s="242"/>
      <c r="V3" s="242"/>
      <c r="W3" s="242"/>
      <c r="X3" s="242"/>
      <c r="Y3" s="242"/>
      <c r="Z3" s="599"/>
      <c r="AA3" s="599"/>
      <c r="AB3" s="242" t="s">
        <v>33</v>
      </c>
    </row>
    <row r="4" spans="1:28" s="116" customFormat="1" ht="15.6" customHeight="1">
      <c r="A4" s="13"/>
      <c r="B4" s="13"/>
      <c r="C4" s="14"/>
      <c r="D4" s="7"/>
      <c r="E4" s="7"/>
      <c r="F4" s="7"/>
      <c r="G4" s="7"/>
      <c r="H4" s="7"/>
      <c r="I4" s="7"/>
      <c r="J4" s="7"/>
      <c r="K4" s="7"/>
      <c r="L4" s="7"/>
      <c r="M4" s="7"/>
      <c r="N4" s="7"/>
      <c r="O4" s="7"/>
      <c r="P4" s="7"/>
      <c r="Q4" s="7"/>
      <c r="R4" s="7"/>
      <c r="S4" s="7"/>
      <c r="T4" s="7"/>
      <c r="U4" s="7"/>
      <c r="V4" s="7"/>
      <c r="W4" s="7"/>
      <c r="X4" s="7"/>
      <c r="Y4" s="7"/>
      <c r="Z4" s="7"/>
      <c r="AA4" s="7"/>
      <c r="AB4" s="7"/>
    </row>
    <row r="5" spans="1:28" s="116" customFormat="1" ht="16.5" customHeight="1">
      <c r="A5" s="6"/>
      <c r="B5" s="103" t="s">
        <v>735</v>
      </c>
      <c r="C5" s="15" t="s">
        <v>62</v>
      </c>
      <c r="D5" s="7">
        <v>1990</v>
      </c>
      <c r="E5" s="7">
        <v>1991</v>
      </c>
      <c r="F5" s="7">
        <v>1992</v>
      </c>
      <c r="G5" s="7">
        <v>1993</v>
      </c>
      <c r="H5" s="7">
        <v>1994</v>
      </c>
      <c r="I5" s="7">
        <v>1995</v>
      </c>
      <c r="J5" s="7">
        <v>1996</v>
      </c>
      <c r="K5" s="7">
        <v>1997</v>
      </c>
      <c r="L5" s="7">
        <v>1998</v>
      </c>
      <c r="M5" s="7">
        <v>1999</v>
      </c>
      <c r="N5" s="7">
        <v>2000</v>
      </c>
      <c r="O5" s="7">
        <v>2001</v>
      </c>
      <c r="P5" s="7">
        <v>2002</v>
      </c>
      <c r="Q5" s="7">
        <v>2003</v>
      </c>
      <c r="R5" s="7">
        <v>2004</v>
      </c>
      <c r="S5" s="7">
        <v>2005</v>
      </c>
      <c r="T5" s="7">
        <v>2006</v>
      </c>
      <c r="U5" s="7">
        <v>2007</v>
      </c>
      <c r="V5" s="7">
        <v>2008</v>
      </c>
      <c r="W5" s="7">
        <v>2009</v>
      </c>
      <c r="X5" s="7">
        <v>2010</v>
      </c>
      <c r="Y5" s="7">
        <v>2011</v>
      </c>
      <c r="Z5" s="7">
        <v>2012</v>
      </c>
      <c r="AA5" s="7">
        <v>2013</v>
      </c>
      <c r="AB5" s="7">
        <v>2014</v>
      </c>
    </row>
    <row r="6" spans="1:28" s="116" customFormat="1">
      <c r="A6" s="16"/>
      <c r="B6" s="16"/>
      <c r="C6" s="16"/>
      <c r="D6" s="17"/>
      <c r="E6" s="17"/>
      <c r="F6" s="17"/>
      <c r="G6" s="17"/>
      <c r="H6" s="17"/>
      <c r="I6" s="17"/>
      <c r="J6" s="17"/>
      <c r="K6" s="17"/>
      <c r="L6" s="17"/>
      <c r="M6" s="17"/>
      <c r="N6" s="17"/>
      <c r="O6" s="17"/>
      <c r="P6" s="17"/>
      <c r="Q6" s="17"/>
      <c r="R6" s="17"/>
      <c r="S6" s="17"/>
      <c r="T6" s="17"/>
      <c r="U6" s="17"/>
      <c r="V6" s="17"/>
      <c r="W6" s="17"/>
      <c r="X6" s="17"/>
      <c r="Y6" s="17"/>
      <c r="Z6" s="17"/>
      <c r="AA6" s="17"/>
      <c r="AB6" s="17"/>
    </row>
    <row r="7" spans="1:28" s="104" customFormat="1" ht="15.6">
      <c r="A7" s="18" t="s">
        <v>63</v>
      </c>
      <c r="D7" s="105"/>
    </row>
    <row r="8" spans="1:28" s="104" customFormat="1" ht="15.6">
      <c r="C8" s="103"/>
    </row>
    <row r="9" spans="1:28" s="104" customFormat="1" ht="15.6">
      <c r="B9" s="103" t="s">
        <v>10</v>
      </c>
      <c r="C9" s="103"/>
      <c r="D9" s="236">
        <f>SUM(D10:D19)</f>
        <v>277.90017151176397</v>
      </c>
      <c r="E9" s="236">
        <f t="shared" ref="E9:AB9" si="0">SUM(E10:E19)</f>
        <v>275.55341993066253</v>
      </c>
      <c r="F9" s="236">
        <f t="shared" si="0"/>
        <v>264.17822477816594</v>
      </c>
      <c r="G9" s="236">
        <f t="shared" si="0"/>
        <v>246.174050099211</v>
      </c>
      <c r="H9" s="236">
        <f t="shared" si="0"/>
        <v>237.04577514417863</v>
      </c>
      <c r="I9" s="236">
        <f t="shared" si="0"/>
        <v>237.89033075817977</v>
      </c>
      <c r="J9" s="236">
        <f t="shared" si="0"/>
        <v>238.30055257102913</v>
      </c>
      <c r="K9" s="236">
        <f t="shared" si="0"/>
        <v>222.0016708701871</v>
      </c>
      <c r="L9" s="236">
        <f t="shared" si="0"/>
        <v>224.79391778094464</v>
      </c>
      <c r="M9" s="236">
        <f t="shared" si="0"/>
        <v>211.70086893249359</v>
      </c>
      <c r="N9" s="236">
        <f t="shared" si="0"/>
        <v>220.86115332758831</v>
      </c>
      <c r="O9" s="236">
        <f t="shared" si="0"/>
        <v>230.31105960678866</v>
      </c>
      <c r="P9" s="236">
        <f t="shared" si="0"/>
        <v>227.81658122995853</v>
      </c>
      <c r="Q9" s="236">
        <f t="shared" si="0"/>
        <v>233.72813232275126</v>
      </c>
      <c r="R9" s="236">
        <f t="shared" si="0"/>
        <v>231.40346133212114</v>
      </c>
      <c r="S9" s="236">
        <f t="shared" si="0"/>
        <v>230.9662396090927</v>
      </c>
      <c r="T9" s="236">
        <f t="shared" si="0"/>
        <v>235.69777445663757</v>
      </c>
      <c r="U9" s="236">
        <f t="shared" si="0"/>
        <v>230.03520541667757</v>
      </c>
      <c r="V9" s="236">
        <f t="shared" si="0"/>
        <v>223.21719510010468</v>
      </c>
      <c r="W9" s="236">
        <f t="shared" si="0"/>
        <v>200.12020572617223</v>
      </c>
      <c r="X9" s="236">
        <f t="shared" si="0"/>
        <v>206.66846000798134</v>
      </c>
      <c r="Y9" s="236">
        <f t="shared" si="0"/>
        <v>192.09569396501635</v>
      </c>
      <c r="Z9" s="236">
        <f t="shared" si="0"/>
        <v>203.13465539350616</v>
      </c>
      <c r="AA9" s="236">
        <f t="shared" si="0"/>
        <v>189.46556557512491</v>
      </c>
      <c r="AB9" s="236">
        <f t="shared" si="0"/>
        <v>163.78950573510093</v>
      </c>
    </row>
    <row r="10" spans="1:28" s="104" customFormat="1" ht="15.6" outlineLevel="1">
      <c r="B10" s="243"/>
      <c r="C10" s="107" t="s">
        <v>17</v>
      </c>
      <c r="D10" s="393">
        <v>204.20419836296793</v>
      </c>
      <c r="E10" s="393">
        <v>200.78712149905647</v>
      </c>
      <c r="F10" s="393">
        <v>188.68051824005406</v>
      </c>
      <c r="G10" s="393">
        <v>171.16574962862092</v>
      </c>
      <c r="H10" s="393">
        <v>166.95837324433808</v>
      </c>
      <c r="I10" s="393">
        <v>163.69484201474759</v>
      </c>
      <c r="J10" s="393">
        <v>163.29258927252505</v>
      </c>
      <c r="K10" s="393">
        <v>150.33428346672412</v>
      </c>
      <c r="L10" s="393">
        <v>155.35800335681125</v>
      </c>
      <c r="M10" s="393">
        <v>147.11700618793</v>
      </c>
      <c r="N10" s="393">
        <v>158.76589254763422</v>
      </c>
      <c r="O10" s="393">
        <v>169.28549738691211</v>
      </c>
      <c r="P10" s="393">
        <v>164.97984938049373</v>
      </c>
      <c r="Q10" s="393">
        <v>174.13145512227891</v>
      </c>
      <c r="R10" s="393">
        <v>173.74771892588498</v>
      </c>
      <c r="S10" s="393">
        <v>173.49043506803514</v>
      </c>
      <c r="T10" s="393">
        <v>182.62883467120682</v>
      </c>
      <c r="U10" s="393">
        <v>178.36324020531532</v>
      </c>
      <c r="V10" s="393">
        <v>173.28842622096107</v>
      </c>
      <c r="W10" s="393">
        <v>151.53115024533594</v>
      </c>
      <c r="X10" s="393">
        <v>157.64266125764462</v>
      </c>
      <c r="Y10" s="393">
        <v>144.76849060839564</v>
      </c>
      <c r="Z10" s="393">
        <v>158.66349562170706</v>
      </c>
      <c r="AA10" s="393">
        <v>147.54466629797963</v>
      </c>
      <c r="AB10" s="393">
        <v>123.66408736168036</v>
      </c>
    </row>
    <row r="11" spans="1:28" s="104" customFormat="1" ht="15.6" outlineLevel="1">
      <c r="B11" s="243"/>
      <c r="C11" s="107" t="s">
        <v>64</v>
      </c>
      <c r="D11" s="393">
        <v>17.852172843825059</v>
      </c>
      <c r="E11" s="393">
        <v>18.629727608202515</v>
      </c>
      <c r="F11" s="393">
        <v>19.040889277599288</v>
      </c>
      <c r="G11" s="393">
        <v>19.943268695678441</v>
      </c>
      <c r="H11" s="393">
        <v>19.456968362228707</v>
      </c>
      <c r="I11" s="393">
        <v>20.191829075159049</v>
      </c>
      <c r="J11" s="393">
        <v>20.632951520337851</v>
      </c>
      <c r="K11" s="393">
        <v>20.485081867814941</v>
      </c>
      <c r="L11" s="393">
        <v>20.006881351662315</v>
      </c>
      <c r="M11" s="393">
        <v>18.1076360798812</v>
      </c>
      <c r="N11" s="393">
        <v>17.304222671286656</v>
      </c>
      <c r="O11" s="393">
        <v>17.114649581604958</v>
      </c>
      <c r="P11" s="393">
        <v>19.244666632960673</v>
      </c>
      <c r="Q11" s="393">
        <v>18.663094341258287</v>
      </c>
      <c r="R11" s="393">
        <v>18.367592832415795</v>
      </c>
      <c r="S11" s="393">
        <v>19.933229378475755</v>
      </c>
      <c r="T11" s="393">
        <v>18.037529802095229</v>
      </c>
      <c r="U11" s="393">
        <v>17.840893438861205</v>
      </c>
      <c r="V11" s="393">
        <v>17.295348024004802</v>
      </c>
      <c r="W11" s="393">
        <v>16.496730188964939</v>
      </c>
      <c r="X11" s="393">
        <v>17.01185210109939</v>
      </c>
      <c r="Y11" s="393">
        <v>17.405737666892655</v>
      </c>
      <c r="Z11" s="393">
        <v>16.222406983330483</v>
      </c>
      <c r="AA11" s="393">
        <v>14.700551427673169</v>
      </c>
      <c r="AB11" s="393">
        <v>13.505214570136578</v>
      </c>
    </row>
    <row r="12" spans="1:28" s="104" customFormat="1" ht="15.6" outlineLevel="1">
      <c r="B12" s="243"/>
      <c r="C12" s="107" t="s">
        <v>65</v>
      </c>
      <c r="D12" s="393">
        <v>14.193311938342005</v>
      </c>
      <c r="E12" s="393">
        <v>14.562629883866355</v>
      </c>
      <c r="F12" s="393">
        <v>14.942788849124948</v>
      </c>
      <c r="G12" s="393">
        <v>15.265842873850257</v>
      </c>
      <c r="H12" s="393">
        <v>17.745594902488872</v>
      </c>
      <c r="I12" s="393">
        <v>18.444797245365699</v>
      </c>
      <c r="J12" s="393">
        <v>20.065839002696585</v>
      </c>
      <c r="K12" s="393">
        <v>20.42381183695921</v>
      </c>
      <c r="L12" s="393">
        <v>21.543074656228598</v>
      </c>
      <c r="M12" s="393">
        <v>22.278139024892933</v>
      </c>
      <c r="N12" s="393">
        <v>22.519593567574706</v>
      </c>
      <c r="O12" s="393">
        <v>22.676573881639445</v>
      </c>
      <c r="P12" s="393">
        <v>23.249813462242564</v>
      </c>
      <c r="Q12" s="393">
        <v>22.365132270511417</v>
      </c>
      <c r="R12" s="393">
        <v>20.988414170539958</v>
      </c>
      <c r="S12" s="393">
        <v>20.386879025138288</v>
      </c>
      <c r="T12" s="393">
        <v>19.514740724975976</v>
      </c>
      <c r="U12" s="393">
        <v>18.552391909063115</v>
      </c>
      <c r="V12" s="393">
        <v>18.459711227099088</v>
      </c>
      <c r="W12" s="393">
        <v>17.853640772547145</v>
      </c>
      <c r="X12" s="393">
        <v>18.153051625120099</v>
      </c>
      <c r="Y12" s="393">
        <v>16.528526274372489</v>
      </c>
      <c r="Z12" s="393">
        <v>15.471542683201431</v>
      </c>
      <c r="AA12" s="393">
        <v>15.189700905994435</v>
      </c>
      <c r="AB12" s="393">
        <v>14.805258201432625</v>
      </c>
    </row>
    <row r="13" spans="1:28" s="104" customFormat="1" ht="15.6" outlineLevel="1">
      <c r="B13" s="243"/>
      <c r="C13" s="107" t="s">
        <v>66</v>
      </c>
      <c r="D13" s="393">
        <v>1.7164720197719454</v>
      </c>
      <c r="E13" s="393">
        <v>1.328972500863401</v>
      </c>
      <c r="F13" s="393">
        <v>1.1380768650681894</v>
      </c>
      <c r="G13" s="393">
        <v>1.0428017929333435</v>
      </c>
      <c r="H13" s="393">
        <v>0.81819864201297654</v>
      </c>
      <c r="I13" s="393">
        <v>0.75452317180525352</v>
      </c>
      <c r="J13" s="393">
        <v>0.56675153621706553</v>
      </c>
      <c r="K13" s="393">
        <v>0.64892375270220104</v>
      </c>
      <c r="L13" s="393">
        <v>0.31229704122311347</v>
      </c>
      <c r="M13" s="393">
        <v>0.23157156770803222</v>
      </c>
      <c r="N13" s="393">
        <v>0.21031824887400297</v>
      </c>
      <c r="O13" s="393">
        <v>0.21461378129652647</v>
      </c>
      <c r="P13" s="393">
        <v>0.20652083555317585</v>
      </c>
      <c r="Q13" s="393">
        <v>0.1992574134135314</v>
      </c>
      <c r="R13" s="393">
        <v>0.24143448042878318</v>
      </c>
      <c r="S13" s="393">
        <v>0.17431229869112727</v>
      </c>
      <c r="T13" s="393">
        <v>0.20568232668968561</v>
      </c>
      <c r="U13" s="393">
        <v>0.25943744722830792</v>
      </c>
      <c r="V13" s="393">
        <v>0.33817627728214356</v>
      </c>
      <c r="W13" s="393">
        <v>0.25147653980078138</v>
      </c>
      <c r="X13" s="393">
        <v>0.30918413731150579</v>
      </c>
      <c r="Y13" s="393">
        <v>0.39225026863885226</v>
      </c>
      <c r="Z13" s="393">
        <v>0.16031947402885943</v>
      </c>
      <c r="AA13" s="393">
        <v>0.29046765536758912</v>
      </c>
      <c r="AB13" s="393">
        <v>0.44778505310573835</v>
      </c>
    </row>
    <row r="14" spans="1:28" s="104" customFormat="1" ht="15.6" outlineLevel="1">
      <c r="B14" s="243"/>
      <c r="C14" s="111" t="s">
        <v>67</v>
      </c>
      <c r="D14" s="393">
        <v>21.770431431437515</v>
      </c>
      <c r="E14" s="393">
        <v>22.389351698207978</v>
      </c>
      <c r="F14" s="393">
        <v>22.20492368644928</v>
      </c>
      <c r="G14" s="393">
        <v>20.670945757317881</v>
      </c>
      <c r="H14" s="393">
        <v>13.71204197650866</v>
      </c>
      <c r="I14" s="393">
        <v>15.01105756985573</v>
      </c>
      <c r="J14" s="393">
        <v>13.891338097806399</v>
      </c>
      <c r="K14" s="393">
        <v>13.307878201583851</v>
      </c>
      <c r="L14" s="393">
        <v>11.335510281681561</v>
      </c>
      <c r="M14" s="393">
        <v>9.3786900947879399</v>
      </c>
      <c r="N14" s="393">
        <v>8.0652399351425199</v>
      </c>
      <c r="O14" s="393">
        <v>7.1575153780396796</v>
      </c>
      <c r="P14" s="393">
        <v>7.0383476655938182</v>
      </c>
      <c r="Q14" s="393">
        <v>5.7934248211174442</v>
      </c>
      <c r="R14" s="393">
        <v>5.2004031315683257</v>
      </c>
      <c r="S14" s="393">
        <v>3.8337503051417268</v>
      </c>
      <c r="T14" s="393">
        <v>3.4655681315871862</v>
      </c>
      <c r="U14" s="393">
        <v>2.8038829779681835</v>
      </c>
      <c r="V14" s="393">
        <v>2.8091317435281447</v>
      </c>
      <c r="W14" s="393">
        <v>2.7159768684704071</v>
      </c>
      <c r="X14" s="393">
        <v>2.5221302580911367</v>
      </c>
      <c r="Y14" s="393">
        <v>2.4144196921837104</v>
      </c>
      <c r="Z14" s="393">
        <v>2.4335031840034191</v>
      </c>
      <c r="AA14" s="393">
        <v>1.6742132221429349</v>
      </c>
      <c r="AB14" s="393">
        <v>1.6534165952958351</v>
      </c>
    </row>
    <row r="15" spans="1:28" s="104" customFormat="1" ht="15.6" outlineLevel="1">
      <c r="B15" s="243"/>
      <c r="C15" s="111" t="s">
        <v>68</v>
      </c>
      <c r="D15" s="393">
        <v>1.3608155689253665</v>
      </c>
      <c r="E15" s="393">
        <v>1.3531677835516418</v>
      </c>
      <c r="F15" s="393">
        <v>1.4209309892193611</v>
      </c>
      <c r="G15" s="393">
        <v>1.4463252938577287</v>
      </c>
      <c r="H15" s="393">
        <v>1.5325708663655437</v>
      </c>
      <c r="I15" s="393">
        <v>1.4025220912145908</v>
      </c>
      <c r="J15" s="393">
        <v>1.4328219032706562</v>
      </c>
      <c r="K15" s="393">
        <v>0.93252095103392196</v>
      </c>
      <c r="L15" s="393">
        <v>0.80682978393230298</v>
      </c>
      <c r="M15" s="393">
        <v>0.5071077257898019</v>
      </c>
      <c r="N15" s="393">
        <v>0.50779649013027917</v>
      </c>
      <c r="O15" s="393">
        <v>0.50327049604115004</v>
      </c>
      <c r="P15" s="393">
        <v>0.53923355867487255</v>
      </c>
      <c r="Q15" s="393">
        <v>0.47391815020858902</v>
      </c>
      <c r="R15" s="393">
        <v>0.46934537529451625</v>
      </c>
      <c r="S15" s="393">
        <v>0.47881818947029137</v>
      </c>
      <c r="T15" s="393">
        <v>0.41493431161370908</v>
      </c>
      <c r="U15" s="393">
        <v>0.49507181437188758</v>
      </c>
      <c r="V15" s="393">
        <v>0.42543065031636296</v>
      </c>
      <c r="W15" s="393">
        <v>0.65261112919706521</v>
      </c>
      <c r="X15" s="393">
        <v>0.46178182179511856</v>
      </c>
      <c r="Y15" s="393">
        <v>0.56644055560765216</v>
      </c>
      <c r="Z15" s="393">
        <v>0.2773703197413338</v>
      </c>
      <c r="AA15" s="393">
        <v>0.27160545900287353</v>
      </c>
      <c r="AB15" s="393">
        <v>0.39150468520353687</v>
      </c>
    </row>
    <row r="16" spans="1:28" s="104" customFormat="1" ht="15.6" outlineLevel="1">
      <c r="B16" s="243"/>
      <c r="C16" s="107" t="s">
        <v>71</v>
      </c>
      <c r="D16" s="393">
        <v>0</v>
      </c>
      <c r="E16" s="393">
        <v>0</v>
      </c>
      <c r="F16" s="393">
        <v>0</v>
      </c>
      <c r="G16" s="393">
        <v>0</v>
      </c>
      <c r="H16" s="393">
        <v>0.126436781609195</v>
      </c>
      <c r="I16" s="393">
        <v>0.15172413793103501</v>
      </c>
      <c r="J16" s="393">
        <v>0.20482758620689701</v>
      </c>
      <c r="K16" s="393">
        <v>0.21367816091954001</v>
      </c>
      <c r="L16" s="393">
        <v>0.15197701149425299</v>
      </c>
      <c r="M16" s="393">
        <v>0.17777011494252901</v>
      </c>
      <c r="N16" s="393">
        <v>0.208620689655173</v>
      </c>
      <c r="O16" s="393">
        <v>0.20154022988505799</v>
      </c>
      <c r="P16" s="393">
        <v>0.213172413793104</v>
      </c>
      <c r="Q16" s="393">
        <v>0.27386206896551701</v>
      </c>
      <c r="R16" s="393">
        <v>0.322919540229885</v>
      </c>
      <c r="S16" s="393">
        <v>0.29860410199740001</v>
      </c>
      <c r="T16" s="393">
        <v>0.31253639983999998</v>
      </c>
      <c r="U16" s="393">
        <v>0.34547160229599999</v>
      </c>
      <c r="V16" s="393">
        <v>0.39090725406540999</v>
      </c>
      <c r="W16" s="393">
        <v>0.34585033936055198</v>
      </c>
      <c r="X16" s="393">
        <v>0.381789174561324</v>
      </c>
      <c r="Y16" s="393">
        <v>0.38719589414493599</v>
      </c>
      <c r="Z16" s="393">
        <v>0.51688765225756605</v>
      </c>
      <c r="AA16" s="393">
        <v>0.49632525421000001</v>
      </c>
      <c r="AB16" s="393">
        <v>0.38219972003000002</v>
      </c>
    </row>
    <row r="17" spans="2:28" s="104" customFormat="1" ht="15.6" outlineLevel="1">
      <c r="B17" s="243"/>
      <c r="C17" s="107" t="s">
        <v>72</v>
      </c>
      <c r="D17" s="393">
        <v>11.168943223812608</v>
      </c>
      <c r="E17" s="393">
        <v>11.006106166712941</v>
      </c>
      <c r="F17" s="393">
        <v>10.95492913175106</v>
      </c>
      <c r="G17" s="393">
        <v>10.68782057006344</v>
      </c>
      <c r="H17" s="393">
        <v>10.473251800728685</v>
      </c>
      <c r="I17" s="393">
        <v>11.179078896443736</v>
      </c>
      <c r="J17" s="393">
        <v>11.091667113461503</v>
      </c>
      <c r="K17" s="393">
        <v>8.5418892012494485</v>
      </c>
      <c r="L17" s="393">
        <v>8.0799150324980218</v>
      </c>
      <c r="M17" s="393">
        <v>7.4487131431729816</v>
      </c>
      <c r="N17" s="393">
        <v>7.1464572719413288</v>
      </c>
      <c r="O17" s="393">
        <v>6.8024369934493638</v>
      </c>
      <c r="P17" s="393">
        <v>6.6826910705251619</v>
      </c>
      <c r="Q17" s="393">
        <v>6.773288622049618</v>
      </c>
      <c r="R17" s="393">
        <v>6.7398662026926539</v>
      </c>
      <c r="S17" s="393">
        <v>6.7619061685516302</v>
      </c>
      <c r="T17" s="393">
        <v>6.2963381901310189</v>
      </c>
      <c r="U17" s="393">
        <v>6.0735402763781616</v>
      </c>
      <c r="V17" s="393">
        <v>5.62136921517956</v>
      </c>
      <c r="W17" s="393">
        <v>5.5310338452768013</v>
      </c>
      <c r="X17" s="393">
        <v>5.223858481749895</v>
      </c>
      <c r="Y17" s="393">
        <v>4.8887139464560923</v>
      </c>
      <c r="Z17" s="393">
        <v>4.8346002767315497</v>
      </c>
      <c r="AA17" s="393">
        <v>4.7479910063175677</v>
      </c>
      <c r="AB17" s="393">
        <v>4.5651052802097185</v>
      </c>
    </row>
    <row r="18" spans="2:28" s="104" customFormat="1" ht="15.6" outlineLevel="1">
      <c r="B18" s="243"/>
      <c r="C18" s="111" t="s">
        <v>69</v>
      </c>
      <c r="D18" s="393">
        <v>4.5807015984825075</v>
      </c>
      <c r="E18" s="393">
        <v>4.5020749989124695</v>
      </c>
      <c r="F18" s="393">
        <v>4.7985672867760734</v>
      </c>
      <c r="G18" s="393">
        <v>5.0409577380090598</v>
      </c>
      <c r="H18" s="393">
        <v>5.3098606105285153</v>
      </c>
      <c r="I18" s="393">
        <v>6.2304736903270701</v>
      </c>
      <c r="J18" s="393">
        <v>6.3049725897133824</v>
      </c>
      <c r="K18" s="393">
        <v>6.2083994916737515</v>
      </c>
      <c r="L18" s="393">
        <v>6.2435715116532355</v>
      </c>
      <c r="M18" s="393">
        <v>5.6408282152115499</v>
      </c>
      <c r="N18" s="393">
        <v>5.4394906692162204</v>
      </c>
      <c r="O18" s="393">
        <v>5.5749528391425036</v>
      </c>
      <c r="P18" s="393">
        <v>5.1005868231668652</v>
      </c>
      <c r="Q18" s="393">
        <v>4.4429236084479689</v>
      </c>
      <c r="R18" s="393">
        <v>4.5949417997921032</v>
      </c>
      <c r="S18" s="393">
        <v>5.1542233905069486</v>
      </c>
      <c r="T18" s="393">
        <v>4.3941830759979013</v>
      </c>
      <c r="U18" s="393">
        <v>4.6553992751953723</v>
      </c>
      <c r="V18" s="393">
        <v>3.9769342476680727</v>
      </c>
      <c r="W18" s="393">
        <v>4.0835572972186212</v>
      </c>
      <c r="X18" s="393">
        <v>4.256653069968328</v>
      </c>
      <c r="Y18" s="393">
        <v>4.0339377283243216</v>
      </c>
      <c r="Z18" s="393">
        <v>3.6482610468089045</v>
      </c>
      <c r="AA18" s="393">
        <v>3.8053740664367162</v>
      </c>
      <c r="AB18" s="393">
        <v>3.6550824355677829</v>
      </c>
    </row>
    <row r="19" spans="2:28" s="104" customFormat="1" ht="15.6" outlineLevel="1">
      <c r="B19" s="243"/>
      <c r="C19" s="111" t="s">
        <v>70</v>
      </c>
      <c r="D19" s="393">
        <v>1.0531245241990437</v>
      </c>
      <c r="E19" s="393">
        <v>0.99426779128874188</v>
      </c>
      <c r="F19" s="393">
        <v>0.99660045212369353</v>
      </c>
      <c r="G19" s="393">
        <v>0.91033774887986507</v>
      </c>
      <c r="H19" s="393">
        <v>0.91247795736939163</v>
      </c>
      <c r="I19" s="393">
        <v>0.82948286532999993</v>
      </c>
      <c r="J19" s="393">
        <v>0.81679394879376999</v>
      </c>
      <c r="K19" s="393">
        <v>0.90520393952612999</v>
      </c>
      <c r="L19" s="393">
        <v>0.95585775376000004</v>
      </c>
      <c r="M19" s="393">
        <v>0.813406778176613</v>
      </c>
      <c r="N19" s="393">
        <v>0.69352123613322636</v>
      </c>
      <c r="O19" s="393">
        <v>0.78000903877785199</v>
      </c>
      <c r="P19" s="393">
        <v>0.56169938695454402</v>
      </c>
      <c r="Q19" s="393">
        <v>0.61177590449999997</v>
      </c>
      <c r="R19" s="393">
        <v>0.7308248732741135</v>
      </c>
      <c r="S19" s="393">
        <v>0.45408168308439123</v>
      </c>
      <c r="T19" s="393">
        <v>0.42742682249999997</v>
      </c>
      <c r="U19" s="393">
        <v>0.64587646999999992</v>
      </c>
      <c r="V19" s="393">
        <v>0.61176023999999996</v>
      </c>
      <c r="W19" s="393">
        <v>0.6581785</v>
      </c>
      <c r="X19" s="393">
        <v>0.70549808063993502</v>
      </c>
      <c r="Y19" s="393">
        <v>0.70998132999999997</v>
      </c>
      <c r="Z19" s="393">
        <v>0.90626815169561081</v>
      </c>
      <c r="AA19" s="393">
        <v>0.74467028000000002</v>
      </c>
      <c r="AB19" s="393">
        <v>0.71985183243879503</v>
      </c>
    </row>
    <row r="20" spans="2:28" s="104" customFormat="1" ht="15.6">
      <c r="B20" s="103" t="s">
        <v>5</v>
      </c>
      <c r="C20" s="103"/>
      <c r="D20" s="237">
        <f>SUM(D21:D34)</f>
        <v>115.417229495866</v>
      </c>
      <c r="E20" s="237">
        <f t="shared" ref="E20:AB20" si="1">SUM(E21:E34)</f>
        <v>120.87716237115498</v>
      </c>
      <c r="F20" s="237">
        <f t="shared" si="1"/>
        <v>118.18871874181661</v>
      </c>
      <c r="G20" s="237">
        <f t="shared" si="1"/>
        <v>116.62685928625982</v>
      </c>
      <c r="H20" s="237">
        <f t="shared" si="1"/>
        <v>116.15181323463644</v>
      </c>
      <c r="I20" s="237">
        <f t="shared" si="1"/>
        <v>113.4214806531909</v>
      </c>
      <c r="J20" s="237">
        <f t="shared" si="1"/>
        <v>116.29376564050442</v>
      </c>
      <c r="K20" s="237">
        <f t="shared" si="1"/>
        <v>113.57510714188099</v>
      </c>
      <c r="L20" s="237">
        <f t="shared" si="1"/>
        <v>113.26943764351466</v>
      </c>
      <c r="M20" s="237">
        <f t="shared" si="1"/>
        <v>116.52422907098186</v>
      </c>
      <c r="N20" s="237">
        <f t="shared" si="1"/>
        <v>116.84544365962607</v>
      </c>
      <c r="O20" s="237">
        <f t="shared" si="1"/>
        <v>115.5885407544388</v>
      </c>
      <c r="P20" s="237">
        <f t="shared" si="1"/>
        <v>105.6961538215325</v>
      </c>
      <c r="Q20" s="237">
        <f t="shared" si="1"/>
        <v>109.57204128034388</v>
      </c>
      <c r="R20" s="237">
        <f t="shared" si="1"/>
        <v>109.89662511809229</v>
      </c>
      <c r="S20" s="237">
        <f t="shared" si="1"/>
        <v>109.87470085050323</v>
      </c>
      <c r="T20" s="237">
        <f t="shared" si="1"/>
        <v>107.638022464264</v>
      </c>
      <c r="U20" s="237">
        <f t="shared" si="1"/>
        <v>106.57991731416541</v>
      </c>
      <c r="V20" s="237">
        <f t="shared" si="1"/>
        <v>104.0584894248411</v>
      </c>
      <c r="W20" s="237">
        <f t="shared" si="1"/>
        <v>91.249145803631777</v>
      </c>
      <c r="X20" s="237">
        <f t="shared" si="1"/>
        <v>94.903080454354992</v>
      </c>
      <c r="Y20" s="237">
        <f t="shared" si="1"/>
        <v>87.596610660242277</v>
      </c>
      <c r="Z20" s="237">
        <f t="shared" si="1"/>
        <v>88.303910216089491</v>
      </c>
      <c r="AA20" s="237">
        <f t="shared" si="1"/>
        <v>90.868589982949288</v>
      </c>
      <c r="AB20" s="237">
        <f t="shared" si="1"/>
        <v>88.537170117241175</v>
      </c>
    </row>
    <row r="21" spans="2:28" s="104" customFormat="1" ht="15.6" outlineLevel="1">
      <c r="B21" s="243"/>
      <c r="C21" s="107" t="s">
        <v>73</v>
      </c>
      <c r="D21" s="393">
        <v>0</v>
      </c>
      <c r="E21" s="393">
        <v>0</v>
      </c>
      <c r="F21" s="393">
        <v>0</v>
      </c>
      <c r="G21" s="393">
        <v>0</v>
      </c>
      <c r="H21" s="393">
        <v>0</v>
      </c>
      <c r="I21" s="393">
        <v>0</v>
      </c>
      <c r="J21" s="393">
        <v>0</v>
      </c>
      <c r="K21" s="393">
        <v>0</v>
      </c>
      <c r="L21" s="393">
        <v>0</v>
      </c>
      <c r="M21" s="393">
        <v>0</v>
      </c>
      <c r="N21" s="393">
        <v>0</v>
      </c>
      <c r="O21" s="393">
        <v>0</v>
      </c>
      <c r="P21" s="393">
        <v>0</v>
      </c>
      <c r="Q21" s="393">
        <v>0</v>
      </c>
      <c r="R21" s="393">
        <v>0</v>
      </c>
      <c r="S21" s="393">
        <v>0</v>
      </c>
      <c r="T21" s="393">
        <v>0</v>
      </c>
      <c r="U21" s="393">
        <v>0</v>
      </c>
      <c r="V21" s="393">
        <v>0</v>
      </c>
      <c r="W21" s="393">
        <v>0</v>
      </c>
      <c r="X21" s="393">
        <v>0</v>
      </c>
      <c r="Y21" s="393">
        <v>0</v>
      </c>
      <c r="Z21" s="393">
        <v>0</v>
      </c>
      <c r="AA21" s="393">
        <v>0</v>
      </c>
      <c r="AB21" s="393">
        <v>0</v>
      </c>
    </row>
    <row r="22" spans="2:28" s="104" customFormat="1" ht="15.6" outlineLevel="1">
      <c r="B22" s="243"/>
      <c r="C22" s="107" t="s">
        <v>74</v>
      </c>
      <c r="D22" s="393">
        <v>0</v>
      </c>
      <c r="E22" s="393">
        <v>6.9054995671520934E-3</v>
      </c>
      <c r="F22" s="393">
        <v>2.0311634346721296E-2</v>
      </c>
      <c r="G22" s="393">
        <v>5.0621606127028346E-2</v>
      </c>
      <c r="H22" s="393">
        <v>0.24304070231721367</v>
      </c>
      <c r="I22" s="393">
        <v>0.55563344211485022</v>
      </c>
      <c r="J22" s="393">
        <v>1.0110391245321166</v>
      </c>
      <c r="K22" s="393">
        <v>1.6428370132142589</v>
      </c>
      <c r="L22" s="393">
        <v>2.4497876145080744</v>
      </c>
      <c r="M22" s="393">
        <v>3.3443663148794096</v>
      </c>
      <c r="N22" s="393">
        <v>4.3924234320790951</v>
      </c>
      <c r="O22" s="393">
        <v>5.4163715915093888</v>
      </c>
      <c r="P22" s="393">
        <v>6.383622713265356</v>
      </c>
      <c r="Q22" s="393">
        <v>7.420584173262009</v>
      </c>
      <c r="R22" s="393">
        <v>8.4394028325477706</v>
      </c>
      <c r="S22" s="393">
        <v>9.3780674010194023</v>
      </c>
      <c r="T22" s="393">
        <v>10.315838976628553</v>
      </c>
      <c r="U22" s="393">
        <v>11.22151880022607</v>
      </c>
      <c r="V22" s="393">
        <v>11.844769696033275</v>
      </c>
      <c r="W22" s="393">
        <v>12.727197006601649</v>
      </c>
      <c r="X22" s="393">
        <v>13.694057320254142</v>
      </c>
      <c r="Y22" s="393">
        <v>12.203084134174576</v>
      </c>
      <c r="Z22" s="393">
        <v>12.730832396648101</v>
      </c>
      <c r="AA22" s="393">
        <v>13.107574807669936</v>
      </c>
      <c r="AB22" s="393">
        <v>13.317178711638702</v>
      </c>
    </row>
    <row r="23" spans="2:28" s="104" customFormat="1" ht="15.6" outlineLevel="1">
      <c r="B23" s="243"/>
      <c r="C23" s="107" t="s">
        <v>75</v>
      </c>
      <c r="D23" s="393">
        <v>0</v>
      </c>
      <c r="E23" s="393">
        <v>0</v>
      </c>
      <c r="F23" s="393">
        <v>0</v>
      </c>
      <c r="G23" s="393">
        <v>0</v>
      </c>
      <c r="H23" s="393">
        <v>0</v>
      </c>
      <c r="I23" s="393">
        <v>0</v>
      </c>
      <c r="J23" s="393">
        <v>0</v>
      </c>
      <c r="K23" s="393">
        <v>0</v>
      </c>
      <c r="L23" s="393">
        <v>5.7506456111518734E-3</v>
      </c>
      <c r="M23" s="393">
        <v>2.1339001886137975E-2</v>
      </c>
      <c r="N23" s="393">
        <v>4.6224862011381186E-2</v>
      </c>
      <c r="O23" s="393">
        <v>0.10095386408026719</v>
      </c>
      <c r="P23" s="393">
        <v>0.17235943958066041</v>
      </c>
      <c r="Q23" s="393">
        <v>0.31150610488008723</v>
      </c>
      <c r="R23" s="393">
        <v>0.36586275432651733</v>
      </c>
      <c r="S23" s="393">
        <v>0.39171157517803623</v>
      </c>
      <c r="T23" s="393">
        <v>0.41722407822930896</v>
      </c>
      <c r="U23" s="393">
        <v>0.443035097790419</v>
      </c>
      <c r="V23" s="393">
        <v>0.35713282757665177</v>
      </c>
      <c r="W23" s="393">
        <v>0.36210860102742198</v>
      </c>
      <c r="X23" s="393">
        <v>0.37170315449473035</v>
      </c>
      <c r="Y23" s="393">
        <v>0.37848289089517811</v>
      </c>
      <c r="Z23" s="393">
        <v>0.39174819615300671</v>
      </c>
      <c r="AA23" s="393">
        <v>0.40568417338904661</v>
      </c>
      <c r="AB23" s="393">
        <v>0.42925159036551774</v>
      </c>
    </row>
    <row r="24" spans="2:28" s="104" customFormat="1" ht="15.6" outlineLevel="1">
      <c r="B24" s="243"/>
      <c r="C24" s="107" t="s">
        <v>76</v>
      </c>
      <c r="D24" s="393">
        <v>0</v>
      </c>
      <c r="E24" s="393">
        <v>0</v>
      </c>
      <c r="F24" s="393">
        <v>0</v>
      </c>
      <c r="G24" s="393">
        <v>0</v>
      </c>
      <c r="H24" s="393">
        <v>0</v>
      </c>
      <c r="I24" s="393">
        <v>1.407228E-3</v>
      </c>
      <c r="J24" s="393">
        <v>5.3566839999999996E-3</v>
      </c>
      <c r="K24" s="393">
        <v>9.8307159999999998E-3</v>
      </c>
      <c r="L24" s="393">
        <v>1.38871928E-2</v>
      </c>
      <c r="M24" s="393">
        <v>1.6758001200000001E-2</v>
      </c>
      <c r="N24" s="393">
        <v>3.3687955999999998E-2</v>
      </c>
      <c r="O24" s="393">
        <v>8.2578766999999997E-2</v>
      </c>
      <c r="P24" s="393">
        <v>0.15032016750000002</v>
      </c>
      <c r="Q24" s="393">
        <v>0.22109522976811702</v>
      </c>
      <c r="R24" s="393">
        <v>0.227012715099141</v>
      </c>
      <c r="S24" s="393">
        <v>0.19356520075009198</v>
      </c>
      <c r="T24" s="393">
        <v>0.19812862665422198</v>
      </c>
      <c r="U24" s="393">
        <v>0.20453511059923299</v>
      </c>
      <c r="V24" s="393">
        <v>0.2113434202023205</v>
      </c>
      <c r="W24" s="393">
        <v>0.2178408523458599</v>
      </c>
      <c r="X24" s="393">
        <v>0.232384262448701</v>
      </c>
      <c r="Y24" s="393">
        <v>0.25300865788314503</v>
      </c>
      <c r="Z24" s="393">
        <v>0.26733270931814501</v>
      </c>
      <c r="AA24" s="393">
        <v>0.27854272793745299</v>
      </c>
      <c r="AB24" s="393">
        <v>0.29029514660536698</v>
      </c>
    </row>
    <row r="25" spans="2:28" s="104" customFormat="1" ht="15.6" outlineLevel="1">
      <c r="B25" s="243"/>
      <c r="C25" s="107" t="s">
        <v>77</v>
      </c>
      <c r="D25" s="393">
        <v>0</v>
      </c>
      <c r="E25" s="393">
        <v>0</v>
      </c>
      <c r="F25" s="393">
        <v>0</v>
      </c>
      <c r="G25" s="393">
        <v>0</v>
      </c>
      <c r="H25" s="393">
        <v>0</v>
      </c>
      <c r="I25" s="393">
        <v>0</v>
      </c>
      <c r="J25" s="393">
        <v>0</v>
      </c>
      <c r="K25" s="393">
        <v>0</v>
      </c>
      <c r="L25" s="393">
        <v>0</v>
      </c>
      <c r="M25" s="393">
        <v>0</v>
      </c>
      <c r="N25" s="393">
        <v>2.2238210276821499E-3</v>
      </c>
      <c r="O25" s="393">
        <v>6.6728114732842103E-3</v>
      </c>
      <c r="P25" s="393">
        <v>1.1193358101523099E-2</v>
      </c>
      <c r="Q25" s="393">
        <v>1.7979403624612901E-2</v>
      </c>
      <c r="R25" s="393">
        <v>2.59102860993486E-2</v>
      </c>
      <c r="S25" s="393">
        <v>3.3466570692570197E-2</v>
      </c>
      <c r="T25" s="393">
        <v>4.1424172388651301E-2</v>
      </c>
      <c r="U25" s="393">
        <v>4.8354010748605299E-2</v>
      </c>
      <c r="V25" s="393">
        <v>4.6204567317845599E-2</v>
      </c>
      <c r="W25" s="393">
        <v>3.9697023466675703E-2</v>
      </c>
      <c r="X25" s="393">
        <v>4.27820608470732E-2</v>
      </c>
      <c r="Y25" s="393">
        <v>4.1554656098606903E-2</v>
      </c>
      <c r="Z25" s="393">
        <v>3.9288259071560597E-2</v>
      </c>
      <c r="AA25" s="393">
        <v>4.2048537275146798E-2</v>
      </c>
      <c r="AB25" s="393">
        <v>4.15389252918614E-2</v>
      </c>
    </row>
    <row r="26" spans="2:28" s="104" customFormat="1" ht="15.6" outlineLevel="1">
      <c r="B26" s="243"/>
      <c r="C26" s="107" t="s">
        <v>78</v>
      </c>
      <c r="D26" s="393">
        <v>0</v>
      </c>
      <c r="E26" s="393">
        <v>0</v>
      </c>
      <c r="F26" s="393">
        <v>0</v>
      </c>
      <c r="G26" s="393">
        <v>6.1175399999999998E-2</v>
      </c>
      <c r="H26" s="393">
        <v>0.1223508</v>
      </c>
      <c r="I26" s="393">
        <v>0.1835262</v>
      </c>
      <c r="J26" s="393">
        <v>0.24470159999999999</v>
      </c>
      <c r="K26" s="393">
        <v>0.2089182</v>
      </c>
      <c r="L26" s="393">
        <v>0.17313480000000001</v>
      </c>
      <c r="M26" s="393">
        <v>0.13735139999999998</v>
      </c>
      <c r="N26" s="393">
        <v>0.10156799999999999</v>
      </c>
      <c r="O26" s="393">
        <v>0.10525876032000001</v>
      </c>
      <c r="P26" s="393">
        <v>0.10894952064000001</v>
      </c>
      <c r="Q26" s="393">
        <v>0.11264028096000001</v>
      </c>
      <c r="R26" s="393">
        <v>0.11633104128000001</v>
      </c>
      <c r="S26" s="393">
        <v>0.12002180159999999</v>
      </c>
      <c r="T26" s="393">
        <v>0.12371256192000001</v>
      </c>
      <c r="U26" s="393">
        <v>0.12740332224000001</v>
      </c>
      <c r="V26" s="393">
        <v>7.647154816E-2</v>
      </c>
      <c r="W26" s="393">
        <v>0</v>
      </c>
      <c r="X26" s="393">
        <v>0</v>
      </c>
      <c r="Y26" s="393">
        <v>0</v>
      </c>
      <c r="Z26" s="393">
        <v>0</v>
      </c>
      <c r="AA26" s="393">
        <v>0</v>
      </c>
      <c r="AB26" s="393">
        <v>0</v>
      </c>
    </row>
    <row r="27" spans="2:28" s="104" customFormat="1" ht="15.6" outlineLevel="1">
      <c r="B27" s="243"/>
      <c r="C27" s="107" t="s">
        <v>182</v>
      </c>
      <c r="D27" s="393">
        <v>21.575345239758427</v>
      </c>
      <c r="E27" s="393">
        <v>21.245175058451846</v>
      </c>
      <c r="F27" s="393">
        <v>20.743182199001307</v>
      </c>
      <c r="G27" s="393">
        <v>21.329438362038491</v>
      </c>
      <c r="H27" s="393">
        <v>21.914576187944338</v>
      </c>
      <c r="I27" s="393">
        <v>21.693980006147115</v>
      </c>
      <c r="J27" s="393">
        <v>22.270311001029057</v>
      </c>
      <c r="K27" s="393">
        <v>22.857996560779807</v>
      </c>
      <c r="L27" s="393">
        <v>21.363983235123893</v>
      </c>
      <c r="M27" s="393">
        <v>22.664043097922537</v>
      </c>
      <c r="N27" s="393">
        <v>18.60739871053412</v>
      </c>
      <c r="O27" s="393">
        <v>17.528973906848883</v>
      </c>
      <c r="P27" s="393">
        <v>15.213229396503914</v>
      </c>
      <c r="Q27" s="393">
        <v>16.76899811160574</v>
      </c>
      <c r="R27" s="393">
        <v>16.929715871486181</v>
      </c>
      <c r="S27" s="393">
        <v>16.469338170215863</v>
      </c>
      <c r="T27" s="393">
        <v>17.65332830286231</v>
      </c>
      <c r="U27" s="393">
        <v>17.567636004671211</v>
      </c>
      <c r="V27" s="393">
        <v>16.694038262412235</v>
      </c>
      <c r="W27" s="393">
        <v>13.719076009618558</v>
      </c>
      <c r="X27" s="393">
        <v>11.933775502227768</v>
      </c>
      <c r="Y27" s="393">
        <v>10.979639642803109</v>
      </c>
      <c r="Z27" s="393">
        <v>12.045323669925192</v>
      </c>
      <c r="AA27" s="393">
        <v>14.617962138575985</v>
      </c>
      <c r="AB27" s="393">
        <v>14.944519928611019</v>
      </c>
    </row>
    <row r="28" spans="2:28" s="104" customFormat="1" ht="15.6" outlineLevel="1">
      <c r="B28" s="243"/>
      <c r="C28" s="107" t="s">
        <v>183</v>
      </c>
      <c r="D28" s="393">
        <v>80.775521225632858</v>
      </c>
      <c r="E28" s="393">
        <v>84.629377947855232</v>
      </c>
      <c r="F28" s="393">
        <v>82.592835959313263</v>
      </c>
      <c r="G28" s="393">
        <v>79.454637934576581</v>
      </c>
      <c r="H28" s="393">
        <v>78.362097132364397</v>
      </c>
      <c r="I28" s="393">
        <v>75.215842501252268</v>
      </c>
      <c r="J28" s="393">
        <v>75.464455809065072</v>
      </c>
      <c r="K28" s="393">
        <v>73.765643563638946</v>
      </c>
      <c r="L28" s="393">
        <v>74.008397442654939</v>
      </c>
      <c r="M28" s="393">
        <v>74.90430174084797</v>
      </c>
      <c r="N28" s="393">
        <v>78.078032456928142</v>
      </c>
      <c r="O28" s="393">
        <v>76.895305403059709</v>
      </c>
      <c r="P28" s="393">
        <v>69.957941343023208</v>
      </c>
      <c r="Q28" s="393">
        <v>70.25232193266784</v>
      </c>
      <c r="R28" s="393">
        <v>69.053635842139059</v>
      </c>
      <c r="S28" s="393">
        <v>69.637889587224834</v>
      </c>
      <c r="T28" s="393">
        <v>66.554170348766846</v>
      </c>
      <c r="U28" s="393">
        <v>65.141621601864514</v>
      </c>
      <c r="V28" s="393">
        <v>57.919908916477617</v>
      </c>
      <c r="W28" s="393">
        <v>50.254993575197709</v>
      </c>
      <c r="X28" s="393">
        <v>53.097973085283073</v>
      </c>
      <c r="Y28" s="393">
        <v>48.955465508129947</v>
      </c>
      <c r="Z28" s="393">
        <v>47.83633891976983</v>
      </c>
      <c r="AA28" s="393">
        <v>47.228160843527604</v>
      </c>
      <c r="AB28" s="393">
        <v>46.074063664668358</v>
      </c>
    </row>
    <row r="29" spans="2:28" s="104" customFormat="1" ht="15.6" outlineLevel="1">
      <c r="B29" s="243"/>
      <c r="C29" s="107" t="s">
        <v>184</v>
      </c>
      <c r="D29" s="393">
        <v>11.552840879322849</v>
      </c>
      <c r="E29" s="393">
        <v>13.432593485656241</v>
      </c>
      <c r="F29" s="393">
        <v>12.245058336538838</v>
      </c>
      <c r="G29" s="393">
        <v>13.132203070984653</v>
      </c>
      <c r="H29" s="393">
        <v>12.855180639168754</v>
      </c>
      <c r="I29" s="393">
        <v>13.19241414117098</v>
      </c>
      <c r="J29" s="393">
        <v>14.158986651567478</v>
      </c>
      <c r="K29" s="393">
        <v>12.535889255783482</v>
      </c>
      <c r="L29" s="393">
        <v>13.121324374299244</v>
      </c>
      <c r="M29" s="393">
        <v>13.774742386045704</v>
      </c>
      <c r="N29" s="393">
        <v>13.883437495968794</v>
      </c>
      <c r="O29" s="393">
        <v>13.965796471742655</v>
      </c>
      <c r="P29" s="393">
        <v>11.723661198529626</v>
      </c>
      <c r="Q29" s="393">
        <v>12.530737413512409</v>
      </c>
      <c r="R29" s="393">
        <v>12.114652745637908</v>
      </c>
      <c r="S29" s="393">
        <v>12.1355260530517</v>
      </c>
      <c r="T29" s="393">
        <v>11.028585437600437</v>
      </c>
      <c r="U29" s="393">
        <v>10.533314328219346</v>
      </c>
      <c r="V29" s="393">
        <v>15.366913940186155</v>
      </c>
      <c r="W29" s="393">
        <v>12.738750884589077</v>
      </c>
      <c r="X29" s="393">
        <v>13.638916923838977</v>
      </c>
      <c r="Y29" s="393">
        <v>13.213396457471351</v>
      </c>
      <c r="Z29" s="393">
        <v>13.441376187403824</v>
      </c>
      <c r="AA29" s="393">
        <v>13.852611487332867</v>
      </c>
      <c r="AB29" s="393">
        <v>11.937141114233331</v>
      </c>
    </row>
    <row r="30" spans="2:28" s="104" customFormat="1" ht="15.6" outlineLevel="1">
      <c r="B30" s="243"/>
      <c r="C30" s="107" t="s">
        <v>79</v>
      </c>
      <c r="D30" s="393">
        <v>0.85923153132732943</v>
      </c>
      <c r="E30" s="393">
        <v>0.90947962845509123</v>
      </c>
      <c r="F30" s="393">
        <v>0.96111653049046997</v>
      </c>
      <c r="G30" s="393">
        <v>0.79985679839074908</v>
      </c>
      <c r="H30" s="393">
        <v>0.85704463245248486</v>
      </c>
      <c r="I30" s="393">
        <v>0.91764199855184037</v>
      </c>
      <c r="J30" s="393">
        <v>0.98220750662766931</v>
      </c>
      <c r="K30" s="393">
        <v>0.98187003770514181</v>
      </c>
      <c r="L30" s="393">
        <v>0.99168623176074366</v>
      </c>
      <c r="M30" s="393">
        <v>0.99873315419204223</v>
      </c>
      <c r="N30" s="393">
        <v>0.98963175959478844</v>
      </c>
      <c r="O30" s="393">
        <v>0.82018857056967498</v>
      </c>
      <c r="P30" s="393">
        <v>0.77555732126683696</v>
      </c>
      <c r="Q30" s="393">
        <v>0.75606443113908617</v>
      </c>
      <c r="R30" s="393">
        <v>0.79305873324935205</v>
      </c>
      <c r="S30" s="393">
        <v>0.83827503361042388</v>
      </c>
      <c r="T30" s="393">
        <v>0.62437236852164979</v>
      </c>
      <c r="U30" s="393">
        <v>0.6073843664335391</v>
      </c>
      <c r="V30" s="393">
        <v>0.51531196798424317</v>
      </c>
      <c r="W30" s="393">
        <v>0.47024533096399723</v>
      </c>
      <c r="X30" s="393">
        <v>0.50841228754705314</v>
      </c>
      <c r="Y30" s="393">
        <v>0.49198195774465608</v>
      </c>
      <c r="Z30" s="393">
        <v>0.48337420004554787</v>
      </c>
      <c r="AA30" s="393">
        <v>0.40872046939636547</v>
      </c>
      <c r="AB30" s="393">
        <v>0.40605028392955378</v>
      </c>
    </row>
    <row r="31" spans="2:28" s="104" customFormat="1" ht="15.6" outlineLevel="1">
      <c r="B31" s="243"/>
      <c r="C31" s="107" t="s">
        <v>185</v>
      </c>
      <c r="D31" s="393">
        <v>0</v>
      </c>
      <c r="E31" s="393">
        <v>0</v>
      </c>
      <c r="F31" s="393">
        <v>0.97139296684300402</v>
      </c>
      <c r="G31" s="393">
        <v>1.1439135581281601</v>
      </c>
      <c r="H31" s="393">
        <v>1.14146456904667</v>
      </c>
      <c r="I31" s="393">
        <v>1.0007290960431601</v>
      </c>
      <c r="J31" s="393">
        <v>1.4972749717826499</v>
      </c>
      <c r="K31" s="393">
        <v>0.91307147945250799</v>
      </c>
      <c r="L31" s="393">
        <v>0.48210636198865697</v>
      </c>
      <c r="M31" s="393">
        <v>0</v>
      </c>
      <c r="N31" s="393">
        <v>4.7861091887383897E-2</v>
      </c>
      <c r="O31" s="393">
        <v>0</v>
      </c>
      <c r="P31" s="393">
        <v>0.52999030404984404</v>
      </c>
      <c r="Q31" s="393">
        <v>0.50637147893664802</v>
      </c>
      <c r="R31" s="393">
        <v>1.15775654235307</v>
      </c>
      <c r="S31" s="393">
        <v>0</v>
      </c>
      <c r="T31" s="393">
        <v>0</v>
      </c>
      <c r="U31" s="393">
        <v>0</v>
      </c>
      <c r="V31" s="393">
        <v>0.33787582532844201</v>
      </c>
      <c r="W31" s="393">
        <v>2.8882615875525899E-2</v>
      </c>
      <c r="X31" s="393">
        <v>0.69153746928728299</v>
      </c>
      <c r="Y31" s="393">
        <v>0.38356540439950199</v>
      </c>
      <c r="Z31" s="393">
        <v>0.368235332257562</v>
      </c>
      <c r="AA31" s="393">
        <v>0.22429154864895001</v>
      </c>
      <c r="AB31" s="393">
        <v>0.38967867626756097</v>
      </c>
    </row>
    <row r="32" spans="2:28" s="104" customFormat="1" ht="15.6" outlineLevel="1">
      <c r="B32" s="243"/>
      <c r="C32" s="107" t="s">
        <v>186</v>
      </c>
      <c r="D32" s="393">
        <v>1.6512323749999998E-2</v>
      </c>
      <c r="E32" s="393">
        <v>1.4026024999999999E-2</v>
      </c>
      <c r="F32" s="393">
        <v>1.3891978750000001E-2</v>
      </c>
      <c r="G32" s="393">
        <v>1.2908935E-2</v>
      </c>
      <c r="H32" s="393">
        <v>1.2608895E-2</v>
      </c>
      <c r="I32" s="393">
        <v>1.5379584999999999E-2</v>
      </c>
      <c r="J32" s="393">
        <v>1.323859875E-2</v>
      </c>
      <c r="K32" s="393">
        <v>1.14958675E-2</v>
      </c>
      <c r="L32" s="393">
        <v>1.036631375E-2</v>
      </c>
      <c r="M32" s="393">
        <v>1.16785825E-2</v>
      </c>
      <c r="N32" s="393">
        <v>1.02079575E-2</v>
      </c>
      <c r="O32" s="393">
        <v>1.163394375E-2</v>
      </c>
      <c r="P32" s="393">
        <v>1.2228419125000001E-2</v>
      </c>
      <c r="Q32" s="393">
        <v>1.418173575E-2</v>
      </c>
      <c r="R32" s="393">
        <v>1.08765864356436E-2</v>
      </c>
      <c r="S32" s="393">
        <v>1.0227389575000001E-2</v>
      </c>
      <c r="T32" s="393">
        <v>1.0868605474999999E-2</v>
      </c>
      <c r="U32" s="393">
        <v>1.0278615749999999E-2</v>
      </c>
      <c r="V32" s="393">
        <v>9.1001203564855405E-3</v>
      </c>
      <c r="W32" s="393">
        <v>6.9705295445085403E-3</v>
      </c>
      <c r="X32" s="393">
        <v>3.6247334856232801E-3</v>
      </c>
      <c r="Y32" s="393">
        <v>3.7448269133788302E-3</v>
      </c>
      <c r="Z32" s="393">
        <v>3.5615751028270598E-3</v>
      </c>
      <c r="AA32" s="393">
        <v>2.8566901901464501E-3</v>
      </c>
      <c r="AB32" s="393">
        <v>2.8566901901464501E-3</v>
      </c>
    </row>
    <row r="33" spans="2:31" s="104" customFormat="1" ht="18.600000000000001" outlineLevel="1">
      <c r="B33" s="243"/>
      <c r="C33" s="107" t="s">
        <v>741</v>
      </c>
      <c r="D33" s="393">
        <v>0.51967429607454696</v>
      </c>
      <c r="E33" s="393">
        <v>0.52150072616941301</v>
      </c>
      <c r="F33" s="393">
        <v>0.52282513653303497</v>
      </c>
      <c r="G33" s="393">
        <v>0.52399962101414099</v>
      </c>
      <c r="H33" s="393">
        <v>0.52534567634257501</v>
      </c>
      <c r="I33" s="393">
        <v>0.52682245491066704</v>
      </c>
      <c r="J33" s="393">
        <v>0.52808969315037402</v>
      </c>
      <c r="K33" s="393">
        <v>0.52945044780684003</v>
      </c>
      <c r="L33" s="393">
        <v>0.53090943101795696</v>
      </c>
      <c r="M33" s="393">
        <v>0.532811391508066</v>
      </c>
      <c r="N33" s="393">
        <v>0.53464211609469103</v>
      </c>
      <c r="O33" s="393">
        <v>0.53670266408494605</v>
      </c>
      <c r="P33" s="393">
        <v>0.53899663994654601</v>
      </c>
      <c r="Q33" s="393">
        <v>0.54145698423733701</v>
      </c>
      <c r="R33" s="393">
        <v>0.54430516743828905</v>
      </c>
      <c r="S33" s="393">
        <v>0.54850806758530402</v>
      </c>
      <c r="T33" s="393">
        <v>0.55226498521702105</v>
      </c>
      <c r="U33" s="393">
        <v>0.55673205562248096</v>
      </c>
      <c r="V33" s="393">
        <v>0.56131433280582899</v>
      </c>
      <c r="W33" s="393">
        <v>0.56527937440078302</v>
      </c>
      <c r="X33" s="393">
        <v>0.56980965464056099</v>
      </c>
      <c r="Y33" s="393">
        <v>0.57458252372882002</v>
      </c>
      <c r="Z33" s="393">
        <v>0.57839477039390796</v>
      </c>
      <c r="AA33" s="393">
        <v>0.58203255900579198</v>
      </c>
      <c r="AB33" s="393">
        <v>0.58649138543975599</v>
      </c>
    </row>
    <row r="34" spans="2:31" s="104" customFormat="1" ht="15.6" outlineLevel="1">
      <c r="B34" s="243"/>
      <c r="C34" s="107" t="s">
        <v>187</v>
      </c>
      <c r="D34" s="393">
        <v>0.118104</v>
      </c>
      <c r="E34" s="393">
        <v>0.118104</v>
      </c>
      <c r="F34" s="393">
        <v>0.118104</v>
      </c>
      <c r="G34" s="393">
        <v>0.118104</v>
      </c>
      <c r="H34" s="393">
        <v>0.118104</v>
      </c>
      <c r="I34" s="393">
        <v>0.118104</v>
      </c>
      <c r="J34" s="393">
        <v>0.118104</v>
      </c>
      <c r="K34" s="393">
        <v>0.118104</v>
      </c>
      <c r="L34" s="393">
        <v>0.118104</v>
      </c>
      <c r="M34" s="393">
        <v>0.118104</v>
      </c>
      <c r="N34" s="393">
        <v>0.118104</v>
      </c>
      <c r="O34" s="393">
        <v>0.118104</v>
      </c>
      <c r="P34" s="393">
        <v>0.118104</v>
      </c>
      <c r="Q34" s="393">
        <v>0.118104</v>
      </c>
      <c r="R34" s="393">
        <v>0.118104</v>
      </c>
      <c r="S34" s="393">
        <v>0.118104</v>
      </c>
      <c r="T34" s="393">
        <v>0.118104</v>
      </c>
      <c r="U34" s="393">
        <v>0.118104</v>
      </c>
      <c r="V34" s="393">
        <v>0.118104</v>
      </c>
      <c r="W34" s="393">
        <v>0.118104</v>
      </c>
      <c r="X34" s="393">
        <v>0.118104</v>
      </c>
      <c r="Y34" s="393">
        <v>0.118104</v>
      </c>
      <c r="Z34" s="393">
        <v>0.118104</v>
      </c>
      <c r="AA34" s="393">
        <v>0.118104</v>
      </c>
      <c r="AB34" s="393">
        <v>0.118104</v>
      </c>
    </row>
    <row r="35" spans="2:31" s="104" customFormat="1" ht="15.6">
      <c r="B35" s="103" t="s">
        <v>11</v>
      </c>
      <c r="C35" s="103"/>
      <c r="D35" s="237">
        <f t="shared" ref="D35:AB35" si="2">SUM(D36:D51)</f>
        <v>121.8692852353505</v>
      </c>
      <c r="E35" s="237">
        <f t="shared" si="2"/>
        <v>120.10711378498627</v>
      </c>
      <c r="F35" s="237">
        <f t="shared" si="2"/>
        <v>121.38548041969632</v>
      </c>
      <c r="G35" s="237">
        <f t="shared" si="2"/>
        <v>122.62873254500946</v>
      </c>
      <c r="H35" s="237">
        <f t="shared" si="2"/>
        <v>123.03659235001615</v>
      </c>
      <c r="I35" s="237">
        <f t="shared" si="2"/>
        <v>122.21583127355215</v>
      </c>
      <c r="J35" s="237">
        <f t="shared" si="2"/>
        <v>126.55103980915268</v>
      </c>
      <c r="K35" s="237">
        <f t="shared" si="2"/>
        <v>127.83272803012731</v>
      </c>
      <c r="L35" s="237">
        <f t="shared" si="2"/>
        <v>126.77327045143613</v>
      </c>
      <c r="M35" s="237">
        <f t="shared" si="2"/>
        <v>127.79753243243886</v>
      </c>
      <c r="N35" s="237">
        <f t="shared" si="2"/>
        <v>126.70166707631572</v>
      </c>
      <c r="O35" s="237">
        <f t="shared" si="2"/>
        <v>126.59573538889889</v>
      </c>
      <c r="P35" s="237">
        <f t="shared" si="2"/>
        <v>129.02717950814977</v>
      </c>
      <c r="Q35" s="237">
        <f t="shared" si="2"/>
        <v>128.48731006379955</v>
      </c>
      <c r="R35" s="237">
        <f t="shared" si="2"/>
        <v>129.57490430369677</v>
      </c>
      <c r="S35" s="237">
        <f t="shared" si="2"/>
        <v>130.42555313379407</v>
      </c>
      <c r="T35" s="237">
        <f t="shared" si="2"/>
        <v>130.91455729490315</v>
      </c>
      <c r="U35" s="237">
        <f t="shared" si="2"/>
        <v>132.30342906616499</v>
      </c>
      <c r="V35" s="237">
        <f t="shared" si="2"/>
        <v>126.60767548625343</v>
      </c>
      <c r="W35" s="237">
        <f t="shared" si="2"/>
        <v>121.64566130099797</v>
      </c>
      <c r="X35" s="237">
        <f t="shared" si="2"/>
        <v>120.10090404751443</v>
      </c>
      <c r="Y35" s="237">
        <f t="shared" si="2"/>
        <v>118.28736414062394</v>
      </c>
      <c r="Z35" s="237">
        <f t="shared" si="2"/>
        <v>117.74473497856106</v>
      </c>
      <c r="AA35" s="237">
        <f t="shared" si="2"/>
        <v>116.61357510604579</v>
      </c>
      <c r="AB35" s="237">
        <f t="shared" si="2"/>
        <v>117.85146836639959</v>
      </c>
    </row>
    <row r="36" spans="2:31" s="104" customFormat="1" outlineLevel="1">
      <c r="B36" s="107" t="s">
        <v>80</v>
      </c>
      <c r="C36" s="107" t="s">
        <v>81</v>
      </c>
      <c r="D36" s="393">
        <v>1.0495712350915456</v>
      </c>
      <c r="E36" s="393">
        <v>1.0703345380673193</v>
      </c>
      <c r="F36" s="393">
        <v>1.0686525032295393</v>
      </c>
      <c r="G36" s="393">
        <v>1.0374587629691836</v>
      </c>
      <c r="H36" s="393">
        <v>0.9480669646867852</v>
      </c>
      <c r="I36" s="393">
        <v>1.0037897875157593</v>
      </c>
      <c r="J36" s="393">
        <v>1.1267282813944937</v>
      </c>
      <c r="K36" s="393">
        <v>1.156226286130362</v>
      </c>
      <c r="L36" s="393">
        <v>1.2517819505056293</v>
      </c>
      <c r="M36" s="393">
        <v>1.3929991698291055</v>
      </c>
      <c r="N36" s="393">
        <v>1.4830409617183244</v>
      </c>
      <c r="O36" s="393">
        <v>1.5431024916438649</v>
      </c>
      <c r="P36" s="393">
        <v>1.5500005448732981</v>
      </c>
      <c r="Q36" s="393">
        <v>1.5963233885299666</v>
      </c>
      <c r="R36" s="393">
        <v>1.6614388732673397</v>
      </c>
      <c r="S36" s="393">
        <v>1.8448807478696578</v>
      </c>
      <c r="T36" s="393">
        <v>1.7742964208911882</v>
      </c>
      <c r="U36" s="393">
        <v>1.6968003639763745</v>
      </c>
      <c r="V36" s="393">
        <v>1.629075519517023</v>
      </c>
      <c r="W36" s="393">
        <v>1.4418291318254262</v>
      </c>
      <c r="X36" s="393">
        <v>1.3251771434821407</v>
      </c>
      <c r="Y36" s="393">
        <v>1.2662678162887204</v>
      </c>
      <c r="Z36" s="393">
        <v>1.2139005084360934</v>
      </c>
      <c r="AA36" s="393">
        <v>1.2364860234882782</v>
      </c>
      <c r="AB36" s="393">
        <v>1.1445082871766568</v>
      </c>
      <c r="AD36" s="396"/>
      <c r="AE36" s="396"/>
    </row>
    <row r="37" spans="2:31" s="104" customFormat="1" ht="15.6" outlineLevel="1">
      <c r="B37" s="243"/>
      <c r="C37" s="107" t="s">
        <v>82</v>
      </c>
      <c r="D37" s="393">
        <v>0.41439351666300167</v>
      </c>
      <c r="E37" s="393">
        <v>0.40957687172223367</v>
      </c>
      <c r="F37" s="393">
        <v>0.41403364611442411</v>
      </c>
      <c r="G37" s="393">
        <v>0.41013858556829158</v>
      </c>
      <c r="H37" s="393">
        <v>0.39220761299993978</v>
      </c>
      <c r="I37" s="393">
        <v>0.41093012344491281</v>
      </c>
      <c r="J37" s="393">
        <v>0.46494826625593572</v>
      </c>
      <c r="K37" s="393">
        <v>0.48403690902285001</v>
      </c>
      <c r="L37" s="393">
        <v>0.5077562551509236</v>
      </c>
      <c r="M37" s="393">
        <v>0.58138444754111596</v>
      </c>
      <c r="N37" s="393">
        <v>0.63620303303797066</v>
      </c>
      <c r="O37" s="393">
        <v>0.66948280226051848</v>
      </c>
      <c r="P37" s="393">
        <v>0.64163862044352693</v>
      </c>
      <c r="Q37" s="393">
        <v>0.64851167014474176</v>
      </c>
      <c r="R37" s="393">
        <v>0.68645438054043839</v>
      </c>
      <c r="S37" s="393">
        <v>0.74338906826356144</v>
      </c>
      <c r="T37" s="393">
        <v>0.69461708402471667</v>
      </c>
      <c r="U37" s="393">
        <v>0.62857998574225371</v>
      </c>
      <c r="V37" s="393">
        <v>0.58000683309221213</v>
      </c>
      <c r="W37" s="393">
        <v>0.49335160468137473</v>
      </c>
      <c r="X37" s="393">
        <v>0.46229200998978909</v>
      </c>
      <c r="Y37" s="393">
        <v>0.44005672197387424</v>
      </c>
      <c r="Z37" s="393">
        <v>0.41319254364412999</v>
      </c>
      <c r="AA37" s="393">
        <v>0.42131764487280299</v>
      </c>
      <c r="AB37" s="393">
        <v>0.39774359851005886</v>
      </c>
    </row>
    <row r="38" spans="2:31" s="104" customFormat="1" outlineLevel="1">
      <c r="B38" s="107" t="s">
        <v>83</v>
      </c>
      <c r="C38" s="107" t="s">
        <v>84</v>
      </c>
      <c r="D38" s="393">
        <v>72.252631009435959</v>
      </c>
      <c r="E38" s="393">
        <v>71.989612214469588</v>
      </c>
      <c r="F38" s="393">
        <v>73.554455975820048</v>
      </c>
      <c r="G38" s="393">
        <v>74.431449122247017</v>
      </c>
      <c r="H38" s="393">
        <v>73.818734962598938</v>
      </c>
      <c r="I38" s="393">
        <v>73.076568317233892</v>
      </c>
      <c r="J38" s="393">
        <v>75.825539006032017</v>
      </c>
      <c r="K38" s="393">
        <v>76.502949940643248</v>
      </c>
      <c r="L38" s="393">
        <v>75.742297121802821</v>
      </c>
      <c r="M38" s="393">
        <v>77.113726211521708</v>
      </c>
      <c r="N38" s="393">
        <v>76.86803730593904</v>
      </c>
      <c r="O38" s="393">
        <v>76.660113116601252</v>
      </c>
      <c r="P38" s="393">
        <v>78.160595486972866</v>
      </c>
      <c r="Q38" s="393">
        <v>76.864934184690981</v>
      </c>
      <c r="R38" s="393">
        <v>77.2739335041434</v>
      </c>
      <c r="S38" s="393">
        <v>77.267340454195221</v>
      </c>
      <c r="T38" s="393">
        <v>76.752633843950377</v>
      </c>
      <c r="U38" s="393">
        <v>76.991292409201478</v>
      </c>
      <c r="V38" s="393">
        <v>74.713362850803961</v>
      </c>
      <c r="W38" s="393">
        <v>72.393100453425333</v>
      </c>
      <c r="X38" s="393">
        <v>70.152849966175907</v>
      </c>
      <c r="Y38" s="393">
        <v>69.409248841064525</v>
      </c>
      <c r="Z38" s="393">
        <v>69.14035549365947</v>
      </c>
      <c r="AA38" s="393">
        <v>67.977339327644913</v>
      </c>
      <c r="AB38" s="393">
        <v>68.546509515208427</v>
      </c>
    </row>
    <row r="39" spans="2:31" s="104" customFormat="1" ht="15.6" outlineLevel="1">
      <c r="B39" s="243"/>
      <c r="C39" s="107" t="s">
        <v>85</v>
      </c>
      <c r="D39" s="393">
        <v>11.659159620008895</v>
      </c>
      <c r="E39" s="393">
        <v>12.054301479234235</v>
      </c>
      <c r="F39" s="393">
        <v>12.191823490352753</v>
      </c>
      <c r="G39" s="393">
        <v>12.399925621234738</v>
      </c>
      <c r="H39" s="393">
        <v>12.9293059954305</v>
      </c>
      <c r="I39" s="393">
        <v>12.934791596535115</v>
      </c>
      <c r="J39" s="393">
        <v>13.574556381548575</v>
      </c>
      <c r="K39" s="393">
        <v>14.151307575848543</v>
      </c>
      <c r="L39" s="393">
        <v>14.405230042717356</v>
      </c>
      <c r="M39" s="393">
        <v>14.347755838229817</v>
      </c>
      <c r="N39" s="393">
        <v>14.335515235170034</v>
      </c>
      <c r="O39" s="393">
        <v>14.348118821866333</v>
      </c>
      <c r="P39" s="393">
        <v>14.562023272171562</v>
      </c>
      <c r="Q39" s="393">
        <v>14.98673855694274</v>
      </c>
      <c r="R39" s="393">
        <v>15.434962166908999</v>
      </c>
      <c r="S39" s="393">
        <v>15.868030310678552</v>
      </c>
      <c r="T39" s="393">
        <v>16.287815174621276</v>
      </c>
      <c r="U39" s="393">
        <v>16.880059614940944</v>
      </c>
      <c r="V39" s="393">
        <v>16.023575285207858</v>
      </c>
      <c r="W39" s="393">
        <v>15.80135629785625</v>
      </c>
      <c r="X39" s="393">
        <v>16.144060578688581</v>
      </c>
      <c r="Y39" s="393">
        <v>16.240509768780207</v>
      </c>
      <c r="Z39" s="393">
        <v>16.42137600926727</v>
      </c>
      <c r="AA39" s="393">
        <v>16.608540997586427</v>
      </c>
      <c r="AB39" s="393">
        <v>17.265324563189985</v>
      </c>
    </row>
    <row r="40" spans="2:31" s="104" customFormat="1" ht="15.6" outlineLevel="1">
      <c r="B40" s="243"/>
      <c r="C40" s="107" t="s">
        <v>86</v>
      </c>
      <c r="D40" s="393">
        <v>5.2471987709723837</v>
      </c>
      <c r="E40" s="393">
        <v>5.3776595399512628</v>
      </c>
      <c r="F40" s="393">
        <v>5.3116552536354584</v>
      </c>
      <c r="G40" s="393">
        <v>5.3015580177621269</v>
      </c>
      <c r="H40" s="393">
        <v>5.3699414278295441</v>
      </c>
      <c r="I40" s="393">
        <v>5.4454904249708749</v>
      </c>
      <c r="J40" s="393">
        <v>5.5106887975704186</v>
      </c>
      <c r="K40" s="393">
        <v>5.5100155442151841</v>
      </c>
      <c r="L40" s="393">
        <v>5.3645165477928005</v>
      </c>
      <c r="M40" s="393">
        <v>5.1928330706934398</v>
      </c>
      <c r="N40" s="393">
        <v>4.8698092855328214</v>
      </c>
      <c r="O40" s="393">
        <v>4.7540410238898536</v>
      </c>
      <c r="P40" s="393">
        <v>4.7380885919271831</v>
      </c>
      <c r="Q40" s="393">
        <v>4.8603988453830107</v>
      </c>
      <c r="R40" s="393">
        <v>4.6456433927542129</v>
      </c>
      <c r="S40" s="393">
        <v>4.6292682257672118</v>
      </c>
      <c r="T40" s="393">
        <v>4.6915593139000569</v>
      </c>
      <c r="U40" s="393">
        <v>4.7700195184118765</v>
      </c>
      <c r="V40" s="393">
        <v>4.2201460264167121</v>
      </c>
      <c r="W40" s="393">
        <v>4.2098294215433008</v>
      </c>
      <c r="X40" s="393">
        <v>4.3118535416766459</v>
      </c>
      <c r="Y40" s="393">
        <v>3.9622457414242787</v>
      </c>
      <c r="Z40" s="393">
        <v>3.7927409986355243</v>
      </c>
      <c r="AA40" s="393">
        <v>3.8568912683731931</v>
      </c>
      <c r="AB40" s="393">
        <v>3.8309366273986507</v>
      </c>
    </row>
    <row r="41" spans="2:31" s="104" customFormat="1" ht="15.6" outlineLevel="1">
      <c r="B41" s="243"/>
      <c r="C41" s="107" t="s">
        <v>87</v>
      </c>
      <c r="D41" s="393">
        <v>20.472802827033757</v>
      </c>
      <c r="E41" s="393">
        <v>19.459392251803127</v>
      </c>
      <c r="F41" s="393">
        <v>19.388260049823877</v>
      </c>
      <c r="G41" s="393">
        <v>19.672078625062113</v>
      </c>
      <c r="H41" s="393">
        <v>20.28873307298911</v>
      </c>
      <c r="I41" s="393">
        <v>19.957258676271781</v>
      </c>
      <c r="J41" s="393">
        <v>20.519171336220705</v>
      </c>
      <c r="K41" s="393">
        <v>20.555030690760894</v>
      </c>
      <c r="L41" s="393">
        <v>20.315889527969453</v>
      </c>
      <c r="M41" s="393">
        <v>19.924468838260164</v>
      </c>
      <c r="N41" s="393">
        <v>19.595766390035493</v>
      </c>
      <c r="O41" s="393">
        <v>19.571444926752548</v>
      </c>
      <c r="P41" s="393">
        <v>20.04950415350666</v>
      </c>
      <c r="Q41" s="393">
        <v>20.2562731128256</v>
      </c>
      <c r="R41" s="393">
        <v>20.619995705703257</v>
      </c>
      <c r="S41" s="393">
        <v>20.849383831554963</v>
      </c>
      <c r="T41" s="393">
        <v>20.876550787349544</v>
      </c>
      <c r="U41" s="393">
        <v>21.062785856062625</v>
      </c>
      <c r="V41" s="393">
        <v>19.602687949976016</v>
      </c>
      <c r="W41" s="393">
        <v>18.047675364518003</v>
      </c>
      <c r="X41" s="393">
        <v>18.605873867568121</v>
      </c>
      <c r="Y41" s="393">
        <v>18.158099500303162</v>
      </c>
      <c r="Z41" s="393">
        <v>18.227108819960026</v>
      </c>
      <c r="AA41" s="393">
        <v>18.341712955597501</v>
      </c>
      <c r="AB41" s="393">
        <v>18.602565698363019</v>
      </c>
    </row>
    <row r="42" spans="2:31" s="104" customFormat="1" ht="15.6" outlineLevel="1">
      <c r="B42" s="243"/>
      <c r="C42" s="107" t="s">
        <v>88</v>
      </c>
      <c r="D42" s="393">
        <v>0.7713859146051294</v>
      </c>
      <c r="E42" s="393">
        <v>0.74804120810027652</v>
      </c>
      <c r="F42" s="393">
        <v>0.63799715276633517</v>
      </c>
      <c r="G42" s="393">
        <v>0.5403996836060897</v>
      </c>
      <c r="H42" s="393">
        <v>0.52669698363137862</v>
      </c>
      <c r="I42" s="393">
        <v>0.51434463072384173</v>
      </c>
      <c r="J42" s="393">
        <v>0.53352337360606283</v>
      </c>
      <c r="K42" s="393">
        <v>0.57153049070881323</v>
      </c>
      <c r="L42" s="393">
        <v>0.58757660966365699</v>
      </c>
      <c r="M42" s="393">
        <v>0.65072997497437013</v>
      </c>
      <c r="N42" s="393">
        <v>0.64939101820867651</v>
      </c>
      <c r="O42" s="393">
        <v>0.66301458165626226</v>
      </c>
      <c r="P42" s="393">
        <v>0.69160613304246665</v>
      </c>
      <c r="Q42" s="393">
        <v>0.75153475167250916</v>
      </c>
      <c r="R42" s="393">
        <v>0.68650117210701378</v>
      </c>
      <c r="S42" s="393">
        <v>0.71719885133265682</v>
      </c>
      <c r="T42" s="393">
        <v>0.66691213584250253</v>
      </c>
      <c r="U42" s="393">
        <v>0.70928898364053028</v>
      </c>
      <c r="V42" s="393">
        <v>0.64791414857698348</v>
      </c>
      <c r="W42" s="393">
        <v>0.62846914887536398</v>
      </c>
      <c r="X42" s="393">
        <v>0.55390618468822628</v>
      </c>
      <c r="Y42" s="393">
        <v>0.54856806376747536</v>
      </c>
      <c r="Z42" s="393">
        <v>0.53085878463077396</v>
      </c>
      <c r="AA42" s="393">
        <v>0.50205355758309322</v>
      </c>
      <c r="AB42" s="393">
        <v>0.52180841198740202</v>
      </c>
    </row>
    <row r="43" spans="2:31" s="104" customFormat="1" ht="15.6" outlineLevel="1">
      <c r="B43" s="243"/>
      <c r="C43" s="107" t="s">
        <v>89</v>
      </c>
      <c r="D43" s="393">
        <v>0</v>
      </c>
      <c r="E43" s="393">
        <v>0</v>
      </c>
      <c r="F43" s="393">
        <v>0</v>
      </c>
      <c r="G43" s="393">
        <v>0</v>
      </c>
      <c r="H43" s="393">
        <v>0</v>
      </c>
      <c r="I43" s="393">
        <v>0</v>
      </c>
      <c r="J43" s="393">
        <v>2.91009298901539E-3</v>
      </c>
      <c r="K43" s="393">
        <v>5.8201859780307704E-3</v>
      </c>
      <c r="L43" s="393">
        <v>1.1640371956061501E-2</v>
      </c>
      <c r="M43" s="393">
        <v>2.3280743912123099E-2</v>
      </c>
      <c r="N43" s="393">
        <v>6.4022045758338503E-2</v>
      </c>
      <c r="O43" s="393">
        <v>0.16096538415315342</v>
      </c>
      <c r="P43" s="393">
        <v>0.25894423031058866</v>
      </c>
      <c r="Q43" s="393">
        <v>0.31239527194293265</v>
      </c>
      <c r="R43" s="393">
        <v>0.33387505431052855</v>
      </c>
      <c r="S43" s="393">
        <v>0.3597261708114779</v>
      </c>
      <c r="T43" s="393">
        <v>0.37614762018131509</v>
      </c>
      <c r="U43" s="393">
        <v>0.35523973795305513</v>
      </c>
      <c r="V43" s="393">
        <v>0.37104268516460975</v>
      </c>
      <c r="W43" s="393">
        <v>0.31900909616893219</v>
      </c>
      <c r="X43" s="393">
        <v>0.31677324115846228</v>
      </c>
      <c r="Y43" s="393">
        <v>0.2920970684700514</v>
      </c>
      <c r="Z43" s="393">
        <v>0.27613587030857917</v>
      </c>
      <c r="AA43" s="393">
        <v>0.27882816075878297</v>
      </c>
      <c r="AB43" s="393">
        <v>0.26081661128956296</v>
      </c>
    </row>
    <row r="44" spans="2:31" s="104" customFormat="1" ht="15.6" outlineLevel="1">
      <c r="B44" s="243"/>
      <c r="C44" s="107" t="s">
        <v>90</v>
      </c>
      <c r="D44" s="393">
        <v>0.17435468774701901</v>
      </c>
      <c r="E44" s="393">
        <v>0.17460570500229</v>
      </c>
      <c r="F44" s="393">
        <v>0.174934068100461</v>
      </c>
      <c r="G44" s="393">
        <v>0.17516741752909301</v>
      </c>
      <c r="H44" s="393">
        <v>0.179074868754171</v>
      </c>
      <c r="I44" s="393">
        <v>0.18249097007203699</v>
      </c>
      <c r="J44" s="393">
        <v>0.18727178080461099</v>
      </c>
      <c r="K44" s="393">
        <v>0.19112259908147</v>
      </c>
      <c r="L44" s="393">
        <v>0.19465555323368899</v>
      </c>
      <c r="M44" s="393">
        <v>0.19832589317629401</v>
      </c>
      <c r="N44" s="393">
        <v>0.19829106605733601</v>
      </c>
      <c r="O44" s="393">
        <v>0.200887639910833</v>
      </c>
      <c r="P44" s="393">
        <v>0.20551800692560601</v>
      </c>
      <c r="Q44" s="393">
        <v>0.206933399550457</v>
      </c>
      <c r="R44" s="393">
        <v>0.210180178457753</v>
      </c>
      <c r="S44" s="393">
        <v>0.21010952567862801</v>
      </c>
      <c r="T44" s="393">
        <v>0.21308523063190299</v>
      </c>
      <c r="U44" s="393">
        <v>0.215022502196689</v>
      </c>
      <c r="V44" s="393">
        <v>0.21285069458849701</v>
      </c>
      <c r="W44" s="393">
        <v>0.210975542777046</v>
      </c>
      <c r="X44" s="393">
        <v>0.207710255551803</v>
      </c>
      <c r="Y44" s="393">
        <v>0.20790868133841001</v>
      </c>
      <c r="Z44" s="393">
        <v>0.20710045399339</v>
      </c>
      <c r="AA44" s="393">
        <v>0.208022474376444</v>
      </c>
      <c r="AB44" s="393">
        <v>0.21297554317127501</v>
      </c>
    </row>
    <row r="45" spans="2:31" s="104" customFormat="1" ht="15.6" outlineLevel="1">
      <c r="B45" s="243"/>
      <c r="C45" s="107" t="s">
        <v>188</v>
      </c>
      <c r="D45" s="393">
        <v>0</v>
      </c>
      <c r="E45" s="393">
        <v>0</v>
      </c>
      <c r="F45" s="393">
        <v>0</v>
      </c>
      <c r="G45" s="393">
        <v>0</v>
      </c>
      <c r="H45" s="393">
        <v>0</v>
      </c>
      <c r="I45" s="393">
        <v>0</v>
      </c>
      <c r="J45" s="393">
        <v>0</v>
      </c>
      <c r="K45" s="393">
        <v>0</v>
      </c>
      <c r="L45" s="393">
        <v>0</v>
      </c>
      <c r="M45" s="393">
        <v>0</v>
      </c>
      <c r="N45" s="393">
        <v>0</v>
      </c>
      <c r="O45" s="393">
        <v>0</v>
      </c>
      <c r="P45" s="393">
        <v>0</v>
      </c>
      <c r="Q45" s="393">
        <v>0</v>
      </c>
      <c r="R45" s="393">
        <v>0</v>
      </c>
      <c r="S45" s="393">
        <v>0</v>
      </c>
      <c r="T45" s="393">
        <v>2.3798404197563302E-3</v>
      </c>
      <c r="U45" s="393">
        <v>1.0688165999107799E-2</v>
      </c>
      <c r="V45" s="393">
        <v>1.8940985179226801E-2</v>
      </c>
      <c r="W45" s="393">
        <v>2.5089208053207201E-2</v>
      </c>
      <c r="X45" s="393">
        <v>3.42020256125556E-2</v>
      </c>
      <c r="Y45" s="393">
        <v>4.0856164963822203E-2</v>
      </c>
      <c r="Z45" s="393">
        <v>4.7704836198672003E-2</v>
      </c>
      <c r="AA45" s="393">
        <v>5.2770487514771799E-2</v>
      </c>
      <c r="AB45" s="393">
        <v>5.57272675114951E-2</v>
      </c>
    </row>
    <row r="46" spans="2:31" s="104" customFormat="1" outlineLevel="1">
      <c r="B46" s="107" t="s">
        <v>91</v>
      </c>
      <c r="C46" s="107" t="s">
        <v>91</v>
      </c>
      <c r="D46" s="393">
        <v>1.4713859718640006</v>
      </c>
      <c r="E46" s="393">
        <v>1.5128018380719479</v>
      </c>
      <c r="F46" s="393">
        <v>1.5250652835334455</v>
      </c>
      <c r="G46" s="393">
        <v>1.4630631055552021</v>
      </c>
      <c r="H46" s="393">
        <v>1.4048413774617055</v>
      </c>
      <c r="I46" s="393">
        <v>1.485887645021277</v>
      </c>
      <c r="J46" s="393">
        <v>1.5690891452060964</v>
      </c>
      <c r="K46" s="393">
        <v>1.6366522410406321</v>
      </c>
      <c r="L46" s="393">
        <v>1.6970692293418144</v>
      </c>
      <c r="M46" s="393">
        <v>1.6967141566063955</v>
      </c>
      <c r="N46" s="393">
        <v>1.7142439799928331</v>
      </c>
      <c r="O46" s="393">
        <v>1.778899209364311</v>
      </c>
      <c r="P46" s="393">
        <v>1.7476988984557214</v>
      </c>
      <c r="Q46" s="393">
        <v>1.7679607467887433</v>
      </c>
      <c r="R46" s="393">
        <v>1.8440251046727087</v>
      </c>
      <c r="S46" s="393">
        <v>1.8928358625374766</v>
      </c>
      <c r="T46" s="393">
        <v>1.9244776604746019</v>
      </c>
      <c r="U46" s="393">
        <v>2.0116986875636473</v>
      </c>
      <c r="V46" s="393">
        <v>2.0011420158430999</v>
      </c>
      <c r="W46" s="393">
        <v>1.9888047189099745</v>
      </c>
      <c r="X46" s="393">
        <v>1.99941380756377</v>
      </c>
      <c r="Y46" s="393">
        <v>1.9731784587040373</v>
      </c>
      <c r="Z46" s="393">
        <v>2.0389915262636742</v>
      </c>
      <c r="AA46" s="393">
        <v>2.0158536772629154</v>
      </c>
      <c r="AB46" s="393">
        <v>2.0429421801331888</v>
      </c>
    </row>
    <row r="47" spans="2:31" s="104" customFormat="1" ht="15.6" outlineLevel="1">
      <c r="B47" s="243"/>
      <c r="C47" s="107" t="s">
        <v>92</v>
      </c>
      <c r="D47" s="393">
        <v>0.49058482776715456</v>
      </c>
      <c r="E47" s="393">
        <v>0.46417260988679182</v>
      </c>
      <c r="F47" s="393">
        <v>0.48042011319449779</v>
      </c>
      <c r="G47" s="393">
        <v>0.48769664113848027</v>
      </c>
      <c r="H47" s="393">
        <v>0.51042381273387016</v>
      </c>
      <c r="I47" s="393">
        <v>0.50366083520394722</v>
      </c>
      <c r="J47" s="393">
        <v>0.54225393546652234</v>
      </c>
      <c r="K47" s="393">
        <v>0.51786223111468188</v>
      </c>
      <c r="L47" s="393">
        <v>0.51071637886643706</v>
      </c>
      <c r="M47" s="393">
        <v>0.5018676828927926</v>
      </c>
      <c r="N47" s="393">
        <v>0.44416557088643688</v>
      </c>
      <c r="O47" s="393">
        <v>0.45275379905833429</v>
      </c>
      <c r="P47" s="393">
        <v>0.37064423844335598</v>
      </c>
      <c r="Q47" s="393">
        <v>5.5294464699429356E-2</v>
      </c>
      <c r="R47" s="393">
        <v>4.2962163499981103E-2</v>
      </c>
      <c r="S47" s="393">
        <v>7.0819725662897119E-3</v>
      </c>
      <c r="T47" s="393">
        <v>4.4489034461768599E-3</v>
      </c>
      <c r="U47" s="393">
        <v>3.8418253185194999E-3</v>
      </c>
      <c r="V47" s="393">
        <v>3.9182765508083538E-3</v>
      </c>
      <c r="W47" s="393">
        <v>2.9973864137351047E-3</v>
      </c>
      <c r="X47" s="393">
        <v>3.354055856283465E-3</v>
      </c>
      <c r="Y47" s="393">
        <v>2.6690123292344931E-3</v>
      </c>
      <c r="Z47" s="393">
        <v>2.3738883808032242E-3</v>
      </c>
      <c r="AA47" s="393">
        <v>1.8984133823909356E-3</v>
      </c>
      <c r="AB47" s="393">
        <v>1.7818915072512938E-3</v>
      </c>
    </row>
    <row r="48" spans="2:31" s="104" customFormat="1" outlineLevel="1">
      <c r="B48" s="107" t="s">
        <v>93</v>
      </c>
      <c r="C48" s="107" t="s">
        <v>94</v>
      </c>
      <c r="D48" s="393">
        <v>2.1729759234847905</v>
      </c>
      <c r="E48" s="393">
        <v>2.1653864565785499</v>
      </c>
      <c r="F48" s="393">
        <v>2.1493160478348483</v>
      </c>
      <c r="G48" s="393">
        <v>2.1583733885668628</v>
      </c>
      <c r="H48" s="393">
        <v>2.288272573183515</v>
      </c>
      <c r="I48" s="393">
        <v>2.3788066054617669</v>
      </c>
      <c r="J48" s="393">
        <v>2.4050375020650283</v>
      </c>
      <c r="K48" s="393">
        <v>2.3830362112963792</v>
      </c>
      <c r="L48" s="393">
        <v>2.4409944818323126</v>
      </c>
      <c r="M48" s="393">
        <v>2.4711357672958725</v>
      </c>
      <c r="N48" s="393">
        <v>2.3598027325391544</v>
      </c>
      <c r="O48" s="393">
        <v>2.3060970032385093</v>
      </c>
      <c r="P48" s="393">
        <v>2.4190990395346899</v>
      </c>
      <c r="Q48" s="393">
        <v>2.4120197889526143</v>
      </c>
      <c r="R48" s="393">
        <v>2.4466308959996881</v>
      </c>
      <c r="S48" s="393">
        <v>2.5338240573216781</v>
      </c>
      <c r="T48" s="393">
        <v>2.4676823567790764</v>
      </c>
      <c r="U48" s="393">
        <v>2.4606714390287894</v>
      </c>
      <c r="V48" s="393">
        <v>2.4367764312612397</v>
      </c>
      <c r="W48" s="393">
        <v>2.3643641096821497</v>
      </c>
      <c r="X48" s="393">
        <v>2.2985786653677431</v>
      </c>
      <c r="Y48" s="393">
        <v>2.3086160302607386</v>
      </c>
      <c r="Z48" s="393">
        <v>2.2102955683256647</v>
      </c>
      <c r="AA48" s="393">
        <v>2.1600536898694043</v>
      </c>
      <c r="AB48" s="393">
        <v>2.2379996985693649</v>
      </c>
    </row>
    <row r="49" spans="2:28" s="104" customFormat="1" ht="15.6" outlineLevel="1">
      <c r="B49" s="243"/>
      <c r="C49" s="107" t="s">
        <v>95</v>
      </c>
      <c r="D49" s="393">
        <v>0.10415228950797449</v>
      </c>
      <c r="E49" s="393">
        <v>0.10369638974388674</v>
      </c>
      <c r="F49" s="393">
        <v>0.10431963900912163</v>
      </c>
      <c r="G49" s="393">
        <v>0.10538602538488</v>
      </c>
      <c r="H49" s="393">
        <v>0.10540503348423623</v>
      </c>
      <c r="I49" s="393">
        <v>0.11008770863083855</v>
      </c>
      <c r="J49" s="393">
        <v>0.1452982939828795</v>
      </c>
      <c r="K49" s="393">
        <v>0.17486193550714343</v>
      </c>
      <c r="L49" s="393">
        <v>0.1639974686813066</v>
      </c>
      <c r="M49" s="393">
        <v>0.14699891839190804</v>
      </c>
      <c r="N49" s="393">
        <v>0.13803216985099981</v>
      </c>
      <c r="O49" s="393">
        <v>0.13263459838286215</v>
      </c>
      <c r="P49" s="393">
        <v>0.12583925826755843</v>
      </c>
      <c r="Q49" s="393">
        <v>0.12934217736517226</v>
      </c>
      <c r="R49" s="393">
        <v>0.12533995443651455</v>
      </c>
      <c r="S49" s="393">
        <v>0.12744652024628794</v>
      </c>
      <c r="T49" s="393">
        <v>0.16655671998750263</v>
      </c>
      <c r="U49" s="393">
        <v>0.18754490920488673</v>
      </c>
      <c r="V49" s="393">
        <v>0.34038616581529391</v>
      </c>
      <c r="W49" s="393">
        <v>0.21958186706894375</v>
      </c>
      <c r="X49" s="393">
        <v>0.2897563182899201</v>
      </c>
      <c r="Y49" s="393">
        <v>0.16652226665961614</v>
      </c>
      <c r="Z49" s="393">
        <v>0.18032445651274195</v>
      </c>
      <c r="AA49" s="393">
        <v>0.12831359727525221</v>
      </c>
      <c r="AB49" s="393">
        <v>0.15258777997274012</v>
      </c>
    </row>
    <row r="50" spans="2:28" s="104" customFormat="1" outlineLevel="1">
      <c r="B50" s="107" t="s">
        <v>96</v>
      </c>
      <c r="C50" s="107" t="s">
        <v>97</v>
      </c>
      <c r="D50" s="393">
        <v>5.3357917939109463</v>
      </c>
      <c r="E50" s="393">
        <v>4.3330418830608171</v>
      </c>
      <c r="F50" s="393">
        <v>4.125569378155987</v>
      </c>
      <c r="G50" s="393">
        <v>4.1806210552235523</v>
      </c>
      <c r="H50" s="393">
        <v>3.9978457855884844</v>
      </c>
      <c r="I50" s="393">
        <v>3.9234143925086782</v>
      </c>
      <c r="J50" s="393">
        <v>3.8413597526596113</v>
      </c>
      <c r="K50" s="393">
        <v>3.6651036469573488</v>
      </c>
      <c r="L50" s="393">
        <v>3.2247630834401941</v>
      </c>
      <c r="M50" s="393">
        <v>3.1797170847237366</v>
      </c>
      <c r="N50" s="393">
        <v>2.9440476541745868</v>
      </c>
      <c r="O50" s="393">
        <v>2.9498830840549699</v>
      </c>
      <c r="P50" s="393">
        <v>3.0861824067686938</v>
      </c>
      <c r="Q50" s="393">
        <v>3.1925843672974508</v>
      </c>
      <c r="R50" s="393">
        <v>3.0818071900371833</v>
      </c>
      <c r="S50" s="393">
        <v>2.8659235735140189</v>
      </c>
      <c r="T50" s="393">
        <v>3.4924788254982699</v>
      </c>
      <c r="U50" s="393">
        <v>3.7828923450008523</v>
      </c>
      <c r="V50" s="393">
        <v>3.2808163199653926</v>
      </c>
      <c r="W50" s="393">
        <v>3.0056230747396322</v>
      </c>
      <c r="X50" s="393">
        <v>2.918357065034308</v>
      </c>
      <c r="Y50" s="393">
        <v>2.7743776967605425</v>
      </c>
      <c r="Z50" s="393">
        <v>2.5432917954409824</v>
      </c>
      <c r="AA50" s="393">
        <v>2.30723742378524</v>
      </c>
      <c r="AB50" s="393">
        <v>2.0386515318553564</v>
      </c>
    </row>
    <row r="51" spans="2:28" s="104" customFormat="1" outlineLevel="1">
      <c r="B51" s="107" t="s">
        <v>98</v>
      </c>
      <c r="C51" s="107" t="s">
        <v>99</v>
      </c>
      <c r="D51" s="393">
        <v>0.25289684725795991</v>
      </c>
      <c r="E51" s="393">
        <v>0.24449079929393994</v>
      </c>
      <c r="F51" s="393">
        <v>0.25897781812554882</v>
      </c>
      <c r="G51" s="393">
        <v>0.26541649316181942</v>
      </c>
      <c r="H51" s="393">
        <v>0.27704187864397395</v>
      </c>
      <c r="I51" s="393">
        <v>0.28830955995744723</v>
      </c>
      <c r="J51" s="393">
        <v>0.30266386335073309</v>
      </c>
      <c r="K51" s="393">
        <v>0.32717154182176145</v>
      </c>
      <c r="L51" s="393">
        <v>0.35438582848168004</v>
      </c>
      <c r="M51" s="393">
        <v>0.37559463439002094</v>
      </c>
      <c r="N51" s="393">
        <v>0.40129862741367678</v>
      </c>
      <c r="O51" s="393">
        <v>0.40429690606528218</v>
      </c>
      <c r="P51" s="393">
        <v>0.41979662650597493</v>
      </c>
      <c r="Q51" s="393">
        <v>0.4460653370132</v>
      </c>
      <c r="R51" s="393">
        <v>0.48115456685776586</v>
      </c>
      <c r="S51" s="393">
        <v>0.50911396145640242</v>
      </c>
      <c r="T51" s="393">
        <v>0.5229153769048871</v>
      </c>
      <c r="U51" s="393">
        <v>0.53700272192334531</v>
      </c>
      <c r="V51" s="393">
        <v>0.52503329829450507</v>
      </c>
      <c r="W51" s="393">
        <v>0.49360487445930945</v>
      </c>
      <c r="X51" s="393">
        <v>0.47674532081018667</v>
      </c>
      <c r="Y51" s="393">
        <v>0.49614230753522059</v>
      </c>
      <c r="Z51" s="393">
        <v>0.4989834249032658</v>
      </c>
      <c r="AA51" s="393">
        <v>0.51625540667437397</v>
      </c>
      <c r="AB51" s="393">
        <v>0.5385891605551496</v>
      </c>
    </row>
    <row r="52" spans="2:28" s="104" customFormat="1" ht="15.6">
      <c r="B52" s="103" t="s">
        <v>7</v>
      </c>
      <c r="C52" s="107"/>
      <c r="D52" s="237">
        <v>13.497001879547708</v>
      </c>
      <c r="E52" s="237">
        <v>14.416216744028414</v>
      </c>
      <c r="F52" s="237">
        <v>15.111674407944786</v>
      </c>
      <c r="G52" s="237">
        <v>13.760412698209496</v>
      </c>
      <c r="H52" s="237">
        <v>13.431359886944975</v>
      </c>
      <c r="I52" s="237">
        <v>13.277026400388978</v>
      </c>
      <c r="J52" s="237">
        <v>14.276711641780956</v>
      </c>
      <c r="K52" s="237">
        <v>13.967442625381466</v>
      </c>
      <c r="L52" s="237">
        <v>12.938095346230741</v>
      </c>
      <c r="M52" s="237">
        <v>12.801185993410922</v>
      </c>
      <c r="N52" s="237">
        <v>12.073115018289936</v>
      </c>
      <c r="O52" s="237">
        <v>12.251447421914278</v>
      </c>
      <c r="P52" s="237">
        <v>10.369841815314057</v>
      </c>
      <c r="Q52" s="237">
        <v>10.282852756163829</v>
      </c>
      <c r="R52" s="237">
        <v>11.208550406608982</v>
      </c>
      <c r="S52" s="237">
        <v>11.178247243471281</v>
      </c>
      <c r="T52" s="237">
        <v>10.118429985702264</v>
      </c>
      <c r="U52" s="237">
        <v>9.4330207213446897</v>
      </c>
      <c r="V52" s="237">
        <v>10.765349303609421</v>
      </c>
      <c r="W52" s="237">
        <v>9.2404373279060366</v>
      </c>
      <c r="X52" s="237">
        <v>9.7474632771210903</v>
      </c>
      <c r="Y52" s="237">
        <v>9.3295037335432767</v>
      </c>
      <c r="Z52" s="237">
        <v>9.2749509372093435</v>
      </c>
      <c r="AA52" s="237">
        <v>9.4586189858915066</v>
      </c>
      <c r="AB52" s="237">
        <v>8.1363494110274743</v>
      </c>
    </row>
    <row r="53" spans="2:28" s="104" customFormat="1" ht="15.6">
      <c r="B53" s="103" t="s">
        <v>12</v>
      </c>
      <c r="C53" s="103"/>
      <c r="D53" s="237">
        <f>SUM(D54:D60)</f>
        <v>80.138280629561578</v>
      </c>
      <c r="E53" s="237">
        <f t="shared" ref="E53:Z53" si="3">SUM(E54:E60)</f>
        <v>89.016145316285275</v>
      </c>
      <c r="F53" s="237">
        <f t="shared" si="3"/>
        <v>86.178694305149079</v>
      </c>
      <c r="G53" s="237">
        <f t="shared" si="3"/>
        <v>90.585392723515696</v>
      </c>
      <c r="H53" s="237">
        <f t="shared" si="3"/>
        <v>86.236584372314994</v>
      </c>
      <c r="I53" s="237">
        <f t="shared" si="3"/>
        <v>81.696691787650494</v>
      </c>
      <c r="J53" s="237">
        <f t="shared" si="3"/>
        <v>93.104877719114569</v>
      </c>
      <c r="K53" s="237">
        <f t="shared" si="3"/>
        <v>86.390963156666203</v>
      </c>
      <c r="L53" s="237">
        <f t="shared" si="3"/>
        <v>88.841936594427068</v>
      </c>
      <c r="M53" s="237">
        <f t="shared" si="3"/>
        <v>88.330933040444279</v>
      </c>
      <c r="N53" s="237">
        <f t="shared" si="3"/>
        <v>88.661623109545602</v>
      </c>
      <c r="O53" s="237">
        <f t="shared" si="3"/>
        <v>91.092069964207198</v>
      </c>
      <c r="P53" s="237">
        <f t="shared" si="3"/>
        <v>87.337888870995897</v>
      </c>
      <c r="Q53" s="237">
        <f t="shared" si="3"/>
        <v>88.33501305898578</v>
      </c>
      <c r="R53" s="237">
        <f t="shared" si="3"/>
        <v>89.758768766911032</v>
      </c>
      <c r="S53" s="237">
        <f t="shared" si="3"/>
        <v>85.694465574538839</v>
      </c>
      <c r="T53" s="237">
        <f t="shared" si="3"/>
        <v>83.073387149510623</v>
      </c>
      <c r="U53" s="237">
        <f t="shared" si="3"/>
        <v>79.303695116616709</v>
      </c>
      <c r="V53" s="237">
        <f t="shared" si="3"/>
        <v>81.24153242383386</v>
      </c>
      <c r="W53" s="237">
        <f t="shared" si="3"/>
        <v>77.923992318077069</v>
      </c>
      <c r="X53" s="237">
        <f t="shared" si="3"/>
        <v>87.573925465748886</v>
      </c>
      <c r="Y53" s="237">
        <f t="shared" si="3"/>
        <v>67.432191376346267</v>
      </c>
      <c r="Z53" s="237">
        <f t="shared" si="3"/>
        <v>77.096447995762375</v>
      </c>
      <c r="AA53" s="237">
        <f>SUM(AA54:AA60)</f>
        <v>77.299034488916945</v>
      </c>
      <c r="AB53" s="237">
        <f>SUM(AB54:AB60)</f>
        <v>64.185853926057902</v>
      </c>
    </row>
    <row r="54" spans="2:28" s="104" customFormat="1" outlineLevel="1">
      <c r="B54" s="244"/>
      <c r="C54" s="107" t="s">
        <v>100</v>
      </c>
      <c r="D54" s="393">
        <v>80.087062798697318</v>
      </c>
      <c r="E54" s="393">
        <v>88.968304059032107</v>
      </c>
      <c r="F54" s="393">
        <v>86.13209285414591</v>
      </c>
      <c r="G54" s="393">
        <v>90.318518247638622</v>
      </c>
      <c r="H54" s="393">
        <v>85.751141034780034</v>
      </c>
      <c r="I54" s="393">
        <v>80.992329140241623</v>
      </c>
      <c r="J54" s="393">
        <v>92.200880626075644</v>
      </c>
      <c r="K54" s="393">
        <v>84.884602594364168</v>
      </c>
      <c r="L54" s="393">
        <v>86.736299220735376</v>
      </c>
      <c r="M54" s="393">
        <v>86.549402985328101</v>
      </c>
      <c r="N54" s="393">
        <v>86.673621774547897</v>
      </c>
      <c r="O54" s="393">
        <v>88.941889800422359</v>
      </c>
      <c r="P54" s="393">
        <v>85.350341242089101</v>
      </c>
      <c r="Q54" s="393">
        <v>86.098882013018752</v>
      </c>
      <c r="R54" s="393">
        <v>87.570017891656505</v>
      </c>
      <c r="S54" s="393">
        <v>83.200823898811393</v>
      </c>
      <c r="T54" s="393">
        <v>80.602842888156275</v>
      </c>
      <c r="U54" s="393">
        <v>77.071749223553311</v>
      </c>
      <c r="V54" s="393">
        <v>78.945176811215092</v>
      </c>
      <c r="W54" s="393">
        <v>75.678552297797339</v>
      </c>
      <c r="X54" s="393">
        <v>85.394659221615626</v>
      </c>
      <c r="Y54" s="393">
        <v>65.246639932831457</v>
      </c>
      <c r="Z54" s="393">
        <v>74.887406883619747</v>
      </c>
      <c r="AA54" s="393">
        <v>75.104809552249179</v>
      </c>
      <c r="AB54" s="393">
        <v>61.949680189958279</v>
      </c>
    </row>
    <row r="55" spans="2:28" s="104" customFormat="1" outlineLevel="1">
      <c r="B55" s="244"/>
      <c r="C55" s="107" t="s">
        <v>101</v>
      </c>
      <c r="D55" s="393">
        <v>3.3105599999999999E-2</v>
      </c>
      <c r="E55" s="393">
        <v>2.9505458888888898E-2</v>
      </c>
      <c r="F55" s="393">
        <v>2.8312068888888899E-2</v>
      </c>
      <c r="G55" s="393">
        <v>2.8925599999999999E-2</v>
      </c>
      <c r="H55" s="393">
        <v>2.8333897777777801E-2</v>
      </c>
      <c r="I55" s="393">
        <v>2.6535568888888899E-2</v>
      </c>
      <c r="J55" s="393">
        <v>2.6545786666666699E-2</v>
      </c>
      <c r="K55" s="393">
        <v>2.6607093333333401E-2</v>
      </c>
      <c r="L55" s="393">
        <v>1.085964E-2</v>
      </c>
      <c r="M55" s="393">
        <v>2.2374146666666699E-2</v>
      </c>
      <c r="N55" s="393">
        <v>1.9469762840000002E-2</v>
      </c>
      <c r="O55" s="393">
        <v>1.9736561065466701E-2</v>
      </c>
      <c r="P55" s="393">
        <v>3.0338261371880001E-2</v>
      </c>
      <c r="Q55" s="393">
        <v>3.4236574574399999E-2</v>
      </c>
      <c r="R55" s="393">
        <v>3.0431343556973401E-2</v>
      </c>
      <c r="S55" s="393">
        <v>4.2824370391659997E-2</v>
      </c>
      <c r="T55" s="393">
        <v>2.9099910525882001E-2</v>
      </c>
      <c r="U55" s="393">
        <v>2.3545777301199999E-2</v>
      </c>
      <c r="V55" s="393">
        <v>2.7518071470555201E-2</v>
      </c>
      <c r="W55" s="393">
        <v>2.0431708915473999E-2</v>
      </c>
      <c r="X55" s="393">
        <v>2.3890885221480002E-2</v>
      </c>
      <c r="Y55" s="393">
        <v>2.1062694044600299E-2</v>
      </c>
      <c r="Z55" s="393">
        <v>1.9270268024100701E-2</v>
      </c>
      <c r="AA55" s="393">
        <v>1.2733742579961E-2</v>
      </c>
      <c r="AB55" s="393">
        <v>1.87170663942989E-2</v>
      </c>
    </row>
    <row r="56" spans="2:28" s="104" customFormat="1" outlineLevel="1">
      <c r="B56" s="244"/>
      <c r="C56" s="107" t="s">
        <v>102</v>
      </c>
      <c r="D56" s="393">
        <v>1.6006250000000001E-3</v>
      </c>
      <c r="E56" s="393">
        <v>1.8484375E-3</v>
      </c>
      <c r="F56" s="393">
        <v>1.8506250000000001E-3</v>
      </c>
      <c r="G56" s="393">
        <v>1.8634375000000001E-3</v>
      </c>
      <c r="H56" s="393">
        <v>1.724375E-3</v>
      </c>
      <c r="I56" s="393">
        <v>1.7962500000000001E-3</v>
      </c>
      <c r="J56" s="393">
        <v>1.86875E-3</v>
      </c>
      <c r="K56" s="393">
        <v>1.7640625E-3</v>
      </c>
      <c r="L56" s="393">
        <v>1.744375E-3</v>
      </c>
      <c r="M56" s="393">
        <v>2.055E-3</v>
      </c>
      <c r="N56" s="393">
        <v>1.9949999999999998E-3</v>
      </c>
      <c r="O56" s="393">
        <v>2.1350000000000002E-3</v>
      </c>
      <c r="P56" s="393">
        <v>2.0290625000000001E-3</v>
      </c>
      <c r="Q56" s="393">
        <v>1.9784375000000002E-3</v>
      </c>
      <c r="R56" s="393">
        <v>1.6883562500000001E-3</v>
      </c>
      <c r="S56" s="393">
        <v>1.5600343750000001E-3</v>
      </c>
      <c r="T56" s="393">
        <v>1.4431281250000001E-3</v>
      </c>
      <c r="U56" s="393">
        <v>1.28163125E-3</v>
      </c>
      <c r="V56" s="393">
        <v>1.12131070342785E-3</v>
      </c>
      <c r="W56" s="393">
        <v>1.04986651565399E-3</v>
      </c>
      <c r="X56" s="393">
        <v>9.7793922099456807E-4</v>
      </c>
      <c r="Y56" s="393">
        <v>8.9843671875000002E-4</v>
      </c>
      <c r="Z56" s="393">
        <v>7.9730859374999995E-4</v>
      </c>
      <c r="AA56" s="393">
        <v>7.2491406249999997E-4</v>
      </c>
      <c r="AB56" s="393">
        <v>7.2491406249999997E-4</v>
      </c>
    </row>
    <row r="57" spans="2:28" s="104" customFormat="1" outlineLevel="1">
      <c r="B57" s="244"/>
      <c r="C57" s="107" t="s">
        <v>103</v>
      </c>
      <c r="D57" s="393">
        <v>0</v>
      </c>
      <c r="E57" s="393">
        <v>0</v>
      </c>
      <c r="F57" s="393">
        <v>0</v>
      </c>
      <c r="G57" s="393">
        <v>0.21991451376280646</v>
      </c>
      <c r="H57" s="393">
        <v>0.439278587642916</v>
      </c>
      <c r="I57" s="393">
        <v>0.65919310140572251</v>
      </c>
      <c r="J57" s="393">
        <v>0.8587526942579834</v>
      </c>
      <c r="K57" s="393">
        <v>1.4614722756044276</v>
      </c>
      <c r="L57" s="393">
        <v>2.0767234315774199</v>
      </c>
      <c r="M57" s="393">
        <v>1.7401369513352396</v>
      </c>
      <c r="N57" s="393">
        <v>1.950047830043441</v>
      </c>
      <c r="O57" s="393">
        <v>2.112088245605102</v>
      </c>
      <c r="P57" s="393">
        <v>1.938986776670641</v>
      </c>
      <c r="Q57" s="393">
        <v>2.1835929897783641</v>
      </c>
      <c r="R57" s="393">
        <v>2.1380435005677754</v>
      </c>
      <c r="S57" s="393">
        <v>2.4277074644644543</v>
      </c>
      <c r="T57" s="393">
        <v>2.4155427109926397</v>
      </c>
      <c r="U57" s="393">
        <v>2.1797498390378798</v>
      </c>
      <c r="V57" s="393">
        <v>2.2371565362172801</v>
      </c>
      <c r="W57" s="393">
        <v>2.1906133054603201</v>
      </c>
      <c r="X57" s="393">
        <v>2.1209631503399038</v>
      </c>
      <c r="Y57" s="393">
        <v>2.1291568551990721</v>
      </c>
      <c r="Z57" s="393">
        <v>2.15375653712064</v>
      </c>
      <c r="AA57" s="393">
        <v>2.1448952279289601</v>
      </c>
      <c r="AB57" s="393">
        <v>2.1773168665408322</v>
      </c>
    </row>
    <row r="58" spans="2:28" s="104" customFormat="1" outlineLevel="1">
      <c r="B58" s="244"/>
      <c r="C58" s="107" t="s">
        <v>189</v>
      </c>
      <c r="D58" s="393">
        <v>9.4020521142687396E-3</v>
      </c>
      <c r="E58" s="393">
        <v>9.4020521142687396E-3</v>
      </c>
      <c r="F58" s="393">
        <v>9.4020521142687396E-3</v>
      </c>
      <c r="G58" s="393">
        <v>9.4020521142687396E-3</v>
      </c>
      <c r="H58" s="393">
        <v>9.4020521142687396E-3</v>
      </c>
      <c r="I58" s="393">
        <v>9.4020521142687396E-3</v>
      </c>
      <c r="J58" s="393">
        <v>9.4020521142687396E-3</v>
      </c>
      <c r="K58" s="393">
        <v>9.4020521142687396E-3</v>
      </c>
      <c r="L58" s="393">
        <v>9.4020521142687396E-3</v>
      </c>
      <c r="M58" s="393">
        <v>9.4020521142687396E-3</v>
      </c>
      <c r="N58" s="393">
        <v>9.4020521142687396E-3</v>
      </c>
      <c r="O58" s="393">
        <v>9.4020521142687396E-3</v>
      </c>
      <c r="P58" s="393">
        <v>9.4020521142687396E-3</v>
      </c>
      <c r="Q58" s="393">
        <v>9.4020521142687396E-3</v>
      </c>
      <c r="R58" s="393">
        <v>1.256804925478781E-2</v>
      </c>
      <c r="S58" s="393">
        <v>1.5734046395306872E-2</v>
      </c>
      <c r="T58" s="393">
        <v>1.8900043535825972E-2</v>
      </c>
      <c r="U58" s="393">
        <v>2.2066040676345031E-2</v>
      </c>
      <c r="V58" s="393">
        <v>2.5232037816864099E-2</v>
      </c>
      <c r="W58" s="393">
        <v>2.8398034957383099E-2</v>
      </c>
      <c r="X58" s="393">
        <v>2.9359966218037398E-2</v>
      </c>
      <c r="Y58" s="393">
        <v>3.0321897478691601E-2</v>
      </c>
      <c r="Z58" s="393">
        <v>3.1283828739345799E-2</v>
      </c>
      <c r="AA58" s="393">
        <v>3.2245759999999998E-2</v>
      </c>
      <c r="AB58" s="393">
        <v>3.5789597005638996E-2</v>
      </c>
    </row>
    <row r="59" spans="2:28" s="104" customFormat="1" outlineLevel="1">
      <c r="B59" s="244"/>
      <c r="C59" s="107" t="s">
        <v>190</v>
      </c>
      <c r="D59" s="393">
        <v>0</v>
      </c>
      <c r="E59" s="393">
        <v>0</v>
      </c>
      <c r="F59" s="393">
        <v>0</v>
      </c>
      <c r="G59" s="393">
        <v>0</v>
      </c>
      <c r="H59" s="393">
        <v>0</v>
      </c>
      <c r="I59" s="393">
        <v>0</v>
      </c>
      <c r="J59" s="393">
        <v>0</v>
      </c>
      <c r="K59" s="393">
        <v>0</v>
      </c>
      <c r="L59" s="393">
        <v>0</v>
      </c>
      <c r="M59" s="393">
        <v>0</v>
      </c>
      <c r="N59" s="393">
        <v>0</v>
      </c>
      <c r="O59" s="393">
        <v>0</v>
      </c>
      <c r="P59" s="393">
        <v>0</v>
      </c>
      <c r="Q59" s="393">
        <v>0</v>
      </c>
      <c r="R59" s="393">
        <v>0</v>
      </c>
      <c r="S59" s="393">
        <v>0</v>
      </c>
      <c r="T59" s="393">
        <v>0</v>
      </c>
      <c r="U59" s="393">
        <v>0</v>
      </c>
      <c r="V59" s="393">
        <v>0</v>
      </c>
      <c r="W59" s="393">
        <v>0</v>
      </c>
      <c r="X59" s="393">
        <v>0</v>
      </c>
      <c r="Y59" s="393">
        <v>0</v>
      </c>
      <c r="Z59" s="393">
        <v>0</v>
      </c>
      <c r="AA59" s="393">
        <v>0</v>
      </c>
      <c r="AB59" s="393">
        <v>0</v>
      </c>
    </row>
    <row r="60" spans="2:28" s="104" customFormat="1" outlineLevel="1">
      <c r="B60" s="244"/>
      <c r="C60" s="107" t="s">
        <v>191</v>
      </c>
      <c r="D60" s="393">
        <v>7.1095537499999998E-3</v>
      </c>
      <c r="E60" s="393">
        <v>7.0853087499999998E-3</v>
      </c>
      <c r="F60" s="393">
        <v>7.0367049999999999E-3</v>
      </c>
      <c r="G60" s="393">
        <v>6.7688725000000002E-3</v>
      </c>
      <c r="H60" s="393">
        <v>6.704425E-3</v>
      </c>
      <c r="I60" s="393">
        <v>7.4356750000000001E-3</v>
      </c>
      <c r="J60" s="393">
        <v>7.42781E-3</v>
      </c>
      <c r="K60" s="393">
        <v>7.11507875E-3</v>
      </c>
      <c r="L60" s="393">
        <v>6.907875E-3</v>
      </c>
      <c r="M60" s="393">
        <v>7.5619049999999998E-3</v>
      </c>
      <c r="N60" s="393">
        <v>7.0866899999999997E-3</v>
      </c>
      <c r="O60" s="393">
        <v>6.8183050000000002E-3</v>
      </c>
      <c r="P60" s="393">
        <v>6.7914762500000002E-3</v>
      </c>
      <c r="Q60" s="393">
        <v>6.9209919999999999E-3</v>
      </c>
      <c r="R60" s="393">
        <v>6.0196256250000003E-3</v>
      </c>
      <c r="S60" s="393">
        <v>5.8157601010101001E-3</v>
      </c>
      <c r="T60" s="393">
        <v>5.5584681750000002E-3</v>
      </c>
      <c r="U60" s="393">
        <v>5.3026047979798001E-3</v>
      </c>
      <c r="V60" s="393">
        <v>5.3276564106418097E-3</v>
      </c>
      <c r="W60" s="393">
        <v>4.9471044309089803E-3</v>
      </c>
      <c r="X60" s="393">
        <v>4.0743031328512001E-3</v>
      </c>
      <c r="Y60" s="393">
        <v>4.1115600736946201E-3</v>
      </c>
      <c r="Z60" s="393">
        <v>3.9331696647958896E-3</v>
      </c>
      <c r="AA60" s="393">
        <v>3.6252920963440499E-3</v>
      </c>
      <c r="AB60" s="393">
        <v>3.6252920963440499E-3</v>
      </c>
    </row>
    <row r="61" spans="2:28" s="104" customFormat="1" ht="15.6">
      <c r="B61" s="103" t="s">
        <v>13</v>
      </c>
      <c r="C61" s="103"/>
      <c r="D61" s="237">
        <f t="shared" ref="D61:AB61" si="4">SUM(D62:D84)</f>
        <v>58.720301286462046</v>
      </c>
      <c r="E61" s="237">
        <f t="shared" si="4"/>
        <v>58.792044057806812</v>
      </c>
      <c r="F61" s="237">
        <f t="shared" si="4"/>
        <v>58.744571080585274</v>
      </c>
      <c r="G61" s="237">
        <f t="shared" si="4"/>
        <v>57.659717453285822</v>
      </c>
      <c r="H61" s="237">
        <f t="shared" si="4"/>
        <v>58.122471462526121</v>
      </c>
      <c r="I61" s="237">
        <f t="shared" si="4"/>
        <v>58.142403457307587</v>
      </c>
      <c r="J61" s="237">
        <f t="shared" si="4"/>
        <v>58.590549430614892</v>
      </c>
      <c r="K61" s="237">
        <f t="shared" si="4"/>
        <v>57.998764887449461</v>
      </c>
      <c r="L61" s="237">
        <f t="shared" si="4"/>
        <v>57.255558518914519</v>
      </c>
      <c r="M61" s="237">
        <f t="shared" si="4"/>
        <v>56.703785375503223</v>
      </c>
      <c r="N61" s="237">
        <f t="shared" si="4"/>
        <v>54.593999180066717</v>
      </c>
      <c r="O61" s="237">
        <f t="shared" si="4"/>
        <v>52.100420607267139</v>
      </c>
      <c r="P61" s="237">
        <f t="shared" si="4"/>
        <v>51.796673747597112</v>
      </c>
      <c r="Q61" s="237">
        <f t="shared" si="4"/>
        <v>51.926652080842821</v>
      </c>
      <c r="R61" s="237">
        <f t="shared" si="4"/>
        <v>51.718807670963095</v>
      </c>
      <c r="S61" s="237">
        <f t="shared" si="4"/>
        <v>50.875074456101061</v>
      </c>
      <c r="T61" s="237">
        <f t="shared" si="4"/>
        <v>50.151667329172312</v>
      </c>
      <c r="U61" s="237">
        <f t="shared" si="4"/>
        <v>49.241603453347231</v>
      </c>
      <c r="V61" s="237">
        <f t="shared" si="4"/>
        <v>48.152227296822041</v>
      </c>
      <c r="W61" s="237">
        <f t="shared" si="4"/>
        <v>47.984918891473406</v>
      </c>
      <c r="X61" s="237">
        <f t="shared" si="4"/>
        <v>48.346016583637798</v>
      </c>
      <c r="Y61" s="237">
        <f t="shared" si="4"/>
        <v>48.257714375149106</v>
      </c>
      <c r="Z61" s="237">
        <f t="shared" si="4"/>
        <v>47.848665180849281</v>
      </c>
      <c r="AA61" s="237">
        <f t="shared" si="4"/>
        <v>48.115771893029091</v>
      </c>
      <c r="AB61" s="237">
        <f t="shared" si="4"/>
        <v>49.060026617432626</v>
      </c>
    </row>
    <row r="62" spans="2:28" s="104" customFormat="1" outlineLevel="1">
      <c r="B62" s="244"/>
      <c r="C62" s="107" t="s">
        <v>104</v>
      </c>
      <c r="D62" s="393">
        <v>5.7349720820465189</v>
      </c>
      <c r="E62" s="393">
        <v>5.7721766849321341</v>
      </c>
      <c r="F62" s="393">
        <v>5.8189265559785586</v>
      </c>
      <c r="G62" s="393">
        <v>5.8419094028274428</v>
      </c>
      <c r="H62" s="393">
        <v>5.903962766129828</v>
      </c>
      <c r="I62" s="393">
        <v>5.8696487420024548</v>
      </c>
      <c r="J62" s="393">
        <v>5.9469576524564278</v>
      </c>
      <c r="K62" s="393">
        <v>5.835746643948573</v>
      </c>
      <c r="L62" s="393">
        <v>5.6393525672436811</v>
      </c>
      <c r="M62" s="393">
        <v>5.6270461505261853</v>
      </c>
      <c r="N62" s="393">
        <v>5.2766858691352017</v>
      </c>
      <c r="O62" s="393">
        <v>5.3432999998975639</v>
      </c>
      <c r="P62" s="393">
        <v>5.3067041421484094</v>
      </c>
      <c r="Q62" s="393">
        <v>5.2694627342604194</v>
      </c>
      <c r="R62" s="393">
        <v>5.0938500119848351</v>
      </c>
      <c r="S62" s="393">
        <v>5.0620013469575786</v>
      </c>
      <c r="T62" s="393">
        <v>4.8016026027634044</v>
      </c>
      <c r="U62" s="393">
        <v>4.5805540805377447</v>
      </c>
      <c r="V62" s="393">
        <v>4.3962422989228163</v>
      </c>
      <c r="W62" s="393">
        <v>4.428232094736777</v>
      </c>
      <c r="X62" s="393">
        <v>4.5150776242179669</v>
      </c>
      <c r="Y62" s="393">
        <v>4.5231113542412373</v>
      </c>
      <c r="Z62" s="393">
        <v>4.6071148896496963</v>
      </c>
      <c r="AA62" s="393">
        <v>4.6061266130409741</v>
      </c>
      <c r="AB62" s="393">
        <v>4.5041035470770563</v>
      </c>
    </row>
    <row r="63" spans="2:28" s="104" customFormat="1" outlineLevel="1">
      <c r="B63" s="107" t="s">
        <v>105</v>
      </c>
      <c r="C63" s="107" t="s">
        <v>106</v>
      </c>
      <c r="D63" s="393">
        <v>21.80637315154755</v>
      </c>
      <c r="E63" s="393">
        <v>21.50156531394039</v>
      </c>
      <c r="F63" s="393">
        <v>21.509340480156993</v>
      </c>
      <c r="G63" s="393">
        <v>21.45252925845481</v>
      </c>
      <c r="H63" s="393">
        <v>21.6497779260974</v>
      </c>
      <c r="I63" s="393">
        <v>21.48846923336145</v>
      </c>
      <c r="J63" s="393">
        <v>21.983510535376368</v>
      </c>
      <c r="K63" s="393">
        <v>21.411361278931551</v>
      </c>
      <c r="L63" s="393">
        <v>21.29908199881482</v>
      </c>
      <c r="M63" s="393">
        <v>21.265669317057437</v>
      </c>
      <c r="N63" s="393">
        <v>20.681584958173211</v>
      </c>
      <c r="O63" s="393">
        <v>19.901603002658149</v>
      </c>
      <c r="P63" s="393">
        <v>19.543421585912998</v>
      </c>
      <c r="Q63" s="393">
        <v>19.847775281239009</v>
      </c>
      <c r="R63" s="393">
        <v>20.017572586736321</v>
      </c>
      <c r="S63" s="393">
        <v>19.848113402897031</v>
      </c>
      <c r="T63" s="393">
        <v>19.722192489593212</v>
      </c>
      <c r="U63" s="393">
        <v>19.568432684475411</v>
      </c>
      <c r="V63" s="393">
        <v>19.11177743377786</v>
      </c>
      <c r="W63" s="393">
        <v>18.9106850483901</v>
      </c>
      <c r="X63" s="393">
        <v>19.163868552151179</v>
      </c>
      <c r="Y63" s="393">
        <v>19.020726901766899</v>
      </c>
      <c r="Z63" s="393">
        <v>18.872038080481381</v>
      </c>
      <c r="AA63" s="393">
        <v>18.692674145226722</v>
      </c>
      <c r="AB63" s="393">
        <v>18.950206683967913</v>
      </c>
    </row>
    <row r="64" spans="2:28" s="104" customFormat="1" ht="15.6" outlineLevel="1">
      <c r="B64" s="243"/>
      <c r="C64" s="107" t="s">
        <v>107</v>
      </c>
      <c r="D64" s="393">
        <v>5.5503767784716098</v>
      </c>
      <c r="E64" s="393">
        <v>5.51557542722579</v>
      </c>
      <c r="F64" s="393">
        <v>5.5417880767702501</v>
      </c>
      <c r="G64" s="393">
        <v>5.55590143307752</v>
      </c>
      <c r="H64" s="393">
        <v>5.5203082542669302</v>
      </c>
      <c r="I64" s="393">
        <v>5.4852304769383204</v>
      </c>
      <c r="J64" s="393">
        <v>5.3762684530506704</v>
      </c>
      <c r="K64" s="393">
        <v>5.4385663106765598</v>
      </c>
      <c r="L64" s="393">
        <v>5.6120473473738803</v>
      </c>
      <c r="M64" s="393">
        <v>5.6571283748328396</v>
      </c>
      <c r="N64" s="393">
        <v>5.36387694377561</v>
      </c>
      <c r="O64" s="393">
        <v>4.6928799916071497</v>
      </c>
      <c r="P64" s="393">
        <v>4.5948033439794802</v>
      </c>
      <c r="Q64" s="393">
        <v>4.5867636663474203</v>
      </c>
      <c r="R64" s="393">
        <v>4.5965978585091296</v>
      </c>
      <c r="S64" s="393">
        <v>4.4757856473207704</v>
      </c>
      <c r="T64" s="393">
        <v>4.3971057695337601</v>
      </c>
      <c r="U64" s="393">
        <v>4.2686192384265498</v>
      </c>
      <c r="V64" s="393">
        <v>4.1540158118976303</v>
      </c>
      <c r="W64" s="393">
        <v>3.99077520759778</v>
      </c>
      <c r="X64" s="393">
        <v>3.9115605570962599</v>
      </c>
      <c r="Y64" s="393">
        <v>3.9549544905198499</v>
      </c>
      <c r="Z64" s="393">
        <v>4.0395654650381196</v>
      </c>
      <c r="AA64" s="393">
        <v>4.1340315334501598</v>
      </c>
      <c r="AB64" s="393">
        <v>4.2422317141805399</v>
      </c>
    </row>
    <row r="65" spans="2:30" s="104" customFormat="1" ht="15.6" outlineLevel="1">
      <c r="B65" s="243"/>
      <c r="C65" s="107" t="s">
        <v>108</v>
      </c>
      <c r="D65" s="393">
        <v>1.2187504350428899E-2</v>
      </c>
      <c r="E65" s="393">
        <v>1.3921709992957601E-2</v>
      </c>
      <c r="F65" s="393">
        <v>1.37128462252262E-2</v>
      </c>
      <c r="G65" s="393">
        <v>1.28040627484411E-2</v>
      </c>
      <c r="H65" s="393">
        <v>1.18543750198236E-2</v>
      </c>
      <c r="I65" s="393">
        <v>9.4016735827158505E-3</v>
      </c>
      <c r="J65" s="393">
        <v>1.05710533027191E-2</v>
      </c>
      <c r="K65" s="393">
        <v>9.9909999999999999E-3</v>
      </c>
      <c r="L65" s="393">
        <v>1.02088744109955E-2</v>
      </c>
      <c r="M65" s="393">
        <v>9.9686951273707299E-3</v>
      </c>
      <c r="N65" s="393">
        <v>9.2816105945438595E-3</v>
      </c>
      <c r="O65" s="393">
        <v>9.3480000000000004E-3</v>
      </c>
      <c r="P65" s="393">
        <v>1.1672500000000001E-2</v>
      </c>
      <c r="Q65" s="393">
        <v>1.1056625E-2</v>
      </c>
      <c r="R65" s="393">
        <v>1.1443625000000001E-2</v>
      </c>
      <c r="S65" s="393">
        <v>1.18176355110052E-2</v>
      </c>
      <c r="T65" s="393">
        <v>1.2233674999999999E-2</v>
      </c>
      <c r="U65" s="393">
        <v>1.1934749999999999E-2</v>
      </c>
      <c r="V65" s="393">
        <v>1.2019500000000001E-2</v>
      </c>
      <c r="W65" s="393">
        <v>1.2657512500000001E-2</v>
      </c>
      <c r="X65" s="393">
        <v>1.1617624999999999E-2</v>
      </c>
      <c r="Y65" s="393">
        <v>1.1780624999999999E-2</v>
      </c>
      <c r="Z65" s="393">
        <v>1.222525E-2</v>
      </c>
      <c r="AA65" s="393">
        <v>1.2205374999999999E-2</v>
      </c>
      <c r="AB65" s="393">
        <v>1.2510124866133201E-2</v>
      </c>
    </row>
    <row r="66" spans="2:30" s="104" customFormat="1" ht="15.6" outlineLevel="1">
      <c r="B66" s="243"/>
      <c r="C66" s="107" t="s">
        <v>109</v>
      </c>
      <c r="D66" s="393">
        <v>0.25642177378542502</v>
      </c>
      <c r="E66" s="393">
        <v>0.266678644736842</v>
      </c>
      <c r="F66" s="393">
        <v>0.27693551568825903</v>
      </c>
      <c r="G66" s="393">
        <v>0.287192386639676</v>
      </c>
      <c r="H66" s="393">
        <v>0.29744925759109297</v>
      </c>
      <c r="I66" s="393">
        <v>0.30770612854251</v>
      </c>
      <c r="J66" s="393">
        <v>0.35432837854250998</v>
      </c>
      <c r="K66" s="393">
        <v>0.40095062854251001</v>
      </c>
      <c r="L66" s="393">
        <v>0.44757255060728801</v>
      </c>
      <c r="M66" s="393">
        <v>0.45023667293233099</v>
      </c>
      <c r="N66" s="393">
        <v>0.45290079525737398</v>
      </c>
      <c r="O66" s="393">
        <v>0.45556491758241802</v>
      </c>
      <c r="P66" s="393">
        <v>0.458229039907461</v>
      </c>
      <c r="Q66" s="393">
        <v>0.46089316223250398</v>
      </c>
      <c r="R66" s="393">
        <v>0.46355728455754802</v>
      </c>
      <c r="S66" s="393">
        <v>0.46622140688259101</v>
      </c>
      <c r="T66" s="393">
        <v>0.46510247550607298</v>
      </c>
      <c r="U66" s="393">
        <v>0.463983544129555</v>
      </c>
      <c r="V66" s="393">
        <v>0.46286461275303598</v>
      </c>
      <c r="W66" s="393">
        <v>0.461745681376518</v>
      </c>
      <c r="X66" s="393">
        <v>0.46062674999999997</v>
      </c>
      <c r="Y66" s="393">
        <v>0.45652400161943302</v>
      </c>
      <c r="Z66" s="393">
        <v>0.45242125323886601</v>
      </c>
      <c r="AA66" s="393">
        <v>0.44860400161943298</v>
      </c>
      <c r="AB66" s="393">
        <v>0.44450125323886602</v>
      </c>
    </row>
    <row r="67" spans="2:30" s="104" customFormat="1" ht="15.6" outlineLevel="1">
      <c r="B67" s="243"/>
      <c r="C67" s="107" t="s">
        <v>110</v>
      </c>
      <c r="D67" s="393">
        <v>0.28305524999999998</v>
      </c>
      <c r="E67" s="393">
        <v>0.28854435</v>
      </c>
      <c r="F67" s="393">
        <v>0.28899836249999999</v>
      </c>
      <c r="G67" s="393">
        <v>0.29448926250000002</v>
      </c>
      <c r="H67" s="393">
        <v>0.29594793749999998</v>
      </c>
      <c r="I67" s="393">
        <v>0.28601141250000001</v>
      </c>
      <c r="J67" s="393">
        <v>0.28462349999999997</v>
      </c>
      <c r="K67" s="393">
        <v>0.30270225000000001</v>
      </c>
      <c r="L67" s="393">
        <v>0.30549187500000002</v>
      </c>
      <c r="M67" s="393">
        <v>0.27314606250000001</v>
      </c>
      <c r="N67" s="393">
        <v>0.243081675</v>
      </c>
      <c r="O67" s="393">
        <v>0.21920152500000001</v>
      </c>
      <c r="P67" s="393">
        <v>0.20955157499999999</v>
      </c>
      <c r="Q67" s="393">
        <v>0.18921663750000001</v>
      </c>
      <c r="R67" s="393">
        <v>0.19344453750000001</v>
      </c>
      <c r="S67" s="393">
        <v>0.18232304999999999</v>
      </c>
      <c r="T67" s="393">
        <v>0.18498457500000001</v>
      </c>
      <c r="U67" s="393">
        <v>0.18128902499999999</v>
      </c>
      <c r="V67" s="393">
        <v>0.17675669999999999</v>
      </c>
      <c r="W67" s="393">
        <v>0.17716110374999999</v>
      </c>
      <c r="X67" s="393">
        <v>0.16756488750000001</v>
      </c>
      <c r="Y67" s="393">
        <v>0.1665236625</v>
      </c>
      <c r="Z67" s="393">
        <v>0.16803390000000001</v>
      </c>
      <c r="AA67" s="393">
        <v>0.1829614125</v>
      </c>
      <c r="AB67" s="393">
        <v>0.18057738759475001</v>
      </c>
    </row>
    <row r="68" spans="2:30" s="104" customFormat="1" ht="15.6" outlineLevel="1">
      <c r="B68" s="243"/>
      <c r="C68" s="107" t="s">
        <v>111</v>
      </c>
      <c r="D68" s="393">
        <v>2.36574315789474E-2</v>
      </c>
      <c r="E68" s="393">
        <v>2.36574315789474E-2</v>
      </c>
      <c r="F68" s="393">
        <v>2.6293515789473702E-2</v>
      </c>
      <c r="G68" s="393">
        <v>2.6293515789473702E-2</v>
      </c>
      <c r="H68" s="393">
        <v>1.8450000000000001E-2</v>
      </c>
      <c r="I68" s="393">
        <v>1.8450000000000001E-2</v>
      </c>
      <c r="J68" s="393">
        <v>1.7184000000000001E-2</v>
      </c>
      <c r="K68" s="393">
        <v>1.8155999999999999E-2</v>
      </c>
      <c r="L68" s="393">
        <v>1.5278972467186199E-2</v>
      </c>
      <c r="M68" s="393">
        <v>1.7999999999999999E-2</v>
      </c>
      <c r="N68" s="393">
        <v>1.7999999999999999E-2</v>
      </c>
      <c r="O68" s="393">
        <v>1.6574999999999999E-2</v>
      </c>
      <c r="P68" s="393">
        <v>1.8312499999999999E-2</v>
      </c>
      <c r="Q68" s="393">
        <v>1.5723999999999998E-2</v>
      </c>
      <c r="R68" s="393">
        <v>1.6046999999999999E-2</v>
      </c>
      <c r="S68" s="393">
        <v>1.66E-2</v>
      </c>
      <c r="T68" s="393">
        <v>1.7865974999999999E-2</v>
      </c>
      <c r="U68" s="393">
        <v>1.5466499999999999E-2</v>
      </c>
      <c r="V68" s="393">
        <v>1.5692774999999999E-2</v>
      </c>
      <c r="W68" s="393">
        <v>1.7308E-2</v>
      </c>
      <c r="X68" s="393">
        <v>1.5478E-2</v>
      </c>
      <c r="Y68" s="393">
        <v>1.6309000000000001E-2</v>
      </c>
      <c r="Z68" s="393">
        <v>1.5576E-2</v>
      </c>
      <c r="AA68" s="393">
        <v>1.5901499999999999E-2</v>
      </c>
      <c r="AB68" s="393">
        <v>1.5980000187E-2</v>
      </c>
    </row>
    <row r="69" spans="2:30" s="104" customFormat="1" outlineLevel="1">
      <c r="B69" s="107" t="s">
        <v>112</v>
      </c>
      <c r="C69" s="107" t="s">
        <v>106</v>
      </c>
      <c r="D69" s="393">
        <v>4.141803905182651</v>
      </c>
      <c r="E69" s="393">
        <v>4.0736377727894268</v>
      </c>
      <c r="F69" s="393">
        <v>4.0526114908463553</v>
      </c>
      <c r="G69" s="393">
        <v>4.0337884882141095</v>
      </c>
      <c r="H69" s="393">
        <v>4.069466930170452</v>
      </c>
      <c r="I69" s="393">
        <v>4.0306122960864901</v>
      </c>
      <c r="J69" s="393">
        <v>4.1044113429801534</v>
      </c>
      <c r="K69" s="393">
        <v>3.9857065793105635</v>
      </c>
      <c r="L69" s="393">
        <v>3.9499067001339951</v>
      </c>
      <c r="M69" s="393">
        <v>3.93897713484921</v>
      </c>
      <c r="N69" s="393">
        <v>3.827341716928343</v>
      </c>
      <c r="O69" s="393">
        <v>3.6727152917987294</v>
      </c>
      <c r="P69" s="393">
        <v>3.596451075047483</v>
      </c>
      <c r="Q69" s="393">
        <v>3.6532967915656109</v>
      </c>
      <c r="R69" s="393">
        <v>3.6766974221527797</v>
      </c>
      <c r="S69" s="393">
        <v>3.6306026750829954</v>
      </c>
      <c r="T69" s="393">
        <v>3.5960721174120884</v>
      </c>
      <c r="U69" s="393">
        <v>3.5771964344798879</v>
      </c>
      <c r="V69" s="393">
        <v>3.5007065120422318</v>
      </c>
      <c r="W69" s="393">
        <v>3.4675442114245909</v>
      </c>
      <c r="X69" s="393">
        <v>3.5083387888650437</v>
      </c>
      <c r="Y69" s="393">
        <v>3.4821379035921423</v>
      </c>
      <c r="Z69" s="393">
        <v>3.4616538075250514</v>
      </c>
      <c r="AA69" s="393">
        <v>3.4232272068411</v>
      </c>
      <c r="AB69" s="393">
        <v>3.4740903346305201</v>
      </c>
    </row>
    <row r="70" spans="2:30" s="104" customFormat="1" ht="15.6" outlineLevel="1">
      <c r="B70" s="243"/>
      <c r="C70" s="107" t="s">
        <v>107</v>
      </c>
      <c r="D70" s="393">
        <v>0.2621841260120048</v>
      </c>
      <c r="E70" s="393">
        <v>0.26054448313002143</v>
      </c>
      <c r="F70" s="393">
        <v>0.26173633395725493</v>
      </c>
      <c r="G70" s="393">
        <v>0.2624464003205374</v>
      </c>
      <c r="H70" s="393">
        <v>0.26084437864167098</v>
      </c>
      <c r="I70" s="393">
        <v>0.2592303124555575</v>
      </c>
      <c r="J70" s="393">
        <v>0.25415858427316901</v>
      </c>
      <c r="K70" s="393">
        <v>0.25704696515446751</v>
      </c>
      <c r="L70" s="393">
        <v>0.2651762132418144</v>
      </c>
      <c r="M70" s="393">
        <v>0.2673424316368212</v>
      </c>
      <c r="N70" s="393">
        <v>0.2534985976239798</v>
      </c>
      <c r="O70" s="393">
        <v>0.2218641289904148</v>
      </c>
      <c r="P70" s="393">
        <v>0.2172414108482878</v>
      </c>
      <c r="Q70" s="393">
        <v>0.21685455789830341</v>
      </c>
      <c r="R70" s="393">
        <v>0.21733895556532759</v>
      </c>
      <c r="S70" s="393">
        <v>0.21151356011805222</v>
      </c>
      <c r="T70" s="393">
        <v>0.20781499605641129</v>
      </c>
      <c r="U70" s="393">
        <v>0.2016948912593598</v>
      </c>
      <c r="V70" s="393">
        <v>0.19625220704389301</v>
      </c>
      <c r="W70" s="393">
        <v>0.18849910574373169</v>
      </c>
      <c r="X70" s="393">
        <v>0.1848259088862966</v>
      </c>
      <c r="Y70" s="393">
        <v>0.18681403884130851</v>
      </c>
      <c r="Z70" s="393">
        <v>0.1908271251619833</v>
      </c>
      <c r="AA70" s="393">
        <v>0.1953263426729849</v>
      </c>
      <c r="AB70" s="393">
        <v>0.2004183114529566</v>
      </c>
      <c r="AD70" s="115"/>
    </row>
    <row r="71" spans="2:30" s="104" customFormat="1" ht="15.6" outlineLevel="1">
      <c r="B71" s="243"/>
      <c r="C71" s="107" t="s">
        <v>108</v>
      </c>
      <c r="D71" s="393">
        <v>1.5182518003916739E-3</v>
      </c>
      <c r="E71" s="393">
        <v>1.7342895357075178E-3</v>
      </c>
      <c r="F71" s="393">
        <v>1.7082704441628541E-3</v>
      </c>
      <c r="G71" s="393">
        <v>1.595059231258006E-3</v>
      </c>
      <c r="H71" s="393">
        <v>1.4767523931781719E-3</v>
      </c>
      <c r="I71" s="393">
        <v>1.1712084306374729E-3</v>
      </c>
      <c r="J71" s="393">
        <v>1.316883280400619E-3</v>
      </c>
      <c r="K71" s="393">
        <v>1.244623452149119E-3</v>
      </c>
      <c r="L71" s="393">
        <v>1.2717650397327659E-3</v>
      </c>
      <c r="M71" s="393">
        <v>1.2418448346362E-3</v>
      </c>
      <c r="N71" s="393">
        <v>1.156251648452108E-3</v>
      </c>
      <c r="O71" s="393">
        <v>1.164522072934638E-3</v>
      </c>
      <c r="P71" s="393">
        <v>1.4540954103904112E-3</v>
      </c>
      <c r="Q71" s="393">
        <v>1.377373113463943E-3</v>
      </c>
      <c r="R71" s="393">
        <v>1.425583430347309E-3</v>
      </c>
      <c r="S71" s="393">
        <v>1.4721755886244951E-3</v>
      </c>
      <c r="T71" s="393">
        <v>1.5240034842328451E-3</v>
      </c>
      <c r="U71" s="393">
        <v>1.4867650631104701E-3</v>
      </c>
      <c r="V71" s="393">
        <v>1.4973227487845402E-3</v>
      </c>
      <c r="W71" s="393">
        <v>1.576802812868645E-3</v>
      </c>
      <c r="X71" s="393">
        <v>1.447259386775489E-3</v>
      </c>
      <c r="Y71" s="393">
        <v>1.4675650241191291E-3</v>
      </c>
      <c r="Z71" s="393">
        <v>1.522953944388552E-3</v>
      </c>
      <c r="AA71" s="393">
        <v>1.5204780269517121E-3</v>
      </c>
      <c r="AB71" s="393">
        <v>1.558442077640203E-3</v>
      </c>
      <c r="AD71" s="115"/>
    </row>
    <row r="72" spans="2:30" s="104" customFormat="1" ht="15.6" outlineLevel="1">
      <c r="B72" s="243"/>
      <c r="C72" s="107" t="s">
        <v>109</v>
      </c>
      <c r="D72" s="393">
        <v>2.2261320396625098E-2</v>
      </c>
      <c r="E72" s="393">
        <v>2.3151773212490099E-2</v>
      </c>
      <c r="F72" s="393">
        <v>2.4042226028355099E-2</v>
      </c>
      <c r="G72" s="393">
        <v>2.49326788442201E-2</v>
      </c>
      <c r="H72" s="393">
        <v>2.58231316600851E-2</v>
      </c>
      <c r="I72" s="393">
        <v>2.6713584475950201E-2</v>
      </c>
      <c r="J72" s="393">
        <v>3.07611067652627E-2</v>
      </c>
      <c r="K72" s="393">
        <v>3.4808629054575199E-2</v>
      </c>
      <c r="L72" s="393">
        <v>3.8856122874109299E-2</v>
      </c>
      <c r="M72" s="393">
        <v>3.9087409319788498E-2</v>
      </c>
      <c r="N72" s="393">
        <v>3.9318695765467801E-2</v>
      </c>
      <c r="O72" s="393">
        <v>3.9549982211147E-2</v>
      </c>
      <c r="P72" s="393">
        <v>3.9781268656826199E-2</v>
      </c>
      <c r="Q72" s="393">
        <v>4.0012555102505398E-2</v>
      </c>
      <c r="R72" s="393">
        <v>4.0243841548184597E-2</v>
      </c>
      <c r="S72" s="393">
        <v>4.0475127993863901E-2</v>
      </c>
      <c r="T72" s="393">
        <v>4.03779876866786E-2</v>
      </c>
      <c r="U72" s="393">
        <v>4.0280847379493299E-2</v>
      </c>
      <c r="V72" s="393">
        <v>4.0183707072308103E-2</v>
      </c>
      <c r="W72" s="393">
        <v>4.0086566765122802E-2</v>
      </c>
      <c r="X72" s="393">
        <v>3.9989426457937502E-2</v>
      </c>
      <c r="Y72" s="393">
        <v>3.9633245331591502E-2</v>
      </c>
      <c r="Z72" s="393">
        <v>3.9277064205245502E-2</v>
      </c>
      <c r="AA72" s="393">
        <v>3.8945668551591497E-2</v>
      </c>
      <c r="AB72" s="393">
        <v>3.8589487425245497E-2</v>
      </c>
      <c r="AD72" s="115"/>
    </row>
    <row r="73" spans="2:30" s="104" customFormat="1" ht="15.6" outlineLevel="1">
      <c r="B73" s="243"/>
      <c r="C73" s="107" t="s">
        <v>110</v>
      </c>
      <c r="D73" s="393">
        <v>1.2722118073312121</v>
      </c>
      <c r="E73" s="393">
        <v>1.2989062373413429</v>
      </c>
      <c r="F73" s="393">
        <v>1.304278075383549</v>
      </c>
      <c r="G73" s="393">
        <v>1.3299052994594469</v>
      </c>
      <c r="H73" s="393">
        <v>1.3371137055301472</v>
      </c>
      <c r="I73" s="393">
        <v>1.2959901697942651</v>
      </c>
      <c r="J73" s="393">
        <v>1.291757124864152</v>
      </c>
      <c r="K73" s="393">
        <v>1.3738622964177489</v>
      </c>
      <c r="L73" s="393">
        <v>1.388283636108421</v>
      </c>
      <c r="M73" s="393">
        <v>1.232844497161512</v>
      </c>
      <c r="N73" s="393">
        <v>1.091370591172558</v>
      </c>
      <c r="O73" s="393">
        <v>0.97687617689956396</v>
      </c>
      <c r="P73" s="393">
        <v>0.92225539453501093</v>
      </c>
      <c r="Q73" s="393">
        <v>0.82192214190843305</v>
      </c>
      <c r="R73" s="393">
        <v>0.830386970560689</v>
      </c>
      <c r="S73" s="393">
        <v>0.77649057367099306</v>
      </c>
      <c r="T73" s="393">
        <v>0.78032911638263103</v>
      </c>
      <c r="U73" s="393">
        <v>0.75969156600929799</v>
      </c>
      <c r="V73" s="393">
        <v>0.73467401934705701</v>
      </c>
      <c r="W73" s="393">
        <v>0.72761242026180306</v>
      </c>
      <c r="X73" s="393">
        <v>0.68636688720189198</v>
      </c>
      <c r="Y73" s="393">
        <v>0.68164488539347501</v>
      </c>
      <c r="Z73" s="393">
        <v>0.68827292189252898</v>
      </c>
      <c r="AA73" s="393">
        <v>0.74535340661976401</v>
      </c>
      <c r="AB73" s="393">
        <v>0.73884635854984304</v>
      </c>
      <c r="AD73" s="115"/>
    </row>
    <row r="74" spans="2:30" s="104" customFormat="1" ht="15.6" outlineLevel="1">
      <c r="B74" s="243"/>
      <c r="C74" s="107" t="s">
        <v>113</v>
      </c>
      <c r="D74" s="393">
        <v>0.10592450055491281</v>
      </c>
      <c r="E74" s="393">
        <v>0.12037451621756193</v>
      </c>
      <c r="F74" s="393">
        <v>0.11740146765595175</v>
      </c>
      <c r="G74" s="393">
        <v>0.12138385540785249</v>
      </c>
      <c r="H74" s="393">
        <v>0.11924174724487059</v>
      </c>
      <c r="I74" s="393">
        <v>0.12046929296551601</v>
      </c>
      <c r="J74" s="393">
        <v>0.12655465209029271</v>
      </c>
      <c r="K74" s="393">
        <v>0.14611235626118571</v>
      </c>
      <c r="L74" s="393">
        <v>0.1347462986375195</v>
      </c>
      <c r="M74" s="393">
        <v>0.13210404907833728</v>
      </c>
      <c r="N74" s="393">
        <v>0.13476093462990141</v>
      </c>
      <c r="O74" s="393">
        <v>0.1576699492310131</v>
      </c>
      <c r="P74" s="393">
        <v>0.1460845480082591</v>
      </c>
      <c r="Q74" s="393">
        <v>0.14960915972954661</v>
      </c>
      <c r="R74" s="393">
        <v>0.14931831897975231</v>
      </c>
      <c r="S74" s="393">
        <v>0.1431428634104133</v>
      </c>
      <c r="T74" s="393">
        <v>0.14103967306931919</v>
      </c>
      <c r="U74" s="393">
        <v>0.13033720425361339</v>
      </c>
      <c r="V74" s="393">
        <v>0.1300698944329482</v>
      </c>
      <c r="W74" s="393">
        <v>0.1239637994587664</v>
      </c>
      <c r="X74" s="393">
        <v>0.1249235726283062</v>
      </c>
      <c r="Y74" s="393">
        <v>0.12514012367793981</v>
      </c>
      <c r="Z74" s="393">
        <v>0.12199938070169519</v>
      </c>
      <c r="AA74" s="393">
        <v>0.12475111580541251</v>
      </c>
      <c r="AB74" s="393">
        <v>0.1281677145620502</v>
      </c>
    </row>
    <row r="75" spans="2:30" s="104" customFormat="1" ht="15.6" outlineLevel="1">
      <c r="B75" s="243"/>
      <c r="C75" s="107" t="s">
        <v>111</v>
      </c>
      <c r="D75" s="393">
        <v>9.7835729591463591E-4</v>
      </c>
      <c r="E75" s="393">
        <v>9.7835729591463591E-4</v>
      </c>
      <c r="F75" s="393">
        <v>1.0873730278806049E-3</v>
      </c>
      <c r="G75" s="393">
        <v>1.0873730278806049E-3</v>
      </c>
      <c r="H75" s="393">
        <v>7.6300303561643802E-4</v>
      </c>
      <c r="I75" s="393">
        <v>7.6300303561643802E-4</v>
      </c>
      <c r="J75" s="393">
        <v>7.1064738016438404E-4</v>
      </c>
      <c r="K75" s="393">
        <v>7.5084461326027402E-4</v>
      </c>
      <c r="L75" s="393">
        <v>6.3186462729338997E-4</v>
      </c>
      <c r="M75" s="393">
        <v>7.4439320547945191E-4</v>
      </c>
      <c r="N75" s="393">
        <v>7.4439320547945191E-4</v>
      </c>
      <c r="O75" s="393">
        <v>6.8546207671232905E-4</v>
      </c>
      <c r="P75" s="393">
        <v>7.5731669863013699E-4</v>
      </c>
      <c r="Q75" s="393">
        <v>6.5026882016438396E-4</v>
      </c>
      <c r="R75" s="393">
        <v>6.6362654268493102E-4</v>
      </c>
      <c r="S75" s="393">
        <v>6.8649595616438299E-4</v>
      </c>
      <c r="T75" s="393">
        <v>7.3885057773698595E-4</v>
      </c>
      <c r="U75" s="393">
        <v>6.3961986180821899E-4</v>
      </c>
      <c r="V75" s="393">
        <v>6.4897750472876705E-4</v>
      </c>
      <c r="W75" s="393">
        <v>7.1577542224657504E-4</v>
      </c>
      <c r="X75" s="393">
        <v>6.4009544635616408E-4</v>
      </c>
      <c r="Y75" s="393">
        <v>6.7446159934246596E-4</v>
      </c>
      <c r="Z75" s="393">
        <v>6.44148253808219E-4</v>
      </c>
      <c r="AA75" s="393">
        <v>6.5760936427397207E-4</v>
      </c>
      <c r="AB75" s="393">
        <v>6.6085575348684303E-4</v>
      </c>
    </row>
    <row r="76" spans="2:30" s="104" customFormat="1" ht="15.6" outlineLevel="1">
      <c r="B76" s="243"/>
      <c r="C76" s="107" t="s">
        <v>192</v>
      </c>
      <c r="D76" s="393">
        <v>1.3473595455342E-2</v>
      </c>
      <c r="E76" s="393">
        <v>1.38631659027464E-2</v>
      </c>
      <c r="F76" s="393">
        <v>1.35558956702268E-2</v>
      </c>
      <c r="G76" s="393">
        <v>1.36713229356291E-2</v>
      </c>
      <c r="H76" s="393">
        <v>1.3694187393498E-2</v>
      </c>
      <c r="I76" s="393">
        <v>1.3299321553593001E-2</v>
      </c>
      <c r="J76" s="393">
        <v>1.36404669224432E-2</v>
      </c>
      <c r="K76" s="393">
        <v>1.4137203619312901E-2</v>
      </c>
      <c r="L76" s="393">
        <v>1.3764159890214501E-2</v>
      </c>
      <c r="M76" s="393">
        <v>1.35736207789328E-2</v>
      </c>
      <c r="N76" s="393">
        <v>1.2830956998787901E-2</v>
      </c>
      <c r="O76" s="393">
        <v>1.2517860570622499E-2</v>
      </c>
      <c r="P76" s="393">
        <v>1.17999980856251E-2</v>
      </c>
      <c r="Q76" s="393">
        <v>1.16595399743269E-2</v>
      </c>
      <c r="R76" s="393">
        <v>1.1698570601099099E-2</v>
      </c>
      <c r="S76" s="393">
        <v>1.1239354367931401E-2</v>
      </c>
      <c r="T76" s="393">
        <v>1.10740830053158E-2</v>
      </c>
      <c r="U76" s="393">
        <v>1.07855115217423E-2</v>
      </c>
      <c r="V76" s="393">
        <v>1.05404612265725E-2</v>
      </c>
      <c r="W76" s="393">
        <v>1.03060629032039E-2</v>
      </c>
      <c r="X76" s="393">
        <v>1.03197885021352E-2</v>
      </c>
      <c r="Y76" s="393">
        <v>1.02677928951768E-2</v>
      </c>
      <c r="Z76" s="393">
        <v>1.01393179393326E-2</v>
      </c>
      <c r="AA76" s="393">
        <v>1.02179480190078E-2</v>
      </c>
      <c r="AB76" s="393">
        <v>1.0342631453819799E-2</v>
      </c>
    </row>
    <row r="77" spans="2:30" s="104" customFormat="1" ht="15.6" outlineLevel="1">
      <c r="B77" s="243"/>
      <c r="C77" s="107" t="s">
        <v>193</v>
      </c>
      <c r="D77" s="393">
        <v>6.7319095193101905E-2</v>
      </c>
      <c r="E77" s="393">
        <v>7.6610026013943705E-2</v>
      </c>
      <c r="F77" s="393">
        <v>9.2040245368052401E-2</v>
      </c>
      <c r="G77" s="393">
        <v>9.3119068618288295E-2</v>
      </c>
      <c r="H77" s="393">
        <v>9.1659989056271193E-2</v>
      </c>
      <c r="I77" s="393">
        <v>0.12150328208084001</v>
      </c>
      <c r="J77" s="393">
        <v>0.124137331595987</v>
      </c>
      <c r="K77" s="393">
        <v>0.13266331451691701</v>
      </c>
      <c r="L77" s="393">
        <v>0.12444287537035</v>
      </c>
      <c r="M77" s="393">
        <v>9.4309358420952505E-2</v>
      </c>
      <c r="N77" s="393">
        <v>0.138145880764968</v>
      </c>
      <c r="O77" s="393">
        <v>0.163500531622468</v>
      </c>
      <c r="P77" s="393">
        <v>0.15227700510908099</v>
      </c>
      <c r="Q77" s="393">
        <v>0.17073455746205801</v>
      </c>
      <c r="R77" s="393">
        <v>0.16859848610931499</v>
      </c>
      <c r="S77" s="393">
        <v>0.15912704561532201</v>
      </c>
      <c r="T77" s="393">
        <v>0.15492547208018001</v>
      </c>
      <c r="U77" s="393">
        <v>0.141850037631437</v>
      </c>
      <c r="V77" s="393">
        <v>0.13942665789807099</v>
      </c>
      <c r="W77" s="393">
        <v>0.133109356937819</v>
      </c>
      <c r="X77" s="393">
        <v>0.12924986394718599</v>
      </c>
      <c r="Y77" s="393">
        <v>0.119537222597104</v>
      </c>
      <c r="Z77" s="393">
        <v>0.116854561989453</v>
      </c>
      <c r="AA77" s="393">
        <v>0.117978158153814</v>
      </c>
      <c r="AB77" s="393">
        <v>0.11870600250591699</v>
      </c>
    </row>
    <row r="78" spans="2:30" s="104" customFormat="1" ht="15.6" outlineLevel="1">
      <c r="B78" s="243"/>
      <c r="C78" s="107" t="s">
        <v>194</v>
      </c>
      <c r="D78" s="393">
        <v>0.18360798164523701</v>
      </c>
      <c r="E78" s="393">
        <v>0.18263608452578201</v>
      </c>
      <c r="F78" s="393">
        <v>0.18291776531642701</v>
      </c>
      <c r="G78" s="393">
        <v>0.18363983723698599</v>
      </c>
      <c r="H78" s="393">
        <v>0.18532793890046001</v>
      </c>
      <c r="I78" s="393">
        <v>0.18362535976550801</v>
      </c>
      <c r="J78" s="393">
        <v>0.18548651243450001</v>
      </c>
      <c r="K78" s="393">
        <v>0.18547272950738899</v>
      </c>
      <c r="L78" s="393">
        <v>0.18575707268080199</v>
      </c>
      <c r="M78" s="393">
        <v>0.179125867301379</v>
      </c>
      <c r="N78" s="393">
        <v>0.169238970901637</v>
      </c>
      <c r="O78" s="393">
        <v>0.15711559737588099</v>
      </c>
      <c r="P78" s="393">
        <v>0.150729450721728</v>
      </c>
      <c r="Q78" s="393">
        <v>0.147163485815272</v>
      </c>
      <c r="R78" s="393">
        <v>0.14766379076179501</v>
      </c>
      <c r="S78" s="393">
        <v>0.143270876354953</v>
      </c>
      <c r="T78" s="393">
        <v>0.141271131302796</v>
      </c>
      <c r="U78" s="393">
        <v>0.13938721024467801</v>
      </c>
      <c r="V78" s="393">
        <v>0.135784476907164</v>
      </c>
      <c r="W78" s="393">
        <v>0.13371238182071199</v>
      </c>
      <c r="X78" s="393">
        <v>0.13234097827761901</v>
      </c>
      <c r="Y78" s="393">
        <v>0.130744083354392</v>
      </c>
      <c r="Z78" s="393">
        <v>0.130248746588041</v>
      </c>
      <c r="AA78" s="393">
        <v>0.13127159803369401</v>
      </c>
      <c r="AB78" s="393">
        <v>0.132020453730154</v>
      </c>
    </row>
    <row r="79" spans="2:30" s="104" customFormat="1" ht="15.6" outlineLevel="1">
      <c r="B79" s="243"/>
      <c r="C79" s="107" t="s">
        <v>195</v>
      </c>
      <c r="D79" s="393">
        <v>0.146750399595593</v>
      </c>
      <c r="E79" s="393">
        <v>0.14368385777141701</v>
      </c>
      <c r="F79" s="393">
        <v>0.141359963413455</v>
      </c>
      <c r="G79" s="393">
        <v>0.140199616108626</v>
      </c>
      <c r="H79" s="393">
        <v>0.14022475243611601</v>
      </c>
      <c r="I79" s="393">
        <v>0.135822741802818</v>
      </c>
      <c r="J79" s="393">
        <v>0.13645408828458799</v>
      </c>
      <c r="K79" s="393">
        <v>0.13571496815981701</v>
      </c>
      <c r="L79" s="393">
        <v>0.133543477489493</v>
      </c>
      <c r="M79" s="393">
        <v>0.130977503953805</v>
      </c>
      <c r="N79" s="393">
        <v>0.12484535570472299</v>
      </c>
      <c r="O79" s="393">
        <v>0.123254887548594</v>
      </c>
      <c r="P79" s="393">
        <v>0.122917698383305</v>
      </c>
      <c r="Q79" s="393">
        <v>0.12231591152316899</v>
      </c>
      <c r="R79" s="393">
        <v>0.122189422417779</v>
      </c>
      <c r="S79" s="393">
        <v>0.121332724715246</v>
      </c>
      <c r="T79" s="393">
        <v>0.12167332615120199</v>
      </c>
      <c r="U79" s="393">
        <v>0.11605325954458701</v>
      </c>
      <c r="V79" s="393">
        <v>0.112581245917695</v>
      </c>
      <c r="W79" s="393">
        <v>0.110369349384735</v>
      </c>
      <c r="X79" s="393">
        <v>0.110870663275694</v>
      </c>
      <c r="Y79" s="393">
        <v>0.110964269095732</v>
      </c>
      <c r="Z79" s="393">
        <v>0.110192568106112</v>
      </c>
      <c r="AA79" s="393">
        <v>0.11051386113303199</v>
      </c>
      <c r="AB79" s="393">
        <v>0.11505969575561199</v>
      </c>
    </row>
    <row r="80" spans="2:30" s="104" customFormat="1" outlineLevel="1">
      <c r="B80" s="110" t="s">
        <v>196</v>
      </c>
      <c r="C80" s="107" t="s">
        <v>136</v>
      </c>
      <c r="D80" s="393">
        <v>1.5764833333333339</v>
      </c>
      <c r="E80" s="393">
        <v>1.922213333333334</v>
      </c>
      <c r="F80" s="393">
        <v>1.9294733333333411</v>
      </c>
      <c r="G80" s="393">
        <v>1.270830000000001</v>
      </c>
      <c r="H80" s="393">
        <v>1.3970733333333332</v>
      </c>
      <c r="I80" s="393">
        <v>1.6937066666666671</v>
      </c>
      <c r="J80" s="393">
        <v>1.6517966666666679</v>
      </c>
      <c r="K80" s="393">
        <v>1.5029666666666679</v>
      </c>
      <c r="L80" s="393">
        <v>1.152433333333335</v>
      </c>
      <c r="M80" s="393">
        <v>0.995170000000003</v>
      </c>
      <c r="N80" s="393">
        <v>0.90808666666666704</v>
      </c>
      <c r="O80" s="393">
        <v>0.83057333333333605</v>
      </c>
      <c r="P80" s="393">
        <v>0.84135333333333295</v>
      </c>
      <c r="Q80" s="393">
        <v>1.0412600000000001</v>
      </c>
      <c r="R80" s="393">
        <v>0.91520000000000201</v>
      </c>
      <c r="S80" s="393">
        <v>0.82037999999999989</v>
      </c>
      <c r="T80" s="393">
        <v>0.87398666666666713</v>
      </c>
      <c r="U80" s="393">
        <v>0.920773333333334</v>
      </c>
      <c r="V80" s="393">
        <v>0.83460666666666694</v>
      </c>
      <c r="W80" s="393">
        <v>0.97650666666666908</v>
      </c>
      <c r="X80" s="393">
        <v>0.93815333333333495</v>
      </c>
      <c r="Y80" s="393">
        <v>1.032533333333334</v>
      </c>
      <c r="Z80" s="393">
        <v>0.83291999999999899</v>
      </c>
      <c r="AA80" s="393">
        <v>1.03708</v>
      </c>
      <c r="AB80" s="393">
        <v>1.0379600000000031</v>
      </c>
    </row>
    <row r="81" spans="2:28" s="104" customFormat="1" ht="15.6" outlineLevel="1">
      <c r="B81" s="243"/>
      <c r="C81" s="107" t="s">
        <v>114</v>
      </c>
      <c r="D81" s="393">
        <v>16.62177272039424</v>
      </c>
      <c r="E81" s="393">
        <v>16.706436051184042</v>
      </c>
      <c r="F81" s="393">
        <v>16.64496964632794</v>
      </c>
      <c r="G81" s="393">
        <v>16.38561151235259</v>
      </c>
      <c r="H81" s="393">
        <v>16.48543143794743</v>
      </c>
      <c r="I81" s="393">
        <v>16.482658698773239</v>
      </c>
      <c r="J81" s="393">
        <v>16.38370529741028</v>
      </c>
      <c r="K81" s="393">
        <v>16.4820568609296</v>
      </c>
      <c r="L81" s="393">
        <v>16.263399748002293</v>
      </c>
      <c r="M81" s="393">
        <v>16.077428992227311</v>
      </c>
      <c r="N81" s="393">
        <v>15.562815572282801</v>
      </c>
      <c r="O81" s="393">
        <v>14.767028641863909</v>
      </c>
      <c r="P81" s="393">
        <v>15.03618501268906</v>
      </c>
      <c r="Q81" s="393">
        <v>14.80302198519113</v>
      </c>
      <c r="R81" s="393">
        <v>14.586818296644761</v>
      </c>
      <c r="S81" s="393">
        <v>14.307450741519689</v>
      </c>
      <c r="T81" s="393">
        <v>14.02683247212047</v>
      </c>
      <c r="U81" s="393">
        <v>13.5471553571168</v>
      </c>
      <c r="V81" s="393">
        <v>13.536385745516389</v>
      </c>
      <c r="W81" s="393">
        <v>13.51952028934093</v>
      </c>
      <c r="X81" s="393">
        <v>13.668536839846769</v>
      </c>
      <c r="Y81" s="393">
        <v>13.57671614917799</v>
      </c>
      <c r="Z81" s="393">
        <v>13.39165934519756</v>
      </c>
      <c r="AA81" s="393">
        <v>13.580348202190251</v>
      </c>
      <c r="AB81" s="393">
        <v>14.10065198545427</v>
      </c>
    </row>
    <row r="82" spans="2:28" s="104" customFormat="1" ht="15.6" outlineLevel="1">
      <c r="B82" s="243"/>
      <c r="C82" s="107" t="s">
        <v>115</v>
      </c>
      <c r="D82" s="393">
        <v>0.26897691907835997</v>
      </c>
      <c r="E82" s="393">
        <v>0.2246528367441</v>
      </c>
      <c r="F82" s="393">
        <v>0.16712973962288999</v>
      </c>
      <c r="G82" s="393">
        <v>1.3478323949999999E-3</v>
      </c>
      <c r="H82" s="393">
        <v>0</v>
      </c>
      <c r="I82" s="393">
        <v>0</v>
      </c>
      <c r="J82" s="393">
        <v>0</v>
      </c>
      <c r="K82" s="393">
        <v>0</v>
      </c>
      <c r="L82" s="393">
        <v>0</v>
      </c>
      <c r="M82" s="393">
        <v>0</v>
      </c>
      <c r="N82" s="393">
        <v>0</v>
      </c>
      <c r="O82" s="393">
        <v>0</v>
      </c>
      <c r="P82" s="393">
        <v>0</v>
      </c>
      <c r="Q82" s="393">
        <v>0</v>
      </c>
      <c r="R82" s="393">
        <v>0</v>
      </c>
      <c r="S82" s="393">
        <v>0</v>
      </c>
      <c r="T82" s="393">
        <v>0</v>
      </c>
      <c r="U82" s="393">
        <v>0</v>
      </c>
      <c r="V82" s="393">
        <v>0</v>
      </c>
      <c r="W82" s="393">
        <v>0</v>
      </c>
      <c r="X82" s="393">
        <v>0</v>
      </c>
      <c r="Y82" s="393">
        <v>0</v>
      </c>
      <c r="Z82" s="393">
        <v>0</v>
      </c>
      <c r="AA82" s="393">
        <v>0</v>
      </c>
      <c r="AB82" s="393">
        <v>0</v>
      </c>
    </row>
    <row r="83" spans="2:28" s="104" customFormat="1" ht="15.6" outlineLevel="1">
      <c r="B83" s="243"/>
      <c r="C83" s="107" t="s">
        <v>197</v>
      </c>
      <c r="D83" s="393">
        <v>0.25076224144214299</v>
      </c>
      <c r="E83" s="393">
        <v>0.24013352389634501</v>
      </c>
      <c r="F83" s="393">
        <v>0.21090839660619501</v>
      </c>
      <c r="G83" s="393">
        <v>0.198841071951156</v>
      </c>
      <c r="H83" s="393">
        <v>0.167674298341913</v>
      </c>
      <c r="I83" s="393">
        <v>0.18043730373003899</v>
      </c>
      <c r="J83" s="393">
        <v>0.17827816500926</v>
      </c>
      <c r="K83" s="393">
        <v>0.19247173349022301</v>
      </c>
      <c r="L83" s="393">
        <v>0.13580849688216401</v>
      </c>
      <c r="M83" s="393">
        <v>0.15903768115941999</v>
      </c>
      <c r="N83" s="393">
        <v>0.12935362318840599</v>
      </c>
      <c r="O83" s="393">
        <v>0.16863478260869599</v>
      </c>
      <c r="P83" s="393">
        <v>0.23287159420289899</v>
      </c>
      <c r="Q83" s="393">
        <v>0.171695652173913</v>
      </c>
      <c r="R83" s="393">
        <v>0.25212000000000001</v>
      </c>
      <c r="S83" s="393">
        <v>0.22793753623188401</v>
      </c>
      <c r="T83" s="393">
        <v>0.22522579710144899</v>
      </c>
      <c r="U83" s="393">
        <v>0.32621855072463801</v>
      </c>
      <c r="V83" s="393">
        <v>0.20214492753623201</v>
      </c>
      <c r="W83" s="393">
        <v>0.29636391304347898</v>
      </c>
      <c r="X83" s="393">
        <v>0.30661463768115998</v>
      </c>
      <c r="Y83" s="393">
        <v>0.35079478260869601</v>
      </c>
      <c r="Z83" s="393">
        <v>0.325681304347826</v>
      </c>
      <c r="AA83" s="393">
        <v>0.24522347826086999</v>
      </c>
      <c r="AB83" s="393">
        <v>0.35096376811594199</v>
      </c>
    </row>
    <row r="84" spans="2:28" s="104" customFormat="1" ht="15.6" outlineLevel="1">
      <c r="B84" s="243"/>
      <c r="C84" s="107" t="s">
        <v>198</v>
      </c>
      <c r="D84" s="393">
        <v>0.117228759970508</v>
      </c>
      <c r="E84" s="393">
        <v>0.12036818650558601</v>
      </c>
      <c r="F84" s="393">
        <v>0.12335550447447401</v>
      </c>
      <c r="G84" s="393">
        <v>0.12619871514488201</v>
      </c>
      <c r="H84" s="393">
        <v>0.12890535983600299</v>
      </c>
      <c r="I84" s="393">
        <v>0.13148254876340101</v>
      </c>
      <c r="J84" s="393">
        <v>0.133936987928855</v>
      </c>
      <c r="K84" s="393">
        <v>0.13627500419640001</v>
      </c>
      <c r="L84" s="393">
        <v>0.13850256868514399</v>
      </c>
      <c r="M84" s="393">
        <v>0.140625318599474</v>
      </c>
      <c r="N84" s="393">
        <v>0.15507912064859999</v>
      </c>
      <c r="O84" s="393">
        <v>0.16879702231784199</v>
      </c>
      <c r="P84" s="393">
        <v>0.181819858918842</v>
      </c>
      <c r="Q84" s="393">
        <v>0.194185993985588</v>
      </c>
      <c r="R84" s="393">
        <v>0.205931481360767</v>
      </c>
      <c r="S84" s="393">
        <v>0.21709021590595301</v>
      </c>
      <c r="T84" s="393">
        <v>0.22769407367867001</v>
      </c>
      <c r="U84" s="393">
        <v>0.23777304235418201</v>
      </c>
      <c r="V84" s="393">
        <v>0.24735534260995901</v>
      </c>
      <c r="W84" s="393">
        <v>0.25646754113555398</v>
      </c>
      <c r="X84" s="393">
        <v>0.25760454393590099</v>
      </c>
      <c r="Y84" s="393">
        <v>0.25871448297934602</v>
      </c>
      <c r="Z84" s="393">
        <v>0.25979709658819</v>
      </c>
      <c r="AA84" s="393">
        <v>0.26085223851907402</v>
      </c>
      <c r="AB84" s="393">
        <v>0.26187986485290998</v>
      </c>
    </row>
    <row r="85" spans="2:28" s="104" customFormat="1" ht="15.6">
      <c r="B85" s="103" t="s">
        <v>14</v>
      </c>
      <c r="C85" s="103"/>
      <c r="D85" s="237">
        <f>SUM(D86:D103)</f>
        <v>60.039015890735946</v>
      </c>
      <c r="E85" s="237">
        <f t="shared" ref="E85:AB85" si="5">SUM(E86:E103)</f>
        <v>57.758794466646286</v>
      </c>
      <c r="F85" s="237">
        <f t="shared" si="5"/>
        <v>52.349698367103883</v>
      </c>
      <c r="G85" s="237">
        <f t="shared" si="5"/>
        <v>48.665178892836387</v>
      </c>
      <c r="H85" s="237">
        <f t="shared" si="5"/>
        <v>51.054503450081683</v>
      </c>
      <c r="I85" s="237">
        <f t="shared" si="5"/>
        <v>50.946093367968395</v>
      </c>
      <c r="J85" s="237">
        <f t="shared" si="5"/>
        <v>51.738750358990366</v>
      </c>
      <c r="K85" s="237">
        <f t="shared" si="5"/>
        <v>52.636593239779295</v>
      </c>
      <c r="L85" s="237">
        <f t="shared" si="5"/>
        <v>48.496520354426067</v>
      </c>
      <c r="M85" s="237">
        <f t="shared" si="5"/>
        <v>30.033779883294326</v>
      </c>
      <c r="N85" s="237">
        <f t="shared" si="5"/>
        <v>27.238171699611357</v>
      </c>
      <c r="O85" s="237">
        <f t="shared" si="5"/>
        <v>24.588068083369578</v>
      </c>
      <c r="P85" s="237">
        <f t="shared" si="5"/>
        <v>21.292782239219942</v>
      </c>
      <c r="Q85" s="237">
        <f t="shared" si="5"/>
        <v>21.992441417977489</v>
      </c>
      <c r="R85" s="237">
        <f t="shared" si="5"/>
        <v>21.172726095569061</v>
      </c>
      <c r="S85" s="237">
        <f t="shared" si="5"/>
        <v>20.636358316057773</v>
      </c>
      <c r="T85" s="237">
        <f t="shared" si="5"/>
        <v>19.15822109420915</v>
      </c>
      <c r="U85" s="237">
        <f t="shared" si="5"/>
        <v>20.550749649662041</v>
      </c>
      <c r="V85" s="237">
        <f t="shared" si="5"/>
        <v>18.49236143130517</v>
      </c>
      <c r="W85" s="237">
        <f t="shared" si="5"/>
        <v>11.804979911239583</v>
      </c>
      <c r="X85" s="237">
        <f t="shared" si="5"/>
        <v>12.674954097727701</v>
      </c>
      <c r="Y85" s="237">
        <f t="shared" si="5"/>
        <v>11.312614295919232</v>
      </c>
      <c r="Z85" s="237">
        <f t="shared" si="5"/>
        <v>10.692636615721542</v>
      </c>
      <c r="AA85" s="237">
        <f t="shared" si="5"/>
        <v>12.955919723135521</v>
      </c>
      <c r="AB85" s="237">
        <f t="shared" si="5"/>
        <v>12.983211211752391</v>
      </c>
    </row>
    <row r="86" spans="2:28" s="104" customFormat="1" ht="15.6" outlineLevel="1">
      <c r="B86" s="243"/>
      <c r="C86" s="107" t="s">
        <v>116</v>
      </c>
      <c r="D86" s="393">
        <v>2.5132175776199399</v>
      </c>
      <c r="E86" s="393">
        <v>2.3714336394915505</v>
      </c>
      <c r="F86" s="393">
        <v>2.4953485319697277</v>
      </c>
      <c r="G86" s="393">
        <v>2.4780201181405821</v>
      </c>
      <c r="H86" s="393">
        <v>2.5723395341232682</v>
      </c>
      <c r="I86" s="393">
        <v>2.6238212852631784</v>
      </c>
      <c r="J86" s="393">
        <v>2.5969621695668681</v>
      </c>
      <c r="K86" s="393">
        <v>2.6694476515700876</v>
      </c>
      <c r="L86" s="393">
        <v>2.5783730926536683</v>
      </c>
      <c r="M86" s="393">
        <v>2.8592500484002543</v>
      </c>
      <c r="N86" s="393">
        <v>2.5078839216850417</v>
      </c>
      <c r="O86" s="393">
        <v>2.4268012933939005</v>
      </c>
      <c r="P86" s="393">
        <v>2.1047504535454138</v>
      </c>
      <c r="Q86" s="393">
        <v>2.3313743468614914</v>
      </c>
      <c r="R86" s="393">
        <v>2.3610403498764883</v>
      </c>
      <c r="S86" s="393">
        <v>2.3484812698267601</v>
      </c>
      <c r="T86" s="393">
        <v>2.1105958283424986</v>
      </c>
      <c r="U86" s="393">
        <v>2.2875031253766855</v>
      </c>
      <c r="V86" s="393">
        <v>1.9324222259587625</v>
      </c>
      <c r="W86" s="393">
        <v>1.4643054638166033</v>
      </c>
      <c r="X86" s="393">
        <v>1.2935987132227815</v>
      </c>
      <c r="Y86" s="393">
        <v>1.1718247197934926</v>
      </c>
      <c r="Z86" s="393">
        <v>1.4266759043448549</v>
      </c>
      <c r="AA86" s="393">
        <v>1.9517531429073647</v>
      </c>
      <c r="AB86" s="393">
        <v>2.009108346508671</v>
      </c>
    </row>
    <row r="87" spans="2:28" s="104" customFormat="1" ht="15.6" outlineLevel="1">
      <c r="B87" s="243"/>
      <c r="C87" s="107" t="s">
        <v>117</v>
      </c>
      <c r="D87" s="393">
        <v>7.2952632866666702</v>
      </c>
      <c r="E87" s="393">
        <v>5.9941761000000104</v>
      </c>
      <c r="F87" s="393">
        <v>5.4563860266666699</v>
      </c>
      <c r="G87" s="393">
        <v>5.5249224800000096</v>
      </c>
      <c r="H87" s="393">
        <v>6.3678103133333401</v>
      </c>
      <c r="I87" s="393">
        <v>6.2849033133333396</v>
      </c>
      <c r="J87" s="393">
        <v>6.4164490866666704</v>
      </c>
      <c r="K87" s="393">
        <v>6.7104925800000101</v>
      </c>
      <c r="L87" s="393">
        <v>6.83816936000001</v>
      </c>
      <c r="M87" s="393">
        <v>6.5308607466666704</v>
      </c>
      <c r="N87" s="393">
        <v>6.3318839466666699</v>
      </c>
      <c r="O87" s="393">
        <v>5.8438380733333402</v>
      </c>
      <c r="P87" s="393">
        <v>5.9882648309000102</v>
      </c>
      <c r="Q87" s="393">
        <v>5.8675494753333401</v>
      </c>
      <c r="R87" s="393">
        <v>5.9766296625200104</v>
      </c>
      <c r="S87" s="393">
        <v>5.94116315334667</v>
      </c>
      <c r="T87" s="393">
        <v>5.8927801443866699</v>
      </c>
      <c r="U87" s="393">
        <v>6.1170150000000101</v>
      </c>
      <c r="V87" s="393">
        <v>5.2025620000000004</v>
      </c>
      <c r="W87" s="393">
        <v>3.7204821155893999</v>
      </c>
      <c r="X87" s="393">
        <v>3.79200991242134</v>
      </c>
      <c r="Y87" s="393">
        <v>4.0957263011357998</v>
      </c>
      <c r="Z87" s="393">
        <v>3.7239544434168801</v>
      </c>
      <c r="AA87" s="393">
        <v>4.0291096192099998</v>
      </c>
      <c r="AB87" s="393">
        <v>4.2148141004399999</v>
      </c>
    </row>
    <row r="88" spans="2:28" s="104" customFormat="1" ht="15.6" outlineLevel="1">
      <c r="B88" s="243"/>
      <c r="C88" s="107" t="s">
        <v>118</v>
      </c>
      <c r="D88" s="393">
        <v>1.4620497616221999</v>
      </c>
      <c r="E88" s="393">
        <v>1.18825731313678</v>
      </c>
      <c r="F88" s="393">
        <v>1.19572586624903</v>
      </c>
      <c r="G88" s="393">
        <v>1.2034898774031999</v>
      </c>
      <c r="H88" s="393">
        <v>1.2614268878071</v>
      </c>
      <c r="I88" s="393">
        <v>1.3948676469033701</v>
      </c>
      <c r="J88" s="393">
        <v>1.5426889141673601</v>
      </c>
      <c r="K88" s="393">
        <v>1.56755101810454</v>
      </c>
      <c r="L88" s="393">
        <v>1.6964407068491301</v>
      </c>
      <c r="M88" s="393">
        <v>1.46310801989939</v>
      </c>
      <c r="N88" s="393">
        <v>1.47554035653671</v>
      </c>
      <c r="O88" s="393">
        <v>1.4600656910684799</v>
      </c>
      <c r="P88" s="393">
        <v>1.34558785231309</v>
      </c>
      <c r="Q88" s="393">
        <v>1.4460878904203101</v>
      </c>
      <c r="R88" s="393">
        <v>1.5295865903371799</v>
      </c>
      <c r="S88" s="393">
        <v>1.5267096782929599</v>
      </c>
      <c r="T88" s="393">
        <v>1.5325866103883801</v>
      </c>
      <c r="U88" s="393">
        <v>1.58380173065569</v>
      </c>
      <c r="V88" s="393">
        <v>1.40813961893971</v>
      </c>
      <c r="W88" s="393">
        <v>0.99255291715864602</v>
      </c>
      <c r="X88" s="393">
        <v>1.1175782301083499</v>
      </c>
      <c r="Y88" s="393">
        <v>1.1555302633556199</v>
      </c>
      <c r="Z88" s="393">
        <v>1.1777777322474701</v>
      </c>
      <c r="AA88" s="393">
        <v>1.2391493904273401</v>
      </c>
      <c r="AB88" s="393">
        <v>1.28370262282906</v>
      </c>
    </row>
    <row r="89" spans="2:28" s="104" customFormat="1" ht="15.6" outlineLevel="1">
      <c r="B89" s="243"/>
      <c r="C89" s="107" t="s">
        <v>119</v>
      </c>
      <c r="D89" s="393">
        <v>1.415357682299595</v>
      </c>
      <c r="E89" s="393">
        <v>1.3828553387658769</v>
      </c>
      <c r="F89" s="393">
        <v>1.397083108041246</v>
      </c>
      <c r="G89" s="393">
        <v>1.3690944114346639</v>
      </c>
      <c r="H89" s="393">
        <v>1.4022053562155123</v>
      </c>
      <c r="I89" s="393">
        <v>1.395286241395072</v>
      </c>
      <c r="J89" s="393">
        <v>1.4018840458007324</v>
      </c>
      <c r="K89" s="393">
        <v>1.5239593601515222</v>
      </c>
      <c r="L89" s="393">
        <v>1.4948266944862576</v>
      </c>
      <c r="M89" s="393">
        <v>1.4246139956641652</v>
      </c>
      <c r="N89" s="393">
        <v>1.3035153785440159</v>
      </c>
      <c r="O89" s="393">
        <v>1.1764848553247831</v>
      </c>
      <c r="P89" s="393">
        <v>1.0645968988536854</v>
      </c>
      <c r="Q89" s="393">
        <v>1.222030119651158</v>
      </c>
      <c r="R89" s="393">
        <v>1.2585290220313752</v>
      </c>
      <c r="S89" s="393">
        <v>1.2155657837281089</v>
      </c>
      <c r="T89" s="393">
        <v>1.3397991129530158</v>
      </c>
      <c r="U89" s="393">
        <v>1.2517848136230341</v>
      </c>
      <c r="V89" s="393">
        <v>1.1459400543334091</v>
      </c>
      <c r="W89" s="393">
        <v>0.82711375274144561</v>
      </c>
      <c r="X89" s="393">
        <v>0.79808438300449958</v>
      </c>
      <c r="Y89" s="393">
        <v>0.7756106565888059</v>
      </c>
      <c r="Z89" s="393">
        <v>0.84823145803372157</v>
      </c>
      <c r="AA89" s="393">
        <v>1.0519680388647679</v>
      </c>
      <c r="AB89" s="393">
        <v>1.1078220145245719</v>
      </c>
    </row>
    <row r="90" spans="2:28" s="104" customFormat="1" ht="15.6" outlineLevel="1">
      <c r="B90" s="243"/>
      <c r="C90" s="107" t="s">
        <v>120</v>
      </c>
      <c r="D90" s="393">
        <v>0.42687889639138599</v>
      </c>
      <c r="E90" s="393">
        <v>0.388863889886847</v>
      </c>
      <c r="F90" s="393">
        <v>0.41928940585355301</v>
      </c>
      <c r="G90" s="393">
        <v>0.42934385811726899</v>
      </c>
      <c r="H90" s="393">
        <v>0.41602013770874302</v>
      </c>
      <c r="I90" s="393">
        <v>0.41312916612391498</v>
      </c>
      <c r="J90" s="393">
        <v>0.42585570703537301</v>
      </c>
      <c r="K90" s="393">
        <v>0.428680118810431</v>
      </c>
      <c r="L90" s="393">
        <v>0.41900817304743898</v>
      </c>
      <c r="M90" s="393">
        <v>0.38974124924577802</v>
      </c>
      <c r="N90" s="393">
        <v>0.353255813804848</v>
      </c>
      <c r="O90" s="393">
        <v>0.37463414439881704</v>
      </c>
      <c r="P90" s="393">
        <v>0.44486504750772199</v>
      </c>
      <c r="Q90" s="393">
        <v>0.44640189613259701</v>
      </c>
      <c r="R90" s="393">
        <v>0.45151024538963402</v>
      </c>
      <c r="S90" s="393">
        <v>0.56245462844128202</v>
      </c>
      <c r="T90" s="393">
        <v>0.47377617929129501</v>
      </c>
      <c r="U90" s="393">
        <v>0.54908985403934096</v>
      </c>
      <c r="V90" s="393">
        <v>0.54866499183996298</v>
      </c>
      <c r="W90" s="393">
        <v>0.49474634216078406</v>
      </c>
      <c r="X90" s="393">
        <v>0.51143165359977893</v>
      </c>
      <c r="Y90" s="393">
        <v>0.49608508280323504</v>
      </c>
      <c r="Z90" s="393">
        <v>0.49079109358477602</v>
      </c>
      <c r="AA90" s="393">
        <v>0.48330919601189104</v>
      </c>
      <c r="AB90" s="393">
        <v>0.340334828461891</v>
      </c>
    </row>
    <row r="91" spans="2:28" s="104" customFormat="1" ht="15.6" outlineLevel="1">
      <c r="B91" s="243"/>
      <c r="C91" s="107" t="s">
        <v>121</v>
      </c>
      <c r="D91" s="393">
        <v>3.1110687864298499E-2</v>
      </c>
      <c r="E91" s="393">
        <v>2.5231569764156199E-2</v>
      </c>
      <c r="F91" s="393">
        <v>2.25842973449406E-2</v>
      </c>
      <c r="G91" s="393">
        <v>1.9002886018153E-2</v>
      </c>
      <c r="H91" s="393">
        <v>2.1404022327174501E-2</v>
      </c>
      <c r="I91" s="393">
        <v>2.1314339755109098E-2</v>
      </c>
      <c r="J91" s="393">
        <v>1.9274988615149601E-2</v>
      </c>
      <c r="K91" s="393">
        <v>1.8310955516889198E-2</v>
      </c>
      <c r="L91" s="393">
        <v>1.7674667487344801E-2</v>
      </c>
      <c r="M91" s="393">
        <v>1.4605985664721899E-2</v>
      </c>
      <c r="N91" s="393">
        <v>1.46411222124933E-2</v>
      </c>
      <c r="O91" s="393">
        <v>1.45558633735838E-2</v>
      </c>
      <c r="P91" s="393">
        <v>1.46917765478438E-2</v>
      </c>
      <c r="Q91" s="393">
        <v>1.5477857753906E-2</v>
      </c>
      <c r="R91" s="393">
        <v>1.5235728879102101E-2</v>
      </c>
      <c r="S91" s="393">
        <v>1.28955793063169E-2</v>
      </c>
      <c r="T91" s="393">
        <v>2.08752401622345E-2</v>
      </c>
      <c r="U91" s="393">
        <v>2.2079530255334399E-2</v>
      </c>
      <c r="V91" s="393">
        <v>1.07849317402558E-2</v>
      </c>
      <c r="W91" s="393">
        <v>6.6429505704002304E-3</v>
      </c>
      <c r="X91" s="393">
        <v>6.7406943305010096E-3</v>
      </c>
      <c r="Y91" s="393">
        <v>6.21583385111829E-3</v>
      </c>
      <c r="Z91" s="393">
        <v>4.0188096792163801E-3</v>
      </c>
      <c r="AA91" s="393">
        <v>4.5178404117989998E-3</v>
      </c>
      <c r="AB91" s="393">
        <v>5.0683663672717004E-3</v>
      </c>
    </row>
    <row r="92" spans="2:28" s="104" customFormat="1" ht="15.6" outlineLevel="1">
      <c r="B92" s="243"/>
      <c r="C92" s="107" t="s">
        <v>122</v>
      </c>
      <c r="D92" s="393">
        <v>1.43116669398364</v>
      </c>
      <c r="E92" s="393">
        <v>1.4331582917323</v>
      </c>
      <c r="F92" s="393">
        <v>1.45587323242044</v>
      </c>
      <c r="G92" s="393">
        <v>1.4578648301691</v>
      </c>
      <c r="H92" s="393">
        <v>1.4598564279177599</v>
      </c>
      <c r="I92" s="393">
        <v>1.462205491929</v>
      </c>
      <c r="J92" s="393">
        <v>1.46455455594024</v>
      </c>
      <c r="K92" s="393">
        <v>0.99297621876412601</v>
      </c>
      <c r="L92" s="393">
        <v>1.2424953086100901</v>
      </c>
      <c r="M92" s="393">
        <v>1.2118557744776599</v>
      </c>
      <c r="N92" s="393">
        <v>1.3823422773332401</v>
      </c>
      <c r="O92" s="393">
        <v>1.36471674770665</v>
      </c>
      <c r="P92" s="393">
        <v>1.4462293320634501</v>
      </c>
      <c r="Q92" s="393">
        <v>1.2864919952505001</v>
      </c>
      <c r="R92" s="393">
        <v>1.2186016306766301</v>
      </c>
      <c r="S92" s="393">
        <v>1.200237</v>
      </c>
      <c r="T92" s="393">
        <v>0.90052800000000099</v>
      </c>
      <c r="U92" s="393">
        <v>1.2348170000000001</v>
      </c>
      <c r="V92" s="393">
        <v>1.0188999999999999</v>
      </c>
      <c r="W92" s="393">
        <v>0.767212000000001</v>
      </c>
      <c r="X92" s="393">
        <v>0.96937500000000099</v>
      </c>
      <c r="Y92" s="393">
        <v>0.64253000000000005</v>
      </c>
      <c r="Z92" s="393">
        <v>0.94839100000000098</v>
      </c>
      <c r="AA92" s="393">
        <v>0.86025600000000102</v>
      </c>
      <c r="AB92" s="393">
        <v>0.94020600000000099</v>
      </c>
    </row>
    <row r="93" spans="2:28" s="104" customFormat="1" ht="15.6" outlineLevel="1">
      <c r="B93" s="243"/>
      <c r="C93" s="107" t="s">
        <v>123</v>
      </c>
      <c r="D93" s="393">
        <v>2.0034339105892349</v>
      </c>
      <c r="E93" s="393">
        <v>1.732709519895981</v>
      </c>
      <c r="F93" s="393">
        <v>0.95072067545823491</v>
      </c>
      <c r="G93" s="393">
        <v>0.81488644985146097</v>
      </c>
      <c r="H93" s="393">
        <v>0.7608133719019341</v>
      </c>
      <c r="I93" s="393">
        <v>0.70257975874450707</v>
      </c>
      <c r="J93" s="393">
        <v>0.70085546987988012</v>
      </c>
      <c r="K93" s="393">
        <v>0.64034401766165705</v>
      </c>
      <c r="L93" s="393">
        <v>0.6426127453429421</v>
      </c>
      <c r="M93" s="393">
        <v>0.63598616884150205</v>
      </c>
      <c r="N93" s="393">
        <v>0.76995988088824974</v>
      </c>
      <c r="O93" s="393">
        <v>0.7785133189942568</v>
      </c>
      <c r="P93" s="393">
        <v>0.70572586265038506</v>
      </c>
      <c r="Q93" s="393">
        <v>0.65715949749898461</v>
      </c>
      <c r="R93" s="393">
        <v>0.73228911113019768</v>
      </c>
      <c r="S93" s="393">
        <v>0.68693605941797908</v>
      </c>
      <c r="T93" s="393">
        <v>0.70291635453012746</v>
      </c>
      <c r="U93" s="393">
        <v>0.66017273964638645</v>
      </c>
      <c r="V93" s="393">
        <v>0.63823986413233502</v>
      </c>
      <c r="W93" s="393">
        <v>0.46438827800000004</v>
      </c>
      <c r="X93" s="393">
        <v>0.41847195392000003</v>
      </c>
      <c r="Y93" s="393">
        <v>0.51880740452356544</v>
      </c>
      <c r="Z93" s="393">
        <v>0.1080477312739527</v>
      </c>
      <c r="AA93" s="393">
        <v>7.5090201224031358E-2</v>
      </c>
      <c r="AB93" s="393">
        <v>0.10704039482064076</v>
      </c>
    </row>
    <row r="94" spans="2:28" s="104" customFormat="1" ht="15.6" outlineLevel="1">
      <c r="B94" s="243"/>
      <c r="C94" s="107" t="s">
        <v>124</v>
      </c>
      <c r="D94" s="393">
        <v>3.8602584241691602</v>
      </c>
      <c r="E94" s="393">
        <v>3.9198166370416101</v>
      </c>
      <c r="F94" s="393">
        <v>4.1449276428648396</v>
      </c>
      <c r="G94" s="393">
        <v>4.1818325042486801</v>
      </c>
      <c r="H94" s="393">
        <v>2.8887097700719599</v>
      </c>
      <c r="I94" s="393">
        <v>2.7386621023167699</v>
      </c>
      <c r="J94" s="393">
        <v>2.7872569270538401</v>
      </c>
      <c r="K94" s="393">
        <v>2.64594173302936</v>
      </c>
      <c r="L94" s="393">
        <v>3.102248838</v>
      </c>
      <c r="M94" s="393">
        <v>4.5684654580000004</v>
      </c>
      <c r="N94" s="393">
        <v>4.19718547</v>
      </c>
      <c r="O94" s="393">
        <v>3.260171852</v>
      </c>
      <c r="P94" s="393">
        <v>2.0445601199999999</v>
      </c>
      <c r="Q94" s="393">
        <v>2.23775054</v>
      </c>
      <c r="R94" s="393">
        <v>2.5398003600000001</v>
      </c>
      <c r="S94" s="393">
        <v>1.94152364</v>
      </c>
      <c r="T94" s="393">
        <v>1.6907327999999999</v>
      </c>
      <c r="U94" s="393">
        <v>1.6952326</v>
      </c>
      <c r="V94" s="393">
        <v>1.4999233999999999</v>
      </c>
      <c r="W94" s="393">
        <v>1.0810546000000001</v>
      </c>
      <c r="X94" s="393">
        <v>1.265606</v>
      </c>
      <c r="Y94" s="393">
        <v>0.198766</v>
      </c>
      <c r="Z94" s="393">
        <v>3.9038000000000003E-2</v>
      </c>
      <c r="AA94" s="393">
        <v>4.2911999999999999E-2</v>
      </c>
      <c r="AB94" s="393">
        <v>4.0381979999999998E-2</v>
      </c>
    </row>
    <row r="95" spans="2:28" s="104" customFormat="1" ht="15.6" outlineLevel="1">
      <c r="B95" s="243"/>
      <c r="C95" s="107" t="s">
        <v>125</v>
      </c>
      <c r="D95" s="393">
        <v>19.93460868</v>
      </c>
      <c r="E95" s="393">
        <v>20.043122400000001</v>
      </c>
      <c r="F95" s="393">
        <v>15.462266400000001</v>
      </c>
      <c r="G95" s="393">
        <v>11.63988</v>
      </c>
      <c r="H95" s="393">
        <v>12.911931144</v>
      </c>
      <c r="I95" s="393">
        <v>11.551416912000001</v>
      </c>
      <c r="J95" s="393">
        <v>11.413540656</v>
      </c>
      <c r="K95" s="393">
        <v>11.735402111999999</v>
      </c>
      <c r="L95" s="393">
        <v>11.5483046</v>
      </c>
      <c r="M95" s="393">
        <v>0.58077219999999996</v>
      </c>
      <c r="N95" s="393">
        <v>1.1293008</v>
      </c>
      <c r="O95" s="393">
        <v>1.3646313999999999</v>
      </c>
      <c r="P95" s="393">
        <v>0.62588940000000004</v>
      </c>
      <c r="Q95" s="393">
        <v>0.5585116</v>
      </c>
      <c r="R95" s="393">
        <v>1.0606118</v>
      </c>
      <c r="S95" s="393">
        <v>0.89012599999999997</v>
      </c>
      <c r="T95" s="393">
        <v>0.5832754</v>
      </c>
      <c r="U95" s="393">
        <v>0.95130539999999997</v>
      </c>
      <c r="V95" s="393">
        <v>0.91047940000000005</v>
      </c>
      <c r="W95" s="393">
        <v>6.8271799999999994E-2</v>
      </c>
      <c r="X95" s="393">
        <v>0</v>
      </c>
      <c r="Y95" s="393">
        <v>0</v>
      </c>
      <c r="Z95" s="393">
        <v>0</v>
      </c>
      <c r="AA95" s="393">
        <v>0</v>
      </c>
      <c r="AB95" s="393">
        <v>0</v>
      </c>
    </row>
    <row r="96" spans="2:28" s="104" customFormat="1" ht="15.6" outlineLevel="1">
      <c r="B96" s="243"/>
      <c r="C96" s="107" t="s">
        <v>126</v>
      </c>
      <c r="D96" s="393">
        <v>0.78573906839593166</v>
      </c>
      <c r="E96" s="393">
        <v>0.78484018259927357</v>
      </c>
      <c r="F96" s="393">
        <v>0.80002583477318656</v>
      </c>
      <c r="G96" s="393">
        <v>0.7738508347731865</v>
      </c>
      <c r="H96" s="393">
        <v>0.80767833477318662</v>
      </c>
      <c r="I96" s="393">
        <v>0.75513783477318663</v>
      </c>
      <c r="J96" s="393">
        <v>0.77117848002205536</v>
      </c>
      <c r="K96" s="393">
        <v>0.70469359314422741</v>
      </c>
      <c r="L96" s="393">
        <v>0.65056183522567546</v>
      </c>
      <c r="M96" s="393">
        <v>0.68879619434191042</v>
      </c>
      <c r="N96" s="393">
        <v>0.66642787854611441</v>
      </c>
      <c r="O96" s="393">
        <v>0.61843717111236607</v>
      </c>
      <c r="P96" s="393">
        <v>0.58651577818621292</v>
      </c>
      <c r="Q96" s="393">
        <v>0.63016351939263715</v>
      </c>
      <c r="R96" s="393">
        <v>0.62007519466666672</v>
      </c>
      <c r="S96" s="393">
        <v>0.47477877250000011</v>
      </c>
      <c r="T96" s="393">
        <v>0.44572032300000008</v>
      </c>
      <c r="U96" s="393">
        <v>0.49046777500000011</v>
      </c>
      <c r="V96" s="393">
        <v>0.32263781481481479</v>
      </c>
      <c r="W96" s="393">
        <v>0.19388868022758568</v>
      </c>
      <c r="X96" s="393">
        <v>0.1052353425925926</v>
      </c>
      <c r="Y96" s="393">
        <v>9.3842425000000007E-2</v>
      </c>
      <c r="Z96" s="393">
        <v>0.1037807375</v>
      </c>
      <c r="AA96" s="393">
        <v>0.1082461</v>
      </c>
      <c r="AB96" s="393">
        <v>0.10631395</v>
      </c>
    </row>
    <row r="97" spans="2:28" s="104" customFormat="1" ht="15.6" outlineLevel="1">
      <c r="B97" s="243"/>
      <c r="C97" s="112" t="s">
        <v>127</v>
      </c>
      <c r="D97" s="393">
        <v>14.404632935018871</v>
      </c>
      <c r="E97" s="393">
        <v>14.996674578757382</v>
      </c>
      <c r="F97" s="393">
        <v>15.589131691536046</v>
      </c>
      <c r="G97" s="393">
        <v>16.209369698634188</v>
      </c>
      <c r="H97" s="393">
        <v>16.855478646000538</v>
      </c>
      <c r="I97" s="393">
        <v>17.793942491707128</v>
      </c>
      <c r="J97" s="393">
        <v>18.203842424430203</v>
      </c>
      <c r="K97" s="393">
        <v>19.800317640937745</v>
      </c>
      <c r="L97" s="393">
        <v>15.370063236746546</v>
      </c>
      <c r="M97" s="393">
        <v>6.1869611767976203</v>
      </c>
      <c r="N97" s="393">
        <v>3.3321329329121747</v>
      </c>
      <c r="O97" s="393">
        <v>3.0789604886361266</v>
      </c>
      <c r="P97" s="393">
        <v>2.6303568362700545</v>
      </c>
      <c r="Q97" s="393">
        <v>2.5575674806409952</v>
      </c>
      <c r="R97" s="393">
        <v>0.66089998511499182</v>
      </c>
      <c r="S97" s="393">
        <v>0.67972978130499073</v>
      </c>
      <c r="T97" s="393">
        <v>0.59671928941999197</v>
      </c>
      <c r="U97" s="393">
        <v>0.28579949316899517</v>
      </c>
      <c r="V97" s="393">
        <v>0.169370987968499</v>
      </c>
      <c r="W97" s="393">
        <v>0.12890602591999895</v>
      </c>
      <c r="X97" s="393">
        <v>0.14868036607949645</v>
      </c>
      <c r="Y97" s="393">
        <v>0.19744961328999222</v>
      </c>
      <c r="Z97" s="393">
        <v>0.17230300090499245</v>
      </c>
      <c r="AA97" s="393">
        <v>0.22360117851498718</v>
      </c>
      <c r="AB97" s="393">
        <v>0.10508694047999326</v>
      </c>
    </row>
    <row r="98" spans="2:28" s="104" customFormat="1" ht="15.6" outlineLevel="1">
      <c r="B98" s="243"/>
      <c r="C98" s="107" t="s">
        <v>128</v>
      </c>
      <c r="D98" s="393">
        <v>0.38717249999999998</v>
      </c>
      <c r="E98" s="393">
        <v>0.38717249999999998</v>
      </c>
      <c r="F98" s="393">
        <v>0.38717249999999998</v>
      </c>
      <c r="G98" s="393">
        <v>0.38717249999999998</v>
      </c>
      <c r="H98" s="393">
        <v>0.38717249999999998</v>
      </c>
      <c r="I98" s="393">
        <v>0.38717249999999998</v>
      </c>
      <c r="J98" s="393">
        <v>0.38717249999999998</v>
      </c>
      <c r="K98" s="393">
        <v>0.38933849999999998</v>
      </c>
      <c r="L98" s="393">
        <v>0.4283265</v>
      </c>
      <c r="M98" s="393">
        <v>0.62380800000000003</v>
      </c>
      <c r="N98" s="393">
        <v>0.99181140000000001</v>
      </c>
      <c r="O98" s="393">
        <v>0.68608049999999998</v>
      </c>
      <c r="P98" s="393">
        <v>0.76860510000000004</v>
      </c>
      <c r="Q98" s="393">
        <v>0.61035176832000004</v>
      </c>
      <c r="R98" s="393">
        <v>0.35272603017600002</v>
      </c>
      <c r="S98" s="393">
        <v>0.23567054700000001</v>
      </c>
      <c r="T98" s="393">
        <v>0.27385431119999998</v>
      </c>
      <c r="U98" s="393">
        <v>0.2403612366</v>
      </c>
      <c r="V98" s="393">
        <v>0.1815826676</v>
      </c>
      <c r="W98" s="393">
        <v>0.12983386920000001</v>
      </c>
      <c r="X98" s="393">
        <v>0.18073567760000001</v>
      </c>
      <c r="Y98" s="393">
        <v>0.1277297386</v>
      </c>
      <c r="Z98" s="393">
        <v>0.12833724760000001</v>
      </c>
      <c r="AA98" s="393">
        <v>0.10608300200000001</v>
      </c>
      <c r="AB98" s="393">
        <v>0.10457397199999999</v>
      </c>
    </row>
    <row r="99" spans="2:28" s="104" customFormat="1" ht="15.6" outlineLevel="1">
      <c r="B99" s="243"/>
      <c r="C99" s="107" t="s">
        <v>199</v>
      </c>
      <c r="D99" s="393">
        <v>1.9334056093595571</v>
      </c>
      <c r="E99" s="393">
        <v>1.2827732101877356</v>
      </c>
      <c r="F99" s="393">
        <v>1.1222871621817121</v>
      </c>
      <c r="G99" s="393">
        <v>1.0450714093409672</v>
      </c>
      <c r="H99" s="393">
        <v>1.3349352828490675</v>
      </c>
      <c r="I99" s="393">
        <v>1.6265773225464712</v>
      </c>
      <c r="J99" s="393">
        <v>1.8764780404920833</v>
      </c>
      <c r="K99" s="393">
        <v>1.6059934590402209</v>
      </c>
      <c r="L99" s="393">
        <v>1.4072324516068542</v>
      </c>
      <c r="M99" s="393">
        <v>1.7797392783368673</v>
      </c>
      <c r="N99" s="393">
        <v>1.6191660690261567</v>
      </c>
      <c r="O99" s="393">
        <v>1.0830916972883364</v>
      </c>
      <c r="P99" s="393">
        <v>0.70141297457488794</v>
      </c>
      <c r="Q99" s="393">
        <v>1.3912957966841113</v>
      </c>
      <c r="R99" s="393">
        <v>1.5972704775801359</v>
      </c>
      <c r="S99" s="393">
        <v>2.0042440252723992</v>
      </c>
      <c r="T99" s="393">
        <v>1.6791415448724856</v>
      </c>
      <c r="U99" s="393">
        <v>2.2176552798963485</v>
      </c>
      <c r="V99" s="393">
        <v>2.652098809697244</v>
      </c>
      <c r="W99" s="393">
        <v>0.87070794968227239</v>
      </c>
      <c r="X99" s="393">
        <v>1.4116720570824</v>
      </c>
      <c r="Y99" s="393">
        <v>1.047967539811558</v>
      </c>
      <c r="Z99" s="393">
        <v>0.85489882327182165</v>
      </c>
      <c r="AA99" s="393">
        <v>2.1441461763007119</v>
      </c>
      <c r="AB99" s="393">
        <v>1.8930200873089897</v>
      </c>
    </row>
    <row r="100" spans="2:28" s="104" customFormat="1" ht="15.6" outlineLevel="1">
      <c r="B100" s="243"/>
      <c r="C100" s="111" t="s">
        <v>200</v>
      </c>
      <c r="D100" s="393">
        <v>0.104632069441479</v>
      </c>
      <c r="E100" s="393">
        <v>0.104632069441479</v>
      </c>
      <c r="F100" s="393">
        <v>0.11620660921770801</v>
      </c>
      <c r="G100" s="393">
        <v>0.11620660921770801</v>
      </c>
      <c r="H100" s="393">
        <v>0.11620660921770801</v>
      </c>
      <c r="I100" s="393">
        <v>0.11620660921770801</v>
      </c>
      <c r="J100" s="393">
        <v>0.11620660921770801</v>
      </c>
      <c r="K100" s="393">
        <v>0.11620660921770801</v>
      </c>
      <c r="L100" s="393">
        <v>0.11620660921770801</v>
      </c>
      <c r="M100" s="393">
        <v>0.15461468035477199</v>
      </c>
      <c r="N100" s="393">
        <v>0.15922853196313</v>
      </c>
      <c r="O100" s="393">
        <v>0.126338763905295</v>
      </c>
      <c r="P100" s="393">
        <v>0.103429997216096</v>
      </c>
      <c r="Q100" s="393">
        <v>0.10825722220395401</v>
      </c>
      <c r="R100" s="393">
        <v>0.120731280166383</v>
      </c>
      <c r="S100" s="393">
        <v>0.15487072952028699</v>
      </c>
      <c r="T100" s="393">
        <v>0.14573923297301</v>
      </c>
      <c r="U100" s="393">
        <v>0.15040089279264199</v>
      </c>
      <c r="V100" s="393">
        <v>0.101515467738216</v>
      </c>
      <c r="W100" s="393">
        <v>9.8836135222472296E-2</v>
      </c>
      <c r="X100" s="393">
        <v>0.123003798399688</v>
      </c>
      <c r="Y100" s="393">
        <v>0.122684157213416</v>
      </c>
      <c r="Z100" s="393">
        <v>0.122199657163574</v>
      </c>
      <c r="AA100" s="393">
        <v>0.13733649871745501</v>
      </c>
      <c r="AB100" s="393">
        <v>0.16525110550705499</v>
      </c>
    </row>
    <row r="101" spans="2:28" s="104" customFormat="1" ht="15.6" outlineLevel="1">
      <c r="B101" s="243"/>
      <c r="C101" s="111" t="s">
        <v>201</v>
      </c>
      <c r="D101" s="393">
        <v>0.64092849319488099</v>
      </c>
      <c r="E101" s="393">
        <v>0.53933273050172703</v>
      </c>
      <c r="F101" s="393">
        <v>0.50174084883713999</v>
      </c>
      <c r="G101" s="393">
        <v>0.43961013610829602</v>
      </c>
      <c r="H101" s="393">
        <v>0.51666625683901701</v>
      </c>
      <c r="I101" s="393">
        <v>0.538061721458714</v>
      </c>
      <c r="J101" s="393">
        <v>0.50200861566058996</v>
      </c>
      <c r="K101" s="393">
        <v>0.49260457914664602</v>
      </c>
      <c r="L101" s="393">
        <v>0.49176795805213502</v>
      </c>
      <c r="M101" s="393">
        <v>0.429473104840363</v>
      </c>
      <c r="N101" s="393">
        <v>0.46359672223721099</v>
      </c>
      <c r="O101" s="393">
        <v>0.49457554262738102</v>
      </c>
      <c r="P101" s="393">
        <v>0.49263430447733703</v>
      </c>
      <c r="Q101" s="393">
        <v>0.50874343309541104</v>
      </c>
      <c r="R101" s="393">
        <v>0.52259065287826101</v>
      </c>
      <c r="S101" s="393">
        <v>0.51033184420330702</v>
      </c>
      <c r="T101" s="393">
        <v>0.52127589310813105</v>
      </c>
      <c r="U101" s="393">
        <v>0.51186350794338797</v>
      </c>
      <c r="V101" s="393">
        <v>0.39792617280456</v>
      </c>
      <c r="W101" s="393">
        <v>0.26133399739473301</v>
      </c>
      <c r="X101" s="393">
        <v>0.29404913397183202</v>
      </c>
      <c r="Y101" s="393">
        <v>0.287929725663086</v>
      </c>
      <c r="Z101" s="393">
        <v>0.259897080773422</v>
      </c>
      <c r="AA101" s="393">
        <v>0.27618986122105299</v>
      </c>
      <c r="AB101" s="393">
        <v>0.31626488198736902</v>
      </c>
    </row>
    <row r="102" spans="2:28" s="104" customFormat="1" ht="15.6" outlineLevel="1">
      <c r="B102" s="243"/>
      <c r="C102" s="111" t="s">
        <v>202</v>
      </c>
      <c r="D102" s="393">
        <v>1.35882970617729</v>
      </c>
      <c r="E102" s="393">
        <v>1.13309213985248</v>
      </c>
      <c r="F102" s="393">
        <v>0.78488289715435899</v>
      </c>
      <c r="G102" s="393">
        <v>0.52980800760840496</v>
      </c>
      <c r="H102" s="393">
        <v>0.928918168978354</v>
      </c>
      <c r="I102" s="393">
        <v>1.0985340922984801</v>
      </c>
      <c r="J102" s="393">
        <v>1.07284518029766</v>
      </c>
      <c r="K102" s="393">
        <v>0.55407796189186298</v>
      </c>
      <c r="L102" s="393">
        <v>0.41263926809130502</v>
      </c>
      <c r="M102" s="393">
        <v>0.45332522334067599</v>
      </c>
      <c r="N102" s="393">
        <v>0.49766391005813498</v>
      </c>
      <c r="O102" s="393">
        <v>0.38248145583612703</v>
      </c>
      <c r="P102" s="393">
        <v>0.17519297049077201</v>
      </c>
      <c r="Q102" s="393">
        <v>6.9180848801767406E-2</v>
      </c>
      <c r="R102" s="393">
        <v>0</v>
      </c>
      <c r="S102" s="393">
        <v>0</v>
      </c>
      <c r="T102" s="393">
        <v>0</v>
      </c>
      <c r="U102" s="393">
        <v>0</v>
      </c>
      <c r="V102" s="393">
        <v>0</v>
      </c>
      <c r="W102" s="393">
        <v>0</v>
      </c>
      <c r="X102" s="393">
        <v>0</v>
      </c>
      <c r="Y102" s="393">
        <v>0</v>
      </c>
      <c r="Z102" s="393">
        <v>0</v>
      </c>
      <c r="AA102" s="393">
        <v>0</v>
      </c>
      <c r="AB102" s="393">
        <v>0</v>
      </c>
    </row>
    <row r="103" spans="2:28" s="104" customFormat="1" ht="18.600000000000001" outlineLevel="1">
      <c r="B103" s="243"/>
      <c r="C103" s="111" t="s">
        <v>737</v>
      </c>
      <c r="D103" s="393">
        <v>5.0329907941810602E-2</v>
      </c>
      <c r="E103" s="393">
        <v>5.0652355591090499E-2</v>
      </c>
      <c r="F103" s="393">
        <v>4.8045636535047495E-2</v>
      </c>
      <c r="G103" s="393">
        <v>4.5752281770530298E-2</v>
      </c>
      <c r="H103" s="393">
        <v>4.49306860170215E-2</v>
      </c>
      <c r="I103" s="393">
        <v>4.2274538202453096E-2</v>
      </c>
      <c r="J103" s="393">
        <v>3.9695988143953004E-2</v>
      </c>
      <c r="K103" s="393">
        <v>4.0255130792266003E-2</v>
      </c>
      <c r="L103" s="393">
        <v>3.9568309008962604E-2</v>
      </c>
      <c r="M103" s="393">
        <v>3.78025784219755E-2</v>
      </c>
      <c r="N103" s="393">
        <v>4.2635287197169199E-2</v>
      </c>
      <c r="O103" s="393">
        <v>5.3689224370136603E-2</v>
      </c>
      <c r="P103" s="393">
        <v>4.9472703622983505E-2</v>
      </c>
      <c r="Q103" s="393">
        <v>4.8046129936320306E-2</v>
      </c>
      <c r="R103" s="393">
        <v>0.15459797414600199</v>
      </c>
      <c r="S103" s="393">
        <v>0.25063982389671158</v>
      </c>
      <c r="T103" s="393">
        <v>0.24790482958130572</v>
      </c>
      <c r="U103" s="393">
        <v>0.30139967066418766</v>
      </c>
      <c r="V103" s="393">
        <v>0.35117302373739873</v>
      </c>
      <c r="W103" s="393">
        <v>0.23470303355524219</v>
      </c>
      <c r="X103" s="393">
        <v>0.23868118139443989</v>
      </c>
      <c r="Y103" s="393">
        <v>0.37391483428954331</v>
      </c>
      <c r="Z103" s="393">
        <v>0.28429389592685989</v>
      </c>
      <c r="AA103" s="393">
        <v>0.22225147732411951</v>
      </c>
      <c r="AB103" s="393">
        <v>0.24422162051687368</v>
      </c>
    </row>
    <row r="104" spans="2:28" s="104" customFormat="1" ht="15.6">
      <c r="B104" s="103" t="s">
        <v>129</v>
      </c>
      <c r="C104" s="103"/>
      <c r="D104" s="237">
        <f t="shared" ref="D104:AB104" si="6">SUM(D105:D129)</f>
        <v>0.26810777891912219</v>
      </c>
      <c r="E104" s="237">
        <f t="shared" si="6"/>
        <v>-4.7553903282816723E-2</v>
      </c>
      <c r="F104" s="237">
        <f t="shared" si="6"/>
        <v>-0.36459683308501312</v>
      </c>
      <c r="G104" s="237">
        <f t="shared" si="6"/>
        <v>-0.25078267666424037</v>
      </c>
      <c r="H104" s="237">
        <f t="shared" si="6"/>
        <v>-0.28219954257725588</v>
      </c>
      <c r="I104" s="237">
        <f t="shared" si="6"/>
        <v>-0.14202519581332085</v>
      </c>
      <c r="J104" s="237">
        <f t="shared" si="6"/>
        <v>-1.1562024249038174</v>
      </c>
      <c r="K104" s="237">
        <f t="shared" si="6"/>
        <v>-1.4421624544140963</v>
      </c>
      <c r="L104" s="237">
        <f t="shared" si="6"/>
        <v>-1.9965388935884123</v>
      </c>
      <c r="M104" s="237">
        <f t="shared" si="6"/>
        <v>-2.5198359186707742</v>
      </c>
      <c r="N104" s="237">
        <f t="shared" si="6"/>
        <v>-2.9001408307944883</v>
      </c>
      <c r="O104" s="237">
        <f t="shared" si="6"/>
        <v>-3.4013306175821425</v>
      </c>
      <c r="P104" s="237">
        <f t="shared" si="6"/>
        <v>-4.0978583297118965</v>
      </c>
      <c r="Q104" s="237">
        <f t="shared" si="6"/>
        <v>-4.2856211036477498</v>
      </c>
      <c r="R104" s="237">
        <f t="shared" si="6"/>
        <v>-5.1088469500272353</v>
      </c>
      <c r="S104" s="237">
        <f t="shared" si="6"/>
        <v>-5.5266105662079053</v>
      </c>
      <c r="T104" s="237">
        <f t="shared" si="6"/>
        <v>-6.1893682140308091</v>
      </c>
      <c r="U104" s="237">
        <f t="shared" si="6"/>
        <v>-6.8611626822203151</v>
      </c>
      <c r="V104" s="237">
        <f t="shared" si="6"/>
        <v>-7.2942178354885874</v>
      </c>
      <c r="W104" s="237">
        <f t="shared" si="6"/>
        <v>-7.3990655413075661</v>
      </c>
      <c r="X104" s="237">
        <f t="shared" si="6"/>
        <v>-7.8095146868435723</v>
      </c>
      <c r="Y104" s="237">
        <f t="shared" si="6"/>
        <v>-8.3229151593028696</v>
      </c>
      <c r="Z104" s="237">
        <f t="shared" si="6"/>
        <v>-8.3546437749887499</v>
      </c>
      <c r="AA104" s="237">
        <f t="shared" si="6"/>
        <v>-8.6243855026173097</v>
      </c>
      <c r="AB104" s="237">
        <f t="shared" si="6"/>
        <v>-8.9565079468591549</v>
      </c>
    </row>
    <row r="105" spans="2:28" s="104" customFormat="1" outlineLevel="1">
      <c r="B105" s="107" t="s">
        <v>130</v>
      </c>
      <c r="C105" s="107" t="s">
        <v>131</v>
      </c>
      <c r="D105" s="393">
        <v>-10.8278920013526</v>
      </c>
      <c r="E105" s="393">
        <v>-11.149361756981801</v>
      </c>
      <c r="F105" s="393">
        <v>-11.1784167062508</v>
      </c>
      <c r="G105" s="393">
        <v>-11.319507389962199</v>
      </c>
      <c r="H105" s="393">
        <v>-11.5420401210856</v>
      </c>
      <c r="I105" s="393">
        <v>-12.184041457471499</v>
      </c>
      <c r="J105" s="393">
        <v>-13.0062970996989</v>
      </c>
      <c r="K105" s="393">
        <v>-13.108391796422501</v>
      </c>
      <c r="L105" s="393">
        <v>-13.453813290875599</v>
      </c>
      <c r="M105" s="393">
        <v>-13.7509372490911</v>
      </c>
      <c r="N105" s="393">
        <v>-13.7868634159718</v>
      </c>
      <c r="O105" s="393">
        <v>-13.723861375409401</v>
      </c>
      <c r="P105" s="393">
        <v>-13.869417985971801</v>
      </c>
      <c r="Q105" s="393">
        <v>-14.035923341260199</v>
      </c>
      <c r="R105" s="393">
        <v>-14.2486690862935</v>
      </c>
      <c r="S105" s="393">
        <v>-14.4457114447927</v>
      </c>
      <c r="T105" s="393">
        <v>-14.707564276160401</v>
      </c>
      <c r="U105" s="393">
        <v>-14.9676246928494</v>
      </c>
      <c r="V105" s="393">
        <v>-15.272331428584501</v>
      </c>
      <c r="W105" s="393">
        <v>-15.5329117920213</v>
      </c>
      <c r="X105" s="393">
        <v>-15.677786617429801</v>
      </c>
      <c r="Y105" s="393">
        <v>-15.739907226428899</v>
      </c>
      <c r="Z105" s="393">
        <v>-15.710980646480399</v>
      </c>
      <c r="AA105" s="393">
        <v>-15.589264519619899</v>
      </c>
      <c r="AB105" s="393">
        <v>-15.4328911176103</v>
      </c>
    </row>
    <row r="106" spans="2:28" s="104" customFormat="1" ht="15.6" outlineLevel="1">
      <c r="B106" s="243"/>
      <c r="C106" s="107" t="s">
        <v>132</v>
      </c>
      <c r="D106" s="393">
        <v>4.8918863892104376E-2</v>
      </c>
      <c r="E106" s="393">
        <v>8.4770273588616593E-2</v>
      </c>
      <c r="F106" s="393">
        <v>2.157891249029871E-2</v>
      </c>
      <c r="G106" s="393">
        <v>3.814202800012273E-2</v>
      </c>
      <c r="H106" s="393">
        <v>3.0527332966119612E-2</v>
      </c>
      <c r="I106" s="393">
        <v>0.24097370736666862</v>
      </c>
      <c r="J106" s="393">
        <v>0.12545768724330095</v>
      </c>
      <c r="K106" s="393">
        <v>0.16625421790487052</v>
      </c>
      <c r="L106" s="393">
        <v>9.3180046917246059E-2</v>
      </c>
      <c r="M106" s="393">
        <v>1.4817816403998161E-2</v>
      </c>
      <c r="N106" s="393">
        <v>5.2400193954521515E-2</v>
      </c>
      <c r="O106" s="393">
        <v>7.2066217026667892E-2</v>
      </c>
      <c r="P106" s="393">
        <v>6.0787500015770574E-2</v>
      </c>
      <c r="Q106" s="393">
        <v>5.1626730489757591E-2</v>
      </c>
      <c r="R106" s="393">
        <v>6.7173011575760083E-2</v>
      </c>
      <c r="S106" s="393">
        <v>0.12450243546682968</v>
      </c>
      <c r="T106" s="393">
        <v>0.12194378640651934</v>
      </c>
      <c r="U106" s="393">
        <v>0.10917645639271661</v>
      </c>
      <c r="V106" s="393">
        <v>0.1009516476627238</v>
      </c>
      <c r="W106" s="393">
        <v>8.769473369475482E-2</v>
      </c>
      <c r="X106" s="393">
        <v>4.61842991578372E-2</v>
      </c>
      <c r="Y106" s="393">
        <v>5.879822580252201E-2</v>
      </c>
      <c r="Z106" s="393">
        <v>0.28025218606743491</v>
      </c>
      <c r="AA106" s="393">
        <v>6.7018879298983564E-2</v>
      </c>
      <c r="AB106" s="393">
        <v>0.11134929790212217</v>
      </c>
    </row>
    <row r="107" spans="2:28" s="104" customFormat="1" ht="15.6" outlineLevel="1">
      <c r="B107" s="243"/>
      <c r="C107" s="107" t="s">
        <v>133</v>
      </c>
      <c r="D107" s="393">
        <v>-4.9737344776228918</v>
      </c>
      <c r="E107" s="393">
        <v>-4.7373898571739108</v>
      </c>
      <c r="F107" s="393">
        <v>-4.4777083739355534</v>
      </c>
      <c r="G107" s="393">
        <v>-4.2294894114746366</v>
      </c>
      <c r="H107" s="393">
        <v>-3.9940494501391317</v>
      </c>
      <c r="I107" s="393">
        <v>-3.7418685581016629</v>
      </c>
      <c r="J107" s="393">
        <v>-3.6388119244725048</v>
      </c>
      <c r="K107" s="393">
        <v>-3.5844097124390215</v>
      </c>
      <c r="L107" s="393">
        <v>-3.558787153931616</v>
      </c>
      <c r="M107" s="393">
        <v>-3.5463880298820252</v>
      </c>
      <c r="N107" s="393">
        <v>-3.4721849602014894</v>
      </c>
      <c r="O107" s="393">
        <v>-3.4566684928588089</v>
      </c>
      <c r="P107" s="393">
        <v>-3.3875158742808251</v>
      </c>
      <c r="Q107" s="393">
        <v>-3.3437743279641552</v>
      </c>
      <c r="R107" s="393">
        <v>-3.2406878452185905</v>
      </c>
      <c r="S107" s="393">
        <v>-3.1834461765789621</v>
      </c>
      <c r="T107" s="393">
        <v>-3.0806016041855249</v>
      </c>
      <c r="U107" s="393">
        <v>-2.9439221215909397</v>
      </c>
      <c r="V107" s="393">
        <v>-2.7280188230735316</v>
      </c>
      <c r="W107" s="393">
        <v>-2.4944439677841523</v>
      </c>
      <c r="X107" s="393">
        <v>-2.3762424454934989</v>
      </c>
      <c r="Y107" s="393">
        <v>-2.2670897264251528</v>
      </c>
      <c r="Z107" s="393">
        <v>-2.1835479512378155</v>
      </c>
      <c r="AA107" s="393">
        <v>-2.0850049402965656</v>
      </c>
      <c r="AB107" s="393">
        <v>-1.9961912353788522</v>
      </c>
    </row>
    <row r="108" spans="2:28" s="104" customFormat="1" ht="18.600000000000001" outlineLevel="1">
      <c r="B108" s="243"/>
      <c r="C108" s="110" t="s">
        <v>738</v>
      </c>
      <c r="D108" s="393">
        <v>4.5767029614879901E-3</v>
      </c>
      <c r="E108" s="393">
        <v>4.7275093103114002E-3</v>
      </c>
      <c r="F108" s="393">
        <v>4.4701065421386297E-3</v>
      </c>
      <c r="G108" s="393">
        <v>3.5536738964239102E-3</v>
      </c>
      <c r="H108" s="393">
        <v>3.1403217226085001E-3</v>
      </c>
      <c r="I108" s="393">
        <v>2.9755634725321398E-3</v>
      </c>
      <c r="J108" s="393">
        <v>2.6955527867161999E-3</v>
      </c>
      <c r="K108" s="393">
        <v>2.4859944397902598E-3</v>
      </c>
      <c r="L108" s="393">
        <v>2.4551613597872902E-3</v>
      </c>
      <c r="M108" s="393">
        <v>2.2177712167219901E-3</v>
      </c>
      <c r="N108" s="393">
        <v>2.67720368774867E-3</v>
      </c>
      <c r="O108" s="393">
        <v>2.4696302026888202E-3</v>
      </c>
      <c r="P108" s="393">
        <v>2.1377990634889698E-3</v>
      </c>
      <c r="Q108" s="393">
        <v>2.5514850577300998E-3</v>
      </c>
      <c r="R108" s="393">
        <v>2.34080145750074E-3</v>
      </c>
      <c r="S108" s="393">
        <v>1.9124746806009E-3</v>
      </c>
      <c r="T108" s="393">
        <v>1.6036438021042501E-3</v>
      </c>
      <c r="U108" s="393">
        <v>1.6490973917061801E-3</v>
      </c>
      <c r="V108" s="393">
        <v>1.2933617807131001E-3</v>
      </c>
      <c r="W108" s="393">
        <v>9.9522644663123903E-4</v>
      </c>
      <c r="X108" s="393">
        <v>1.07634776213925E-3</v>
      </c>
      <c r="Y108" s="393">
        <v>1.0179003758937499E-3</v>
      </c>
      <c r="Z108" s="393">
        <v>1.33407815327799E-3</v>
      </c>
      <c r="AA108" s="393">
        <v>1.0392555183496601E-3</v>
      </c>
      <c r="AB108" s="393">
        <v>1.3699489265976701E-3</v>
      </c>
    </row>
    <row r="109" spans="2:28" s="104" customFormat="1" ht="15.6" outlineLevel="1">
      <c r="B109" s="243"/>
      <c r="C109" s="110" t="s">
        <v>134</v>
      </c>
      <c r="D109" s="393">
        <v>4.1277048820362698E-2</v>
      </c>
      <c r="E109" s="393">
        <v>4.1769366111850101E-2</v>
      </c>
      <c r="F109" s="393">
        <v>4.2172046279066101E-2</v>
      </c>
      <c r="G109" s="393">
        <v>4.2611345338867901E-2</v>
      </c>
      <c r="H109" s="393">
        <v>4.2990295746462397E-2</v>
      </c>
      <c r="I109" s="393">
        <v>4.3366067275809099E-2</v>
      </c>
      <c r="J109" s="393">
        <v>4.37014164407609E-2</v>
      </c>
      <c r="K109" s="393">
        <v>4.4021579832515201E-2</v>
      </c>
      <c r="L109" s="393">
        <v>4.4306118652175798E-2</v>
      </c>
      <c r="M109" s="393">
        <v>4.4589674306335002E-2</v>
      </c>
      <c r="N109" s="393">
        <v>4.4865074481109199E-2</v>
      </c>
      <c r="O109" s="393">
        <v>4.5077570911135102E-2</v>
      </c>
      <c r="P109" s="393">
        <v>4.5221319878763801E-2</v>
      </c>
      <c r="Q109" s="393">
        <v>4.5352996692826497E-2</v>
      </c>
      <c r="R109" s="393">
        <v>4.5447988698668097E-2</v>
      </c>
      <c r="S109" s="393">
        <v>4.5515529648657599E-2</v>
      </c>
      <c r="T109" s="393">
        <v>4.55524788782843E-2</v>
      </c>
      <c r="U109" s="393">
        <v>4.5639039028045197E-2</v>
      </c>
      <c r="V109" s="393">
        <v>4.5672598397676997E-2</v>
      </c>
      <c r="W109" s="393">
        <v>4.5690694557771597E-2</v>
      </c>
      <c r="X109" s="393">
        <v>4.5687605543374497E-2</v>
      </c>
      <c r="Y109" s="393">
        <v>4.5726968821097003E-2</v>
      </c>
      <c r="Z109" s="393">
        <v>4.5851315220871401E-2</v>
      </c>
      <c r="AA109" s="393">
        <v>4.59324376154914E-2</v>
      </c>
      <c r="AB109" s="393">
        <v>4.6041306739193197E-2</v>
      </c>
    </row>
    <row r="110" spans="2:28" s="104" customFormat="1" outlineLevel="1">
      <c r="B110" s="107" t="s">
        <v>135</v>
      </c>
      <c r="C110" s="107" t="s">
        <v>132</v>
      </c>
      <c r="D110" s="393">
        <v>8.9014752088405875E-4</v>
      </c>
      <c r="E110" s="393">
        <v>9.0097222546852112E-4</v>
      </c>
      <c r="F110" s="393">
        <v>9.1759092558641093E-4</v>
      </c>
      <c r="G110" s="393">
        <v>9.2851776816849465E-4</v>
      </c>
      <c r="H110" s="393">
        <v>9.4055799114890954E-4</v>
      </c>
      <c r="I110" s="393">
        <v>9.4879479999159791E-4</v>
      </c>
      <c r="J110" s="393">
        <v>9.565797935778517E-4</v>
      </c>
      <c r="K110" s="393">
        <v>9.7360497411041189E-4</v>
      </c>
      <c r="L110" s="393">
        <v>9.9093354013854809E-4</v>
      </c>
      <c r="M110" s="393">
        <v>1.0059509627200328E-3</v>
      </c>
      <c r="N110" s="393">
        <v>7.9650006388004178E-4</v>
      </c>
      <c r="O110" s="393">
        <v>8.0005278351550431E-4</v>
      </c>
      <c r="P110" s="393">
        <v>8.2384419650110077E-4</v>
      </c>
      <c r="Q110" s="393">
        <v>9.2564296721967475E-4</v>
      </c>
      <c r="R110" s="393">
        <v>8.5612829541492175E-4</v>
      </c>
      <c r="S110" s="393">
        <v>8.7652797584253806E-4</v>
      </c>
      <c r="T110" s="393">
        <v>8.9907655606880337E-4</v>
      </c>
      <c r="U110" s="393">
        <v>9.3784060724301543E-4</v>
      </c>
      <c r="V110" s="393">
        <v>9.206743748982237E-4</v>
      </c>
      <c r="W110" s="393">
        <v>9.5119210879566454E-4</v>
      </c>
      <c r="X110" s="393">
        <v>9.4237728401461965E-4</v>
      </c>
      <c r="Y110" s="393">
        <v>1.0368831107406503E-3</v>
      </c>
      <c r="Z110" s="393">
        <v>9.8576809601133965E-4</v>
      </c>
      <c r="AA110" s="393">
        <v>1.0390323582910605E-3</v>
      </c>
      <c r="AB110" s="393">
        <v>1.0371676155841324E-3</v>
      </c>
    </row>
    <row r="111" spans="2:28" s="104" customFormat="1" ht="15.6" outlineLevel="1">
      <c r="B111" s="243"/>
      <c r="C111" s="107" t="s">
        <v>137</v>
      </c>
      <c r="D111" s="393">
        <v>1.3200681018236</v>
      </c>
      <c r="E111" s="393">
        <v>1.3216963330462801</v>
      </c>
      <c r="F111" s="393">
        <v>1.2401823135524399</v>
      </c>
      <c r="G111" s="393">
        <v>1.4396752474408101</v>
      </c>
      <c r="H111" s="393">
        <v>1.49084549637693</v>
      </c>
      <c r="I111" s="393">
        <v>1.7918678433397901</v>
      </c>
      <c r="J111" s="393">
        <v>1.7092340322534401</v>
      </c>
      <c r="K111" s="393">
        <v>1.7434504777970301</v>
      </c>
      <c r="L111" s="393">
        <v>1.8115280652602901</v>
      </c>
      <c r="M111" s="393">
        <v>1.8947734760856101</v>
      </c>
      <c r="N111" s="393">
        <v>2.0820702543998899</v>
      </c>
      <c r="O111" s="393">
        <v>2.37707968817532</v>
      </c>
      <c r="P111" s="393">
        <v>2.6214553132975902</v>
      </c>
      <c r="Q111" s="393">
        <v>2.8366076120392201</v>
      </c>
      <c r="R111" s="393">
        <v>3.1119808710467902</v>
      </c>
      <c r="S111" s="393">
        <v>3.2549629618396501</v>
      </c>
      <c r="T111" s="393">
        <v>3.5279796195969801</v>
      </c>
      <c r="U111" s="393">
        <v>3.5843898000751002</v>
      </c>
      <c r="V111" s="393">
        <v>3.8669911337936198</v>
      </c>
      <c r="W111" s="393">
        <v>4.2492954020185696</v>
      </c>
      <c r="X111" s="393">
        <v>4.25582464363527</v>
      </c>
      <c r="Y111" s="393">
        <v>4.32130673478005</v>
      </c>
      <c r="Z111" s="393">
        <v>4.3796772389966101</v>
      </c>
      <c r="AA111" s="393">
        <v>4.3280858317435902</v>
      </c>
      <c r="AB111" s="393">
        <v>4.1472156678338497</v>
      </c>
    </row>
    <row r="112" spans="2:28" s="104" customFormat="1" ht="15.6" outlineLevel="1">
      <c r="B112" s="243"/>
      <c r="C112" s="107" t="s">
        <v>138</v>
      </c>
      <c r="D112" s="393">
        <v>12.112710062377785</v>
      </c>
      <c r="E112" s="393">
        <v>12.078410787936477</v>
      </c>
      <c r="F112" s="393">
        <v>12.051449296872308</v>
      </c>
      <c r="G112" s="393">
        <v>12.027677093641493</v>
      </c>
      <c r="H112" s="393">
        <v>12.006658045726507</v>
      </c>
      <c r="I112" s="393">
        <v>11.988130873419166</v>
      </c>
      <c r="J112" s="393">
        <v>11.971877215897461</v>
      </c>
      <c r="K112" s="393">
        <v>11.957707807503748</v>
      </c>
      <c r="L112" s="393">
        <v>11.945421449030183</v>
      </c>
      <c r="M112" s="393">
        <v>11.934842466634125</v>
      </c>
      <c r="N112" s="393">
        <v>11.206192130486372</v>
      </c>
      <c r="O112" s="393">
        <v>10.614091482023129</v>
      </c>
      <c r="P112" s="393">
        <v>10.058230754581011</v>
      </c>
      <c r="Q112" s="393">
        <v>9.5340096462498369</v>
      </c>
      <c r="R112" s="393">
        <v>9.0393688465726019</v>
      </c>
      <c r="S112" s="393">
        <v>8.5724819236789891</v>
      </c>
      <c r="T112" s="393">
        <v>8.1316493507127525</v>
      </c>
      <c r="U112" s="393">
        <v>7.7152850277917144</v>
      </c>
      <c r="V112" s="393">
        <v>7.3219068208244575</v>
      </c>
      <c r="W112" s="393">
        <v>6.9501307402668653</v>
      </c>
      <c r="X112" s="393">
        <v>6.7318813869261582</v>
      </c>
      <c r="Y112" s="393">
        <v>6.5272374240659632</v>
      </c>
      <c r="Z112" s="393">
        <v>6.3340539768421706</v>
      </c>
      <c r="AA112" s="393">
        <v>6.1515536226641583</v>
      </c>
      <c r="AB112" s="393">
        <v>5.9790842896576919</v>
      </c>
    </row>
    <row r="113" spans="2:28" s="104" customFormat="1" ht="18.600000000000001" outlineLevel="1">
      <c r="B113" s="243"/>
      <c r="C113" s="107" t="s">
        <v>739</v>
      </c>
      <c r="D113" s="393">
        <v>0.64894198340197562</v>
      </c>
      <c r="E113" s="393">
        <v>0.64709279655361884</v>
      </c>
      <c r="F113" s="393">
        <v>0.64542735036053744</v>
      </c>
      <c r="G113" s="393">
        <v>0.64392981743675426</v>
      </c>
      <c r="H113" s="393">
        <v>0.64258567825924195</v>
      </c>
      <c r="I113" s="393">
        <v>0.64138161396193816</v>
      </c>
      <c r="J113" s="393">
        <v>0.64030540795884239</v>
      </c>
      <c r="K113" s="393">
        <v>0.63934585566228863</v>
      </c>
      <c r="L113" s="393">
        <v>0.63849268162416739</v>
      </c>
      <c r="M113" s="393">
        <v>0.63773646348423185</v>
      </c>
      <c r="N113" s="393">
        <v>0.60362309722219754</v>
      </c>
      <c r="O113" s="393">
        <v>0.57145830379971196</v>
      </c>
      <c r="P113" s="393">
        <v>0.54112029542954254</v>
      </c>
      <c r="Q113" s="393">
        <v>0.51249552597320935</v>
      </c>
      <c r="R113" s="393">
        <v>0.48547809599928554</v>
      </c>
      <c r="S113" s="393">
        <v>0.45996920297447802</v>
      </c>
      <c r="T113" s="393">
        <v>0.4358766330342001</v>
      </c>
      <c r="U113" s="393">
        <v>0.41311429106694741</v>
      </c>
      <c r="V113" s="393">
        <v>0.39160176611060926</v>
      </c>
      <c r="W113" s="393">
        <v>0.37126392930089758</v>
      </c>
      <c r="X113" s="393">
        <v>0.35937003945544449</v>
      </c>
      <c r="Y113" s="393">
        <v>0.34813589597278571</v>
      </c>
      <c r="Z113" s="393">
        <v>0.33752123751174762</v>
      </c>
      <c r="AA113" s="393">
        <v>0.32748848162220251</v>
      </c>
      <c r="AB113" s="393">
        <v>0.31800253338369544</v>
      </c>
    </row>
    <row r="114" spans="2:28" s="104" customFormat="1" ht="15.6" outlineLevel="1">
      <c r="B114" s="243"/>
      <c r="C114" s="110" t="s">
        <v>203</v>
      </c>
      <c r="D114" s="393">
        <v>1.7018833333333301</v>
      </c>
      <c r="E114" s="393">
        <v>1.7018833333333301</v>
      </c>
      <c r="F114" s="393">
        <v>1.7018833333333301</v>
      </c>
      <c r="G114" s="393">
        <v>1.7018833333333301</v>
      </c>
      <c r="H114" s="393">
        <v>1.7018833333333301</v>
      </c>
      <c r="I114" s="393">
        <v>1.7018833333333301</v>
      </c>
      <c r="J114" s="393">
        <v>1.7018833333333301</v>
      </c>
      <c r="K114" s="393">
        <v>1.7018833333333301</v>
      </c>
      <c r="L114" s="393">
        <v>1.7018833333333301</v>
      </c>
      <c r="M114" s="393">
        <v>1.7018833333333301</v>
      </c>
      <c r="N114" s="393">
        <v>1.7018833333333301</v>
      </c>
      <c r="O114" s="393">
        <v>1.7018833333333301</v>
      </c>
      <c r="P114" s="393">
        <v>1.7018833333333301</v>
      </c>
      <c r="Q114" s="393">
        <v>1.7018833333333301</v>
      </c>
      <c r="R114" s="393">
        <v>1.7018833333333301</v>
      </c>
      <c r="S114" s="393">
        <v>1.7018833333333301</v>
      </c>
      <c r="T114" s="393">
        <v>1.7018833333333301</v>
      </c>
      <c r="U114" s="393">
        <v>1.7018833333333301</v>
      </c>
      <c r="V114" s="393">
        <v>1.7018833333333301</v>
      </c>
      <c r="W114" s="393">
        <v>1.7018833333333301</v>
      </c>
      <c r="X114" s="393">
        <v>1.7018833333333301</v>
      </c>
      <c r="Y114" s="393">
        <v>1.7018833333333301</v>
      </c>
      <c r="Z114" s="393">
        <v>1.7018833333333301</v>
      </c>
      <c r="AA114" s="393">
        <v>1.7018833333333301</v>
      </c>
      <c r="AB114" s="393">
        <v>1.7018833333333301</v>
      </c>
    </row>
    <row r="115" spans="2:28" s="104" customFormat="1" outlineLevel="1">
      <c r="B115" s="107" t="s">
        <v>139</v>
      </c>
      <c r="C115" s="107" t="s">
        <v>132</v>
      </c>
      <c r="D115" s="393">
        <v>4.0523870907138E-2</v>
      </c>
      <c r="E115" s="393">
        <v>4.1011810450982053E-2</v>
      </c>
      <c r="F115" s="393">
        <v>4.1592972446397869E-2</v>
      </c>
      <c r="G115" s="393">
        <v>4.2066632355563086E-2</v>
      </c>
      <c r="H115" s="393">
        <v>4.2548933415626711E-2</v>
      </c>
      <c r="I115" s="393">
        <v>4.2956239148357805E-2</v>
      </c>
      <c r="J115" s="393">
        <v>4.3365404626865237E-2</v>
      </c>
      <c r="K115" s="393">
        <v>5.1731800389658827E-2</v>
      </c>
      <c r="L115" s="393">
        <v>4.420502698451477E-2</v>
      </c>
      <c r="M115" s="393">
        <v>4.5504244460700449E-2</v>
      </c>
      <c r="N115" s="393">
        <v>0.31606099698733287</v>
      </c>
      <c r="O115" s="393">
        <v>0.34764749625519686</v>
      </c>
      <c r="P115" s="393">
        <v>0.33498834116911397</v>
      </c>
      <c r="Q115" s="393">
        <v>0.45939497510340793</v>
      </c>
      <c r="R115" s="393">
        <v>0.35235974255726144</v>
      </c>
      <c r="S115" s="393">
        <v>0.38426981974505914</v>
      </c>
      <c r="T115" s="393">
        <v>0.28313906505182912</v>
      </c>
      <c r="U115" s="393">
        <v>0.35664515612107739</v>
      </c>
      <c r="V115" s="393">
        <v>0.32234125894877869</v>
      </c>
      <c r="W115" s="393">
        <v>0.35353497064137673</v>
      </c>
      <c r="X115" s="393">
        <v>0.34716008341887639</v>
      </c>
      <c r="Y115" s="393">
        <v>0.25290331426078344</v>
      </c>
      <c r="Z115" s="393">
        <v>0.27583739514569022</v>
      </c>
      <c r="AA115" s="393">
        <v>0.25991263004204074</v>
      </c>
      <c r="AB115" s="393">
        <v>0.22928398870346778</v>
      </c>
    </row>
    <row r="116" spans="2:28" s="104" customFormat="1" ht="15.6" outlineLevel="1">
      <c r="B116" s="243"/>
      <c r="C116" s="107" t="s">
        <v>140</v>
      </c>
      <c r="D116" s="393">
        <v>-1.36949395772427</v>
      </c>
      <c r="E116" s="393">
        <v>-1.42854254724937</v>
      </c>
      <c r="F116" s="393">
        <v>-1.4864690352776699</v>
      </c>
      <c r="G116" s="393">
        <v>-1.5433008966119199</v>
      </c>
      <c r="H116" s="393">
        <v>-1.5990647989115501</v>
      </c>
      <c r="I116" s="393">
        <v>-1.6537866294560899</v>
      </c>
      <c r="J116" s="393">
        <v>-1.7074915209464001</v>
      </c>
      <c r="K116" s="393">
        <v>-1.76020387638066</v>
      </c>
      <c r="L116" s="393">
        <v>-1.8119473930396801</v>
      </c>
      <c r="M116" s="393">
        <v>-2.1521356522822699</v>
      </c>
      <c r="N116" s="393">
        <v>-2.40873057984613</v>
      </c>
      <c r="O116" s="393">
        <v>-2.6600410362001199</v>
      </c>
      <c r="P116" s="393">
        <v>-2.90620785055251</v>
      </c>
      <c r="Q116" s="393">
        <v>-3.1473673751256199</v>
      </c>
      <c r="R116" s="393">
        <v>-3.3836516444248899</v>
      </c>
      <c r="S116" s="393">
        <v>-3.6151885284140599</v>
      </c>
      <c r="T116" s="393">
        <v>-3.8421018798416702</v>
      </c>
      <c r="U116" s="393">
        <v>-4.0645116759533302</v>
      </c>
      <c r="V116" s="393">
        <v>-4.2825341548146296</v>
      </c>
      <c r="W116" s="393">
        <v>-4.4962819464605301</v>
      </c>
      <c r="X116" s="393">
        <v>-4.5781860324718204</v>
      </c>
      <c r="Y116" s="393">
        <v>-4.65849553142092</v>
      </c>
      <c r="Z116" s="393">
        <v>-4.7372492102683701</v>
      </c>
      <c r="AA116" s="393">
        <v>-4.8144847204707997</v>
      </c>
      <c r="AB116" s="393">
        <v>-4.8902386343364999</v>
      </c>
    </row>
    <row r="117" spans="2:28" s="104" customFormat="1" ht="15.6" outlineLevel="1">
      <c r="B117" s="243"/>
      <c r="C117" s="107" t="s">
        <v>141</v>
      </c>
      <c r="D117" s="393">
        <v>-5.5902009687227219</v>
      </c>
      <c r="E117" s="393">
        <v>-5.6468584719454897</v>
      </c>
      <c r="F117" s="393">
        <v>-5.7061006019913885</v>
      </c>
      <c r="G117" s="393">
        <v>-5.7642832410305784</v>
      </c>
      <c r="H117" s="393">
        <v>-5.8210664435391131</v>
      </c>
      <c r="I117" s="393">
        <v>-5.876607353502842</v>
      </c>
      <c r="J117" s="393">
        <v>-5.9308230555954635</v>
      </c>
      <c r="K117" s="393">
        <v>-5.9713477924989578</v>
      </c>
      <c r="L117" s="393">
        <v>-6.0353990951452001</v>
      </c>
      <c r="M117" s="393">
        <v>-6.0844746776249714</v>
      </c>
      <c r="N117" s="393">
        <v>-5.5609329548256543</v>
      </c>
      <c r="O117" s="393">
        <v>-5.366670017282301</v>
      </c>
      <c r="P117" s="393">
        <v>-5.2648159666675323</v>
      </c>
      <c r="Q117" s="393">
        <v>-5.0118399176384205</v>
      </c>
      <c r="R117" s="393">
        <v>-4.9795796014830458</v>
      </c>
      <c r="S117" s="393">
        <v>-4.8157512902723294</v>
      </c>
      <c r="T117" s="393">
        <v>-4.8657067906932925</v>
      </c>
      <c r="U117" s="393">
        <v>-4.6595535467989437</v>
      </c>
      <c r="V117" s="393">
        <v>-4.5735493465103136</v>
      </c>
      <c r="W117" s="393">
        <v>-4.4311947056280463</v>
      </c>
      <c r="X117" s="393">
        <v>-4.4661869105044198</v>
      </c>
      <c r="Y117" s="393">
        <v>-4.6460438690002031</v>
      </c>
      <c r="Z117" s="393">
        <v>-4.6737757398153974</v>
      </c>
      <c r="AA117" s="393">
        <v>-4.6655757823604285</v>
      </c>
      <c r="AB117" s="393">
        <v>-4.755300087185061</v>
      </c>
    </row>
    <row r="118" spans="2:28" s="104" customFormat="1" ht="15.6" outlineLevel="1">
      <c r="B118" s="243"/>
      <c r="C118" s="107" t="s">
        <v>203</v>
      </c>
      <c r="D118" s="393">
        <v>0.1767975</v>
      </c>
      <c r="E118" s="393">
        <v>0.1767975</v>
      </c>
      <c r="F118" s="393">
        <v>0.1767975</v>
      </c>
      <c r="G118" s="393">
        <v>0.1767975</v>
      </c>
      <c r="H118" s="393">
        <v>0.1767975</v>
      </c>
      <c r="I118" s="393">
        <v>0.1767975</v>
      </c>
      <c r="J118" s="393">
        <v>0.1767975</v>
      </c>
      <c r="K118" s="393">
        <v>0.1767975</v>
      </c>
      <c r="L118" s="393">
        <v>0.1767975</v>
      </c>
      <c r="M118" s="393">
        <v>0.1767975</v>
      </c>
      <c r="N118" s="393">
        <v>0.1767975</v>
      </c>
      <c r="O118" s="393">
        <v>0.1767975</v>
      </c>
      <c r="P118" s="393">
        <v>0.1767975</v>
      </c>
      <c r="Q118" s="393">
        <v>0.1767975</v>
      </c>
      <c r="R118" s="393">
        <v>0.1767975</v>
      </c>
      <c r="S118" s="393">
        <v>0.1767975</v>
      </c>
      <c r="T118" s="393">
        <v>0.1767975</v>
      </c>
      <c r="U118" s="393">
        <v>0.1767975</v>
      </c>
      <c r="V118" s="393">
        <v>0.1767975</v>
      </c>
      <c r="W118" s="393">
        <v>0.1767975</v>
      </c>
      <c r="X118" s="393">
        <v>0.1767975</v>
      </c>
      <c r="Y118" s="393">
        <v>0.1767975</v>
      </c>
      <c r="Z118" s="393">
        <v>0.1767975</v>
      </c>
      <c r="AA118" s="393">
        <v>0.1767975</v>
      </c>
      <c r="AB118" s="393">
        <v>0.1767975</v>
      </c>
    </row>
    <row r="119" spans="2:28" s="104" customFormat="1" ht="18.600000000000001" outlineLevel="1">
      <c r="B119" s="243"/>
      <c r="C119" s="107" t="s">
        <v>739</v>
      </c>
      <c r="D119" s="393">
        <v>2.2748981863981619E-5</v>
      </c>
      <c r="E119" s="393">
        <v>2.362560569182884E-5</v>
      </c>
      <c r="F119" s="393">
        <v>2.4453641164960118E-5</v>
      </c>
      <c r="G119" s="393">
        <v>2.5236047150482073E-5</v>
      </c>
      <c r="H119" s="393">
        <v>2.5975586587146831E-5</v>
      </c>
      <c r="I119" s="393">
        <v>2.6674840371183519E-5</v>
      </c>
      <c r="J119" s="393">
        <v>2.7336220205525618E-5</v>
      </c>
      <c r="K119" s="393">
        <v>2.7961980492882071E-5</v>
      </c>
      <c r="L119" s="393">
        <v>2.855422934667432E-5</v>
      </c>
      <c r="M119" s="393">
        <v>2.9114938787954732E-5</v>
      </c>
      <c r="N119" s="393">
        <v>1.2918113734204737E-3</v>
      </c>
      <c r="O119" s="393">
        <v>2.4805334885514212E-3</v>
      </c>
      <c r="P119" s="393">
        <v>3.6000151212945116E-3</v>
      </c>
      <c r="Q119" s="393">
        <v>4.6546638195115835E-3</v>
      </c>
      <c r="R119" s="393">
        <v>5.6485846785789395E-3</v>
      </c>
      <c r="S119" s="393">
        <v>6.5856023587046947E-3</v>
      </c>
      <c r="T119" s="393">
        <v>7.4692814263092808E-3</v>
      </c>
      <c r="U119" s="393">
        <v>8.3029451513765718E-3</v>
      </c>
      <c r="V119" s="393">
        <v>9.0896928820346622E-3</v>
      </c>
      <c r="W119" s="393">
        <v>9.8324161078539619E-3</v>
      </c>
      <c r="X119" s="393">
        <v>1.0530250776700506E-2</v>
      </c>
      <c r="Y119" s="393">
        <v>1.1189823573641707E-2</v>
      </c>
      <c r="Z119" s="393">
        <v>1.1813432193377927E-2</v>
      </c>
      <c r="AA119" s="393">
        <v>1.2403224546501739E-2</v>
      </c>
      <c r="AB119" s="393">
        <v>1.2961209209175607E-2</v>
      </c>
    </row>
    <row r="120" spans="2:28" s="104" customFormat="1" outlineLevel="1">
      <c r="B120" s="107" t="s">
        <v>142</v>
      </c>
      <c r="C120" s="107" t="s">
        <v>143</v>
      </c>
      <c r="D120" s="393">
        <v>0.48692994226817499</v>
      </c>
      <c r="E120" s="393">
        <v>0.48916473462530002</v>
      </c>
      <c r="F120" s="393">
        <v>0.47710603083827302</v>
      </c>
      <c r="G120" s="393">
        <v>0.46432214291118401</v>
      </c>
      <c r="H120" s="393">
        <v>0.57632587369120503</v>
      </c>
      <c r="I120" s="393">
        <v>0.65658733917230905</v>
      </c>
      <c r="J120" s="393">
        <v>0.55649123547282398</v>
      </c>
      <c r="K120" s="393">
        <v>0.487806255346655</v>
      </c>
      <c r="L120" s="393">
        <v>0.36145842488104202</v>
      </c>
      <c r="M120" s="393">
        <v>0.49098587016322498</v>
      </c>
      <c r="N120" s="393">
        <v>0.48059611728044099</v>
      </c>
      <c r="O120" s="393">
        <v>0.51996472565326401</v>
      </c>
      <c r="P120" s="393">
        <v>0.32164958803560001</v>
      </c>
      <c r="Q120" s="393">
        <v>0.55822476411010002</v>
      </c>
      <c r="R120" s="393">
        <v>0.38746089598376499</v>
      </c>
      <c r="S120" s="393">
        <v>0.44488811698993003</v>
      </c>
      <c r="T120" s="393">
        <v>0.46378445882948299</v>
      </c>
      <c r="U120" s="393">
        <v>0.29979028693529702</v>
      </c>
      <c r="V120" s="393">
        <v>0.25687987856134997</v>
      </c>
      <c r="W120" s="393">
        <v>0.29505597018740398</v>
      </c>
      <c r="X120" s="393">
        <v>0.32124536181345698</v>
      </c>
      <c r="Y120" s="393">
        <v>0.27772478911345699</v>
      </c>
      <c r="Z120" s="393">
        <v>0.21892704974679</v>
      </c>
      <c r="AA120" s="393">
        <v>0.379415410380124</v>
      </c>
      <c r="AB120" s="393">
        <v>0.37937600434678997</v>
      </c>
    </row>
    <row r="121" spans="2:28" s="104" customFormat="1" ht="18.600000000000001" outlineLevel="1">
      <c r="B121" s="243"/>
      <c r="C121" s="107" t="s">
        <v>740</v>
      </c>
      <c r="D121" s="393">
        <v>4.1338629751966E-3</v>
      </c>
      <c r="E121" s="393">
        <v>3.8117502560564001E-3</v>
      </c>
      <c r="F121" s="393">
        <v>3.4896375368864002E-3</v>
      </c>
      <c r="G121" s="393">
        <v>3.1675248178058002E-3</v>
      </c>
      <c r="H121" s="393">
        <v>2.8454120986655999E-3</v>
      </c>
      <c r="I121" s="393">
        <v>2.5232993795551999E-3</v>
      </c>
      <c r="J121" s="393">
        <v>2.2011866604447999E-3</v>
      </c>
      <c r="K121" s="393">
        <v>1.8790739413344E-3</v>
      </c>
      <c r="L121" s="393">
        <v>1.5569612221942E-3</v>
      </c>
      <c r="M121" s="393">
        <v>1.2348485030539999E-3</v>
      </c>
      <c r="N121" s="393">
        <v>9.1273578396147996E-4</v>
      </c>
      <c r="O121" s="393">
        <v>5.9062306482724001E-4</v>
      </c>
      <c r="P121" s="393">
        <v>2.68510345714158E-4</v>
      </c>
      <c r="Q121" s="393">
        <v>2.7831624857257802E-4</v>
      </c>
      <c r="R121" s="393">
        <v>2.88122151428018E-4</v>
      </c>
      <c r="S121" s="393">
        <v>2.9792805428643801E-4</v>
      </c>
      <c r="T121" s="393">
        <v>2.9792805428643801E-4</v>
      </c>
      <c r="U121" s="393">
        <v>2.9792805428643801E-4</v>
      </c>
      <c r="V121" s="393">
        <v>2.9792805428643801E-4</v>
      </c>
      <c r="W121" s="393">
        <v>2.9792805428643801E-4</v>
      </c>
      <c r="X121" s="393">
        <v>2.9792805428643801E-4</v>
      </c>
      <c r="Y121" s="393">
        <v>2.9792805428643801E-4</v>
      </c>
      <c r="Z121" s="393">
        <v>2.9792805428643801E-4</v>
      </c>
      <c r="AA121" s="393">
        <v>2.9792805428643801E-4</v>
      </c>
      <c r="AB121" s="393">
        <v>2.9792805428643801E-4</v>
      </c>
    </row>
    <row r="122" spans="2:28" s="104" customFormat="1" ht="15.6" outlineLevel="1">
      <c r="B122" s="243"/>
      <c r="C122" s="107" t="s">
        <v>145</v>
      </c>
      <c r="D122" s="393">
        <v>4.3615470085470097E-5</v>
      </c>
      <c r="E122" s="393">
        <v>4.3615470085470097E-5</v>
      </c>
      <c r="F122" s="393">
        <v>4.3615470085470097E-5</v>
      </c>
      <c r="G122" s="393">
        <v>4.3615470085470097E-5</v>
      </c>
      <c r="H122" s="393">
        <v>4.3615470085470097E-5</v>
      </c>
      <c r="I122" s="393">
        <v>4.3615470085470097E-5</v>
      </c>
      <c r="J122" s="393">
        <v>4.3615470085470097E-5</v>
      </c>
      <c r="K122" s="393">
        <v>4.3615470085470097E-5</v>
      </c>
      <c r="L122" s="393">
        <v>4.3615470085470097E-5</v>
      </c>
      <c r="M122" s="393">
        <v>4.3615470085470097E-5</v>
      </c>
      <c r="N122" s="393">
        <v>4.3615470085470097E-5</v>
      </c>
      <c r="O122" s="393">
        <v>4.3615470085470097E-5</v>
      </c>
      <c r="P122" s="393">
        <v>4.3615470085470097E-5</v>
      </c>
      <c r="Q122" s="393">
        <v>1.05600376068376E-4</v>
      </c>
      <c r="R122" s="393">
        <v>1.67585282051282E-4</v>
      </c>
      <c r="S122" s="393">
        <v>2.29570188034188E-4</v>
      </c>
      <c r="T122" s="393">
        <v>2.3038922735042701E-4</v>
      </c>
      <c r="U122" s="393">
        <v>2.3120826666666699E-4</v>
      </c>
      <c r="V122" s="393">
        <v>1.700424E-4</v>
      </c>
      <c r="W122" s="393">
        <v>1.08876533333333E-4</v>
      </c>
      <c r="X122" s="393">
        <v>4.7710666666666698E-5</v>
      </c>
      <c r="Y122" s="393">
        <v>4.0234700000000003E-5</v>
      </c>
      <c r="Z122" s="393">
        <v>3.2758733333333403E-5</v>
      </c>
      <c r="AA122" s="393">
        <v>2.5282766666666698E-5</v>
      </c>
      <c r="AB122" s="393">
        <v>1.78068E-5</v>
      </c>
    </row>
    <row r="123" spans="2:28" s="104" customFormat="1" ht="15.6" outlineLevel="1">
      <c r="B123" s="243"/>
      <c r="C123" s="107" t="s">
        <v>377</v>
      </c>
      <c r="D123" s="393">
        <v>0</v>
      </c>
      <c r="E123" s="393">
        <v>3.0726666666666698E-6</v>
      </c>
      <c r="F123" s="393">
        <v>0</v>
      </c>
      <c r="G123" s="393">
        <v>0</v>
      </c>
      <c r="H123" s="393">
        <v>0</v>
      </c>
      <c r="I123" s="393">
        <v>1.1000000000000001E-6</v>
      </c>
      <c r="J123" s="393">
        <v>0</v>
      </c>
      <c r="K123" s="393">
        <v>0</v>
      </c>
      <c r="L123" s="393">
        <v>0</v>
      </c>
      <c r="M123" s="393">
        <v>0</v>
      </c>
      <c r="N123" s="393">
        <v>0</v>
      </c>
      <c r="O123" s="393">
        <v>0</v>
      </c>
      <c r="P123" s="393">
        <v>0</v>
      </c>
      <c r="Q123" s="393">
        <v>0</v>
      </c>
      <c r="R123" s="393">
        <v>0</v>
      </c>
      <c r="S123" s="393">
        <v>0</v>
      </c>
      <c r="T123" s="393">
        <v>0</v>
      </c>
      <c r="U123" s="393">
        <v>0</v>
      </c>
      <c r="V123" s="393">
        <v>5.1700000000000104E-7</v>
      </c>
      <c r="W123" s="393">
        <v>0</v>
      </c>
      <c r="X123" s="393">
        <v>0</v>
      </c>
      <c r="Y123" s="393">
        <v>0</v>
      </c>
      <c r="Z123" s="393">
        <v>2.2586666666666701E-6</v>
      </c>
      <c r="AA123" s="393">
        <v>0</v>
      </c>
      <c r="AB123" s="393">
        <v>0</v>
      </c>
    </row>
    <row r="124" spans="2:28" s="104" customFormat="1" outlineLevel="1">
      <c r="B124" s="107" t="s">
        <v>146</v>
      </c>
      <c r="C124" s="110" t="s">
        <v>147</v>
      </c>
      <c r="D124" s="393">
        <v>1.6292188084813199</v>
      </c>
      <c r="E124" s="393">
        <v>1.67178857759181</v>
      </c>
      <c r="F124" s="393">
        <v>1.71235494881475</v>
      </c>
      <c r="G124" s="393">
        <v>1.75101975728162</v>
      </c>
      <c r="H124" s="393">
        <v>1.7878791924195401</v>
      </c>
      <c r="I124" s="393">
        <v>1.8230241401902201</v>
      </c>
      <c r="J124" s="393">
        <v>1.8565405027759601</v>
      </c>
      <c r="K124" s="393">
        <v>1.8885094973088701</v>
      </c>
      <c r="L124" s="393">
        <v>1.91900793512053</v>
      </c>
      <c r="M124" s="393">
        <v>1.9481084828780699</v>
      </c>
      <c r="N124" s="393">
        <v>2.0009841122414702</v>
      </c>
      <c r="O124" s="393">
        <v>2.0512333146667401</v>
      </c>
      <c r="P124" s="393">
        <v>2.09899645226358</v>
      </c>
      <c r="Q124" s="393">
        <v>2.1444057888791899</v>
      </c>
      <c r="R124" s="393">
        <v>2.1875859933619601</v>
      </c>
      <c r="S124" s="393">
        <v>2.2286546093762301</v>
      </c>
      <c r="T124" s="393">
        <v>2.26772249412317</v>
      </c>
      <c r="U124" s="393">
        <v>2.3048942281484401</v>
      </c>
      <c r="V124" s="393">
        <v>2.34026849825745</v>
      </c>
      <c r="W124" s="393">
        <v>2.3739384554101601</v>
      </c>
      <c r="X124" s="393">
        <v>2.3556749278771298</v>
      </c>
      <c r="Y124" s="393">
        <v>2.3385318492276199</v>
      </c>
      <c r="Z124" s="393">
        <v>2.3224351454816401</v>
      </c>
      <c r="AA124" s="393">
        <v>2.3073159880816299</v>
      </c>
      <c r="AB124" s="393">
        <v>2.29311040025219</v>
      </c>
    </row>
    <row r="125" spans="2:28" s="104" customFormat="1" ht="15.6" outlineLevel="1">
      <c r="B125" s="243"/>
      <c r="C125" s="110" t="s">
        <v>132</v>
      </c>
      <c r="D125" s="393">
        <v>5.7695282366675371E-2</v>
      </c>
      <c r="E125" s="393">
        <v>5.4694021563828583E-2</v>
      </c>
      <c r="F125" s="393">
        <v>5.1896211559330822E-2</v>
      </c>
      <c r="G125" s="393">
        <v>5.1089168914786341E-2</v>
      </c>
      <c r="H125" s="393">
        <v>5.2519753218858364E-2</v>
      </c>
      <c r="I125" s="393">
        <v>4.8095169178435766E-2</v>
      </c>
      <c r="J125" s="393">
        <v>5.3387971323010153E-2</v>
      </c>
      <c r="K125" s="393">
        <v>6.0322184616125742E-2</v>
      </c>
      <c r="L125" s="393">
        <v>6.0903380285077323E-2</v>
      </c>
      <c r="M125" s="393">
        <v>7.9175638808842513E-2</v>
      </c>
      <c r="N125" s="393">
        <v>1.5545894607770512E-2</v>
      </c>
      <c r="O125" s="393">
        <v>1.5922242279903361E-2</v>
      </c>
      <c r="P125" s="393">
        <v>1.6238375217739028E-2</v>
      </c>
      <c r="Q125" s="393">
        <v>1.6559154449232082E-2</v>
      </c>
      <c r="R125" s="393">
        <v>1.6869506690403272E-2</v>
      </c>
      <c r="S125" s="393">
        <v>1.7175155843717371E-2</v>
      </c>
      <c r="T125" s="393">
        <v>1.7479876391259301E-2</v>
      </c>
      <c r="U125" s="393">
        <v>1.7787279501170795E-2</v>
      </c>
      <c r="V125" s="393">
        <v>1.809320208720034E-2</v>
      </c>
      <c r="W125" s="393">
        <v>1.8395412152518581E-2</v>
      </c>
      <c r="X125" s="393">
        <v>1.8691764950817986E-2</v>
      </c>
      <c r="Y125" s="393">
        <v>1.8980134712708412E-2</v>
      </c>
      <c r="Z125" s="393">
        <v>1.9268098891806057E-2</v>
      </c>
      <c r="AA125" s="393">
        <v>1.9546310348891632E-2</v>
      </c>
      <c r="AB125" s="393">
        <v>1.982461926276145E-2</v>
      </c>
    </row>
    <row r="126" spans="2:28" s="104" customFormat="1" ht="15.6" outlineLevel="1">
      <c r="B126" s="243"/>
      <c r="C126" s="107" t="s">
        <v>148</v>
      </c>
      <c r="D126" s="393">
        <v>5.2353616487352257</v>
      </c>
      <c r="E126" s="393">
        <v>5.1241314355506971</v>
      </c>
      <c r="F126" s="393">
        <v>5.0186515241841754</v>
      </c>
      <c r="G126" s="393">
        <v>4.9222111516679261</v>
      </c>
      <c r="H126" s="393">
        <v>4.8348481699381676</v>
      </c>
      <c r="I126" s="393">
        <v>4.7435859794806312</v>
      </c>
      <c r="J126" s="393">
        <v>4.6723649521956006</v>
      </c>
      <c r="K126" s="393">
        <v>4.6082815498403367</v>
      </c>
      <c r="L126" s="393">
        <v>4.5385812618980719</v>
      </c>
      <c r="M126" s="393">
        <v>4.5004770648479067</v>
      </c>
      <c r="N126" s="393">
        <v>4.2990356957238394</v>
      </c>
      <c r="O126" s="393">
        <v>4.2055677062625811</v>
      </c>
      <c r="P126" s="393">
        <v>4.117277150069067</v>
      </c>
      <c r="Q126" s="393">
        <v>4.0338699600120069</v>
      </c>
      <c r="R126" s="393">
        <v>3.9550283948367548</v>
      </c>
      <c r="S126" s="393">
        <v>3.8804893348377871</v>
      </c>
      <c r="T126" s="393">
        <v>3.8100042548441997</v>
      </c>
      <c r="U126" s="393">
        <v>3.7433406506967168</v>
      </c>
      <c r="V126" s="393">
        <v>3.6802690495705996</v>
      </c>
      <c r="W126" s="393">
        <v>3.6205771044744743</v>
      </c>
      <c r="X126" s="393">
        <v>3.6129259475296194</v>
      </c>
      <c r="Y126" s="393">
        <v>3.6054278358614522</v>
      </c>
      <c r="Z126" s="393">
        <v>3.598329782065453</v>
      </c>
      <c r="AA126" s="393">
        <v>3.5916056006586548</v>
      </c>
      <c r="AB126" s="393">
        <v>3.5852508462686945</v>
      </c>
    </row>
    <row r="127" spans="2:28" s="104" customFormat="1" ht="18.600000000000001" outlineLevel="1">
      <c r="B127" s="243"/>
      <c r="C127" s="107" t="s">
        <v>739</v>
      </c>
      <c r="D127" s="393">
        <v>0.36986510322783311</v>
      </c>
      <c r="E127" s="393">
        <v>0.36634329912284852</v>
      </c>
      <c r="F127" s="393">
        <v>0.36305984232366401</v>
      </c>
      <c r="G127" s="393">
        <v>0.35999747238071722</v>
      </c>
      <c r="H127" s="393">
        <v>0.35714024992138343</v>
      </c>
      <c r="I127" s="393">
        <v>0.35447345113978868</v>
      </c>
      <c r="J127" s="393">
        <v>0.35198347098399096</v>
      </c>
      <c r="K127" s="393">
        <v>0.34965773430678659</v>
      </c>
      <c r="L127" s="393">
        <v>0.34748461430937078</v>
      </c>
      <c r="M127" s="393">
        <v>0.34545335766457336</v>
      </c>
      <c r="N127" s="393">
        <v>0.3429283405888503</v>
      </c>
      <c r="O127" s="393">
        <v>0.34055986880386174</v>
      </c>
      <c r="P127" s="393">
        <v>0.33833753112844428</v>
      </c>
      <c r="Q127" s="393">
        <v>0.33625165291699138</v>
      </c>
      <c r="R127" s="393">
        <v>0.3342932412078623</v>
      </c>
      <c r="S127" s="393">
        <v>0.33245393412749624</v>
      </c>
      <c r="T127" s="393">
        <v>0.33072595420935369</v>
      </c>
      <c r="U127" s="393">
        <v>0.32910206531480346</v>
      </c>
      <c r="V127" s="393">
        <v>0.32757553286869934</v>
      </c>
      <c r="W127" s="393">
        <v>0.3261400871458886</v>
      </c>
      <c r="X127" s="393">
        <v>0.32469581456375834</v>
      </c>
      <c r="Y127" s="393">
        <v>0.32333575198179515</v>
      </c>
      <c r="Z127" s="393">
        <v>0.32205465959099022</v>
      </c>
      <c r="AA127" s="393">
        <v>0.32084764527700832</v>
      </c>
      <c r="AB127" s="393">
        <v>0.31971014013156723</v>
      </c>
    </row>
    <row r="128" spans="2:28" s="104" customFormat="1" outlineLevel="1">
      <c r="B128" s="107" t="s">
        <v>15</v>
      </c>
      <c r="C128" s="107" t="s">
        <v>149</v>
      </c>
      <c r="D128" s="393">
        <v>-0.85042944320343605</v>
      </c>
      <c r="E128" s="393">
        <v>-0.89446608494216595</v>
      </c>
      <c r="F128" s="393">
        <v>-1.068999802800036</v>
      </c>
      <c r="G128" s="393">
        <v>-1.0633429962877139</v>
      </c>
      <c r="H128" s="393">
        <v>-1.0765244667843281</v>
      </c>
      <c r="I128" s="393">
        <v>-0.94536350225020793</v>
      </c>
      <c r="J128" s="393">
        <v>-0.78209322562696393</v>
      </c>
      <c r="K128" s="393">
        <v>-0.89898932132098697</v>
      </c>
      <c r="L128" s="393">
        <v>-0.82491702471386807</v>
      </c>
      <c r="M128" s="393">
        <v>-0.80557699995272392</v>
      </c>
      <c r="N128" s="393">
        <v>-1.0001335276356371</v>
      </c>
      <c r="O128" s="393">
        <v>-1.23982360003202</v>
      </c>
      <c r="P128" s="393">
        <v>-1.1097578908558641</v>
      </c>
      <c r="Q128" s="393">
        <v>-1.162711490377567</v>
      </c>
      <c r="R128" s="393">
        <v>-1.1272874163366229</v>
      </c>
      <c r="S128" s="393">
        <v>-1.1004590872694779</v>
      </c>
      <c r="T128" s="393">
        <v>-1.0184327876274011</v>
      </c>
      <c r="U128" s="393">
        <v>-1.0348147789043409</v>
      </c>
      <c r="V128" s="393">
        <v>-1.00078851941404</v>
      </c>
      <c r="W128" s="393">
        <v>-1.0268171018484449</v>
      </c>
      <c r="X128" s="393">
        <v>-1.022030003692914</v>
      </c>
      <c r="Y128" s="393">
        <v>-1.021751333775816</v>
      </c>
      <c r="Z128" s="393">
        <v>-1.0764453699782539</v>
      </c>
      <c r="AA128" s="393">
        <v>-1.1622639341798171</v>
      </c>
      <c r="AB128" s="393">
        <v>-1.2045008607694401</v>
      </c>
    </row>
    <row r="129" spans="1:29" s="104" customFormat="1" ht="15.6" outlineLevel="1">
      <c r="B129" s="243"/>
      <c r="C129" s="107" t="s">
        <v>204</v>
      </c>
      <c r="D129" s="393">
        <v>0</v>
      </c>
      <c r="E129" s="393">
        <v>0</v>
      </c>
      <c r="F129" s="393">
        <v>0</v>
      </c>
      <c r="G129" s="393">
        <v>0</v>
      </c>
      <c r="H129" s="393">
        <v>0</v>
      </c>
      <c r="I129" s="393">
        <v>0</v>
      </c>
      <c r="J129" s="393">
        <v>0</v>
      </c>
      <c r="K129" s="393">
        <v>0</v>
      </c>
      <c r="L129" s="393">
        <v>0</v>
      </c>
      <c r="M129" s="393">
        <v>0</v>
      </c>
      <c r="N129" s="393">
        <v>0</v>
      </c>
      <c r="O129" s="393">
        <v>0</v>
      </c>
      <c r="P129" s="393">
        <v>0</v>
      </c>
      <c r="Q129" s="393">
        <v>0</v>
      </c>
      <c r="R129" s="393">
        <v>0</v>
      </c>
      <c r="S129" s="393">
        <v>0</v>
      </c>
      <c r="T129" s="393">
        <v>0</v>
      </c>
      <c r="U129" s="393">
        <v>0</v>
      </c>
      <c r="V129" s="393">
        <v>0</v>
      </c>
      <c r="W129" s="393">
        <v>0</v>
      </c>
      <c r="X129" s="393">
        <v>0</v>
      </c>
      <c r="Y129" s="393">
        <v>0</v>
      </c>
      <c r="Z129" s="393">
        <v>0</v>
      </c>
      <c r="AA129" s="393">
        <v>0</v>
      </c>
      <c r="AB129" s="393">
        <v>0</v>
      </c>
    </row>
    <row r="130" spans="1:29" s="104" customFormat="1" ht="15.6">
      <c r="B130" s="103" t="s">
        <v>6</v>
      </c>
      <c r="D130" s="237">
        <f t="shared" ref="D130:AB130" si="7">SUM(D131:D136)</f>
        <v>68.790371384898691</v>
      </c>
      <c r="E130" s="237">
        <f t="shared" si="7"/>
        <v>69.262095810722101</v>
      </c>
      <c r="F130" s="237">
        <f t="shared" si="7"/>
        <v>69.175128855129302</v>
      </c>
      <c r="G130" s="237">
        <f t="shared" si="7"/>
        <v>69.38916604692902</v>
      </c>
      <c r="H130" s="237">
        <f t="shared" si="7"/>
        <v>69.439220805977442</v>
      </c>
      <c r="I130" s="237">
        <f t="shared" si="7"/>
        <v>71.009079618378223</v>
      </c>
      <c r="J130" s="237">
        <f t="shared" si="7"/>
        <v>71.397419939866623</v>
      </c>
      <c r="K130" s="237">
        <f t="shared" si="7"/>
        <v>71.019675317518647</v>
      </c>
      <c r="L130" s="237">
        <f t="shared" si="7"/>
        <v>70.268152427873162</v>
      </c>
      <c r="M130" s="237">
        <f t="shared" si="7"/>
        <v>68.222491926707406</v>
      </c>
      <c r="N130" s="237">
        <f t="shared" si="7"/>
        <v>66.500822027605935</v>
      </c>
      <c r="O130" s="237">
        <f t="shared" si="7"/>
        <v>64.570901486682175</v>
      </c>
      <c r="P130" s="237">
        <f t="shared" si="7"/>
        <v>63.682250273842925</v>
      </c>
      <c r="Q130" s="237">
        <f t="shared" si="7"/>
        <v>59.877086421555276</v>
      </c>
      <c r="R130" s="237">
        <f t="shared" si="7"/>
        <v>55.307334528253449</v>
      </c>
      <c r="S130" s="237">
        <f t="shared" si="7"/>
        <v>52.129544186600683</v>
      </c>
      <c r="T130" s="237">
        <f t="shared" si="7"/>
        <v>49.183514801193084</v>
      </c>
      <c r="U130" s="237">
        <f t="shared" si="7"/>
        <v>46.006742236632689</v>
      </c>
      <c r="V130" s="237">
        <f t="shared" si="7"/>
        <v>41.014821746202273</v>
      </c>
      <c r="W130" s="237">
        <f t="shared" si="7"/>
        <v>35.231154614777097</v>
      </c>
      <c r="X130" s="237">
        <f t="shared" si="7"/>
        <v>29.854186551238332</v>
      </c>
      <c r="Y130" s="237">
        <f t="shared" si="7"/>
        <v>27.438225751743548</v>
      </c>
      <c r="Z130" s="237">
        <f t="shared" si="7"/>
        <v>24.740558461464158</v>
      </c>
      <c r="AA130" s="237">
        <f t="shared" si="7"/>
        <v>21.106982859162887</v>
      </c>
      <c r="AB130" s="237">
        <f t="shared" si="7"/>
        <v>18.836741798131129</v>
      </c>
      <c r="AC130" s="108"/>
    </row>
    <row r="131" spans="1:29" s="104" customFormat="1" ht="15.6" outlineLevel="1">
      <c r="B131" s="243"/>
      <c r="C131" s="111" t="s">
        <v>150</v>
      </c>
      <c r="D131" s="393">
        <v>62.618136708566503</v>
      </c>
      <c r="E131" s="393">
        <v>63.0798221519075</v>
      </c>
      <c r="F131" s="393">
        <v>62.9239862342801</v>
      </c>
      <c r="G131" s="393">
        <v>63.221137995903497</v>
      </c>
      <c r="H131" s="393">
        <v>63.484425936691203</v>
      </c>
      <c r="I131" s="393">
        <v>65.291305629005095</v>
      </c>
      <c r="J131" s="393">
        <v>65.578975252246707</v>
      </c>
      <c r="K131" s="393">
        <v>65.503889033393506</v>
      </c>
      <c r="L131" s="393">
        <v>64.750828583782706</v>
      </c>
      <c r="M131" s="393">
        <v>62.674790674766399</v>
      </c>
      <c r="N131" s="393">
        <v>60.822708271559399</v>
      </c>
      <c r="O131" s="393">
        <v>59.692291859385499</v>
      </c>
      <c r="P131" s="393">
        <v>58.861078477968803</v>
      </c>
      <c r="Q131" s="393">
        <v>55.133784763927601</v>
      </c>
      <c r="R131" s="393">
        <v>50.378296627034899</v>
      </c>
      <c r="S131" s="393">
        <v>47.122877245759398</v>
      </c>
      <c r="T131" s="393">
        <v>44.1172167819268</v>
      </c>
      <c r="U131" s="393">
        <v>40.778450206055098</v>
      </c>
      <c r="V131" s="393">
        <v>35.8782332232268</v>
      </c>
      <c r="W131" s="393">
        <v>30.169268178113601</v>
      </c>
      <c r="X131" s="393">
        <v>24.834816150485601</v>
      </c>
      <c r="Y131" s="393">
        <v>22.201414717209001</v>
      </c>
      <c r="Z131" s="393">
        <v>19.677870836424301</v>
      </c>
      <c r="AA131" s="393">
        <v>16.0160883903478</v>
      </c>
      <c r="AB131" s="393">
        <v>13.458865883633999</v>
      </c>
      <c r="AC131" s="108"/>
    </row>
    <row r="132" spans="1:29" s="104" customFormat="1" ht="15.6" outlineLevel="1">
      <c r="B132" s="243"/>
      <c r="C132" s="111" t="s">
        <v>151</v>
      </c>
      <c r="D132" s="393">
        <v>4.6915844029857929</v>
      </c>
      <c r="E132" s="393">
        <v>4.6916896283800229</v>
      </c>
      <c r="F132" s="393">
        <v>4.7912857234958981</v>
      </c>
      <c r="G132" s="393">
        <v>4.7955867859808698</v>
      </c>
      <c r="H132" s="393">
        <v>4.7790167763471452</v>
      </c>
      <c r="I132" s="393">
        <v>4.674723266940541</v>
      </c>
      <c r="J132" s="393">
        <v>4.7558325559385235</v>
      </c>
      <c r="K132" s="393">
        <v>4.8629294716301352</v>
      </c>
      <c r="L132" s="393">
        <v>4.7727313654351118</v>
      </c>
      <c r="M132" s="393">
        <v>4.8254536858489985</v>
      </c>
      <c r="N132" s="393">
        <v>4.9189788475235812</v>
      </c>
      <c r="O132" s="393">
        <v>3.995199506385974</v>
      </c>
      <c r="P132" s="393">
        <v>3.9102150620667544</v>
      </c>
      <c r="Q132" s="393">
        <v>3.8605590475408609</v>
      </c>
      <c r="R132" s="393">
        <v>3.9555755600627571</v>
      </c>
      <c r="S132" s="393">
        <v>3.9577219150776672</v>
      </c>
      <c r="T132" s="393">
        <v>4.0167426780591864</v>
      </c>
      <c r="U132" s="393">
        <v>4.0576955135745418</v>
      </c>
      <c r="V132" s="393">
        <v>4.0442156809636352</v>
      </c>
      <c r="W132" s="393">
        <v>3.8102488549544531</v>
      </c>
      <c r="X132" s="393">
        <v>3.6779378478073195</v>
      </c>
      <c r="Y132" s="393">
        <v>3.7888158015828619</v>
      </c>
      <c r="Z132" s="393">
        <v>3.6328569513069633</v>
      </c>
      <c r="AA132" s="393">
        <v>3.6006648752287891</v>
      </c>
      <c r="AB132" s="393">
        <v>3.7896375312314561</v>
      </c>
    </row>
    <row r="133" spans="1:29" s="104" customFormat="1" ht="15.6" outlineLevel="1">
      <c r="B133" s="243"/>
      <c r="C133" s="111" t="s">
        <v>152</v>
      </c>
      <c r="D133" s="393">
        <v>1.4806502733463955</v>
      </c>
      <c r="E133" s="393">
        <v>1.4872766892282179</v>
      </c>
      <c r="F133" s="393">
        <v>1.4541635223691656</v>
      </c>
      <c r="G133" s="393">
        <v>1.3642083050446514</v>
      </c>
      <c r="H133" s="393">
        <v>1.1648008129390879</v>
      </c>
      <c r="I133" s="393">
        <v>1.019037922432587</v>
      </c>
      <c r="J133" s="393">
        <v>1.0248777316813902</v>
      </c>
      <c r="K133" s="393">
        <v>0.59882801249500939</v>
      </c>
      <c r="L133" s="393">
        <v>0.62881647865534573</v>
      </c>
      <c r="M133" s="393">
        <v>0.57936385921200206</v>
      </c>
      <c r="N133" s="393">
        <v>0.58178322852295239</v>
      </c>
      <c r="O133" s="393">
        <v>0.59459908293673758</v>
      </c>
      <c r="P133" s="393">
        <v>0.59464346212249997</v>
      </c>
      <c r="Q133" s="393">
        <v>0.54550317479407529</v>
      </c>
      <c r="R133" s="393">
        <v>0.51431180787204545</v>
      </c>
      <c r="S133" s="393">
        <v>0.45808261328659167</v>
      </c>
      <c r="T133" s="393">
        <v>0.34339926371412188</v>
      </c>
      <c r="U133" s="393">
        <v>0.38352156609218724</v>
      </c>
      <c r="V133" s="393">
        <v>0.33045581475207847</v>
      </c>
      <c r="W133" s="393">
        <v>0.32884473312843354</v>
      </c>
      <c r="X133" s="393">
        <v>0.34543415378610204</v>
      </c>
      <c r="Y133" s="393">
        <v>0.33538543183840164</v>
      </c>
      <c r="Z133" s="393">
        <v>0.33021458315137608</v>
      </c>
      <c r="AA133" s="393">
        <v>0.36515894974206853</v>
      </c>
      <c r="AB133" s="393">
        <v>0.34710954790663701</v>
      </c>
    </row>
    <row r="134" spans="1:29" s="104" customFormat="1" ht="15.6" outlineLevel="1">
      <c r="B134" s="243"/>
      <c r="C134" s="111" t="s">
        <v>189</v>
      </c>
      <c r="D134" s="393">
        <v>0</v>
      </c>
      <c r="E134" s="393">
        <v>3.30734120634921E-3</v>
      </c>
      <c r="F134" s="393">
        <v>5.6933749841269797E-3</v>
      </c>
      <c r="G134" s="393">
        <v>8.2329599999999992E-3</v>
      </c>
      <c r="H134" s="393">
        <v>1.0977280000000001E-2</v>
      </c>
      <c r="I134" s="393">
        <v>2.4012800000000001E-2</v>
      </c>
      <c r="J134" s="393">
        <v>3.7734400000000001E-2</v>
      </c>
      <c r="K134" s="393">
        <v>5.4028800000000002E-2</v>
      </c>
      <c r="L134" s="393">
        <v>0.115776</v>
      </c>
      <c r="M134" s="393">
        <v>0.14288370688000002</v>
      </c>
      <c r="N134" s="393">
        <v>0.17735168000000001</v>
      </c>
      <c r="O134" s="393">
        <v>0.28538389504</v>
      </c>
      <c r="P134" s="393">
        <v>0.31353856000000002</v>
      </c>
      <c r="Q134" s="393">
        <v>0.33497856000000004</v>
      </c>
      <c r="R134" s="393">
        <v>0.45744383999999999</v>
      </c>
      <c r="S134" s="393">
        <v>0.58728448</v>
      </c>
      <c r="T134" s="393">
        <v>0.70151680000000005</v>
      </c>
      <c r="U134" s="393">
        <v>0.7648076800000001</v>
      </c>
      <c r="V134" s="393">
        <v>0.73496319999999993</v>
      </c>
      <c r="W134" s="393">
        <v>0.90317475071999997</v>
      </c>
      <c r="X134" s="393">
        <v>0.93377065983999996</v>
      </c>
      <c r="Y134" s="393">
        <v>1.038257363487302</v>
      </c>
      <c r="Z134" s="393">
        <v>1.00343608064</v>
      </c>
      <c r="AA134" s="393">
        <v>1.006417570979018</v>
      </c>
      <c r="AB134" s="393">
        <v>1.097457500396823</v>
      </c>
    </row>
    <row r="135" spans="1:29" s="104" customFormat="1" ht="15.6" outlineLevel="1">
      <c r="B135" s="243"/>
      <c r="C135" s="111" t="s">
        <v>205</v>
      </c>
      <c r="D135" s="393">
        <v>0</v>
      </c>
      <c r="E135" s="393">
        <v>0</v>
      </c>
      <c r="F135" s="393">
        <v>0</v>
      </c>
      <c r="G135" s="393">
        <v>0</v>
      </c>
      <c r="H135" s="393">
        <v>0</v>
      </c>
      <c r="I135" s="393">
        <v>0</v>
      </c>
      <c r="J135" s="393">
        <v>0</v>
      </c>
      <c r="K135" s="393">
        <v>0</v>
      </c>
      <c r="L135" s="393">
        <v>0</v>
      </c>
      <c r="M135" s="393">
        <v>0</v>
      </c>
      <c r="N135" s="393">
        <v>0</v>
      </c>
      <c r="O135" s="393">
        <v>0</v>
      </c>
      <c r="P135" s="393">
        <v>0</v>
      </c>
      <c r="Q135" s="393">
        <v>0</v>
      </c>
      <c r="R135" s="393">
        <v>0</v>
      </c>
      <c r="S135" s="393">
        <v>1.65024303749695E-5</v>
      </c>
      <c r="T135" s="393">
        <v>2.3103402524957199E-5</v>
      </c>
      <c r="U135" s="393">
        <v>1.3091928097475801E-4</v>
      </c>
      <c r="V135" s="393">
        <v>8.7022816177338995E-4</v>
      </c>
      <c r="W135" s="393">
        <v>8.0946621313275201E-4</v>
      </c>
      <c r="X135" s="393">
        <v>8.8783834529132903E-3</v>
      </c>
      <c r="Y135" s="393">
        <v>1.0935452655229201E-2</v>
      </c>
      <c r="Z135" s="393">
        <v>2.1128000000000001E-2</v>
      </c>
      <c r="AA135" s="393">
        <v>3.44E-2</v>
      </c>
      <c r="AB135" s="393">
        <v>4.7671999999999999E-2</v>
      </c>
    </row>
    <row r="136" spans="1:29" s="104" customFormat="1" ht="15.6" outlineLevel="1">
      <c r="B136" s="243"/>
      <c r="C136" s="107" t="s">
        <v>206</v>
      </c>
      <c r="D136" s="393">
        <v>0</v>
      </c>
      <c r="E136" s="393">
        <v>0</v>
      </c>
      <c r="F136" s="393">
        <v>0</v>
      </c>
      <c r="G136" s="393">
        <v>0</v>
      </c>
      <c r="H136" s="393">
        <v>0</v>
      </c>
      <c r="I136" s="393">
        <v>0</v>
      </c>
      <c r="J136" s="393">
        <v>0</v>
      </c>
      <c r="K136" s="393">
        <v>0</v>
      </c>
      <c r="L136" s="393">
        <v>0</v>
      </c>
      <c r="M136" s="393">
        <v>0</v>
      </c>
      <c r="N136" s="393">
        <v>0</v>
      </c>
      <c r="O136" s="393">
        <v>3.4271429339656498E-3</v>
      </c>
      <c r="P136" s="393">
        <v>2.7747116848720003E-3</v>
      </c>
      <c r="Q136" s="393">
        <v>2.2608752927320099E-3</v>
      </c>
      <c r="R136" s="393">
        <v>1.7066932837464712E-3</v>
      </c>
      <c r="S136" s="393">
        <v>3.5614300466436902E-3</v>
      </c>
      <c r="T136" s="393">
        <v>4.61617409044818E-3</v>
      </c>
      <c r="U136" s="393">
        <v>2.2136351629892498E-2</v>
      </c>
      <c r="V136" s="393">
        <v>2.60835990979859E-2</v>
      </c>
      <c r="W136" s="393">
        <v>1.8808631647471829E-2</v>
      </c>
      <c r="X136" s="393">
        <v>5.3349355866395998E-2</v>
      </c>
      <c r="Y136" s="393">
        <v>6.3416984970758594E-2</v>
      </c>
      <c r="Z136" s="393">
        <v>7.5052009941517103E-2</v>
      </c>
      <c r="AA136" s="393">
        <v>8.4253072865208306E-2</v>
      </c>
      <c r="AB136" s="393">
        <v>9.5999334962216409E-2</v>
      </c>
    </row>
    <row r="137" spans="1:29" s="104" customFormat="1">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AA137" s="113"/>
    </row>
    <row r="138" spans="1:29" s="104" customFormat="1" ht="15.6">
      <c r="B138" s="114" t="s">
        <v>153</v>
      </c>
      <c r="D138" s="106">
        <f t="shared" ref="D138:AB138" si="8">SUM(D130,D104,D85,D61,D52:D53,D35,D20,D9)</f>
        <v>796.63976509310555</v>
      </c>
      <c r="E138" s="106">
        <f t="shared" si="8"/>
        <v>805.73543857900995</v>
      </c>
      <c r="F138" s="106">
        <f t="shared" si="8"/>
        <v>784.94759412250619</v>
      </c>
      <c r="G138" s="106">
        <f t="shared" si="8"/>
        <v>765.23872706859242</v>
      </c>
      <c r="H138" s="106">
        <f t="shared" si="8"/>
        <v>754.23612116409913</v>
      </c>
      <c r="I138" s="106">
        <f t="shared" si="8"/>
        <v>748.45691212080317</v>
      </c>
      <c r="J138" s="106">
        <f t="shared" si="8"/>
        <v>769.09746468614981</v>
      </c>
      <c r="K138" s="106">
        <f t="shared" si="8"/>
        <v>743.9807828145764</v>
      </c>
      <c r="L138" s="106">
        <f t="shared" si="8"/>
        <v>740.64035022417852</v>
      </c>
      <c r="M138" s="106">
        <f t="shared" si="8"/>
        <v>709.59497073660361</v>
      </c>
      <c r="N138" s="106">
        <f t="shared" si="8"/>
        <v>710.57585426785522</v>
      </c>
      <c r="O138" s="106">
        <f t="shared" si="8"/>
        <v>713.69691269598457</v>
      </c>
      <c r="P138" s="106">
        <f t="shared" si="8"/>
        <v>692.92149317689882</v>
      </c>
      <c r="Q138" s="106">
        <f t="shared" si="8"/>
        <v>699.91590829877214</v>
      </c>
      <c r="R138" s="106">
        <f t="shared" si="8"/>
        <v>694.93233127218855</v>
      </c>
      <c r="S138" s="106">
        <f t="shared" si="8"/>
        <v>686.25357280395167</v>
      </c>
      <c r="T138" s="106">
        <f t="shared" si="8"/>
        <v>679.74620636156135</v>
      </c>
      <c r="U138" s="106">
        <f t="shared" si="8"/>
        <v>666.59320029239097</v>
      </c>
      <c r="V138" s="106">
        <f t="shared" si="8"/>
        <v>646.25543437748343</v>
      </c>
      <c r="W138" s="106">
        <f t="shared" si="8"/>
        <v>587.8014303529676</v>
      </c>
      <c r="X138" s="106">
        <f t="shared" si="8"/>
        <v>602.059475798481</v>
      </c>
      <c r="Y138" s="106">
        <f t="shared" si="8"/>
        <v>553.42700313928117</v>
      </c>
      <c r="Z138" s="106">
        <f t="shared" si="8"/>
        <v>570.48191600417465</v>
      </c>
      <c r="AA138" s="106">
        <f t="shared" si="8"/>
        <v>557.25967311163868</v>
      </c>
      <c r="AB138" s="106">
        <f t="shared" si="8"/>
        <v>514.42381923628409</v>
      </c>
    </row>
    <row r="141" spans="1:29" s="111" customFormat="1" ht="15.6">
      <c r="A141" s="129" t="s">
        <v>154</v>
      </c>
      <c r="B141" s="218"/>
    </row>
    <row r="142" spans="1:29" s="111" customFormat="1" ht="15.6">
      <c r="B142" s="574" t="s">
        <v>5</v>
      </c>
      <c r="C142" s="107" t="s">
        <v>379</v>
      </c>
      <c r="D142" s="237">
        <v>249.54308873218568</v>
      </c>
      <c r="E142" s="237">
        <v>249.12299427305533</v>
      </c>
      <c r="F142" s="237">
        <v>236.7949859547596</v>
      </c>
      <c r="G142" s="237">
        <v>227.60447174534326</v>
      </c>
      <c r="H142" s="237">
        <v>221.37287290682286</v>
      </c>
      <c r="I142" s="237">
        <v>219.70937773360546</v>
      </c>
      <c r="J142" s="237">
        <v>221.32462584639796</v>
      </c>
      <c r="K142" s="237">
        <v>212.80492016938962</v>
      </c>
      <c r="L142" s="237">
        <v>212.54034179461061</v>
      </c>
      <c r="M142" s="237">
        <v>211.12213139928772</v>
      </c>
      <c r="N142" s="237">
        <v>218.12118367530741</v>
      </c>
      <c r="O142" s="237">
        <v>221.37806078368735</v>
      </c>
      <c r="P142" s="237">
        <v>205.89619088465446</v>
      </c>
      <c r="Q142" s="237">
        <v>212.32680942942068</v>
      </c>
      <c r="R142" s="237">
        <v>211.67858727024958</v>
      </c>
      <c r="S142" s="237">
        <v>212.5339195287047</v>
      </c>
      <c r="T142" s="237">
        <v>214.71700985382063</v>
      </c>
      <c r="U142" s="237">
        <v>211.08852112826196</v>
      </c>
      <c r="V142" s="237">
        <v>208.07799710312239</v>
      </c>
      <c r="W142" s="237">
        <v>178.32214333805504</v>
      </c>
      <c r="X142" s="237">
        <v>186.83239805592291</v>
      </c>
      <c r="Y142" s="237">
        <v>173.92532379099427</v>
      </c>
      <c r="Z142" s="237">
        <v>180.06756323674614</v>
      </c>
      <c r="AA142" s="237">
        <v>177.37216270154002</v>
      </c>
      <c r="AB142" s="237">
        <v>161.90662075651773</v>
      </c>
    </row>
    <row r="143" spans="1:29" s="111" customFormat="1" ht="15.6" outlineLevel="1">
      <c r="B143" s="243"/>
      <c r="C143" s="107" t="s">
        <v>73</v>
      </c>
      <c r="D143" s="393">
        <v>0</v>
      </c>
      <c r="E143" s="393">
        <v>0</v>
      </c>
      <c r="F143" s="393">
        <v>0</v>
      </c>
      <c r="G143" s="393">
        <v>0</v>
      </c>
      <c r="H143" s="393">
        <v>0</v>
      </c>
      <c r="I143" s="393">
        <v>0</v>
      </c>
      <c r="J143" s="393">
        <v>0</v>
      </c>
      <c r="K143" s="393">
        <v>0</v>
      </c>
      <c r="L143" s="393">
        <v>0</v>
      </c>
      <c r="M143" s="393">
        <v>0</v>
      </c>
      <c r="N143" s="393">
        <v>0</v>
      </c>
      <c r="O143" s="393">
        <v>0</v>
      </c>
      <c r="P143" s="393">
        <v>0</v>
      </c>
      <c r="Q143" s="393">
        <v>0</v>
      </c>
      <c r="R143" s="393">
        <v>0</v>
      </c>
      <c r="S143" s="393">
        <v>0</v>
      </c>
      <c r="T143" s="393">
        <v>0</v>
      </c>
      <c r="U143" s="393">
        <v>0</v>
      </c>
      <c r="V143" s="393">
        <v>0</v>
      </c>
      <c r="W143" s="393">
        <v>0</v>
      </c>
      <c r="X143" s="393">
        <v>0</v>
      </c>
      <c r="Y143" s="393">
        <v>0</v>
      </c>
      <c r="Z143" s="393">
        <v>0</v>
      </c>
      <c r="AA143" s="393">
        <v>0</v>
      </c>
      <c r="AB143" s="393">
        <v>0</v>
      </c>
    </row>
    <row r="144" spans="1:29" s="111" customFormat="1" ht="15.6" outlineLevel="1">
      <c r="B144" s="577"/>
      <c r="C144" s="107" t="s">
        <v>74</v>
      </c>
      <c r="D144" s="393">
        <v>0</v>
      </c>
      <c r="E144" s="393">
        <v>6.9054995671520916E-3</v>
      </c>
      <c r="F144" s="393">
        <v>2.0311634346721327E-2</v>
      </c>
      <c r="G144" s="393">
        <v>5.0621606127028346E-2</v>
      </c>
      <c r="H144" s="393">
        <v>0.24304070231721361</v>
      </c>
      <c r="I144" s="393">
        <v>0.55563344211484977</v>
      </c>
      <c r="J144" s="393">
        <v>1.0110391245321162</v>
      </c>
      <c r="K144" s="393">
        <v>1.6428370132142585</v>
      </c>
      <c r="L144" s="393">
        <v>2.4497876145080726</v>
      </c>
      <c r="M144" s="393">
        <v>3.3443663148794083</v>
      </c>
      <c r="N144" s="393">
        <v>4.3924234320790969</v>
      </c>
      <c r="O144" s="393">
        <v>5.4163715915093977</v>
      </c>
      <c r="P144" s="393">
        <v>6.3836227132653551</v>
      </c>
      <c r="Q144" s="393">
        <v>7.4205841732620055</v>
      </c>
      <c r="R144" s="393">
        <v>8.439402832547767</v>
      </c>
      <c r="S144" s="393">
        <v>9.3780674010193987</v>
      </c>
      <c r="T144" s="393">
        <v>10.315838976628552</v>
      </c>
      <c r="U144" s="393">
        <v>11.221518800226074</v>
      </c>
      <c r="V144" s="393">
        <v>11.844769696033277</v>
      </c>
      <c r="W144" s="393">
        <v>12.727197006601649</v>
      </c>
      <c r="X144" s="393">
        <v>13.694057320254151</v>
      </c>
      <c r="Y144" s="393">
        <v>12.203084134174585</v>
      </c>
      <c r="Z144" s="393">
        <v>12.730832396648099</v>
      </c>
      <c r="AA144" s="393">
        <v>13.107574807669934</v>
      </c>
      <c r="AB144" s="393">
        <v>13.317178711638689</v>
      </c>
    </row>
    <row r="145" spans="1:28" s="111" customFormat="1" ht="15.6" outlineLevel="1">
      <c r="B145" s="577"/>
      <c r="C145" s="107" t="s">
        <v>75</v>
      </c>
      <c r="D145" s="393">
        <v>0</v>
      </c>
      <c r="E145" s="393">
        <v>0</v>
      </c>
      <c r="F145" s="393">
        <v>0</v>
      </c>
      <c r="G145" s="393">
        <v>0</v>
      </c>
      <c r="H145" s="393">
        <v>0</v>
      </c>
      <c r="I145" s="393">
        <v>0</v>
      </c>
      <c r="J145" s="393">
        <v>0</v>
      </c>
      <c r="K145" s="393">
        <v>0</v>
      </c>
      <c r="L145" s="393">
        <v>5.7506456111518717E-3</v>
      </c>
      <c r="M145" s="393">
        <v>2.1339001886137975E-2</v>
      </c>
      <c r="N145" s="393">
        <v>4.6224862011381172E-2</v>
      </c>
      <c r="O145" s="393">
        <v>0.10095386408026713</v>
      </c>
      <c r="P145" s="393">
        <v>0.17235943958066052</v>
      </c>
      <c r="Q145" s="393">
        <v>0.31150610488008701</v>
      </c>
      <c r="R145" s="393">
        <v>0.36586275432651771</v>
      </c>
      <c r="S145" s="393">
        <v>0.39171157517803606</v>
      </c>
      <c r="T145" s="393">
        <v>0.41722407822930857</v>
      </c>
      <c r="U145" s="393">
        <v>0.44303509779041828</v>
      </c>
      <c r="V145" s="393">
        <v>0.35713282757665155</v>
      </c>
      <c r="W145" s="393">
        <v>0.36210860102742182</v>
      </c>
      <c r="X145" s="393">
        <v>0.37170315449473024</v>
      </c>
      <c r="Y145" s="393">
        <v>0.37848289089517873</v>
      </c>
      <c r="Z145" s="393">
        <v>0.39174819615300699</v>
      </c>
      <c r="AA145" s="393">
        <v>0.40568417338904761</v>
      </c>
      <c r="AB145" s="393">
        <v>0.42925159036551808</v>
      </c>
    </row>
    <row r="146" spans="1:28" ht="15.6" outlineLevel="1">
      <c r="A146" s="111"/>
      <c r="B146" s="577"/>
      <c r="C146" s="107" t="s">
        <v>76</v>
      </c>
      <c r="D146" s="393">
        <v>0</v>
      </c>
      <c r="E146" s="393">
        <v>0</v>
      </c>
      <c r="F146" s="393">
        <v>0</v>
      </c>
      <c r="G146" s="393">
        <v>0</v>
      </c>
      <c r="H146" s="393">
        <v>0</v>
      </c>
      <c r="I146" s="393">
        <v>1.407228E-3</v>
      </c>
      <c r="J146" s="393">
        <v>5.3566840000000004E-3</v>
      </c>
      <c r="K146" s="393">
        <v>9.8307159999999998E-3</v>
      </c>
      <c r="L146" s="393">
        <v>1.38871928E-2</v>
      </c>
      <c r="M146" s="393">
        <v>1.6758001200000001E-2</v>
      </c>
      <c r="N146" s="393">
        <v>3.3687955999999998E-2</v>
      </c>
      <c r="O146" s="393">
        <v>8.2578766999999997E-2</v>
      </c>
      <c r="P146" s="393">
        <v>0.15032016750000002</v>
      </c>
      <c r="Q146" s="393">
        <v>0.22109522976811663</v>
      </c>
      <c r="R146" s="393">
        <v>0.22701271509914059</v>
      </c>
      <c r="S146" s="393">
        <v>0.19356520075009223</v>
      </c>
      <c r="T146" s="393">
        <v>0.19812862665422226</v>
      </c>
      <c r="U146" s="393">
        <v>0.20453511059923332</v>
      </c>
      <c r="V146" s="393">
        <v>0.21134342020232064</v>
      </c>
      <c r="W146" s="393">
        <v>0.21784085234585959</v>
      </c>
      <c r="X146" s="393">
        <v>0.23238426244870053</v>
      </c>
      <c r="Y146" s="393">
        <v>0.25300865788314481</v>
      </c>
      <c r="Z146" s="393">
        <v>0.26733270931814468</v>
      </c>
      <c r="AA146" s="393">
        <v>0.27854272793745294</v>
      </c>
      <c r="AB146" s="393">
        <v>0.29029514660536732</v>
      </c>
    </row>
    <row r="147" spans="1:28" ht="15.6" outlineLevel="1">
      <c r="A147" s="111"/>
      <c r="B147" s="577"/>
      <c r="C147" s="107" t="s">
        <v>77</v>
      </c>
      <c r="D147" s="393">
        <v>0</v>
      </c>
      <c r="E147" s="393">
        <v>0</v>
      </c>
      <c r="F147" s="393">
        <v>0</v>
      </c>
      <c r="G147" s="393">
        <v>0</v>
      </c>
      <c r="H147" s="393">
        <v>0</v>
      </c>
      <c r="I147" s="393">
        <v>0</v>
      </c>
      <c r="J147" s="393">
        <v>0</v>
      </c>
      <c r="K147" s="393">
        <v>0</v>
      </c>
      <c r="L147" s="393">
        <v>0</v>
      </c>
      <c r="M147" s="393">
        <v>0</v>
      </c>
      <c r="N147" s="393">
        <v>2.2238210276821564E-3</v>
      </c>
      <c r="O147" s="393">
        <v>6.6728114732842033E-3</v>
      </c>
      <c r="P147" s="393">
        <v>1.1193358101523105E-2</v>
      </c>
      <c r="Q147" s="393">
        <v>1.7979403624612863E-2</v>
      </c>
      <c r="R147" s="393">
        <v>2.5910286099348607E-2</v>
      </c>
      <c r="S147" s="393">
        <v>3.3466570692570162E-2</v>
      </c>
      <c r="T147" s="393">
        <v>4.1424172388651405E-2</v>
      </c>
      <c r="U147" s="393">
        <v>4.8354010748605236E-2</v>
      </c>
      <c r="V147" s="393">
        <v>4.620456731784555E-2</v>
      </c>
      <c r="W147" s="393">
        <v>3.9697023466675627E-2</v>
      </c>
      <c r="X147" s="393">
        <v>4.2782060847073262E-2</v>
      </c>
      <c r="Y147" s="393">
        <v>4.1554656098606833E-2</v>
      </c>
      <c r="Z147" s="393">
        <v>3.9288259071560611E-2</v>
      </c>
      <c r="AA147" s="393">
        <v>4.204853727514675E-2</v>
      </c>
      <c r="AB147" s="393">
        <v>4.1538925291861373E-2</v>
      </c>
    </row>
    <row r="148" spans="1:28" ht="15.6" outlineLevel="1">
      <c r="A148" s="111"/>
      <c r="B148" s="577"/>
      <c r="C148" s="107" t="s">
        <v>78</v>
      </c>
      <c r="D148" s="393">
        <v>0</v>
      </c>
      <c r="E148" s="393">
        <v>0</v>
      </c>
      <c r="F148" s="393">
        <v>0</v>
      </c>
      <c r="G148" s="393">
        <v>6.1175399999999998E-2</v>
      </c>
      <c r="H148" s="393">
        <v>0.1223508</v>
      </c>
      <c r="I148" s="393">
        <v>0.1835262</v>
      </c>
      <c r="J148" s="393">
        <v>0.24470159999999999</v>
      </c>
      <c r="K148" s="393">
        <v>0.2089182</v>
      </c>
      <c r="L148" s="393">
        <v>0.17313479999999998</v>
      </c>
      <c r="M148" s="393">
        <v>0.13735139999999998</v>
      </c>
      <c r="N148" s="393">
        <v>0.10156799999999998</v>
      </c>
      <c r="O148" s="393">
        <v>0.10525876031999999</v>
      </c>
      <c r="P148" s="393">
        <v>0.10894952063999999</v>
      </c>
      <c r="Q148" s="393">
        <v>0.11264028095999998</v>
      </c>
      <c r="R148" s="393">
        <v>0.11633104127999999</v>
      </c>
      <c r="S148" s="393">
        <v>0.12002180159999999</v>
      </c>
      <c r="T148" s="393">
        <v>0.12371256191999999</v>
      </c>
      <c r="U148" s="393">
        <v>0.12740332224000001</v>
      </c>
      <c r="V148" s="393">
        <v>7.647154816E-2</v>
      </c>
      <c r="W148" s="393">
        <v>0</v>
      </c>
      <c r="X148" s="393">
        <v>0</v>
      </c>
      <c r="Y148" s="393">
        <v>0</v>
      </c>
      <c r="Z148" s="393">
        <v>0</v>
      </c>
      <c r="AA148" s="393">
        <v>0</v>
      </c>
      <c r="AB148" s="393">
        <v>0</v>
      </c>
    </row>
    <row r="149" spans="1:28" ht="15.6" outlineLevel="1">
      <c r="A149" s="111"/>
      <c r="B149" s="577"/>
      <c r="C149" s="107" t="s">
        <v>182</v>
      </c>
      <c r="D149" s="393">
        <v>30.612356426159138</v>
      </c>
      <c r="E149" s="393">
        <v>29.473048387009008</v>
      </c>
      <c r="F149" s="393">
        <v>28.091422923005521</v>
      </c>
      <c r="G149" s="393">
        <v>28.603330742378429</v>
      </c>
      <c r="H149" s="393">
        <v>29.190107762144663</v>
      </c>
      <c r="I149" s="393">
        <v>28.907787228546624</v>
      </c>
      <c r="J149" s="393">
        <v>29.565342801574833</v>
      </c>
      <c r="K149" s="393">
        <v>29.513784669747906</v>
      </c>
      <c r="L149" s="393">
        <v>27.868175163584752</v>
      </c>
      <c r="M149" s="393">
        <v>28.936749946512723</v>
      </c>
      <c r="N149" s="393">
        <v>22.808734185101812</v>
      </c>
      <c r="O149" s="393">
        <v>21.375857519267587</v>
      </c>
      <c r="P149" s="393">
        <v>18.550381197031733</v>
      </c>
      <c r="Q149" s="393">
        <v>20.480465314728267</v>
      </c>
      <c r="R149" s="393">
        <v>20.628304383646405</v>
      </c>
      <c r="S149" s="393">
        <v>19.869453306364544</v>
      </c>
      <c r="T149" s="393">
        <v>21.581879052395298</v>
      </c>
      <c r="U149" s="393">
        <v>21.057026759562646</v>
      </c>
      <c r="V149" s="393">
        <v>20.030613766628566</v>
      </c>
      <c r="W149" s="393">
        <v>15.917663326888347</v>
      </c>
      <c r="X149" s="393">
        <v>14.455870691127599</v>
      </c>
      <c r="Y149" s="393">
        <v>13.363056239204184</v>
      </c>
      <c r="Z149" s="393">
        <v>14.269588357272758</v>
      </c>
      <c r="AA149" s="393">
        <v>17.191720384550084</v>
      </c>
      <c r="AB149" s="393">
        <v>17.355849533359383</v>
      </c>
    </row>
    <row r="150" spans="1:28" ht="15.6" outlineLevel="1">
      <c r="A150" s="111"/>
      <c r="B150" s="577"/>
      <c r="C150" s="107" t="s">
        <v>183</v>
      </c>
      <c r="D150" s="393">
        <v>159.40952119172647</v>
      </c>
      <c r="E150" s="393">
        <v>159.86053492602096</v>
      </c>
      <c r="F150" s="393">
        <v>151.23983883950498</v>
      </c>
      <c r="G150" s="393">
        <v>141.47922041263621</v>
      </c>
      <c r="H150" s="393">
        <v>137.19452753518834</v>
      </c>
      <c r="I150" s="393">
        <v>134.28643159974189</v>
      </c>
      <c r="J150" s="393">
        <v>133.40784353249967</v>
      </c>
      <c r="K150" s="393">
        <v>126.80648501525469</v>
      </c>
      <c r="L150" s="393">
        <v>127.53890381924768</v>
      </c>
      <c r="M150" s="393">
        <v>125.71495401536311</v>
      </c>
      <c r="N150" s="393">
        <v>134.02080549389166</v>
      </c>
      <c r="O150" s="393">
        <v>134.52095297173773</v>
      </c>
      <c r="P150" s="393">
        <v>124.904068695638</v>
      </c>
      <c r="Q150" s="393">
        <v>125.20201365007796</v>
      </c>
      <c r="R150" s="393">
        <v>123.8571300533913</v>
      </c>
      <c r="S150" s="393">
        <v>125.038906594194</v>
      </c>
      <c r="T150" s="393">
        <v>124.02164462166105</v>
      </c>
      <c r="U150" s="393">
        <v>121.77911313370795</v>
      </c>
      <c r="V150" s="393">
        <v>113.92694905272153</v>
      </c>
      <c r="W150" s="393">
        <v>95.700546209283047</v>
      </c>
      <c r="X150" s="393">
        <v>101.65046507663919</v>
      </c>
      <c r="Y150" s="393">
        <v>94.05112972121151</v>
      </c>
      <c r="Z150" s="393">
        <v>95.210510313873073</v>
      </c>
      <c r="AA150" s="393">
        <v>91.979301250022345</v>
      </c>
      <c r="AB150" s="393">
        <v>84.139022787354136</v>
      </c>
    </row>
    <row r="151" spans="1:28" ht="15.6" outlineLevel="1">
      <c r="A151" s="111"/>
      <c r="B151" s="577"/>
      <c r="C151" s="107" t="s">
        <v>184</v>
      </c>
      <c r="D151" s="393">
        <v>58.007688963148205</v>
      </c>
      <c r="E151" s="393">
        <v>58.219395080833699</v>
      </c>
      <c r="F151" s="393">
        <v>54.856081945285858</v>
      </c>
      <c r="G151" s="393">
        <v>54.811340671668511</v>
      </c>
      <c r="H151" s="393">
        <v>51.96827833433094</v>
      </c>
      <c r="I151" s="393">
        <v>53.195914900696437</v>
      </c>
      <c r="J151" s="393">
        <v>53.951427333480659</v>
      </c>
      <c r="K151" s="393">
        <v>52.069072722708285</v>
      </c>
      <c r="L151" s="393">
        <v>52.35753022034158</v>
      </c>
      <c r="M151" s="393">
        <v>51.289285591246262</v>
      </c>
      <c r="N151" s="393">
        <v>55.015069000118913</v>
      </c>
      <c r="O151" s="393">
        <v>58.282785319894458</v>
      </c>
      <c r="P151" s="393">
        <v>53.640419108508958</v>
      </c>
      <c r="Q151" s="393">
        <v>56.624346642056594</v>
      </c>
      <c r="R151" s="393">
        <v>55.394532174382753</v>
      </c>
      <c r="S151" s="393">
        <v>55.993612588135321</v>
      </c>
      <c r="T151" s="393">
        <v>56.711547804729896</v>
      </c>
      <c r="U151" s="393">
        <v>54.915035855581046</v>
      </c>
      <c r="V151" s="393">
        <v>60.042805978007223</v>
      </c>
      <c r="W151" s="393">
        <v>52.16760846765726</v>
      </c>
      <c r="X151" s="393">
        <v>54.493647345150947</v>
      </c>
      <c r="Y151" s="393">
        <v>52.063028778740708</v>
      </c>
      <c r="Z151" s="393">
        <v>55.606593126609667</v>
      </c>
      <c r="AA151" s="393">
        <v>53.031285553454751</v>
      </c>
      <c r="AB151" s="393">
        <v>44.830303026075768</v>
      </c>
    </row>
    <row r="152" spans="1:28" ht="15.6" outlineLevel="1">
      <c r="A152" s="111"/>
      <c r="B152" s="577"/>
      <c r="C152" s="107" t="s">
        <v>79</v>
      </c>
      <c r="D152" s="393">
        <v>0.85923153132732899</v>
      </c>
      <c r="E152" s="393">
        <v>0.90947962845509089</v>
      </c>
      <c r="F152" s="393">
        <v>0.96111653049046919</v>
      </c>
      <c r="G152" s="393">
        <v>0.79985679839074819</v>
      </c>
      <c r="H152" s="393">
        <v>0.85704463245248519</v>
      </c>
      <c r="I152" s="393">
        <v>0.91764199855184103</v>
      </c>
      <c r="J152" s="393">
        <v>0.98220750662766898</v>
      </c>
      <c r="K152" s="393">
        <v>0.98187003770514247</v>
      </c>
      <c r="L152" s="393">
        <v>0.99168623176074422</v>
      </c>
      <c r="M152" s="393">
        <v>0.99873315419204245</v>
      </c>
      <c r="N152" s="393">
        <v>0.98963175959478766</v>
      </c>
      <c r="O152" s="393">
        <v>0.82018857056967509</v>
      </c>
      <c r="P152" s="393">
        <v>0.7755573212668363</v>
      </c>
      <c r="Q152" s="393">
        <v>0.75606443113908606</v>
      </c>
      <c r="R152" s="393">
        <v>0.79305873324935217</v>
      </c>
      <c r="S152" s="393">
        <v>0.83827503361042388</v>
      </c>
      <c r="T152" s="393">
        <v>0.6243723685216499</v>
      </c>
      <c r="U152" s="393">
        <v>0.6073843664335391</v>
      </c>
      <c r="V152" s="393">
        <v>0.51531196798424339</v>
      </c>
      <c r="W152" s="393">
        <v>0.47024533096399718</v>
      </c>
      <c r="X152" s="393">
        <v>0.50841228754705314</v>
      </c>
      <c r="Y152" s="393">
        <v>0.49198195774465608</v>
      </c>
      <c r="Z152" s="393">
        <v>0.48337420004554765</v>
      </c>
      <c r="AA152" s="393">
        <v>0.40872046939636547</v>
      </c>
      <c r="AB152" s="393">
        <v>0.406050283929553</v>
      </c>
    </row>
    <row r="153" spans="1:28" ht="15.6" outlineLevel="1">
      <c r="A153" s="111"/>
      <c r="B153" s="577"/>
      <c r="C153" s="107" t="s">
        <v>185</v>
      </c>
      <c r="D153" s="393">
        <v>0</v>
      </c>
      <c r="E153" s="393">
        <v>0</v>
      </c>
      <c r="F153" s="393">
        <v>0.97139296684300491</v>
      </c>
      <c r="G153" s="393">
        <v>1.1439135581281636</v>
      </c>
      <c r="H153" s="393">
        <v>1.1414645690466723</v>
      </c>
      <c r="I153" s="393">
        <v>1.0007290960431621</v>
      </c>
      <c r="J153" s="393">
        <v>1.4972749717826437</v>
      </c>
      <c r="K153" s="393">
        <v>0.91307147945250855</v>
      </c>
      <c r="L153" s="393">
        <v>0.48210636198865847</v>
      </c>
      <c r="M153" s="393">
        <v>0</v>
      </c>
      <c r="N153" s="393">
        <v>4.7861091887383946E-2</v>
      </c>
      <c r="O153" s="393">
        <v>0</v>
      </c>
      <c r="P153" s="393">
        <v>0.52999030404984304</v>
      </c>
      <c r="Q153" s="393">
        <v>0.50637147893664747</v>
      </c>
      <c r="R153" s="393">
        <v>1.1577565423530687</v>
      </c>
      <c r="S153" s="393">
        <v>0</v>
      </c>
      <c r="T153" s="393">
        <v>0</v>
      </c>
      <c r="U153" s="393">
        <v>0</v>
      </c>
      <c r="V153" s="393">
        <v>0.33787582532844279</v>
      </c>
      <c r="W153" s="393">
        <v>2.8882615875525965E-2</v>
      </c>
      <c r="X153" s="393">
        <v>0.69153746928728244</v>
      </c>
      <c r="Y153" s="393">
        <v>0.38356540439950115</v>
      </c>
      <c r="Z153" s="393">
        <v>0.36823533225756183</v>
      </c>
      <c r="AA153" s="393">
        <v>0.22429154864894982</v>
      </c>
      <c r="AB153" s="393">
        <v>0.38967867626756275</v>
      </c>
    </row>
    <row r="154" spans="1:28" ht="15.6" outlineLevel="1">
      <c r="A154" s="111"/>
      <c r="B154" s="577"/>
      <c r="C154" s="107" t="s">
        <v>186</v>
      </c>
      <c r="D154" s="393">
        <v>1.6512323749999998E-2</v>
      </c>
      <c r="E154" s="393">
        <v>1.4026024999999998E-2</v>
      </c>
      <c r="F154" s="393">
        <v>1.3891978749999999E-2</v>
      </c>
      <c r="G154" s="393">
        <v>1.2908935E-2</v>
      </c>
      <c r="H154" s="393">
        <v>1.2608894999999998E-2</v>
      </c>
      <c r="I154" s="393">
        <v>1.5379585000000001E-2</v>
      </c>
      <c r="J154" s="393">
        <v>1.323859875E-2</v>
      </c>
      <c r="K154" s="393">
        <v>1.14958675E-2</v>
      </c>
      <c r="L154" s="393">
        <v>1.0366313750000002E-2</v>
      </c>
      <c r="M154" s="393">
        <v>1.16785825E-2</v>
      </c>
      <c r="N154" s="393">
        <v>1.02079575E-2</v>
      </c>
      <c r="O154" s="393">
        <v>1.163394375E-2</v>
      </c>
      <c r="P154" s="393">
        <v>1.2228419125000001E-2</v>
      </c>
      <c r="Q154" s="393">
        <v>1.418173575E-2</v>
      </c>
      <c r="R154" s="393">
        <v>1.0876586435643565E-2</v>
      </c>
      <c r="S154" s="393">
        <v>1.0227389575000001E-2</v>
      </c>
      <c r="T154" s="393">
        <v>1.0868605474999999E-2</v>
      </c>
      <c r="U154" s="393">
        <v>1.0278615749999999E-2</v>
      </c>
      <c r="V154" s="393">
        <v>9.1001203564855353E-3</v>
      </c>
      <c r="W154" s="393">
        <v>6.970529544508529E-3</v>
      </c>
      <c r="X154" s="393">
        <v>3.6247334856232822E-3</v>
      </c>
      <c r="Y154" s="393">
        <v>3.7448269133788336E-3</v>
      </c>
      <c r="Z154" s="393">
        <v>3.5615751028270563E-3</v>
      </c>
      <c r="AA154" s="393">
        <v>2.8566901901464553E-3</v>
      </c>
      <c r="AB154" s="393">
        <v>2.8566901901464553E-3</v>
      </c>
    </row>
    <row r="155" spans="1:28" ht="18.600000000000001" outlineLevel="1">
      <c r="A155" s="111"/>
      <c r="B155" s="577"/>
      <c r="C155" s="107" t="s">
        <v>741</v>
      </c>
      <c r="D155" s="393">
        <v>0.51967429607454807</v>
      </c>
      <c r="E155" s="393">
        <v>0.52150072616941323</v>
      </c>
      <c r="F155" s="393">
        <v>0.52282513653303597</v>
      </c>
      <c r="G155" s="393">
        <v>0.52399962101414188</v>
      </c>
      <c r="H155" s="393">
        <v>0.52534567634257534</v>
      </c>
      <c r="I155" s="393">
        <v>0.52682245491066737</v>
      </c>
      <c r="J155" s="393">
        <v>0.52808969315037513</v>
      </c>
      <c r="K155" s="393">
        <v>0.52945044780684081</v>
      </c>
      <c r="L155" s="393">
        <v>0.53090943101795729</v>
      </c>
      <c r="M155" s="393">
        <v>0.53281139150806622</v>
      </c>
      <c r="N155" s="393">
        <v>0.53464211609469126</v>
      </c>
      <c r="O155" s="393">
        <v>0.53670266408494682</v>
      </c>
      <c r="P155" s="393">
        <v>0.53899663994654667</v>
      </c>
      <c r="Q155" s="393">
        <v>0.54145698423733801</v>
      </c>
      <c r="R155" s="393">
        <v>0.54430516743828949</v>
      </c>
      <c r="S155" s="393">
        <v>0.54850806758530435</v>
      </c>
      <c r="T155" s="393">
        <v>0.5522649852170215</v>
      </c>
      <c r="U155" s="393">
        <v>0.55673205562248185</v>
      </c>
      <c r="V155" s="393">
        <v>0.56131433280582976</v>
      </c>
      <c r="W155" s="393">
        <v>0.56527937440078391</v>
      </c>
      <c r="X155" s="393">
        <v>0.56980965464056166</v>
      </c>
      <c r="Y155" s="393">
        <v>0.57458252372882057</v>
      </c>
      <c r="Z155" s="393">
        <v>0.57839477039390874</v>
      </c>
      <c r="AA155" s="393">
        <v>0.58203255900579276</v>
      </c>
      <c r="AB155" s="393">
        <v>0.58649138543975643</v>
      </c>
    </row>
    <row r="156" spans="1:28" ht="15.6" outlineLevel="1">
      <c r="A156" s="111"/>
      <c r="B156" s="577"/>
      <c r="C156" s="107" t="s">
        <v>187</v>
      </c>
      <c r="D156" s="393">
        <v>0.118104</v>
      </c>
      <c r="E156" s="393">
        <v>0.118104</v>
      </c>
      <c r="F156" s="393">
        <v>0.118104</v>
      </c>
      <c r="G156" s="393">
        <v>0.118104</v>
      </c>
      <c r="H156" s="393">
        <v>0.118104</v>
      </c>
      <c r="I156" s="393">
        <v>0.118104</v>
      </c>
      <c r="J156" s="393">
        <v>0.118104</v>
      </c>
      <c r="K156" s="393">
        <v>0.118104</v>
      </c>
      <c r="L156" s="393">
        <v>0.118104</v>
      </c>
      <c r="M156" s="393">
        <v>0.118104</v>
      </c>
      <c r="N156" s="393">
        <v>0.118104</v>
      </c>
      <c r="O156" s="393">
        <v>0.118104</v>
      </c>
      <c r="P156" s="393">
        <v>0.118104</v>
      </c>
      <c r="Q156" s="393">
        <v>0.118104</v>
      </c>
      <c r="R156" s="393">
        <v>0.118104</v>
      </c>
      <c r="S156" s="393">
        <v>0.118104</v>
      </c>
      <c r="T156" s="393">
        <v>0.118104</v>
      </c>
      <c r="U156" s="393">
        <v>0.118104</v>
      </c>
      <c r="V156" s="393">
        <v>0.118104</v>
      </c>
      <c r="W156" s="393">
        <v>0.118104</v>
      </c>
      <c r="X156" s="393">
        <v>0.118104</v>
      </c>
      <c r="Y156" s="393">
        <v>0.118104</v>
      </c>
      <c r="Z156" s="393">
        <v>0.118104</v>
      </c>
      <c r="AA156" s="393">
        <v>0.118104</v>
      </c>
      <c r="AB156" s="393">
        <v>0.118104</v>
      </c>
    </row>
    <row r="157" spans="1:28" ht="15.6">
      <c r="A157" s="111"/>
      <c r="B157" s="574" t="s">
        <v>11</v>
      </c>
      <c r="C157" s="107" t="s">
        <v>379</v>
      </c>
      <c r="D157" s="237">
        <v>139.94654770029121</v>
      </c>
      <c r="E157" s="237">
        <v>137.90751995439442</v>
      </c>
      <c r="F157" s="237">
        <v>139.64846706225379</v>
      </c>
      <c r="G157" s="237">
        <v>141.84240579006945</v>
      </c>
      <c r="H157" s="237">
        <v>143.12451762226465</v>
      </c>
      <c r="I157" s="237">
        <v>143.25780311227089</v>
      </c>
      <c r="J157" s="237">
        <v>148.05254769925571</v>
      </c>
      <c r="K157" s="237">
        <v>148.94297893915694</v>
      </c>
      <c r="L157" s="237">
        <v>148.14400870216059</v>
      </c>
      <c r="M157" s="237">
        <v>148.22112887973148</v>
      </c>
      <c r="N157" s="237">
        <v>146.75861273094893</v>
      </c>
      <c r="O157" s="237">
        <v>147.1135673280568</v>
      </c>
      <c r="P157" s="237">
        <v>151.09091075050588</v>
      </c>
      <c r="Q157" s="237">
        <v>149.47994778119744</v>
      </c>
      <c r="R157" s="237">
        <v>148.82236860027771</v>
      </c>
      <c r="S157" s="237">
        <v>150.28161770095468</v>
      </c>
      <c r="T157" s="237">
        <v>149.57971417264477</v>
      </c>
      <c r="U157" s="237">
        <v>150.67262524511384</v>
      </c>
      <c r="V157" s="237">
        <v>143.77738808139068</v>
      </c>
      <c r="W157" s="237">
        <v>138.76704528391483</v>
      </c>
      <c r="X157" s="237">
        <v>137.32853851211223</v>
      </c>
      <c r="Y157" s="237">
        <v>134.87157172491217</v>
      </c>
      <c r="Z157" s="237">
        <v>133.32729087696677</v>
      </c>
      <c r="AA157" s="237">
        <v>131.52817094573473</v>
      </c>
      <c r="AB157" s="237">
        <v>132.52732804333323</v>
      </c>
    </row>
    <row r="158" spans="1:28" outlineLevel="1">
      <c r="A158" s="111"/>
      <c r="B158" s="574" t="s">
        <v>80</v>
      </c>
      <c r="C158" s="107" t="s">
        <v>81</v>
      </c>
      <c r="D158" s="393">
        <v>1.1947628743995231</v>
      </c>
      <c r="E158" s="393">
        <v>1.2178477278476976</v>
      </c>
      <c r="F158" s="393">
        <v>1.2201336965515199</v>
      </c>
      <c r="G158" s="393">
        <v>1.1870608903024866</v>
      </c>
      <c r="H158" s="393">
        <v>1.0943284658514898</v>
      </c>
      <c r="I158" s="393">
        <v>1.1675360231599863</v>
      </c>
      <c r="J158" s="393">
        <v>1.308617149109415</v>
      </c>
      <c r="K158" s="393">
        <v>1.3388339513850191</v>
      </c>
      <c r="L158" s="393">
        <v>1.4534015890168166</v>
      </c>
      <c r="M158" s="393">
        <v>1.6044189597759209</v>
      </c>
      <c r="N158" s="393">
        <v>1.7045274667373773</v>
      </c>
      <c r="O158" s="393">
        <v>1.7775944739477514</v>
      </c>
      <c r="P158" s="393">
        <v>1.8017091731456982</v>
      </c>
      <c r="Q158" s="393">
        <v>1.8412669816496698</v>
      </c>
      <c r="R158" s="393">
        <v>1.8922521961873977</v>
      </c>
      <c r="S158" s="393">
        <v>2.1079468106064025</v>
      </c>
      <c r="T158" s="393">
        <v>2.0072507165329232</v>
      </c>
      <c r="U158" s="393">
        <v>1.9153777371827263</v>
      </c>
      <c r="V158" s="393">
        <v>1.833261579049384</v>
      </c>
      <c r="W158" s="393">
        <v>1.6306476336521956</v>
      </c>
      <c r="X158" s="393">
        <v>1.5028341095348168</v>
      </c>
      <c r="Y158" s="393">
        <v>1.4326828017048501</v>
      </c>
      <c r="Z158" s="393">
        <v>1.3612316035353109</v>
      </c>
      <c r="AA158" s="393">
        <v>1.3805649467393928</v>
      </c>
      <c r="AB158" s="393">
        <v>1.2778546991773514</v>
      </c>
    </row>
    <row r="159" spans="1:28" ht="15.6" outlineLevel="1">
      <c r="A159" s="111"/>
      <c r="B159" s="577"/>
      <c r="C159" s="107" t="s">
        <v>82</v>
      </c>
      <c r="D159" s="393">
        <v>0.47109900358981255</v>
      </c>
      <c r="E159" s="393">
        <v>0.46554974706475694</v>
      </c>
      <c r="F159" s="393">
        <v>0.47221091172047902</v>
      </c>
      <c r="G159" s="393">
        <v>0.46852846885212801</v>
      </c>
      <c r="H159" s="393">
        <v>0.45201810113354363</v>
      </c>
      <c r="I159" s="393">
        <v>0.47742692870118031</v>
      </c>
      <c r="J159" s="393">
        <v>0.5395938871095044</v>
      </c>
      <c r="K159" s="393">
        <v>0.56024661954534305</v>
      </c>
      <c r="L159" s="393">
        <v>0.58953058251861989</v>
      </c>
      <c r="M159" s="393">
        <v>0.66912822076826395</v>
      </c>
      <c r="N159" s="393">
        <v>0.7306856613725552</v>
      </c>
      <c r="O159" s="393">
        <v>0.77060265300879549</v>
      </c>
      <c r="P159" s="393">
        <v>0.74546459547933486</v>
      </c>
      <c r="Q159" s="393">
        <v>0.74783483776598125</v>
      </c>
      <c r="R159" s="393">
        <v>0.78152184660343882</v>
      </c>
      <c r="S159" s="393">
        <v>0.84919859179381307</v>
      </c>
      <c r="T159" s="393">
        <v>0.78578764274682156</v>
      </c>
      <c r="U159" s="393">
        <v>0.709804067607125</v>
      </c>
      <c r="V159" s="393">
        <v>0.65313197084667929</v>
      </c>
      <c r="W159" s="393">
        <v>0.55856275555700285</v>
      </c>
      <c r="X159" s="393">
        <v>0.52489917502152128</v>
      </c>
      <c r="Y159" s="393">
        <v>0.49846598013365101</v>
      </c>
      <c r="Z159" s="393">
        <v>0.4638206907118419</v>
      </c>
      <c r="AA159" s="393">
        <v>0.47084037557598984</v>
      </c>
      <c r="AB159" s="393">
        <v>0.44427901096358402</v>
      </c>
    </row>
    <row r="160" spans="1:28" outlineLevel="1">
      <c r="A160" s="111"/>
      <c r="B160" s="574" t="s">
        <v>83</v>
      </c>
      <c r="C160" s="107" t="s">
        <v>84</v>
      </c>
      <c r="D160" s="393">
        <v>81.638984288746371</v>
      </c>
      <c r="E160" s="393">
        <v>81.372193397510145</v>
      </c>
      <c r="F160" s="393">
        <v>83.404834580646778</v>
      </c>
      <c r="G160" s="393">
        <v>84.491198402632691</v>
      </c>
      <c r="H160" s="393">
        <v>84.473609737276604</v>
      </c>
      <c r="I160" s="393">
        <v>84.23086706049898</v>
      </c>
      <c r="J160" s="393">
        <v>87.371848588819773</v>
      </c>
      <c r="K160" s="393">
        <v>87.890370618141489</v>
      </c>
      <c r="L160" s="393">
        <v>87.267620238631821</v>
      </c>
      <c r="M160" s="393">
        <v>88.274037456330063</v>
      </c>
      <c r="N160" s="393">
        <v>87.787956796195587</v>
      </c>
      <c r="O160" s="393">
        <v>87.799741323093841</v>
      </c>
      <c r="P160" s="393">
        <v>90.285553830167657</v>
      </c>
      <c r="Q160" s="393">
        <v>88.140438170993065</v>
      </c>
      <c r="R160" s="393">
        <v>87.463370763031492</v>
      </c>
      <c r="S160" s="393">
        <v>87.787758355810723</v>
      </c>
      <c r="T160" s="393">
        <v>86.420325089630069</v>
      </c>
      <c r="U160" s="393">
        <v>86.464885839282175</v>
      </c>
      <c r="V160" s="393">
        <v>83.643931749608001</v>
      </c>
      <c r="W160" s="393">
        <v>81.440836678694296</v>
      </c>
      <c r="X160" s="393">
        <v>79.026660621413839</v>
      </c>
      <c r="Y160" s="393">
        <v>77.993729636742017</v>
      </c>
      <c r="Z160" s="393">
        <v>77.028772042961492</v>
      </c>
      <c r="AA160" s="393">
        <v>75.522812982586956</v>
      </c>
      <c r="AB160" s="393">
        <v>76.074275292151171</v>
      </c>
    </row>
    <row r="161" spans="1:28" ht="15.6" outlineLevel="1">
      <c r="A161" s="111"/>
      <c r="B161" s="577"/>
      <c r="C161" s="107" t="s">
        <v>85</v>
      </c>
      <c r="D161" s="393">
        <v>13.171510287859284</v>
      </c>
      <c r="E161" s="393">
        <v>13.621563990420958</v>
      </c>
      <c r="F161" s="393">
        <v>13.819346356058617</v>
      </c>
      <c r="G161" s="393">
        <v>14.070754252534087</v>
      </c>
      <c r="H161" s="393">
        <v>14.791121370160532</v>
      </c>
      <c r="I161" s="393">
        <v>14.907474652878713</v>
      </c>
      <c r="J161" s="393">
        <v>15.63149423578418</v>
      </c>
      <c r="K161" s="393">
        <v>16.242933009976184</v>
      </c>
      <c r="L161" s="393">
        <v>16.580161431662152</v>
      </c>
      <c r="M161" s="393">
        <v>16.405131690401543</v>
      </c>
      <c r="N161" s="393">
        <v>16.35236043780267</v>
      </c>
      <c r="O161" s="393">
        <v>16.404591045174303</v>
      </c>
      <c r="P161" s="393">
        <v>16.785290360242048</v>
      </c>
      <c r="Q161" s="393">
        <v>17.14670116793291</v>
      </c>
      <c r="R161" s="393">
        <v>17.432078200672553</v>
      </c>
      <c r="S161" s="393">
        <v>17.994265156790583</v>
      </c>
      <c r="T161" s="393">
        <v>18.302645736089087</v>
      </c>
      <c r="U161" s="393">
        <v>18.915882775384667</v>
      </c>
      <c r="V161" s="393">
        <v>17.898277302949943</v>
      </c>
      <c r="W161" s="393">
        <v>17.733536894870397</v>
      </c>
      <c r="X161" s="393">
        <v>18.141769784704532</v>
      </c>
      <c r="Y161" s="393">
        <v>18.206894835164558</v>
      </c>
      <c r="Z161" s="393">
        <v>18.256285969096034</v>
      </c>
      <c r="AA161" s="393">
        <v>18.414411680298919</v>
      </c>
      <c r="AB161" s="393">
        <v>19.123517631172902</v>
      </c>
    </row>
    <row r="162" spans="1:28" ht="15.6" outlineLevel="1">
      <c r="A162" s="111"/>
      <c r="B162" s="577"/>
      <c r="C162" s="107" t="s">
        <v>86</v>
      </c>
      <c r="D162" s="393">
        <v>5.9094714372286337</v>
      </c>
      <c r="E162" s="393">
        <v>6.0588211348902776</v>
      </c>
      <c r="F162" s="393">
        <v>6.0031888636755824</v>
      </c>
      <c r="G162" s="393">
        <v>5.9990098690517817</v>
      </c>
      <c r="H162" s="393">
        <v>6.1264594791639295</v>
      </c>
      <c r="I162" s="393">
        <v>6.259844860714372</v>
      </c>
      <c r="J162" s="393">
        <v>6.3308948057810328</v>
      </c>
      <c r="K162" s="393">
        <v>6.3116539260615436</v>
      </c>
      <c r="L162" s="393">
        <v>6.163773648146246</v>
      </c>
      <c r="M162" s="393">
        <v>5.9294224758593268</v>
      </c>
      <c r="N162" s="393">
        <v>5.5489821405334183</v>
      </c>
      <c r="O162" s="393">
        <v>5.4302449876230465</v>
      </c>
      <c r="P162" s="393">
        <v>5.4573147085376847</v>
      </c>
      <c r="Q162" s="393">
        <v>5.5580579985037755</v>
      </c>
      <c r="R162" s="393">
        <v>5.2450993281959839</v>
      </c>
      <c r="S162" s="393">
        <v>5.2489430203501577</v>
      </c>
      <c r="T162" s="393">
        <v>5.2714609150294107</v>
      </c>
      <c r="U162" s="393">
        <v>5.3450744511422954</v>
      </c>
      <c r="V162" s="393">
        <v>4.7137179854449185</v>
      </c>
      <c r="W162" s="393">
        <v>4.7243193757010928</v>
      </c>
      <c r="X162" s="393">
        <v>4.8449693999860317</v>
      </c>
      <c r="Y162" s="393">
        <v>4.4414174257765797</v>
      </c>
      <c r="Z162" s="393">
        <v>4.2158187184024154</v>
      </c>
      <c r="AA162" s="393">
        <v>4.2752840005748123</v>
      </c>
      <c r="AB162" s="393">
        <v>4.2420475146934047</v>
      </c>
    </row>
    <row r="163" spans="1:28" ht="15.6" outlineLevel="1">
      <c r="A163" s="111"/>
      <c r="B163" s="577"/>
      <c r="C163" s="107" t="s">
        <v>87</v>
      </c>
      <c r="D163" s="393">
        <v>23.048819241525056</v>
      </c>
      <c r="E163" s="393">
        <v>21.916275385548776</v>
      </c>
      <c r="F163" s="393">
        <v>21.904260387191115</v>
      </c>
      <c r="G163" s="393">
        <v>22.252249286910445</v>
      </c>
      <c r="H163" s="393">
        <v>23.139938718260474</v>
      </c>
      <c r="I163" s="393">
        <v>22.936334662088896</v>
      </c>
      <c r="J163" s="393">
        <v>23.569101450661574</v>
      </c>
      <c r="K163" s="393">
        <v>23.542250811901923</v>
      </c>
      <c r="L163" s="393">
        <v>23.340218512875758</v>
      </c>
      <c r="M163" s="393">
        <v>22.749303044347748</v>
      </c>
      <c r="N163" s="393">
        <v>22.328230470418106</v>
      </c>
      <c r="O163" s="393">
        <v>22.355564885007475</v>
      </c>
      <c r="P163" s="393">
        <v>23.093458657908496</v>
      </c>
      <c r="Q163" s="393">
        <v>23.164270954017535</v>
      </c>
      <c r="R163" s="393">
        <v>23.281060402520342</v>
      </c>
      <c r="S163" s="393">
        <v>23.640586833591332</v>
      </c>
      <c r="T163" s="393">
        <v>23.457094841607155</v>
      </c>
      <c r="U163" s="393">
        <v>23.601048674414717</v>
      </c>
      <c r="V163" s="393">
        <v>21.893310424755619</v>
      </c>
      <c r="W163" s="393">
        <v>20.250203439474486</v>
      </c>
      <c r="X163" s="393">
        <v>20.901029365231786</v>
      </c>
      <c r="Y163" s="393">
        <v>20.346113828714508</v>
      </c>
      <c r="Z163" s="393">
        <v>20.250838562868413</v>
      </c>
      <c r="AA163" s="393">
        <v>20.319844975217489</v>
      </c>
      <c r="AB163" s="393">
        <v>20.586284744941935</v>
      </c>
    </row>
    <row r="164" spans="1:28" ht="15.6" outlineLevel="1">
      <c r="A164" s="111"/>
      <c r="B164" s="577"/>
      <c r="C164" s="107" t="s">
        <v>88</v>
      </c>
      <c r="D164" s="393">
        <v>0.86971934558449737</v>
      </c>
      <c r="E164" s="393">
        <v>0.84372993211178149</v>
      </c>
      <c r="F164" s="393">
        <v>0.7218997726610874</v>
      </c>
      <c r="G164" s="393">
        <v>0.6122121793400872</v>
      </c>
      <c r="H164" s="393">
        <v>0.60162575799012508</v>
      </c>
      <c r="I164" s="393">
        <v>0.5920123064682673</v>
      </c>
      <c r="J164" s="393">
        <v>0.61370190816308123</v>
      </c>
      <c r="K164" s="393">
        <v>0.65549859755769491</v>
      </c>
      <c r="L164" s="393">
        <v>0.67576300330551031</v>
      </c>
      <c r="M164" s="393">
        <v>0.74356787880377673</v>
      </c>
      <c r="N164" s="393">
        <v>0.74041356303689043</v>
      </c>
      <c r="O164" s="393">
        <v>0.75810801333679312</v>
      </c>
      <c r="P164" s="393">
        <v>0.79750566956758273</v>
      </c>
      <c r="Q164" s="393">
        <v>0.86040477454027608</v>
      </c>
      <c r="R164" s="393">
        <v>0.7759443770209703</v>
      </c>
      <c r="S164" s="393">
        <v>0.81362233502430326</v>
      </c>
      <c r="T164" s="393">
        <v>0.75004492400904343</v>
      </c>
      <c r="U164" s="393">
        <v>0.79588529972640321</v>
      </c>
      <c r="V164" s="393">
        <v>0.72479280006307933</v>
      </c>
      <c r="W164" s="393">
        <v>0.7064647094795421</v>
      </c>
      <c r="X164" s="393">
        <v>0.62360038415850394</v>
      </c>
      <c r="Y164" s="393">
        <v>0.61616004475714281</v>
      </c>
      <c r="Z164" s="393">
        <v>0.59130774704485323</v>
      </c>
      <c r="AA164" s="393">
        <v>0.55778379459074989</v>
      </c>
      <c r="AB164" s="393">
        <v>0.5792172522560648</v>
      </c>
    </row>
    <row r="165" spans="1:28" ht="15.6" outlineLevel="1">
      <c r="A165" s="111"/>
      <c r="B165" s="577"/>
      <c r="C165" s="107" t="s">
        <v>89</v>
      </c>
      <c r="D165" s="393">
        <v>0</v>
      </c>
      <c r="E165" s="393">
        <v>0</v>
      </c>
      <c r="F165" s="393">
        <v>0</v>
      </c>
      <c r="G165" s="393">
        <v>0</v>
      </c>
      <c r="H165" s="393">
        <v>0</v>
      </c>
      <c r="I165" s="393">
        <v>0</v>
      </c>
      <c r="J165" s="393">
        <v>3.4237025863931392E-3</v>
      </c>
      <c r="K165" s="393">
        <v>6.8235610433146857E-3</v>
      </c>
      <c r="L165" s="393">
        <v>1.3689449580239101E-2</v>
      </c>
      <c r="M165" s="393">
        <v>2.7167089238205367E-2</v>
      </c>
      <c r="N165" s="393">
        <v>7.4525195475401151E-2</v>
      </c>
      <c r="O165" s="393">
        <v>0.18733994080561223</v>
      </c>
      <c r="P165" s="393">
        <v>0.30419248367889268</v>
      </c>
      <c r="Q165" s="393">
        <v>0.36412408543397617</v>
      </c>
      <c r="R165" s="393">
        <v>0.38366256430400053</v>
      </c>
      <c r="S165" s="393">
        <v>0.41524322756474275</v>
      </c>
      <c r="T165" s="393">
        <v>0.42985880966244</v>
      </c>
      <c r="U165" s="393">
        <v>0.40488062921967838</v>
      </c>
      <c r="V165" s="393">
        <v>0.42139251460550592</v>
      </c>
      <c r="W165" s="393">
        <v>0.36424686163127701</v>
      </c>
      <c r="X165" s="393">
        <v>0.36230639102347878</v>
      </c>
      <c r="Y165" s="393">
        <v>0.33319871536014267</v>
      </c>
      <c r="Z165" s="393">
        <v>0.31202986413592709</v>
      </c>
      <c r="AA165" s="393">
        <v>0.31416079662283281</v>
      </c>
      <c r="AB165" s="393">
        <v>0.29356117086884381</v>
      </c>
    </row>
    <row r="166" spans="1:28" ht="15.6" outlineLevel="1">
      <c r="A166" s="111"/>
      <c r="B166" s="577"/>
      <c r="C166" s="107" t="s">
        <v>90</v>
      </c>
      <c r="D166" s="393">
        <v>0.17435468774701884</v>
      </c>
      <c r="E166" s="393">
        <v>0.17460570500229011</v>
      </c>
      <c r="F166" s="393">
        <v>0.17493406810046114</v>
      </c>
      <c r="G166" s="393">
        <v>0.17516741752909254</v>
      </c>
      <c r="H166" s="393">
        <v>0.17907486875417072</v>
      </c>
      <c r="I166" s="393">
        <v>0.18249097007203646</v>
      </c>
      <c r="J166" s="393">
        <v>0.18727178080461082</v>
      </c>
      <c r="K166" s="393">
        <v>0.19112259908146972</v>
      </c>
      <c r="L166" s="393">
        <v>0.19465555323368922</v>
      </c>
      <c r="M166" s="393">
        <v>0.19832589317629401</v>
      </c>
      <c r="N166" s="393">
        <v>0.1982910660573356</v>
      </c>
      <c r="O166" s="393">
        <v>0.20088763991083311</v>
      </c>
      <c r="P166" s="393">
        <v>0.20551800692560593</v>
      </c>
      <c r="Q166" s="393">
        <v>0.20693339955045728</v>
      </c>
      <c r="R166" s="393">
        <v>0.22093042220398834</v>
      </c>
      <c r="S166" s="393">
        <v>0.22068259443889038</v>
      </c>
      <c r="T166" s="393">
        <v>0.22400586296007791</v>
      </c>
      <c r="U166" s="393">
        <v>0.22548278073712624</v>
      </c>
      <c r="V166" s="393">
        <v>0.22295888081898421</v>
      </c>
      <c r="W166" s="393">
        <v>0.22022822319439203</v>
      </c>
      <c r="X166" s="393">
        <v>0.21706023309891984</v>
      </c>
      <c r="Y166" s="393">
        <v>0.21843184094661533</v>
      </c>
      <c r="Z166" s="393">
        <v>0.22133773637153739</v>
      </c>
      <c r="AA166" s="393">
        <v>0.22441804218611613</v>
      </c>
      <c r="AB166" s="393">
        <v>0.24292693211836702</v>
      </c>
    </row>
    <row r="167" spans="1:28" ht="15.6" outlineLevel="1">
      <c r="A167" s="111"/>
      <c r="B167" s="577"/>
      <c r="C167" s="107" t="s">
        <v>188</v>
      </c>
      <c r="D167" s="393">
        <v>0</v>
      </c>
      <c r="E167" s="393">
        <v>0</v>
      </c>
      <c r="F167" s="393">
        <v>0</v>
      </c>
      <c r="G167" s="393">
        <v>0</v>
      </c>
      <c r="H167" s="393">
        <v>0</v>
      </c>
      <c r="I167" s="393">
        <v>0</v>
      </c>
      <c r="J167" s="393">
        <v>0</v>
      </c>
      <c r="K167" s="393">
        <v>0</v>
      </c>
      <c r="L167" s="393">
        <v>0</v>
      </c>
      <c r="M167" s="393">
        <v>0</v>
      </c>
      <c r="N167" s="393">
        <v>0</v>
      </c>
      <c r="O167" s="393">
        <v>0</v>
      </c>
      <c r="P167" s="393">
        <v>0</v>
      </c>
      <c r="Q167" s="393">
        <v>0</v>
      </c>
      <c r="R167" s="393">
        <v>0</v>
      </c>
      <c r="S167" s="393">
        <v>0</v>
      </c>
      <c r="T167" s="393">
        <v>2.3798404197563254E-3</v>
      </c>
      <c r="U167" s="393">
        <v>1.0688165999107798E-2</v>
      </c>
      <c r="V167" s="393">
        <v>1.8940985179226773E-2</v>
      </c>
      <c r="W167" s="393">
        <v>2.5089208053207177E-2</v>
      </c>
      <c r="X167" s="393">
        <v>3.4202025612555545E-2</v>
      </c>
      <c r="Y167" s="393">
        <v>4.0856164963822106E-2</v>
      </c>
      <c r="Z167" s="393">
        <v>4.7704836198672079E-2</v>
      </c>
      <c r="AA167" s="393">
        <v>5.2770487514771744E-2</v>
      </c>
      <c r="AB167" s="393">
        <v>5.5727267511495156E-2</v>
      </c>
    </row>
    <row r="168" spans="1:28" outlineLevel="1">
      <c r="A168" s="111"/>
      <c r="B168" s="574" t="s">
        <v>91</v>
      </c>
      <c r="C168" s="107" t="s">
        <v>91</v>
      </c>
      <c r="D168" s="393">
        <v>4.0416718184105811</v>
      </c>
      <c r="E168" s="393">
        <v>3.9934128950975052</v>
      </c>
      <c r="F168" s="393">
        <v>3.8747174609519175</v>
      </c>
      <c r="G168" s="393">
        <v>4.4419939717757364</v>
      </c>
      <c r="H168" s="393">
        <v>4.0850686640150577</v>
      </c>
      <c r="I168" s="393">
        <v>4.2353622474256509</v>
      </c>
      <c r="J168" s="393">
        <v>4.2068008755812922</v>
      </c>
      <c r="K168" s="393">
        <v>4.140462613677367</v>
      </c>
      <c r="L168" s="393">
        <v>4.2126930357492052</v>
      </c>
      <c r="M168" s="393">
        <v>4.0406036212956593</v>
      </c>
      <c r="N168" s="393">
        <v>4.1659094975022857</v>
      </c>
      <c r="O168" s="393">
        <v>4.3313250427690013</v>
      </c>
      <c r="P168" s="393">
        <v>4.2574774761035972</v>
      </c>
      <c r="Q168" s="393">
        <v>4.3380521846761377</v>
      </c>
      <c r="R168" s="393">
        <v>4.3880904993133845</v>
      </c>
      <c r="S168" s="393">
        <v>4.3717971090065451</v>
      </c>
      <c r="T168" s="393">
        <v>4.4708411925858815</v>
      </c>
      <c r="U168" s="393">
        <v>4.4840172228993991</v>
      </c>
      <c r="V168" s="393">
        <v>4.4091299281009197</v>
      </c>
      <c r="W168" s="393">
        <v>4.2959712702553992</v>
      </c>
      <c r="X168" s="393">
        <v>4.4345329418376158</v>
      </c>
      <c r="Y168" s="393">
        <v>4.3119111825798768</v>
      </c>
      <c r="Z168" s="393">
        <v>4.5468218536795773</v>
      </c>
      <c r="AA168" s="393">
        <v>4.3364478303482281</v>
      </c>
      <c r="AB168" s="393">
        <v>4.1139957053157588</v>
      </c>
    </row>
    <row r="169" spans="1:28" ht="15.6" outlineLevel="1">
      <c r="A169" s="111"/>
      <c r="B169" s="577"/>
      <c r="C169" s="107" t="s">
        <v>92</v>
      </c>
      <c r="D169" s="393">
        <v>0.56799463151766527</v>
      </c>
      <c r="E169" s="393">
        <v>0.53396192865812864</v>
      </c>
      <c r="F169" s="393">
        <v>0.55496329803797073</v>
      </c>
      <c r="G169" s="393">
        <v>0.55557591101747494</v>
      </c>
      <c r="H169" s="393">
        <v>0.57899224926757042</v>
      </c>
      <c r="I169" s="393">
        <v>0.57278439703992678</v>
      </c>
      <c r="J169" s="393">
        <v>0.60686159126867645</v>
      </c>
      <c r="K169" s="393">
        <v>0.56964722678392798</v>
      </c>
      <c r="L169" s="393">
        <v>0.55993753326273477</v>
      </c>
      <c r="M169" s="393">
        <v>0.54697607831615236</v>
      </c>
      <c r="N169" s="393">
        <v>0.48494229379714771</v>
      </c>
      <c r="O169" s="393">
        <v>0.49552814823212721</v>
      </c>
      <c r="P169" s="393">
        <v>0.40526706376319444</v>
      </c>
      <c r="Q169" s="393">
        <v>6.2336075221241738E-2</v>
      </c>
      <c r="R169" s="393">
        <v>4.8355290267813975E-2</v>
      </c>
      <c r="S169" s="393">
        <v>7.6639830853339171E-3</v>
      </c>
      <c r="T169" s="393">
        <v>4.7993343291451796E-3</v>
      </c>
      <c r="U169" s="393">
        <v>4.135409933813723E-3</v>
      </c>
      <c r="V169" s="393">
        <v>4.199649750570458E-3</v>
      </c>
      <c r="W169" s="393">
        <v>3.2233940018848843E-3</v>
      </c>
      <c r="X169" s="393">
        <v>3.5898907924956673E-3</v>
      </c>
      <c r="Y169" s="393">
        <v>2.8776296457183013E-3</v>
      </c>
      <c r="Z169" s="393">
        <v>2.5598891074050337E-3</v>
      </c>
      <c r="AA169" s="393">
        <v>2.0458549505932172E-3</v>
      </c>
      <c r="AB169" s="393">
        <v>1.9267117584393317E-3</v>
      </c>
    </row>
    <row r="170" spans="1:28" outlineLevel="1">
      <c r="A170" s="111"/>
      <c r="B170" s="574" t="s">
        <v>93</v>
      </c>
      <c r="C170" s="107" t="s">
        <v>94</v>
      </c>
      <c r="D170" s="393">
        <v>2.4371823173330789</v>
      </c>
      <c r="E170" s="393">
        <v>2.4292965329836465</v>
      </c>
      <c r="F170" s="393">
        <v>2.4189678451938006</v>
      </c>
      <c r="G170" s="393">
        <v>2.4321126849465684</v>
      </c>
      <c r="H170" s="393">
        <v>2.5988572450271503</v>
      </c>
      <c r="I170" s="393">
        <v>2.7220434083203093</v>
      </c>
      <c r="J170" s="393">
        <v>2.750714311351711</v>
      </c>
      <c r="K170" s="393">
        <v>2.7173713341974661</v>
      </c>
      <c r="L170" s="393">
        <v>2.7909879686752381</v>
      </c>
      <c r="M170" s="393">
        <v>2.8072644909485454</v>
      </c>
      <c r="N170" s="393">
        <v>2.6753532353002161</v>
      </c>
      <c r="O170" s="393">
        <v>2.6220672427355782</v>
      </c>
      <c r="P170" s="393">
        <v>2.7720704369436659</v>
      </c>
      <c r="Q170" s="393">
        <v>2.7444069708640066</v>
      </c>
      <c r="R170" s="393">
        <v>2.7503871972854719</v>
      </c>
      <c r="S170" s="393">
        <v>2.8593172668311646</v>
      </c>
      <c r="T170" s="393">
        <v>2.7602153678307433</v>
      </c>
      <c r="U170" s="393">
        <v>2.750391281849204</v>
      </c>
      <c r="V170" s="393">
        <v>2.7157303239406532</v>
      </c>
      <c r="W170" s="393">
        <v>2.6470204161806614</v>
      </c>
      <c r="X170" s="393">
        <v>2.5768181489451543</v>
      </c>
      <c r="Y170" s="393">
        <v>2.581986218538217</v>
      </c>
      <c r="Z170" s="393">
        <v>2.4521338368438332</v>
      </c>
      <c r="AA170" s="393">
        <v>2.3898231196615987</v>
      </c>
      <c r="AB170" s="393">
        <v>2.474100358490555</v>
      </c>
    </row>
    <row r="171" spans="1:28" ht="15.6" outlineLevel="1">
      <c r="A171" s="111"/>
      <c r="B171" s="577"/>
      <c r="C171" s="107" t="s">
        <v>95</v>
      </c>
      <c r="D171" s="393">
        <v>0.11728976458034363</v>
      </c>
      <c r="E171" s="393">
        <v>0.11682034889801246</v>
      </c>
      <c r="F171" s="393">
        <v>0.11788983113222179</v>
      </c>
      <c r="G171" s="393">
        <v>0.11923691963493045</v>
      </c>
      <c r="H171" s="393">
        <v>0.12023405664082241</v>
      </c>
      <c r="I171" s="393">
        <v>0.12651920051285789</v>
      </c>
      <c r="J171" s="393">
        <v>0.1668691710778126</v>
      </c>
      <c r="K171" s="393">
        <v>0.20019030146559616</v>
      </c>
      <c r="L171" s="393">
        <v>0.18830661405424728</v>
      </c>
      <c r="M171" s="393">
        <v>0.16770763154683097</v>
      </c>
      <c r="N171" s="393">
        <v>0.15714234920286504</v>
      </c>
      <c r="O171" s="393">
        <v>0.15135420408854122</v>
      </c>
      <c r="P171" s="393">
        <v>0.1447799838647188</v>
      </c>
      <c r="Q171" s="393">
        <v>0.14773911027654071</v>
      </c>
      <c r="R171" s="393">
        <v>0.141357259288906</v>
      </c>
      <c r="S171" s="393">
        <v>0.14430999286183288</v>
      </c>
      <c r="T171" s="393">
        <v>0.18687042235532772</v>
      </c>
      <c r="U171" s="393">
        <v>0.20975355567017001</v>
      </c>
      <c r="V171" s="393">
        <v>0.37948404473773945</v>
      </c>
      <c r="W171" s="393">
        <v>0.24592418714530778</v>
      </c>
      <c r="X171" s="393">
        <v>0.32497503779835268</v>
      </c>
      <c r="Y171" s="393">
        <v>0.18631916798683062</v>
      </c>
      <c r="Z171" s="393">
        <v>0.20010570233079064</v>
      </c>
      <c r="AA171" s="393">
        <v>0.14202181638010949</v>
      </c>
      <c r="AB171" s="393">
        <v>0.16872528566506401</v>
      </c>
    </row>
    <row r="172" spans="1:28" outlineLevel="1">
      <c r="A172" s="111"/>
      <c r="B172" s="574" t="s">
        <v>96</v>
      </c>
      <c r="C172" s="107" t="s">
        <v>97</v>
      </c>
      <c r="D172" s="393">
        <v>6.0222193896402079</v>
      </c>
      <c r="E172" s="393">
        <v>4.8912354648355452</v>
      </c>
      <c r="F172" s="393">
        <v>4.671968160336041</v>
      </c>
      <c r="G172" s="393">
        <v>4.7406445651106361</v>
      </c>
      <c r="H172" s="393">
        <v>4.5712372442221785</v>
      </c>
      <c r="I172" s="393">
        <v>4.5202536337831685</v>
      </c>
      <c r="J172" s="393">
        <v>4.422444775712342</v>
      </c>
      <c r="K172" s="393">
        <v>4.2059510574481678</v>
      </c>
      <c r="L172" s="393">
        <v>3.7118281324569651</v>
      </c>
      <c r="M172" s="393">
        <v>3.6350816513394197</v>
      </c>
      <c r="N172" s="393">
        <v>3.3582254514681975</v>
      </c>
      <c r="O172" s="393">
        <v>3.3732065089191559</v>
      </c>
      <c r="P172" s="393">
        <v>3.5589107402822195</v>
      </c>
      <c r="Q172" s="393">
        <v>3.6544820267917171</v>
      </c>
      <c r="R172" s="393">
        <v>3.4820245955454978</v>
      </c>
      <c r="S172" s="393">
        <v>3.2508241581943604</v>
      </c>
      <c r="T172" s="393">
        <v>3.9260883298483074</v>
      </c>
      <c r="U172" s="393">
        <v>4.2413497568606262</v>
      </c>
      <c r="V172" s="393">
        <v>3.6660706013793112</v>
      </c>
      <c r="W172" s="393">
        <v>3.3741186677411923</v>
      </c>
      <c r="X172" s="393">
        <v>3.2806357156296508</v>
      </c>
      <c r="Y172" s="393">
        <v>3.1115425513049999</v>
      </c>
      <c r="Z172" s="393">
        <v>2.8284979565997741</v>
      </c>
      <c r="AA172" s="393">
        <v>2.559267664842233</v>
      </c>
      <c r="AB172" s="393">
        <v>2.2592574661618632</v>
      </c>
    </row>
    <row r="173" spans="1:28" outlineLevel="1">
      <c r="A173" s="111"/>
      <c r="B173" s="574" t="s">
        <v>98</v>
      </c>
      <c r="C173" s="107" t="s">
        <v>99</v>
      </c>
      <c r="D173" s="393">
        <v>0.28146861212912472</v>
      </c>
      <c r="E173" s="393">
        <v>0.27220576352489884</v>
      </c>
      <c r="F173" s="393">
        <v>0.28915182999620126</v>
      </c>
      <c r="G173" s="393">
        <v>0.29666097043130646</v>
      </c>
      <c r="H173" s="393">
        <v>0.31195166450104206</v>
      </c>
      <c r="I173" s="393">
        <v>0.32685276060654966</v>
      </c>
      <c r="J173" s="393">
        <v>0.34290946544433099</v>
      </c>
      <c r="K173" s="393">
        <v>0.3696227108904438</v>
      </c>
      <c r="L173" s="393">
        <v>0.40144140899134206</v>
      </c>
      <c r="M173" s="393">
        <v>0.42299269758369712</v>
      </c>
      <c r="N173" s="393">
        <v>0.45106710604888162</v>
      </c>
      <c r="O173" s="393">
        <v>0.45541121940398399</v>
      </c>
      <c r="P173" s="393">
        <v>0.47639756389552634</v>
      </c>
      <c r="Q173" s="393">
        <v>0.50289904298008359</v>
      </c>
      <c r="R173" s="393">
        <v>0.53623365783645904</v>
      </c>
      <c r="S173" s="393">
        <v>0.56945826500452523</v>
      </c>
      <c r="T173" s="393">
        <v>0.58004514700858767</v>
      </c>
      <c r="U173" s="393">
        <v>0.59396759720457171</v>
      </c>
      <c r="V173" s="393">
        <v>0.57905734016008004</v>
      </c>
      <c r="W173" s="393">
        <v>0.54665156828251582</v>
      </c>
      <c r="X173" s="393">
        <v>0.52865528732299538</v>
      </c>
      <c r="Y173" s="393">
        <v>0.54898370059262402</v>
      </c>
      <c r="Z173" s="393">
        <v>0.5480238670789096</v>
      </c>
      <c r="AA173" s="393">
        <v>0.56567257764392598</v>
      </c>
      <c r="AB173" s="393">
        <v>0.58963100008640201</v>
      </c>
    </row>
    <row r="174" spans="1:28" ht="15.6">
      <c r="A174" s="111"/>
      <c r="B174" s="574" t="s">
        <v>7</v>
      </c>
      <c r="C174" s="107" t="s">
        <v>379</v>
      </c>
      <c r="D174" s="579">
        <v>31.53081784772986</v>
      </c>
      <c r="E174" s="579">
        <v>34.629809053218757</v>
      </c>
      <c r="F174" s="579">
        <v>36.466514409069291</v>
      </c>
      <c r="G174" s="579">
        <v>30.114917408771262</v>
      </c>
      <c r="H174" s="579">
        <v>29.465419715632748</v>
      </c>
      <c r="I174" s="579">
        <v>28.954016825751978</v>
      </c>
      <c r="J174" s="579">
        <v>29.630325834730264</v>
      </c>
      <c r="K174" s="579">
        <v>27.219708689954725</v>
      </c>
      <c r="L174" s="579">
        <v>26.022210275027575</v>
      </c>
      <c r="M174" s="579">
        <v>25.14747538268454</v>
      </c>
      <c r="N174" s="579">
        <v>24.321171932117704</v>
      </c>
      <c r="O174" s="579">
        <v>24.762642522845205</v>
      </c>
      <c r="P174" s="579">
        <v>21.991286256532646</v>
      </c>
      <c r="Q174" s="579">
        <v>22.21849239399236</v>
      </c>
      <c r="R174" s="579">
        <v>22.786134684825345</v>
      </c>
      <c r="S174" s="579">
        <v>22.383575770463462</v>
      </c>
      <c r="T174" s="579">
        <v>20.927524912012426</v>
      </c>
      <c r="U174" s="579">
        <v>20.407010423666449</v>
      </c>
      <c r="V174" s="579">
        <v>21.663600429605339</v>
      </c>
      <c r="W174" s="579">
        <v>19.022596143566801</v>
      </c>
      <c r="X174" s="579">
        <v>19.314392849723543</v>
      </c>
      <c r="Y174" s="579">
        <v>18.272770170395596</v>
      </c>
      <c r="Z174" s="579">
        <v>18.963161033328223</v>
      </c>
      <c r="AA174" s="579">
        <v>18.160607109287024</v>
      </c>
      <c r="AB174" s="579">
        <v>15.51495692377703</v>
      </c>
    </row>
    <row r="175" spans="1:28" ht="15.6">
      <c r="A175" s="111"/>
      <c r="B175" s="574" t="s">
        <v>12</v>
      </c>
      <c r="C175" s="107" t="s">
        <v>379</v>
      </c>
      <c r="D175" s="237">
        <v>171.47248046957378</v>
      </c>
      <c r="E175" s="237">
        <v>181.16253301765735</v>
      </c>
      <c r="F175" s="237">
        <v>174.56833486781773</v>
      </c>
      <c r="G175" s="237">
        <v>171.57998865000104</v>
      </c>
      <c r="H175" s="237">
        <v>163.57182106692619</v>
      </c>
      <c r="I175" s="237">
        <v>157.44540918373445</v>
      </c>
      <c r="J175" s="237">
        <v>169.18302971857867</v>
      </c>
      <c r="K175" s="237">
        <v>153.38051245092259</v>
      </c>
      <c r="L175" s="237">
        <v>158.91019772424863</v>
      </c>
      <c r="M175" s="237">
        <v>153.87982528183522</v>
      </c>
      <c r="N175" s="237">
        <v>158.08531617521177</v>
      </c>
      <c r="O175" s="237">
        <v>165.2877933936235</v>
      </c>
      <c r="P175" s="237">
        <v>162.09247331407508</v>
      </c>
      <c r="Q175" s="237">
        <v>166.81090986855872</v>
      </c>
      <c r="R175" s="237">
        <v>168.23384328330127</v>
      </c>
      <c r="S175" s="237">
        <v>162.35610021105637</v>
      </c>
      <c r="T175" s="237">
        <v>162.39411817445327</v>
      </c>
      <c r="U175" s="237">
        <v>155.51058648955279</v>
      </c>
      <c r="V175" s="237">
        <v>153.89079973862559</v>
      </c>
      <c r="W175" s="237">
        <v>145.07276566381401</v>
      </c>
      <c r="X175" s="237">
        <v>155.84796808985158</v>
      </c>
      <c r="Y175" s="237">
        <v>128.50163313267467</v>
      </c>
      <c r="Z175" s="237">
        <v>144.83236522284139</v>
      </c>
      <c r="AA175" s="237">
        <v>139.57652329610852</v>
      </c>
      <c r="AB175" s="237">
        <v>117.42422371330656</v>
      </c>
    </row>
    <row r="176" spans="1:28" ht="15.6" outlineLevel="1">
      <c r="A176" s="111"/>
      <c r="B176" s="577"/>
      <c r="C176" s="107" t="s">
        <v>100</v>
      </c>
      <c r="D176" s="393">
        <v>171.42126263870949</v>
      </c>
      <c r="E176" s="393">
        <v>181.11469176040421</v>
      </c>
      <c r="F176" s="393">
        <v>174.52173341681458</v>
      </c>
      <c r="G176" s="393">
        <v>171.31311417412397</v>
      </c>
      <c r="H176" s="393">
        <v>163.08637772939122</v>
      </c>
      <c r="I176" s="393">
        <v>156.74104653632554</v>
      </c>
      <c r="J176" s="393">
        <v>168.27903262553974</v>
      </c>
      <c r="K176" s="393">
        <v>151.87415188862059</v>
      </c>
      <c r="L176" s="393">
        <v>156.80456035055695</v>
      </c>
      <c r="M176" s="393">
        <v>152.09829522671905</v>
      </c>
      <c r="N176" s="393">
        <v>156.09731484021407</v>
      </c>
      <c r="O176" s="393">
        <v>163.13761322983868</v>
      </c>
      <c r="P176" s="393">
        <v>160.10492568516833</v>
      </c>
      <c r="Q176" s="393">
        <v>164.5747788225917</v>
      </c>
      <c r="R176" s="393">
        <v>166.04509240804674</v>
      </c>
      <c r="S176" s="393">
        <v>159.86245853532898</v>
      </c>
      <c r="T176" s="393">
        <v>159.92357391309892</v>
      </c>
      <c r="U176" s="393">
        <v>153.2786405964894</v>
      </c>
      <c r="V176" s="393">
        <v>151.59444412600683</v>
      </c>
      <c r="W176" s="393">
        <v>142.82732564353429</v>
      </c>
      <c r="X176" s="393">
        <v>153.66870184571832</v>
      </c>
      <c r="Y176" s="393">
        <v>126.31608168915986</v>
      </c>
      <c r="Z176" s="393">
        <v>142.62332411069877</v>
      </c>
      <c r="AA176" s="393">
        <v>137.38229835944077</v>
      </c>
      <c r="AB176" s="393">
        <v>115.18804997720693</v>
      </c>
    </row>
    <row r="177" spans="1:28" ht="15.6" outlineLevel="1">
      <c r="A177" s="111"/>
      <c r="B177" s="577"/>
      <c r="C177" s="107" t="s">
        <v>101</v>
      </c>
      <c r="D177" s="393">
        <v>3.3105600000000034E-2</v>
      </c>
      <c r="E177" s="393">
        <v>2.9505458888888857E-2</v>
      </c>
      <c r="F177" s="393">
        <v>2.8312068888888972E-2</v>
      </c>
      <c r="G177" s="393">
        <v>2.8925600000000027E-2</v>
      </c>
      <c r="H177" s="393">
        <v>2.8333897777777745E-2</v>
      </c>
      <c r="I177" s="393">
        <v>2.6535568888888965E-2</v>
      </c>
      <c r="J177" s="393">
        <v>2.6545786666666689E-2</v>
      </c>
      <c r="K177" s="393">
        <v>2.6607093333333356E-2</v>
      </c>
      <c r="L177" s="393">
        <v>1.0859640000000009E-2</v>
      </c>
      <c r="M177" s="393">
        <v>2.2374146666666685E-2</v>
      </c>
      <c r="N177" s="393">
        <v>1.9469762840000019E-2</v>
      </c>
      <c r="O177" s="393">
        <v>1.9736561065466684E-2</v>
      </c>
      <c r="P177" s="393">
        <v>3.0338261371880025E-2</v>
      </c>
      <c r="Q177" s="393">
        <v>3.4236574574400033E-2</v>
      </c>
      <c r="R177" s="393">
        <v>3.0431343556973359E-2</v>
      </c>
      <c r="S177" s="393">
        <v>4.2824370391660045E-2</v>
      </c>
      <c r="T177" s="393">
        <v>2.909991052588197E-2</v>
      </c>
      <c r="U177" s="393">
        <v>2.3545777301200024E-2</v>
      </c>
      <c r="V177" s="393">
        <v>2.7518071470555232E-2</v>
      </c>
      <c r="W177" s="393">
        <v>2.0431708915474002E-2</v>
      </c>
      <c r="X177" s="393">
        <v>2.3890885221480012E-2</v>
      </c>
      <c r="Y177" s="393">
        <v>2.1062694044600309E-2</v>
      </c>
      <c r="Z177" s="393">
        <v>1.9270268024100649E-2</v>
      </c>
      <c r="AA177" s="393">
        <v>1.2733742579960922E-2</v>
      </c>
      <c r="AB177" s="393">
        <v>1.8717066394298952E-2</v>
      </c>
    </row>
    <row r="178" spans="1:28" ht="15.6" outlineLevel="1">
      <c r="A178" s="111"/>
      <c r="B178" s="577"/>
      <c r="C178" s="107" t="s">
        <v>102</v>
      </c>
      <c r="D178" s="393">
        <v>1.6006250000000001E-3</v>
      </c>
      <c r="E178" s="393">
        <v>1.8484375000000003E-3</v>
      </c>
      <c r="F178" s="393">
        <v>1.8506249999999998E-3</v>
      </c>
      <c r="G178" s="393">
        <v>1.8634375000000003E-3</v>
      </c>
      <c r="H178" s="393">
        <v>1.724375E-3</v>
      </c>
      <c r="I178" s="393">
        <v>1.7962500000000001E-3</v>
      </c>
      <c r="J178" s="393">
        <v>1.86875E-3</v>
      </c>
      <c r="K178" s="393">
        <v>1.7640625E-3</v>
      </c>
      <c r="L178" s="393">
        <v>1.7443750000000003E-3</v>
      </c>
      <c r="M178" s="393">
        <v>2.0550000000000004E-3</v>
      </c>
      <c r="N178" s="393">
        <v>1.9950000000000002E-3</v>
      </c>
      <c r="O178" s="393">
        <v>2.1349999999999997E-3</v>
      </c>
      <c r="P178" s="393">
        <v>2.0290625000000005E-3</v>
      </c>
      <c r="Q178" s="393">
        <v>1.9784375000000002E-3</v>
      </c>
      <c r="R178" s="393">
        <v>1.6883562500000001E-3</v>
      </c>
      <c r="S178" s="393">
        <v>1.5600343750000001E-3</v>
      </c>
      <c r="T178" s="393">
        <v>1.4431281250000001E-3</v>
      </c>
      <c r="U178" s="393">
        <v>1.28163125E-3</v>
      </c>
      <c r="V178" s="393">
        <v>1.1213107034278515E-3</v>
      </c>
      <c r="W178" s="393">
        <v>1.0498665156539913E-3</v>
      </c>
      <c r="X178" s="393">
        <v>9.7793922099456763E-4</v>
      </c>
      <c r="Y178" s="393">
        <v>8.9843671875000002E-4</v>
      </c>
      <c r="Z178" s="393">
        <v>7.9730859374999995E-4</v>
      </c>
      <c r="AA178" s="393">
        <v>7.2491406250000008E-4</v>
      </c>
      <c r="AB178" s="393">
        <v>7.2491406250000008E-4</v>
      </c>
    </row>
    <row r="179" spans="1:28" ht="15.6" outlineLevel="1">
      <c r="A179" s="111"/>
      <c r="B179" s="577"/>
      <c r="C179" s="107" t="s">
        <v>103</v>
      </c>
      <c r="D179" s="393">
        <v>0</v>
      </c>
      <c r="E179" s="393">
        <v>0</v>
      </c>
      <c r="F179" s="393">
        <v>0</v>
      </c>
      <c r="G179" s="393">
        <v>0.21991451376280743</v>
      </c>
      <c r="H179" s="393">
        <v>0.4392785876429155</v>
      </c>
      <c r="I179" s="393">
        <v>0.65919310140572285</v>
      </c>
      <c r="J179" s="393">
        <v>0.85875269425798284</v>
      </c>
      <c r="K179" s="393">
        <v>1.46147227560443</v>
      </c>
      <c r="L179" s="393">
        <v>2.0767234315774203</v>
      </c>
      <c r="M179" s="393">
        <v>1.7401369513352367</v>
      </c>
      <c r="N179" s="393">
        <v>1.9500478300434421</v>
      </c>
      <c r="O179" s="393">
        <v>2.1120882456051011</v>
      </c>
      <c r="P179" s="393">
        <v>1.9389867766706406</v>
      </c>
      <c r="Q179" s="393">
        <v>2.1835929897783646</v>
      </c>
      <c r="R179" s="393">
        <v>2.1380435005677754</v>
      </c>
      <c r="S179" s="393">
        <v>2.4277074644644543</v>
      </c>
      <c r="T179" s="393">
        <v>2.4155427109926402</v>
      </c>
      <c r="U179" s="393">
        <v>2.1797498390378798</v>
      </c>
      <c r="V179" s="393">
        <v>2.2371565362172801</v>
      </c>
      <c r="W179" s="393">
        <v>2.1906133054603201</v>
      </c>
      <c r="X179" s="393">
        <v>2.1209631503399038</v>
      </c>
      <c r="Y179" s="393">
        <v>2.1291568551990716</v>
      </c>
      <c r="Z179" s="393">
        <v>2.15375653712064</v>
      </c>
      <c r="AA179" s="393">
        <v>2.1448952279289601</v>
      </c>
      <c r="AB179" s="393">
        <v>2.1773168665408318</v>
      </c>
    </row>
    <row r="180" spans="1:28" ht="15.6" outlineLevel="1">
      <c r="A180" s="111"/>
      <c r="B180" s="577"/>
      <c r="C180" s="107" t="s">
        <v>189</v>
      </c>
      <c r="D180" s="393">
        <v>9.4020521142687448E-3</v>
      </c>
      <c r="E180" s="393">
        <v>9.4020521142687448E-3</v>
      </c>
      <c r="F180" s="393">
        <v>9.4020521142687448E-3</v>
      </c>
      <c r="G180" s="393">
        <v>9.4020521142687448E-3</v>
      </c>
      <c r="H180" s="393">
        <v>9.4020521142687448E-3</v>
      </c>
      <c r="I180" s="393">
        <v>9.4020521142687448E-3</v>
      </c>
      <c r="J180" s="393">
        <v>9.4020521142687448E-3</v>
      </c>
      <c r="K180" s="393">
        <v>9.4020521142687448E-3</v>
      </c>
      <c r="L180" s="393">
        <v>9.4020521142687448E-3</v>
      </c>
      <c r="M180" s="393">
        <v>9.4020521142687448E-3</v>
      </c>
      <c r="N180" s="393">
        <v>9.4020521142687448E-3</v>
      </c>
      <c r="O180" s="393">
        <v>9.4020521142687448E-3</v>
      </c>
      <c r="P180" s="393">
        <v>9.4020521142687448E-3</v>
      </c>
      <c r="Q180" s="393">
        <v>9.4020521142687448E-3</v>
      </c>
      <c r="R180" s="393">
        <v>1.256804925478781E-2</v>
      </c>
      <c r="S180" s="393">
        <v>1.5734046395306872E-2</v>
      </c>
      <c r="T180" s="393">
        <v>1.8900043535826E-2</v>
      </c>
      <c r="U180" s="393">
        <v>2.2066040676345045E-2</v>
      </c>
      <c r="V180" s="393">
        <v>2.5232037816864089E-2</v>
      </c>
      <c r="W180" s="393">
        <v>2.8398034957383134E-2</v>
      </c>
      <c r="X180" s="393">
        <v>2.935996621803735E-2</v>
      </c>
      <c r="Y180" s="393">
        <v>3.0321897478691573E-2</v>
      </c>
      <c r="Z180" s="393">
        <v>3.1283828739345779E-2</v>
      </c>
      <c r="AA180" s="393">
        <v>3.2245759999999998E-2</v>
      </c>
      <c r="AB180" s="393">
        <v>3.5789597005639009E-2</v>
      </c>
    </row>
    <row r="181" spans="1:28" ht="15.6" outlineLevel="1">
      <c r="A181" s="111"/>
      <c r="B181" s="577"/>
      <c r="C181" s="107" t="s">
        <v>190</v>
      </c>
      <c r="D181" s="393">
        <v>0</v>
      </c>
      <c r="E181" s="393">
        <v>0</v>
      </c>
      <c r="F181" s="393">
        <v>0</v>
      </c>
      <c r="G181" s="393">
        <v>0</v>
      </c>
      <c r="H181" s="393">
        <v>0</v>
      </c>
      <c r="I181" s="393">
        <v>0</v>
      </c>
      <c r="J181" s="393">
        <v>0</v>
      </c>
      <c r="K181" s="393">
        <v>0</v>
      </c>
      <c r="L181" s="393">
        <v>0</v>
      </c>
      <c r="M181" s="393">
        <v>0</v>
      </c>
      <c r="N181" s="393">
        <v>0</v>
      </c>
      <c r="O181" s="393">
        <v>0</v>
      </c>
      <c r="P181" s="393">
        <v>0</v>
      </c>
      <c r="Q181" s="393">
        <v>0</v>
      </c>
      <c r="R181" s="393">
        <v>0</v>
      </c>
      <c r="S181" s="393">
        <v>0</v>
      </c>
      <c r="T181" s="393">
        <v>0</v>
      </c>
      <c r="U181" s="393">
        <v>0</v>
      </c>
      <c r="V181" s="393">
        <v>0</v>
      </c>
      <c r="W181" s="393">
        <v>0</v>
      </c>
      <c r="X181" s="393">
        <v>0</v>
      </c>
      <c r="Y181" s="393">
        <v>0</v>
      </c>
      <c r="Z181" s="393">
        <v>0</v>
      </c>
      <c r="AA181" s="393">
        <v>0</v>
      </c>
      <c r="AB181" s="393">
        <v>0</v>
      </c>
    </row>
    <row r="182" spans="1:28" ht="15.6" outlineLevel="1">
      <c r="A182" s="111"/>
      <c r="B182" s="577"/>
      <c r="C182" s="107" t="s">
        <v>191</v>
      </c>
      <c r="D182" s="393">
        <v>7.1095537500000007E-3</v>
      </c>
      <c r="E182" s="393">
        <v>7.0853087499999998E-3</v>
      </c>
      <c r="F182" s="393">
        <v>7.036704999999999E-3</v>
      </c>
      <c r="G182" s="393">
        <v>6.768872500000001E-3</v>
      </c>
      <c r="H182" s="393">
        <v>6.704425E-3</v>
      </c>
      <c r="I182" s="393">
        <v>7.4356750000000001E-3</v>
      </c>
      <c r="J182" s="393">
        <v>7.42781E-3</v>
      </c>
      <c r="K182" s="393">
        <v>7.11507875E-3</v>
      </c>
      <c r="L182" s="393">
        <v>6.907875E-3</v>
      </c>
      <c r="M182" s="393">
        <v>7.5619049999999998E-3</v>
      </c>
      <c r="N182" s="393">
        <v>7.0866899999999997E-3</v>
      </c>
      <c r="O182" s="393">
        <v>6.8183050000000002E-3</v>
      </c>
      <c r="P182" s="393">
        <v>6.791476250000001E-3</v>
      </c>
      <c r="Q182" s="393">
        <v>6.9209919999999999E-3</v>
      </c>
      <c r="R182" s="393">
        <v>6.0196256250000003E-3</v>
      </c>
      <c r="S182" s="393">
        <v>5.8157601010100958E-3</v>
      </c>
      <c r="T182" s="393">
        <v>5.558468175000001E-3</v>
      </c>
      <c r="U182" s="393">
        <v>5.3026047979797914E-3</v>
      </c>
      <c r="V182" s="393">
        <v>5.3276564106418088E-3</v>
      </c>
      <c r="W182" s="393">
        <v>4.9471044309089812E-3</v>
      </c>
      <c r="X182" s="393">
        <v>4.074303132851201E-3</v>
      </c>
      <c r="Y182" s="393">
        <v>4.1115600736946123E-3</v>
      </c>
      <c r="Z182" s="393">
        <v>3.9331696647958974E-3</v>
      </c>
      <c r="AA182" s="393">
        <v>3.6252920963440512E-3</v>
      </c>
      <c r="AB182" s="393">
        <v>3.6252920963440512E-3</v>
      </c>
    </row>
    <row r="183" spans="1:28" ht="15.6">
      <c r="A183" s="111"/>
      <c r="B183" s="574" t="s">
        <v>13</v>
      </c>
      <c r="C183" s="107" t="s">
        <v>379</v>
      </c>
      <c r="D183" s="237">
        <v>62.588763727903171</v>
      </c>
      <c r="E183" s="237">
        <v>62.612879038834684</v>
      </c>
      <c r="F183" s="237">
        <v>62.33190012873397</v>
      </c>
      <c r="G183" s="237">
        <v>61.010878157044495</v>
      </c>
      <c r="H183" s="237">
        <v>61.365166077406641</v>
      </c>
      <c r="I183" s="237">
        <v>61.324205474569503</v>
      </c>
      <c r="J183" s="237">
        <v>61.684672486302297</v>
      </c>
      <c r="K183" s="237">
        <v>60.854059368489985</v>
      </c>
      <c r="L183" s="237">
        <v>60.164953205527993</v>
      </c>
      <c r="M183" s="237">
        <v>59.402674667947956</v>
      </c>
      <c r="N183" s="237">
        <v>57.307023643366286</v>
      </c>
      <c r="O183" s="237">
        <v>55.093924131286244</v>
      </c>
      <c r="P183" s="237">
        <v>54.737868992321275</v>
      </c>
      <c r="Q183" s="237">
        <v>54.876094443867686</v>
      </c>
      <c r="R183" s="237">
        <v>54.595107175159932</v>
      </c>
      <c r="S183" s="237">
        <v>53.664667054205196</v>
      </c>
      <c r="T183" s="237">
        <v>52.994014950264308</v>
      </c>
      <c r="U183" s="237">
        <v>52.016679479739423</v>
      </c>
      <c r="V183" s="237">
        <v>50.847872668773412</v>
      </c>
      <c r="W183" s="237">
        <v>50.402146866199629</v>
      </c>
      <c r="X183" s="237">
        <v>50.910976210214386</v>
      </c>
      <c r="Y183" s="237">
        <v>50.694286128201135</v>
      </c>
      <c r="Z183" s="237">
        <v>50.383882055288353</v>
      </c>
      <c r="AA183" s="237">
        <v>50.476288487985677</v>
      </c>
      <c r="AB183" s="237">
        <v>51.130365547643869</v>
      </c>
    </row>
    <row r="184" spans="1:28" ht="15.6" outlineLevel="1">
      <c r="A184" s="111"/>
      <c r="B184" s="577"/>
      <c r="C184" s="107" t="s">
        <v>104</v>
      </c>
      <c r="D184" s="393">
        <v>9.6034345234876337</v>
      </c>
      <c r="E184" s="393">
        <v>9.5930116659600078</v>
      </c>
      <c r="F184" s="393">
        <v>9.4062556041272156</v>
      </c>
      <c r="G184" s="393">
        <v>9.193070106586072</v>
      </c>
      <c r="H184" s="393">
        <v>9.1466573810102911</v>
      </c>
      <c r="I184" s="393">
        <v>9.0514507592642861</v>
      </c>
      <c r="J184" s="393">
        <v>9.0410807081438538</v>
      </c>
      <c r="K184" s="393">
        <v>8.6910411249890966</v>
      </c>
      <c r="L184" s="393">
        <v>8.548747253857071</v>
      </c>
      <c r="M184" s="393">
        <v>8.3259354429708949</v>
      </c>
      <c r="N184" s="393">
        <v>7.9897103324347762</v>
      </c>
      <c r="O184" s="393">
        <v>8.3368035239166449</v>
      </c>
      <c r="P184" s="393">
        <v>8.2478993868724668</v>
      </c>
      <c r="Q184" s="393">
        <v>8.2189050972852815</v>
      </c>
      <c r="R184" s="393">
        <v>7.9701495161816407</v>
      </c>
      <c r="S184" s="393">
        <v>7.8515939450616452</v>
      </c>
      <c r="T184" s="393">
        <v>7.643950223855426</v>
      </c>
      <c r="U184" s="393">
        <v>7.3556301069299943</v>
      </c>
      <c r="V184" s="393">
        <v>7.0918876708741303</v>
      </c>
      <c r="W184" s="393">
        <v>6.8454600694630345</v>
      </c>
      <c r="X184" s="393">
        <v>7.0800372507945752</v>
      </c>
      <c r="Y184" s="393">
        <v>6.9596831072932304</v>
      </c>
      <c r="Z184" s="393">
        <v>7.1423317640888291</v>
      </c>
      <c r="AA184" s="393">
        <v>6.9666432079975111</v>
      </c>
      <c r="AB184" s="393">
        <v>6.5744424772883256</v>
      </c>
    </row>
    <row r="185" spans="1:28" outlineLevel="1">
      <c r="A185" s="111"/>
      <c r="B185" s="574" t="s">
        <v>105</v>
      </c>
      <c r="C185" s="107" t="s">
        <v>106</v>
      </c>
      <c r="D185" s="393">
        <v>21.806373151547575</v>
      </c>
      <c r="E185" s="393">
        <v>21.501565313940404</v>
      </c>
      <c r="F185" s="393">
        <v>21.509340480157</v>
      </c>
      <c r="G185" s="393">
        <v>21.452529258454852</v>
      </c>
      <c r="H185" s="393">
        <v>21.64977792609745</v>
      </c>
      <c r="I185" s="393">
        <v>21.488469233361503</v>
      </c>
      <c r="J185" s="393">
        <v>21.983510535376375</v>
      </c>
      <c r="K185" s="393">
        <v>21.41136127893153</v>
      </c>
      <c r="L185" s="393">
        <v>21.299081998814877</v>
      </c>
      <c r="M185" s="393">
        <v>21.265669317057451</v>
      </c>
      <c r="N185" s="393">
        <v>20.681584958173175</v>
      </c>
      <c r="O185" s="393">
        <v>19.901603002658202</v>
      </c>
      <c r="P185" s="393">
        <v>19.543421585913052</v>
      </c>
      <c r="Q185" s="393">
        <v>19.847775281239027</v>
      </c>
      <c r="R185" s="393">
        <v>20.01757258673635</v>
      </c>
      <c r="S185" s="393">
        <v>19.848113402897077</v>
      </c>
      <c r="T185" s="393">
        <v>19.722192489593205</v>
      </c>
      <c r="U185" s="393">
        <v>19.568432684475376</v>
      </c>
      <c r="V185" s="393">
        <v>19.111777433777878</v>
      </c>
      <c r="W185" s="393">
        <v>18.9106850483901</v>
      </c>
      <c r="X185" s="393">
        <v>19.16386855215115</v>
      </c>
      <c r="Y185" s="393">
        <v>19.020726901766878</v>
      </c>
      <c r="Z185" s="393">
        <v>18.872038080481353</v>
      </c>
      <c r="AA185" s="393">
        <v>18.69267414522675</v>
      </c>
      <c r="AB185" s="393">
        <v>18.950206683967952</v>
      </c>
    </row>
    <row r="186" spans="1:28" ht="15.6" outlineLevel="1">
      <c r="A186" s="111"/>
      <c r="B186" s="577"/>
      <c r="C186" s="107" t="s">
        <v>107</v>
      </c>
      <c r="D186" s="393">
        <v>5.5503767784716</v>
      </c>
      <c r="E186" s="393">
        <v>5.5155754272258006</v>
      </c>
      <c r="F186" s="393">
        <v>5.5417880767702501</v>
      </c>
      <c r="G186" s="393">
        <v>5.5559014330775254</v>
      </c>
      <c r="H186" s="393">
        <v>5.5203082542669257</v>
      </c>
      <c r="I186" s="393">
        <v>5.4852304769383258</v>
      </c>
      <c r="J186" s="393">
        <v>5.3762684530506757</v>
      </c>
      <c r="K186" s="393">
        <v>5.4385663106765501</v>
      </c>
      <c r="L186" s="393">
        <v>5.612047347373875</v>
      </c>
      <c r="M186" s="393">
        <v>5.6571283748328502</v>
      </c>
      <c r="N186" s="393">
        <v>5.3638769437756002</v>
      </c>
      <c r="O186" s="393">
        <v>4.6928799916071497</v>
      </c>
      <c r="P186" s="393">
        <v>4.5948033439794749</v>
      </c>
      <c r="Q186" s="393">
        <v>4.5867636663474256</v>
      </c>
      <c r="R186" s="393">
        <v>4.5965978585091252</v>
      </c>
      <c r="S186" s="393">
        <v>4.4757856473207758</v>
      </c>
      <c r="T186" s="393">
        <v>4.3971057695337752</v>
      </c>
      <c r="U186" s="393">
        <v>4.2686192384265507</v>
      </c>
      <c r="V186" s="393">
        <v>4.1540158118976249</v>
      </c>
      <c r="W186" s="393">
        <v>3.9907752075977747</v>
      </c>
      <c r="X186" s="393">
        <v>3.9115605570962502</v>
      </c>
      <c r="Y186" s="393">
        <v>3.9549544905198504</v>
      </c>
      <c r="Z186" s="393">
        <v>4.0395654650381259</v>
      </c>
      <c r="AA186" s="393">
        <v>4.1340315334501501</v>
      </c>
      <c r="AB186" s="393">
        <v>4.2422317141805506</v>
      </c>
    </row>
    <row r="187" spans="1:28" ht="15.6" outlineLevel="1">
      <c r="A187" s="111"/>
      <c r="B187" s="577"/>
      <c r="C187" s="107" t="s">
        <v>108</v>
      </c>
      <c r="D187" s="393">
        <v>1.2187504350428901E-2</v>
      </c>
      <c r="E187" s="393">
        <v>1.3921709992957627E-2</v>
      </c>
      <c r="F187" s="393">
        <v>1.37128462252262E-2</v>
      </c>
      <c r="G187" s="393">
        <v>1.2804062748441127E-2</v>
      </c>
      <c r="H187" s="393">
        <v>1.1854375019823575E-2</v>
      </c>
      <c r="I187" s="393">
        <v>9.4016735827158505E-3</v>
      </c>
      <c r="J187" s="393">
        <v>1.05710533027191E-2</v>
      </c>
      <c r="K187" s="393">
        <v>9.9909999999999999E-3</v>
      </c>
      <c r="L187" s="393">
        <v>1.0208874410995526E-2</v>
      </c>
      <c r="M187" s="393">
        <v>9.9686951273707247E-3</v>
      </c>
      <c r="N187" s="393">
        <v>9.2816105945438508E-3</v>
      </c>
      <c r="O187" s="393">
        <v>9.3480000000000004E-3</v>
      </c>
      <c r="P187" s="393">
        <v>1.1672500000000001E-2</v>
      </c>
      <c r="Q187" s="393">
        <v>1.1056625E-2</v>
      </c>
      <c r="R187" s="393">
        <v>1.1443625000000001E-2</v>
      </c>
      <c r="S187" s="393">
        <v>1.1817635511005202E-2</v>
      </c>
      <c r="T187" s="393">
        <v>1.2233674999999975E-2</v>
      </c>
      <c r="U187" s="393">
        <v>1.1934750000000001E-2</v>
      </c>
      <c r="V187" s="393">
        <v>1.2019500000000001E-2</v>
      </c>
      <c r="W187" s="393">
        <v>1.2657512500000002E-2</v>
      </c>
      <c r="X187" s="393">
        <v>1.1617624999999999E-2</v>
      </c>
      <c r="Y187" s="393">
        <v>1.1780625000000001E-2</v>
      </c>
      <c r="Z187" s="393">
        <v>1.222525E-2</v>
      </c>
      <c r="AA187" s="393">
        <v>1.2205375000000001E-2</v>
      </c>
      <c r="AB187" s="393">
        <v>1.2510124866133225E-2</v>
      </c>
    </row>
    <row r="188" spans="1:28" ht="15.6" outlineLevel="1">
      <c r="A188" s="111"/>
      <c r="B188" s="577"/>
      <c r="C188" s="107" t="s">
        <v>109</v>
      </c>
      <c r="D188" s="393">
        <v>0.25642177378542502</v>
      </c>
      <c r="E188" s="393">
        <v>0.2666786447368425</v>
      </c>
      <c r="F188" s="393">
        <v>0.27693551568825997</v>
      </c>
      <c r="G188" s="393">
        <v>0.287192386639675</v>
      </c>
      <c r="H188" s="393">
        <v>0.29744925759109248</v>
      </c>
      <c r="I188" s="393">
        <v>0.30770612854251</v>
      </c>
      <c r="J188" s="393">
        <v>0.35432837854250998</v>
      </c>
      <c r="K188" s="393">
        <v>0.40095062854250996</v>
      </c>
      <c r="L188" s="393">
        <v>0.44757255060728751</v>
      </c>
      <c r="M188" s="393">
        <v>0.45023667293233</v>
      </c>
      <c r="N188" s="393">
        <v>0.45290079525737498</v>
      </c>
      <c r="O188" s="393">
        <v>0.45556491758241746</v>
      </c>
      <c r="P188" s="393">
        <v>0.45822903990746</v>
      </c>
      <c r="Q188" s="393">
        <v>0.46089316223250504</v>
      </c>
      <c r="R188" s="393">
        <v>0.46355728455754752</v>
      </c>
      <c r="S188" s="393">
        <v>0.46622140688259006</v>
      </c>
      <c r="T188" s="393">
        <v>0.46510247550607248</v>
      </c>
      <c r="U188" s="393">
        <v>0.463983544129555</v>
      </c>
      <c r="V188" s="393">
        <v>0.46286461275303759</v>
      </c>
      <c r="W188" s="393">
        <v>0.4617456813765175</v>
      </c>
      <c r="X188" s="393">
        <v>0.46062675000000008</v>
      </c>
      <c r="Y188" s="393">
        <v>0.45652400161943252</v>
      </c>
      <c r="Z188" s="393">
        <v>0.4524212532388675</v>
      </c>
      <c r="AA188" s="393">
        <v>0.44860400161943254</v>
      </c>
      <c r="AB188" s="393">
        <v>0.44450125323886747</v>
      </c>
    </row>
    <row r="189" spans="1:28" ht="15.6" outlineLevel="1">
      <c r="A189" s="111"/>
      <c r="B189" s="577"/>
      <c r="C189" s="107" t="s">
        <v>110</v>
      </c>
      <c r="D189" s="393">
        <v>0.28305525000000004</v>
      </c>
      <c r="E189" s="393">
        <v>0.28854435</v>
      </c>
      <c r="F189" s="393">
        <v>0.28899836250000005</v>
      </c>
      <c r="G189" s="393">
        <v>0.29448926250000002</v>
      </c>
      <c r="H189" s="393">
        <v>0.29594793749999998</v>
      </c>
      <c r="I189" s="393">
        <v>0.28601141250000001</v>
      </c>
      <c r="J189" s="393">
        <v>0.28462350000000003</v>
      </c>
      <c r="K189" s="393">
        <v>0.30270225000000006</v>
      </c>
      <c r="L189" s="393">
        <v>0.30549187500000002</v>
      </c>
      <c r="M189" s="393">
        <v>0.27314606250000001</v>
      </c>
      <c r="N189" s="393">
        <v>0.243081675</v>
      </c>
      <c r="O189" s="393">
        <v>0.21920152500000001</v>
      </c>
      <c r="P189" s="393">
        <v>0.20955157500000002</v>
      </c>
      <c r="Q189" s="393">
        <v>0.18921663750000001</v>
      </c>
      <c r="R189" s="393">
        <v>0.19344453750000001</v>
      </c>
      <c r="S189" s="393">
        <v>0.18232305000000001</v>
      </c>
      <c r="T189" s="393">
        <v>0.18498457500000001</v>
      </c>
      <c r="U189" s="393">
        <v>0.18128902499999999</v>
      </c>
      <c r="V189" s="393">
        <v>0.17675670000000002</v>
      </c>
      <c r="W189" s="393">
        <v>0.17716110375000002</v>
      </c>
      <c r="X189" s="393">
        <v>0.16756488750000001</v>
      </c>
      <c r="Y189" s="393">
        <v>0.1665236625</v>
      </c>
      <c r="Z189" s="393">
        <v>0.16803390000000001</v>
      </c>
      <c r="AA189" s="393">
        <v>0.1829614125</v>
      </c>
      <c r="AB189" s="393">
        <v>0.18057738759475028</v>
      </c>
    </row>
    <row r="190" spans="1:28" ht="15.6" outlineLevel="1">
      <c r="A190" s="111"/>
      <c r="B190" s="577"/>
      <c r="C190" s="107" t="s">
        <v>111</v>
      </c>
      <c r="D190" s="393">
        <v>2.3657431578947376E-2</v>
      </c>
      <c r="E190" s="393">
        <v>2.3657431578947376E-2</v>
      </c>
      <c r="F190" s="393">
        <v>2.629351578947375E-2</v>
      </c>
      <c r="G190" s="393">
        <v>2.629351578947375E-2</v>
      </c>
      <c r="H190" s="393">
        <v>1.8450000000000001E-2</v>
      </c>
      <c r="I190" s="393">
        <v>1.8450000000000001E-2</v>
      </c>
      <c r="J190" s="393">
        <v>1.7184000000000001E-2</v>
      </c>
      <c r="K190" s="393">
        <v>1.8156000000000002E-2</v>
      </c>
      <c r="L190" s="393">
        <v>1.5278972467186201E-2</v>
      </c>
      <c r="M190" s="393">
        <v>1.7999999999999999E-2</v>
      </c>
      <c r="N190" s="393">
        <v>1.7999999999999999E-2</v>
      </c>
      <c r="O190" s="393">
        <v>1.6575000000000003E-2</v>
      </c>
      <c r="P190" s="393">
        <v>1.8312500000000002E-2</v>
      </c>
      <c r="Q190" s="393">
        <v>1.5723999999999998E-2</v>
      </c>
      <c r="R190" s="393">
        <v>1.6047000000000002E-2</v>
      </c>
      <c r="S190" s="393">
        <v>1.66E-2</v>
      </c>
      <c r="T190" s="393">
        <v>1.7865975000000003E-2</v>
      </c>
      <c r="U190" s="393">
        <v>1.5466500000000001E-2</v>
      </c>
      <c r="V190" s="393">
        <v>1.5692775000000003E-2</v>
      </c>
      <c r="W190" s="393">
        <v>1.7308E-2</v>
      </c>
      <c r="X190" s="393">
        <v>1.5478E-2</v>
      </c>
      <c r="Y190" s="393">
        <v>1.6309000000000001E-2</v>
      </c>
      <c r="Z190" s="393">
        <v>1.5576000000000001E-2</v>
      </c>
      <c r="AA190" s="393">
        <v>1.5901499999999999E-2</v>
      </c>
      <c r="AB190" s="393">
        <v>1.5980000187000003E-2</v>
      </c>
    </row>
    <row r="191" spans="1:28" outlineLevel="1">
      <c r="A191" s="111"/>
      <c r="B191" s="574" t="s">
        <v>112</v>
      </c>
      <c r="C191" s="107" t="s">
        <v>106</v>
      </c>
      <c r="D191" s="393">
        <v>4.141803905182643</v>
      </c>
      <c r="E191" s="393">
        <v>4.0736377727894251</v>
      </c>
      <c r="F191" s="393">
        <v>4.0526114908463544</v>
      </c>
      <c r="G191" s="393">
        <v>4.0337884882141068</v>
      </c>
      <c r="H191" s="393">
        <v>4.0694669301704574</v>
      </c>
      <c r="I191" s="393">
        <v>4.0306122960864901</v>
      </c>
      <c r="J191" s="393">
        <v>4.104411342980157</v>
      </c>
      <c r="K191" s="393">
        <v>3.9857065793105559</v>
      </c>
      <c r="L191" s="393">
        <v>3.9499067001339925</v>
      </c>
      <c r="M191" s="393">
        <v>3.93897713484921</v>
      </c>
      <c r="N191" s="393">
        <v>3.8273417169283444</v>
      </c>
      <c r="O191" s="393">
        <v>3.6727152917987298</v>
      </c>
      <c r="P191" s="393">
        <v>3.5964510750474838</v>
      </c>
      <c r="Q191" s="393">
        <v>3.6532967915656176</v>
      </c>
      <c r="R191" s="393">
        <v>3.6766974221527793</v>
      </c>
      <c r="S191" s="393">
        <v>3.6306026750829945</v>
      </c>
      <c r="T191" s="393">
        <v>3.5960721174120884</v>
      </c>
      <c r="U191" s="393">
        <v>3.5771964344798919</v>
      </c>
      <c r="V191" s="393">
        <v>3.5007065120422327</v>
      </c>
      <c r="W191" s="393">
        <v>3.4675442114245909</v>
      </c>
      <c r="X191" s="393">
        <v>3.5083387888650401</v>
      </c>
      <c r="Y191" s="393">
        <v>3.4821379035921485</v>
      </c>
      <c r="Z191" s="393">
        <v>3.4616538075250571</v>
      </c>
      <c r="AA191" s="393">
        <v>3.4232272068410983</v>
      </c>
      <c r="AB191" s="393">
        <v>3.4740903346305219</v>
      </c>
    </row>
    <row r="192" spans="1:28" ht="15.6" outlineLevel="1">
      <c r="A192" s="111"/>
      <c r="B192" s="577"/>
      <c r="C192" s="107" t="s">
        <v>107</v>
      </c>
      <c r="D192" s="393">
        <v>0.26218412601200503</v>
      </c>
      <c r="E192" s="393">
        <v>0.26054448313002093</v>
      </c>
      <c r="F192" s="393">
        <v>0.26173633395725504</v>
      </c>
      <c r="G192" s="393">
        <v>0.26244640032053779</v>
      </c>
      <c r="H192" s="393">
        <v>0.26084437864167076</v>
      </c>
      <c r="I192" s="393">
        <v>0.25923031245555772</v>
      </c>
      <c r="J192" s="393">
        <v>0.25415858427316967</v>
      </c>
      <c r="K192" s="393">
        <v>0.25704696515446795</v>
      </c>
      <c r="L192" s="393">
        <v>0.2651762132418144</v>
      </c>
      <c r="M192" s="393">
        <v>0.26734243163682142</v>
      </c>
      <c r="N192" s="393">
        <v>0.25349859762398019</v>
      </c>
      <c r="O192" s="393">
        <v>0.22186412899041441</v>
      </c>
      <c r="P192" s="393">
        <v>0.21724141084828774</v>
      </c>
      <c r="Q192" s="393">
        <v>0.2168545578983031</v>
      </c>
      <c r="R192" s="393">
        <v>0.21733895556532742</v>
      </c>
      <c r="S192" s="393">
        <v>0.21151356011805281</v>
      </c>
      <c r="T192" s="393">
        <v>0.2078149960564119</v>
      </c>
      <c r="U192" s="393">
        <v>0.20169489125935997</v>
      </c>
      <c r="V192" s="393">
        <v>0.19625220704389368</v>
      </c>
      <c r="W192" s="393">
        <v>0.18849910574373166</v>
      </c>
      <c r="X192" s="393">
        <v>0.18482590888629657</v>
      </c>
      <c r="Y192" s="393">
        <v>0.18681403884130887</v>
      </c>
      <c r="Z192" s="393">
        <v>0.19082712516198319</v>
      </c>
      <c r="AA192" s="393">
        <v>0.19532634267298449</v>
      </c>
      <c r="AB192" s="393">
        <v>0.20041831145295624</v>
      </c>
    </row>
    <row r="193" spans="1:28" ht="15.6" outlineLevel="1">
      <c r="A193" s="111"/>
      <c r="B193" s="577"/>
      <c r="C193" s="107" t="s">
        <v>108</v>
      </c>
      <c r="D193" s="393">
        <v>1.5182518003916746E-3</v>
      </c>
      <c r="E193" s="393">
        <v>1.734289535707518E-3</v>
      </c>
      <c r="F193" s="393">
        <v>1.7082704441628545E-3</v>
      </c>
      <c r="G193" s="393">
        <v>1.5950592312580076E-3</v>
      </c>
      <c r="H193" s="393">
        <v>1.4767523931781723E-3</v>
      </c>
      <c r="I193" s="393">
        <v>1.171208430637474E-3</v>
      </c>
      <c r="J193" s="393">
        <v>1.3168832804006199E-3</v>
      </c>
      <c r="K193" s="393">
        <v>1.2446234521491181E-3</v>
      </c>
      <c r="L193" s="393">
        <v>1.2717650397327668E-3</v>
      </c>
      <c r="M193" s="393">
        <v>1.2418448346362002E-3</v>
      </c>
      <c r="N193" s="393">
        <v>1.1562516484521072E-3</v>
      </c>
      <c r="O193" s="393">
        <v>1.1645220729346371E-3</v>
      </c>
      <c r="P193" s="393">
        <v>1.4540954103904099E-3</v>
      </c>
      <c r="Q193" s="393">
        <v>1.3773731134639441E-3</v>
      </c>
      <c r="R193" s="393">
        <v>1.4255834303473097E-3</v>
      </c>
      <c r="S193" s="393">
        <v>1.4721755886244947E-3</v>
      </c>
      <c r="T193" s="393">
        <v>1.5240034842328443E-3</v>
      </c>
      <c r="U193" s="393">
        <v>1.4867650631104692E-3</v>
      </c>
      <c r="V193" s="393">
        <v>1.4973227487845397E-3</v>
      </c>
      <c r="W193" s="393">
        <v>1.5768028128686443E-3</v>
      </c>
      <c r="X193" s="393">
        <v>1.4472593867754899E-3</v>
      </c>
      <c r="Y193" s="393">
        <v>1.46756502411913E-3</v>
      </c>
      <c r="Z193" s="393">
        <v>1.5229539443885516E-3</v>
      </c>
      <c r="AA193" s="393">
        <v>1.5204780269517108E-3</v>
      </c>
      <c r="AB193" s="393">
        <v>1.5584420776402035E-3</v>
      </c>
    </row>
    <row r="194" spans="1:28" ht="15.6" outlineLevel="1">
      <c r="A194" s="111"/>
      <c r="B194" s="577"/>
      <c r="C194" s="107" t="s">
        <v>109</v>
      </c>
      <c r="D194" s="393">
        <v>2.2261320396625126E-2</v>
      </c>
      <c r="E194" s="393">
        <v>2.3151773212490127E-2</v>
      </c>
      <c r="F194" s="393">
        <v>2.4042226028355124E-2</v>
      </c>
      <c r="G194" s="393">
        <v>2.4932678844220152E-2</v>
      </c>
      <c r="H194" s="393">
        <v>2.5823131660085253E-2</v>
      </c>
      <c r="I194" s="393">
        <v>2.6713584475950253E-2</v>
      </c>
      <c r="J194" s="393">
        <v>3.0761106765262752E-2</v>
      </c>
      <c r="K194" s="393">
        <v>3.4808629054575255E-2</v>
      </c>
      <c r="L194" s="393">
        <v>3.885612287410925E-2</v>
      </c>
      <c r="M194" s="393">
        <v>3.9087409319788505E-2</v>
      </c>
      <c r="N194" s="393">
        <v>3.9318695765467752E-2</v>
      </c>
      <c r="O194" s="393">
        <v>3.9549982211147E-2</v>
      </c>
      <c r="P194" s="393">
        <v>3.9781268656826255E-2</v>
      </c>
      <c r="Q194" s="393">
        <v>4.0012555102505502E-2</v>
      </c>
      <c r="R194" s="393">
        <v>4.024384154818475E-2</v>
      </c>
      <c r="S194" s="393">
        <v>4.0475127993863755E-2</v>
      </c>
      <c r="T194" s="393">
        <v>4.0377987686678503E-2</v>
      </c>
      <c r="U194" s="393">
        <v>4.0280847379493251E-2</v>
      </c>
      <c r="V194" s="393">
        <v>4.0183707072308006E-2</v>
      </c>
      <c r="W194" s="393">
        <v>4.0086566765122754E-2</v>
      </c>
      <c r="X194" s="393">
        <v>3.9989426457937502E-2</v>
      </c>
      <c r="Y194" s="393">
        <v>3.9633245331591502E-2</v>
      </c>
      <c r="Z194" s="393">
        <v>3.9277064205245502E-2</v>
      </c>
      <c r="AA194" s="393">
        <v>3.8945668551591504E-2</v>
      </c>
      <c r="AB194" s="393">
        <v>3.8589487425245504E-2</v>
      </c>
    </row>
    <row r="195" spans="1:28" ht="15.6" outlineLevel="1">
      <c r="A195" s="111"/>
      <c r="B195" s="577"/>
      <c r="C195" s="107" t="s">
        <v>110</v>
      </c>
      <c r="D195" s="393">
        <v>1.2722118073312121</v>
      </c>
      <c r="E195" s="393">
        <v>1.2989062373413378</v>
      </c>
      <c r="F195" s="393">
        <v>1.3042780753835466</v>
      </c>
      <c r="G195" s="393">
        <v>1.3299052994594422</v>
      </c>
      <c r="H195" s="393">
        <v>1.3371137055301519</v>
      </c>
      <c r="I195" s="393">
        <v>1.2959901697942626</v>
      </c>
      <c r="J195" s="393">
        <v>1.2917571248641566</v>
      </c>
      <c r="K195" s="393">
        <v>1.3738622964177485</v>
      </c>
      <c r="L195" s="393">
        <v>1.3882836361084157</v>
      </c>
      <c r="M195" s="393">
        <v>1.2328444971615089</v>
      </c>
      <c r="N195" s="393">
        <v>1.0913705911725577</v>
      </c>
      <c r="O195" s="393">
        <v>0.97687617689956274</v>
      </c>
      <c r="P195" s="393">
        <v>0.92225539453501182</v>
      </c>
      <c r="Q195" s="393">
        <v>0.82192214190843316</v>
      </c>
      <c r="R195" s="393">
        <v>0.83038697056068766</v>
      </c>
      <c r="S195" s="393">
        <v>0.77649057367099339</v>
      </c>
      <c r="T195" s="393">
        <v>0.78032911638262992</v>
      </c>
      <c r="U195" s="393">
        <v>0.75969156600929799</v>
      </c>
      <c r="V195" s="393">
        <v>0.73467401934705645</v>
      </c>
      <c r="W195" s="393">
        <v>0.72761242026180328</v>
      </c>
      <c r="X195" s="393">
        <v>0.68636688720189132</v>
      </c>
      <c r="Y195" s="393">
        <v>0.68164488539347556</v>
      </c>
      <c r="Z195" s="393">
        <v>0.6882729218925292</v>
      </c>
      <c r="AA195" s="393">
        <v>0.74535340661976413</v>
      </c>
      <c r="AB195" s="393">
        <v>0.73884635854984326</v>
      </c>
    </row>
    <row r="196" spans="1:28" ht="15.6" outlineLevel="1">
      <c r="A196" s="111"/>
      <c r="B196" s="577"/>
      <c r="C196" s="107" t="s">
        <v>113</v>
      </c>
      <c r="D196" s="393">
        <v>0.10592450055491275</v>
      </c>
      <c r="E196" s="393">
        <v>0.12037451621756161</v>
      </c>
      <c r="F196" s="393">
        <v>0.11740146765595169</v>
      </c>
      <c r="G196" s="393">
        <v>0.12138385540785263</v>
      </c>
      <c r="H196" s="393">
        <v>0.11924174724487052</v>
      </c>
      <c r="I196" s="393">
        <v>0.12046929296551616</v>
      </c>
      <c r="J196" s="393">
        <v>0.12655465209029274</v>
      </c>
      <c r="K196" s="393">
        <v>0.14611235626118554</v>
      </c>
      <c r="L196" s="393">
        <v>0.13474629863751944</v>
      </c>
      <c r="M196" s="393">
        <v>0.13210404907833723</v>
      </c>
      <c r="N196" s="393">
        <v>0.13476093462990146</v>
      </c>
      <c r="O196" s="393">
        <v>0.15766994923101324</v>
      </c>
      <c r="P196" s="393">
        <v>0.14608454800825901</v>
      </c>
      <c r="Q196" s="393">
        <v>0.14960915972954653</v>
      </c>
      <c r="R196" s="393">
        <v>0.14931831897975242</v>
      </c>
      <c r="S196" s="393">
        <v>0.14314286341041302</v>
      </c>
      <c r="T196" s="393">
        <v>0.14103967306931897</v>
      </c>
      <c r="U196" s="393">
        <v>0.13033720425361339</v>
      </c>
      <c r="V196" s="393">
        <v>0.13006989443294828</v>
      </c>
      <c r="W196" s="393">
        <v>0.12396379945876629</v>
      </c>
      <c r="X196" s="393">
        <v>0.12492357262830621</v>
      </c>
      <c r="Y196" s="393">
        <v>0.12514012367794008</v>
      </c>
      <c r="Z196" s="393">
        <v>0.12199938070169544</v>
      </c>
      <c r="AA196" s="393">
        <v>0.12475111580541277</v>
      </c>
      <c r="AB196" s="393">
        <v>0.12816771456205039</v>
      </c>
    </row>
    <row r="197" spans="1:28" ht="15.6" outlineLevel="1">
      <c r="A197" s="111"/>
      <c r="B197" s="577"/>
      <c r="C197" s="107" t="s">
        <v>111</v>
      </c>
      <c r="D197" s="393">
        <v>9.783572959146346E-4</v>
      </c>
      <c r="E197" s="393">
        <v>9.783572959146346E-4</v>
      </c>
      <c r="F197" s="393">
        <v>1.0873730278806034E-3</v>
      </c>
      <c r="G197" s="393">
        <v>1.0873730278806034E-3</v>
      </c>
      <c r="H197" s="393">
        <v>7.6300303561643954E-4</v>
      </c>
      <c r="I197" s="393">
        <v>7.6300303561643954E-4</v>
      </c>
      <c r="J197" s="393">
        <v>7.106473801643835E-4</v>
      </c>
      <c r="K197" s="393">
        <v>7.5084461326027424E-4</v>
      </c>
      <c r="L197" s="393">
        <v>6.3186462729339019E-4</v>
      </c>
      <c r="M197" s="393">
        <v>7.4439320547945137E-4</v>
      </c>
      <c r="N197" s="393">
        <v>7.4439320547945137E-4</v>
      </c>
      <c r="O197" s="393">
        <v>6.8546207671232743E-4</v>
      </c>
      <c r="P197" s="393">
        <v>7.5731669863013569E-4</v>
      </c>
      <c r="Q197" s="393">
        <v>6.5026882016438353E-4</v>
      </c>
      <c r="R197" s="393">
        <v>6.636265426849321E-4</v>
      </c>
      <c r="S197" s="393">
        <v>6.8649595616438342E-4</v>
      </c>
      <c r="T197" s="393">
        <v>7.388505777369853E-4</v>
      </c>
      <c r="U197" s="393">
        <v>6.3961986180821823E-4</v>
      </c>
      <c r="V197" s="393">
        <v>6.4897750472876694E-4</v>
      </c>
      <c r="W197" s="393">
        <v>7.1577542224657514E-4</v>
      </c>
      <c r="X197" s="393">
        <v>6.4009544635616517E-4</v>
      </c>
      <c r="Y197" s="393">
        <v>6.7446159934246607E-4</v>
      </c>
      <c r="Z197" s="393">
        <v>6.4414825380821824E-4</v>
      </c>
      <c r="AA197" s="393">
        <v>6.5760936427397348E-4</v>
      </c>
      <c r="AB197" s="393">
        <v>6.6085575348684205E-4</v>
      </c>
    </row>
    <row r="198" spans="1:28" ht="15.6" outlineLevel="1">
      <c r="A198" s="111"/>
      <c r="B198" s="577"/>
      <c r="C198" s="107" t="s">
        <v>192</v>
      </c>
      <c r="D198" s="393">
        <v>1.3473595455341957E-2</v>
      </c>
      <c r="E198" s="393">
        <v>1.3863165902746392E-2</v>
      </c>
      <c r="F198" s="393">
        <v>1.3555895670226838E-2</v>
      </c>
      <c r="G198" s="393">
        <v>1.3671322935629065E-2</v>
      </c>
      <c r="H198" s="393">
        <v>1.369418739349797E-2</v>
      </c>
      <c r="I198" s="393">
        <v>1.3299321553592976E-2</v>
      </c>
      <c r="J198" s="393">
        <v>1.3640466922443185E-2</v>
      </c>
      <c r="K198" s="393">
        <v>1.4137203619312887E-2</v>
      </c>
      <c r="L198" s="393">
        <v>1.3764159890214438E-2</v>
      </c>
      <c r="M198" s="393">
        <v>1.3573620778932852E-2</v>
      </c>
      <c r="N198" s="393">
        <v>1.2830956998787897E-2</v>
      </c>
      <c r="O198" s="393">
        <v>1.2517860570622511E-2</v>
      </c>
      <c r="P198" s="393">
        <v>1.179999808562511E-2</v>
      </c>
      <c r="Q198" s="393">
        <v>1.1659539974326907E-2</v>
      </c>
      <c r="R198" s="393">
        <v>1.1698570601099127E-2</v>
      </c>
      <c r="S198" s="393">
        <v>1.1239354367931442E-2</v>
      </c>
      <c r="T198" s="393">
        <v>1.1074083005315786E-2</v>
      </c>
      <c r="U198" s="393">
        <v>1.0785511521742331E-2</v>
      </c>
      <c r="V198" s="393">
        <v>1.0540461226572531E-2</v>
      </c>
      <c r="W198" s="393">
        <v>1.0306062903203926E-2</v>
      </c>
      <c r="X198" s="393">
        <v>1.0319788502135182E-2</v>
      </c>
      <c r="Y198" s="393">
        <v>1.0267792895176774E-2</v>
      </c>
      <c r="Z198" s="393">
        <v>1.0139317939332544E-2</v>
      </c>
      <c r="AA198" s="393">
        <v>1.0217948019007765E-2</v>
      </c>
      <c r="AB198" s="393">
        <v>1.0342631453819758E-2</v>
      </c>
    </row>
    <row r="199" spans="1:28" ht="15.6" outlineLevel="1">
      <c r="A199" s="111"/>
      <c r="B199" s="577"/>
      <c r="C199" s="107" t="s">
        <v>193</v>
      </c>
      <c r="D199" s="393">
        <v>6.7319095193102002E-2</v>
      </c>
      <c r="E199" s="393">
        <v>7.6610026013943761E-2</v>
      </c>
      <c r="F199" s="393">
        <v>9.2040245368052484E-2</v>
      </c>
      <c r="G199" s="393">
        <v>9.3119068618288434E-2</v>
      </c>
      <c r="H199" s="393">
        <v>9.1659989056271332E-2</v>
      </c>
      <c r="I199" s="393">
        <v>0.12150328208083998</v>
      </c>
      <c r="J199" s="393">
        <v>0.12413733159598725</v>
      </c>
      <c r="K199" s="393">
        <v>0.13266331451691721</v>
      </c>
      <c r="L199" s="393">
        <v>0.12444287537034952</v>
      </c>
      <c r="M199" s="393">
        <v>9.4309358420952408E-2</v>
      </c>
      <c r="N199" s="393">
        <v>0.13814588076496839</v>
      </c>
      <c r="O199" s="393">
        <v>0.16350053162246833</v>
      </c>
      <c r="P199" s="393">
        <v>0.15227700510908126</v>
      </c>
      <c r="Q199" s="393">
        <v>0.17073455746205762</v>
      </c>
      <c r="R199" s="393">
        <v>0.16859848610931499</v>
      </c>
      <c r="S199" s="393">
        <v>0.15912704561532187</v>
      </c>
      <c r="T199" s="393">
        <v>0.1549254720801802</v>
      </c>
      <c r="U199" s="393">
        <v>0.14185003763143672</v>
      </c>
      <c r="V199" s="393">
        <v>0.13942665789807154</v>
      </c>
      <c r="W199" s="393">
        <v>0.13310935693781858</v>
      </c>
      <c r="X199" s="393">
        <v>0.12924986394718571</v>
      </c>
      <c r="Y199" s="393">
        <v>0.11953722259710425</v>
      </c>
      <c r="Z199" s="393">
        <v>0.11685456198945325</v>
      </c>
      <c r="AA199" s="393">
        <v>0.11797815815381428</v>
      </c>
      <c r="AB199" s="393">
        <v>0.11870600250591697</v>
      </c>
    </row>
    <row r="200" spans="1:28" ht="15.6" outlineLevel="1">
      <c r="A200" s="111"/>
      <c r="B200" s="577"/>
      <c r="C200" s="107" t="s">
        <v>194</v>
      </c>
      <c r="D200" s="393">
        <v>0.18360798164523667</v>
      </c>
      <c r="E200" s="393">
        <v>0.18263608452578162</v>
      </c>
      <c r="F200" s="393">
        <v>0.18291776531642662</v>
      </c>
      <c r="G200" s="393">
        <v>0.1836398372369859</v>
      </c>
      <c r="H200" s="393">
        <v>0.18532793890046001</v>
      </c>
      <c r="I200" s="393">
        <v>0.18362535976550842</v>
      </c>
      <c r="J200" s="393">
        <v>0.18548651243450021</v>
      </c>
      <c r="K200" s="393">
        <v>0.18547272950738869</v>
      </c>
      <c r="L200" s="393">
        <v>0.1857570726808016</v>
      </c>
      <c r="M200" s="393">
        <v>0.17912586730137878</v>
      </c>
      <c r="N200" s="393">
        <v>0.16923897090163673</v>
      </c>
      <c r="O200" s="393">
        <v>0.15711559737588088</v>
      </c>
      <c r="P200" s="393">
        <v>0.150729450721728</v>
      </c>
      <c r="Q200" s="393">
        <v>0.14716348581527192</v>
      </c>
      <c r="R200" s="393">
        <v>0.14766379076179517</v>
      </c>
      <c r="S200" s="393">
        <v>0.14327087635495334</v>
      </c>
      <c r="T200" s="393">
        <v>0.14127113130279564</v>
      </c>
      <c r="U200" s="393">
        <v>0.13938721024467807</v>
      </c>
      <c r="V200" s="393">
        <v>0.13578447690716455</v>
      </c>
      <c r="W200" s="393">
        <v>0.13371238182071221</v>
      </c>
      <c r="X200" s="393">
        <v>0.13234097827761881</v>
      </c>
      <c r="Y200" s="393">
        <v>0.13074408335439203</v>
      </c>
      <c r="Z200" s="393">
        <v>0.13024874658804089</v>
      </c>
      <c r="AA200" s="393">
        <v>0.13127159803369357</v>
      </c>
      <c r="AB200" s="393">
        <v>0.13202045373015389</v>
      </c>
    </row>
    <row r="201" spans="1:28" ht="15.6" outlineLevel="1">
      <c r="A201" s="111"/>
      <c r="B201" s="577"/>
      <c r="C201" s="107" t="s">
        <v>195</v>
      </c>
      <c r="D201" s="393">
        <v>0.14675039959559241</v>
      </c>
      <c r="E201" s="393">
        <v>0.14368385777141693</v>
      </c>
      <c r="F201" s="393">
        <v>0.14135996341345541</v>
      </c>
      <c r="G201" s="393">
        <v>0.14019961610862602</v>
      </c>
      <c r="H201" s="393">
        <v>0.14022475243611623</v>
      </c>
      <c r="I201" s="393">
        <v>0.13582274180281761</v>
      </c>
      <c r="J201" s="393">
        <v>0.13645408828458827</v>
      </c>
      <c r="K201" s="393">
        <v>0.1357149681598171</v>
      </c>
      <c r="L201" s="393">
        <v>0.13354347748949258</v>
      </c>
      <c r="M201" s="393">
        <v>0.13097750395380503</v>
      </c>
      <c r="N201" s="393">
        <v>0.12484535570472351</v>
      </c>
      <c r="O201" s="393">
        <v>0.12325488754859425</v>
      </c>
      <c r="P201" s="393">
        <v>0.12291769838330509</v>
      </c>
      <c r="Q201" s="393">
        <v>0.12231591152316908</v>
      </c>
      <c r="R201" s="393">
        <v>0.12218942241777947</v>
      </c>
      <c r="S201" s="393">
        <v>0.12133272471524657</v>
      </c>
      <c r="T201" s="393">
        <v>0.12167332615120152</v>
      </c>
      <c r="U201" s="393">
        <v>0.11605325954458694</v>
      </c>
      <c r="V201" s="393">
        <v>0.11258124591769463</v>
      </c>
      <c r="W201" s="393">
        <v>0.11036934938473494</v>
      </c>
      <c r="X201" s="393">
        <v>0.11087066327569392</v>
      </c>
      <c r="Y201" s="393">
        <v>0.11096426909573209</v>
      </c>
      <c r="Z201" s="393">
        <v>0.11019256810611232</v>
      </c>
      <c r="AA201" s="393">
        <v>0.11051386113303149</v>
      </c>
      <c r="AB201" s="393">
        <v>0.11505969575561248</v>
      </c>
    </row>
    <row r="202" spans="1:28" outlineLevel="1">
      <c r="A202" s="111"/>
      <c r="B202" s="574" t="s">
        <v>196</v>
      </c>
      <c r="C202" s="107" t="s">
        <v>136</v>
      </c>
      <c r="D202" s="393">
        <v>1.5764833333333348</v>
      </c>
      <c r="E202" s="393">
        <v>1.9222133333333351</v>
      </c>
      <c r="F202" s="393">
        <v>1.9294733333333351</v>
      </c>
      <c r="G202" s="393">
        <v>1.270830000000001</v>
      </c>
      <c r="H202" s="393">
        <v>1.3970733333333345</v>
      </c>
      <c r="I202" s="393">
        <v>1.6937066666666682</v>
      </c>
      <c r="J202" s="393">
        <v>1.6517966666666681</v>
      </c>
      <c r="K202" s="393">
        <v>1.5029666666666717</v>
      </c>
      <c r="L202" s="393">
        <v>1.1524333333333343</v>
      </c>
      <c r="M202" s="393">
        <v>0.99517000000000122</v>
      </c>
      <c r="N202" s="393">
        <v>0.9080866666666676</v>
      </c>
      <c r="O202" s="393">
        <v>0.83057333333333772</v>
      </c>
      <c r="P202" s="393">
        <v>0.84135333333333451</v>
      </c>
      <c r="Q202" s="393">
        <v>1.041260000000001</v>
      </c>
      <c r="R202" s="393">
        <v>0.91520000000000112</v>
      </c>
      <c r="S202" s="393">
        <v>0.82038000000000078</v>
      </c>
      <c r="T202" s="393">
        <v>0.87398666666666758</v>
      </c>
      <c r="U202" s="393">
        <v>0.92077333333333411</v>
      </c>
      <c r="V202" s="393">
        <v>0.83460666666666783</v>
      </c>
      <c r="W202" s="393">
        <v>0.97650666666666752</v>
      </c>
      <c r="X202" s="393">
        <v>0.93815333333333428</v>
      </c>
      <c r="Y202" s="393">
        <v>1.0325333333333346</v>
      </c>
      <c r="Z202" s="393">
        <v>0.83292000000000077</v>
      </c>
      <c r="AA202" s="393">
        <v>1.0370800000000009</v>
      </c>
      <c r="AB202" s="393">
        <v>1.0379600000000013</v>
      </c>
    </row>
    <row r="203" spans="1:28" ht="15.6" outlineLevel="1">
      <c r="A203" s="111"/>
      <c r="B203" s="577"/>
      <c r="C203" s="107" t="s">
        <v>114</v>
      </c>
      <c r="D203" s="393">
        <v>16.62177272039424</v>
      </c>
      <c r="E203" s="393">
        <v>16.706436051184028</v>
      </c>
      <c r="F203" s="393">
        <v>16.644969646327983</v>
      </c>
      <c r="G203" s="393">
        <v>16.3856115123526</v>
      </c>
      <c r="H203" s="393">
        <v>16.485431437947437</v>
      </c>
      <c r="I203" s="393">
        <v>16.482658698773253</v>
      </c>
      <c r="J203" s="393">
        <v>16.383705297410245</v>
      </c>
      <c r="K203" s="393">
        <v>16.482056860929625</v>
      </c>
      <c r="L203" s="393">
        <v>16.263399748002332</v>
      </c>
      <c r="M203" s="393">
        <v>16.077428992227311</v>
      </c>
      <c r="N203" s="393">
        <v>15.562815572282835</v>
      </c>
      <c r="O203" s="393">
        <v>14.767028641863861</v>
      </c>
      <c r="P203" s="393">
        <v>15.036185012689106</v>
      </c>
      <c r="Q203" s="393">
        <v>14.8030219851911</v>
      </c>
      <c r="R203" s="393">
        <v>14.586818296644765</v>
      </c>
      <c r="S203" s="393">
        <v>14.307450741519711</v>
      </c>
      <c r="T203" s="393">
        <v>14.026832472120441</v>
      </c>
      <c r="U203" s="393">
        <v>13.547155357116775</v>
      </c>
      <c r="V203" s="393">
        <v>13.536385745516435</v>
      </c>
      <c r="W203" s="393">
        <v>13.519520289340912</v>
      </c>
      <c r="X203" s="393">
        <v>13.668536839846777</v>
      </c>
      <c r="Y203" s="393">
        <v>13.57671614917804</v>
      </c>
      <c r="Z203" s="393">
        <v>13.391659345197526</v>
      </c>
      <c r="AA203" s="393">
        <v>13.580348202190283</v>
      </c>
      <c r="AB203" s="393">
        <v>14.100651985454194</v>
      </c>
    </row>
    <row r="204" spans="1:28" ht="15.6" outlineLevel="1">
      <c r="A204" s="111"/>
      <c r="B204" s="577"/>
      <c r="C204" s="107" t="s">
        <v>115</v>
      </c>
      <c r="D204" s="393">
        <v>0.2689769190783603</v>
      </c>
      <c r="E204" s="393">
        <v>0.22465283674410011</v>
      </c>
      <c r="F204" s="393">
        <v>0.16712973962289016</v>
      </c>
      <c r="G204" s="393">
        <v>1.3478323950000027E-3</v>
      </c>
      <c r="H204" s="393">
        <v>0</v>
      </c>
      <c r="I204" s="393">
        <v>0</v>
      </c>
      <c r="J204" s="393">
        <v>0</v>
      </c>
      <c r="K204" s="393">
        <v>0</v>
      </c>
      <c r="L204" s="393">
        <v>0</v>
      </c>
      <c r="M204" s="393">
        <v>0</v>
      </c>
      <c r="N204" s="393">
        <v>0</v>
      </c>
      <c r="O204" s="393">
        <v>0</v>
      </c>
      <c r="P204" s="393">
        <v>0</v>
      </c>
      <c r="Q204" s="393">
        <v>0</v>
      </c>
      <c r="R204" s="393">
        <v>0</v>
      </c>
      <c r="S204" s="393">
        <v>0</v>
      </c>
      <c r="T204" s="393">
        <v>0</v>
      </c>
      <c r="U204" s="393">
        <v>0</v>
      </c>
      <c r="V204" s="393">
        <v>0</v>
      </c>
      <c r="W204" s="393">
        <v>0</v>
      </c>
      <c r="X204" s="393">
        <v>0</v>
      </c>
      <c r="Y204" s="393">
        <v>0</v>
      </c>
      <c r="Z204" s="393">
        <v>0</v>
      </c>
      <c r="AA204" s="393">
        <v>0</v>
      </c>
      <c r="AB204" s="393">
        <v>0</v>
      </c>
    </row>
    <row r="205" spans="1:28" ht="15.6" outlineLevel="1">
      <c r="A205" s="111"/>
      <c r="B205" s="577"/>
      <c r="C205" s="107" t="s">
        <v>197</v>
      </c>
      <c r="D205" s="393">
        <v>0.25076224144214343</v>
      </c>
      <c r="E205" s="393">
        <v>0.24013352389634543</v>
      </c>
      <c r="F205" s="393">
        <v>0.2109083966061954</v>
      </c>
      <c r="G205" s="393">
        <v>0.19884107195115552</v>
      </c>
      <c r="H205" s="393">
        <v>0.16767429834191316</v>
      </c>
      <c r="I205" s="393">
        <v>0.18043730373003883</v>
      </c>
      <c r="J205" s="393">
        <v>0.17827816500926022</v>
      </c>
      <c r="K205" s="393">
        <v>0.19247173349022245</v>
      </c>
      <c r="L205" s="393">
        <v>0.13580849688216373</v>
      </c>
      <c r="M205" s="393">
        <v>0.15903768115942024</v>
      </c>
      <c r="N205" s="393">
        <v>0.12935362318840585</v>
      </c>
      <c r="O205" s="393">
        <v>0.16863478260869549</v>
      </c>
      <c r="P205" s="393">
        <v>0.23287159420289844</v>
      </c>
      <c r="Q205" s="393">
        <v>0.17169565217391344</v>
      </c>
      <c r="R205" s="393">
        <v>0.25212000000000023</v>
      </c>
      <c r="S205" s="393">
        <v>0.22793753623188409</v>
      </c>
      <c r="T205" s="393">
        <v>0.22522579710144969</v>
      </c>
      <c r="U205" s="393">
        <v>0.32621855072463835</v>
      </c>
      <c r="V205" s="393">
        <v>0.20214492753623245</v>
      </c>
      <c r="W205" s="393">
        <v>0.29636391304347842</v>
      </c>
      <c r="X205" s="393">
        <v>0.30661463768115949</v>
      </c>
      <c r="Y205" s="393">
        <v>0.35079478260869568</v>
      </c>
      <c r="Z205" s="393">
        <v>0.32568130434782611</v>
      </c>
      <c r="AA205" s="393">
        <v>0.24522347826086974</v>
      </c>
      <c r="AB205" s="393">
        <v>0.35096376811594232</v>
      </c>
    </row>
    <row r="206" spans="1:28" ht="15.6" outlineLevel="1">
      <c r="A206" s="111"/>
      <c r="B206" s="577"/>
      <c r="C206" s="107" t="s">
        <v>198</v>
      </c>
      <c r="D206" s="393">
        <v>0.11722875997050815</v>
      </c>
      <c r="E206" s="393">
        <v>0.12036818650558614</v>
      </c>
      <c r="F206" s="393">
        <v>0.1233555044744741</v>
      </c>
      <c r="G206" s="393">
        <v>0.12619871514488218</v>
      </c>
      <c r="H206" s="393">
        <v>0.12890535983600254</v>
      </c>
      <c r="I206" s="393">
        <v>0.13148254876340132</v>
      </c>
      <c r="J206" s="393">
        <v>0.13393698792885464</v>
      </c>
      <c r="K206" s="393">
        <v>0.13627500419640029</v>
      </c>
      <c r="L206" s="393">
        <v>0.1385025686851436</v>
      </c>
      <c r="M206" s="393">
        <v>0.14062531859947397</v>
      </c>
      <c r="N206" s="393">
        <v>0.15507912064859994</v>
      </c>
      <c r="O206" s="393">
        <v>0.16879702231784213</v>
      </c>
      <c r="P206" s="393">
        <v>0.18181985891884175</v>
      </c>
      <c r="Q206" s="393">
        <v>0.19418599398558803</v>
      </c>
      <c r="R206" s="393">
        <v>0.20593148136076667</v>
      </c>
      <c r="S206" s="393">
        <v>0.21709021590595307</v>
      </c>
      <c r="T206" s="393">
        <v>0.22769407367866976</v>
      </c>
      <c r="U206" s="393">
        <v>0.23777304235418173</v>
      </c>
      <c r="V206" s="393">
        <v>0.24735534260995845</v>
      </c>
      <c r="W206" s="393">
        <v>0.25646754113555359</v>
      </c>
      <c r="X206" s="393">
        <v>0.25760454393590138</v>
      </c>
      <c r="Y206" s="393">
        <v>0.25871448297934607</v>
      </c>
      <c r="Z206" s="393">
        <v>0.25979709658819006</v>
      </c>
      <c r="AA206" s="393">
        <v>0.26085223851907374</v>
      </c>
      <c r="AB206" s="393">
        <v>0.26187986485290998</v>
      </c>
    </row>
    <row r="207" spans="1:28" ht="15.6">
      <c r="A207" s="111"/>
      <c r="B207" s="574" t="s">
        <v>14</v>
      </c>
      <c r="C207" s="107" t="s">
        <v>379</v>
      </c>
      <c r="D207" s="237">
        <v>63.130820321112843</v>
      </c>
      <c r="E207" s="237">
        <v>60.813439498528517</v>
      </c>
      <c r="F207" s="237">
        <v>55.31105637145334</v>
      </c>
      <c r="G207" s="237">
        <v>51.545279353604592</v>
      </c>
      <c r="H207" s="237">
        <v>53.487390884613468</v>
      </c>
      <c r="I207" s="237">
        <v>53.508750054899402</v>
      </c>
      <c r="J207" s="237">
        <v>54.400439815672634</v>
      </c>
      <c r="K207" s="237">
        <v>55.317988153045171</v>
      </c>
      <c r="L207" s="237">
        <v>50.909116970038241</v>
      </c>
      <c r="M207" s="237">
        <v>32.270743528594394</v>
      </c>
      <c r="N207" s="237">
        <v>29.261675827331842</v>
      </c>
      <c r="O207" s="237">
        <v>26.196731115222537</v>
      </c>
      <c r="P207" s="237">
        <v>22.693578296037273</v>
      </c>
      <c r="Q207" s="237">
        <v>23.127011375815641</v>
      </c>
      <c r="R207" s="237">
        <v>22.154185325595691</v>
      </c>
      <c r="S207" s="237">
        <v>21.345636877825346</v>
      </c>
      <c r="T207" s="237">
        <v>20.073648453486783</v>
      </c>
      <c r="U207" s="237">
        <v>21.400660488170796</v>
      </c>
      <c r="V207" s="237">
        <v>19.289480669566448</v>
      </c>
      <c r="W207" s="237">
        <v>12.858356310995841</v>
      </c>
      <c r="X207" s="237">
        <v>13.529961390282045</v>
      </c>
      <c r="Y207" s="237">
        <v>12.132597074964648</v>
      </c>
      <c r="Z207" s="237">
        <v>11.494556424255464</v>
      </c>
      <c r="AA207" s="237">
        <v>13.570082229731794</v>
      </c>
      <c r="AB207" s="237">
        <v>13.674850690091786</v>
      </c>
    </row>
    <row r="208" spans="1:28" ht="15.6" outlineLevel="1">
      <c r="A208" s="111"/>
      <c r="B208" s="577"/>
      <c r="C208" s="107" t="s">
        <v>116</v>
      </c>
      <c r="D208" s="393">
        <v>3.0539317084158188</v>
      </c>
      <c r="E208" s="393">
        <v>2.7991138476672406</v>
      </c>
      <c r="F208" s="393">
        <v>2.9228627413021213</v>
      </c>
      <c r="G208" s="393">
        <v>2.8938791022000059</v>
      </c>
      <c r="H208" s="393">
        <v>2.9689845436763358</v>
      </c>
      <c r="I208" s="393">
        <v>3.0731993358204548</v>
      </c>
      <c r="J208" s="393">
        <v>3.0588080855191166</v>
      </c>
      <c r="K208" s="393">
        <v>3.1175384014538587</v>
      </c>
      <c r="L208" s="393">
        <v>2.9866608326516006</v>
      </c>
      <c r="M208" s="393">
        <v>3.31300796754324</v>
      </c>
      <c r="N208" s="393">
        <v>2.9006518200884153</v>
      </c>
      <c r="O208" s="393">
        <v>2.7457342088372503</v>
      </c>
      <c r="P208" s="393">
        <v>2.3599451546563679</v>
      </c>
      <c r="Q208" s="393">
        <v>2.6352830176479469</v>
      </c>
      <c r="R208" s="393">
        <v>2.6714746909161398</v>
      </c>
      <c r="S208" s="393">
        <v>2.6821656925018891</v>
      </c>
      <c r="T208" s="393">
        <v>2.3836748825323832</v>
      </c>
      <c r="U208" s="393">
        <v>2.6301140828082423</v>
      </c>
      <c r="V208" s="393">
        <v>2.2735136349375789</v>
      </c>
      <c r="W208" s="393">
        <v>1.6854136544514673</v>
      </c>
      <c r="X208" s="393">
        <v>1.557701090451646</v>
      </c>
      <c r="Y208" s="393">
        <v>1.3955915028858437</v>
      </c>
      <c r="Z208" s="393">
        <v>1.6337772026978061</v>
      </c>
      <c r="AA208" s="393">
        <v>2.3257414781634669</v>
      </c>
      <c r="AB208" s="393">
        <v>2.3715283119985378</v>
      </c>
    </row>
    <row r="209" spans="1:28" ht="15.6" outlineLevel="1">
      <c r="A209" s="111"/>
      <c r="B209" s="577"/>
      <c r="C209" s="107" t="s">
        <v>117</v>
      </c>
      <c r="D209" s="393">
        <v>7.2952632866666738</v>
      </c>
      <c r="E209" s="393">
        <v>5.9941761000000069</v>
      </c>
      <c r="F209" s="393">
        <v>5.4563860266666717</v>
      </c>
      <c r="G209" s="393">
        <v>5.5249224800000061</v>
      </c>
      <c r="H209" s="393">
        <v>6.3678103133333401</v>
      </c>
      <c r="I209" s="393">
        <v>6.2849033133333396</v>
      </c>
      <c r="J209" s="393">
        <v>6.416449086666673</v>
      </c>
      <c r="K209" s="393">
        <v>6.7104925800000066</v>
      </c>
      <c r="L209" s="393">
        <v>6.8381693600000064</v>
      </c>
      <c r="M209" s="393">
        <v>6.530860746666673</v>
      </c>
      <c r="N209" s="393">
        <v>6.3318839466666725</v>
      </c>
      <c r="O209" s="393">
        <v>5.8438380733333393</v>
      </c>
      <c r="P209" s="393">
        <v>5.9882648309000057</v>
      </c>
      <c r="Q209" s="393">
        <v>5.8675494753333393</v>
      </c>
      <c r="R209" s="393">
        <v>5.9766296625200059</v>
      </c>
      <c r="S209" s="393">
        <v>5.9411631533466727</v>
      </c>
      <c r="T209" s="393">
        <v>5.8927801443866725</v>
      </c>
      <c r="U209" s="393">
        <v>6.1170150000000225</v>
      </c>
      <c r="V209" s="393">
        <v>5.2025620000000155</v>
      </c>
      <c r="W209" s="393">
        <v>3.7204821155894061</v>
      </c>
      <c r="X209" s="393">
        <v>3.7920099124213511</v>
      </c>
      <c r="Y209" s="393">
        <v>4.0957263011357927</v>
      </c>
      <c r="Z209" s="393">
        <v>3.7239544434168828</v>
      </c>
      <c r="AA209" s="393">
        <v>4.0291096192100051</v>
      </c>
      <c r="AB209" s="393">
        <v>4.2148141004400159</v>
      </c>
    </row>
    <row r="210" spans="1:28" ht="15.6" outlineLevel="1">
      <c r="A210" s="111"/>
      <c r="B210" s="577"/>
      <c r="C210" s="107" t="s">
        <v>118</v>
      </c>
      <c r="D210" s="393">
        <v>1.4620497616222037</v>
      </c>
      <c r="E210" s="393">
        <v>1.1882573131367833</v>
      </c>
      <c r="F210" s="393">
        <v>1.1957258662490349</v>
      </c>
      <c r="G210" s="393">
        <v>1.2034898774031972</v>
      </c>
      <c r="H210" s="393">
        <v>1.2614268878071013</v>
      </c>
      <c r="I210" s="393">
        <v>1.3948676469033681</v>
      </c>
      <c r="J210" s="393">
        <v>1.5426889141673601</v>
      </c>
      <c r="K210" s="393">
        <v>1.5675510181045438</v>
      </c>
      <c r="L210" s="393">
        <v>1.6964407068491338</v>
      </c>
      <c r="M210" s="393">
        <v>1.4631080198993929</v>
      </c>
      <c r="N210" s="393">
        <v>1.4755403565367124</v>
      </c>
      <c r="O210" s="393">
        <v>1.4600656910684753</v>
      </c>
      <c r="P210" s="393">
        <v>1.3455878523130902</v>
      </c>
      <c r="Q210" s="393">
        <v>1.4460878904203069</v>
      </c>
      <c r="R210" s="393">
        <v>1.5295865903371786</v>
      </c>
      <c r="S210" s="393">
        <v>1.5267096782929661</v>
      </c>
      <c r="T210" s="393">
        <v>1.5325866103883776</v>
      </c>
      <c r="U210" s="393">
        <v>1.5838017306556862</v>
      </c>
      <c r="V210" s="393">
        <v>1.4081396189397049</v>
      </c>
      <c r="W210" s="393">
        <v>0.99255291715864691</v>
      </c>
      <c r="X210" s="393">
        <v>1.1175782301083501</v>
      </c>
      <c r="Y210" s="393">
        <v>1.155530263355615</v>
      </c>
      <c r="Z210" s="393">
        <v>1.1777777322474736</v>
      </c>
      <c r="AA210" s="393">
        <v>1.2391493904273401</v>
      </c>
      <c r="AB210" s="393">
        <v>1.2837026228290602</v>
      </c>
    </row>
    <row r="211" spans="1:28" ht="15.6" outlineLevel="1">
      <c r="A211" s="111"/>
      <c r="B211" s="577"/>
      <c r="C211" s="107" t="s">
        <v>119</v>
      </c>
      <c r="D211" s="393">
        <v>1.4153576822995932</v>
      </c>
      <c r="E211" s="393">
        <v>1.3828553387658742</v>
      </c>
      <c r="F211" s="393">
        <v>1.3970831080412436</v>
      </c>
      <c r="G211" s="393">
        <v>1.3690944114346599</v>
      </c>
      <c r="H211" s="393">
        <v>1.402205356215509</v>
      </c>
      <c r="I211" s="393">
        <v>1.3952862413950691</v>
      </c>
      <c r="J211" s="393">
        <v>1.4018840458007291</v>
      </c>
      <c r="K211" s="393">
        <v>1.523959360151522</v>
      </c>
      <c r="L211" s="393">
        <v>1.4948266944862496</v>
      </c>
      <c r="M211" s="393">
        <v>1.4246139956641646</v>
      </c>
      <c r="N211" s="393">
        <v>1.3035153785440121</v>
      </c>
      <c r="O211" s="393">
        <v>1.1764848553247804</v>
      </c>
      <c r="P211" s="393">
        <v>1.0645968988536816</v>
      </c>
      <c r="Q211" s="393">
        <v>1.2220301196511547</v>
      </c>
      <c r="R211" s="393">
        <v>1.2585290220313723</v>
      </c>
      <c r="S211" s="393">
        <v>1.215565783728106</v>
      </c>
      <c r="T211" s="393">
        <v>1.3397991129530131</v>
      </c>
      <c r="U211" s="393">
        <v>1.2517848136230305</v>
      </c>
      <c r="V211" s="393">
        <v>1.1459400543334073</v>
      </c>
      <c r="W211" s="393">
        <v>0.82711375274144461</v>
      </c>
      <c r="X211" s="393">
        <v>0.79808438300449969</v>
      </c>
      <c r="Y211" s="393">
        <v>0.77561065658880601</v>
      </c>
      <c r="Z211" s="393">
        <v>0.84823145803372135</v>
      </c>
      <c r="AA211" s="393">
        <v>1.0519680388647672</v>
      </c>
      <c r="AB211" s="393">
        <v>1.1078220145245716</v>
      </c>
    </row>
    <row r="212" spans="1:28" ht="15.6" outlineLevel="1">
      <c r="A212" s="111"/>
      <c r="B212" s="577"/>
      <c r="C212" s="107" t="s">
        <v>120</v>
      </c>
      <c r="D212" s="393">
        <v>0.42687889639138554</v>
      </c>
      <c r="E212" s="393">
        <v>0.38886388988684673</v>
      </c>
      <c r="F212" s="393">
        <v>0.41928940585355257</v>
      </c>
      <c r="G212" s="393">
        <v>0.42934385811726922</v>
      </c>
      <c r="H212" s="393">
        <v>0.41602013770874324</v>
      </c>
      <c r="I212" s="393">
        <v>0.41312916612391465</v>
      </c>
      <c r="J212" s="393">
        <v>0.42585570703537312</v>
      </c>
      <c r="K212" s="393">
        <v>0.42868011881043022</v>
      </c>
      <c r="L212" s="393">
        <v>0.41900817304743843</v>
      </c>
      <c r="M212" s="393">
        <v>0.38974124924577724</v>
      </c>
      <c r="N212" s="393">
        <v>0.35325581380484727</v>
      </c>
      <c r="O212" s="393">
        <v>0.37463414439881726</v>
      </c>
      <c r="P212" s="393">
        <v>0.44486504750772199</v>
      </c>
      <c r="Q212" s="393">
        <v>0.44640189613259701</v>
      </c>
      <c r="R212" s="393">
        <v>0.45151024538963358</v>
      </c>
      <c r="S212" s="393">
        <v>0.56245462844128236</v>
      </c>
      <c r="T212" s="393">
        <v>0.47377617929129479</v>
      </c>
      <c r="U212" s="393">
        <v>0.54908985403934119</v>
      </c>
      <c r="V212" s="393">
        <v>0.54866499183996353</v>
      </c>
      <c r="W212" s="393">
        <v>0.49474634216078395</v>
      </c>
      <c r="X212" s="393">
        <v>0.51143165359977816</v>
      </c>
      <c r="Y212" s="393">
        <v>0.49608508280323466</v>
      </c>
      <c r="Z212" s="393">
        <v>0.49079109358477635</v>
      </c>
      <c r="AA212" s="393">
        <v>0.48330919601189126</v>
      </c>
      <c r="AB212" s="393">
        <v>0.34033482846189145</v>
      </c>
    </row>
    <row r="213" spans="1:28" ht="15.6" outlineLevel="1">
      <c r="A213" s="111"/>
      <c r="B213" s="577"/>
      <c r="C213" s="107" t="s">
        <v>121</v>
      </c>
      <c r="D213" s="393">
        <v>3.1110687864298554E-2</v>
      </c>
      <c r="E213" s="393">
        <v>2.5231569764156206E-2</v>
      </c>
      <c r="F213" s="393">
        <v>2.2584297344940558E-2</v>
      </c>
      <c r="G213" s="393">
        <v>1.9002886018153031E-2</v>
      </c>
      <c r="H213" s="393">
        <v>2.1404022327174532E-2</v>
      </c>
      <c r="I213" s="393">
        <v>2.1314339755109119E-2</v>
      </c>
      <c r="J213" s="393">
        <v>1.9274988615149619E-2</v>
      </c>
      <c r="K213" s="393">
        <v>1.8310955516889198E-2</v>
      </c>
      <c r="L213" s="393">
        <v>1.7674667487344784E-2</v>
      </c>
      <c r="M213" s="393">
        <v>1.4605985664721894E-2</v>
      </c>
      <c r="N213" s="393">
        <v>1.4641122212493324E-2</v>
      </c>
      <c r="O213" s="393">
        <v>1.4555863373583748E-2</v>
      </c>
      <c r="P213" s="393">
        <v>1.4691776547843797E-2</v>
      </c>
      <c r="Q213" s="393">
        <v>1.5477857753905975E-2</v>
      </c>
      <c r="R213" s="393">
        <v>1.5235728879102076E-2</v>
      </c>
      <c r="S213" s="393">
        <v>1.2895579306316955E-2</v>
      </c>
      <c r="T213" s="393">
        <v>2.0875240162234535E-2</v>
      </c>
      <c r="U213" s="393">
        <v>2.2079530255334403E-2</v>
      </c>
      <c r="V213" s="393">
        <v>1.0784931740255769E-2</v>
      </c>
      <c r="W213" s="393">
        <v>6.6429505704002217E-3</v>
      </c>
      <c r="X213" s="393">
        <v>6.7406943305010139E-3</v>
      </c>
      <c r="Y213" s="393">
        <v>6.2158338511182883E-3</v>
      </c>
      <c r="Z213" s="393">
        <v>4.018809679216381E-3</v>
      </c>
      <c r="AA213" s="393">
        <v>4.5178404117989937E-3</v>
      </c>
      <c r="AB213" s="393">
        <v>5.0683663672717151E-3</v>
      </c>
    </row>
    <row r="214" spans="1:28" ht="15.6" outlineLevel="1">
      <c r="A214" s="111"/>
      <c r="B214" s="577"/>
      <c r="C214" s="107" t="s">
        <v>122</v>
      </c>
      <c r="D214" s="393">
        <v>1.6625889320921405</v>
      </c>
      <c r="E214" s="393">
        <v>1.6516492903476849</v>
      </c>
      <c r="F214" s="393">
        <v>1.6853692320430622</v>
      </c>
      <c r="G214" s="393">
        <v>1.6619229718984954</v>
      </c>
      <c r="H214" s="393">
        <v>1.6552375436895124</v>
      </c>
      <c r="I214" s="393">
        <v>1.6613593481718978</v>
      </c>
      <c r="J214" s="393">
        <v>1.6355255226084002</v>
      </c>
      <c r="K214" s="393">
        <v>1.0885458690492364</v>
      </c>
      <c r="L214" s="393">
        <v>1.3569217453987388</v>
      </c>
      <c r="M214" s="393">
        <v>1.3156002202828163</v>
      </c>
      <c r="N214" s="393">
        <v>1.5030368328445347</v>
      </c>
      <c r="O214" s="393">
        <v>1.4876489526863066</v>
      </c>
      <c r="P214" s="393">
        <v>1.5715257715702022</v>
      </c>
      <c r="Q214" s="393">
        <v>1.3971603780713728</v>
      </c>
      <c r="R214" s="393">
        <v>1.3170257734555502</v>
      </c>
      <c r="S214" s="393">
        <v>1.2991423124737558</v>
      </c>
      <c r="T214" s="393">
        <v>0.97165313190874403</v>
      </c>
      <c r="U214" s="393">
        <v>1.3294352950939961</v>
      </c>
      <c r="V214" s="393">
        <v>1.0922666067037141</v>
      </c>
      <c r="W214" s="393">
        <v>0.82521833994174709</v>
      </c>
      <c r="X214" s="393">
        <v>1.0377206061036113</v>
      </c>
      <c r="Y214" s="393">
        <v>0.69288889619956673</v>
      </c>
      <c r="Z214" s="393">
        <v>1.0229027541052929</v>
      </c>
      <c r="AA214" s="393">
        <v>0.92725033512473076</v>
      </c>
      <c r="AB214" s="393">
        <v>1.0168277928947926</v>
      </c>
    </row>
    <row r="215" spans="1:28" ht="15.6" outlineLevel="1">
      <c r="A215" s="111"/>
      <c r="B215" s="577"/>
      <c r="C215" s="107" t="s">
        <v>123</v>
      </c>
      <c r="D215" s="393">
        <v>2.0034339105892363</v>
      </c>
      <c r="E215" s="393">
        <v>1.7327095198959805</v>
      </c>
      <c r="F215" s="393">
        <v>0.95072067545823569</v>
      </c>
      <c r="G215" s="393">
        <v>0.81488644985146053</v>
      </c>
      <c r="H215" s="393">
        <v>0.76081337190193388</v>
      </c>
      <c r="I215" s="393">
        <v>0.70257975874450662</v>
      </c>
      <c r="J215" s="393">
        <v>0.70085546987988001</v>
      </c>
      <c r="K215" s="393">
        <v>0.64034401766165749</v>
      </c>
      <c r="L215" s="393">
        <v>0.6426127453429431</v>
      </c>
      <c r="M215" s="393">
        <v>0.63598616884150205</v>
      </c>
      <c r="N215" s="393">
        <v>0.76995988088824963</v>
      </c>
      <c r="O215" s="393">
        <v>0.77851331899425602</v>
      </c>
      <c r="P215" s="393">
        <v>0.70572586265038462</v>
      </c>
      <c r="Q215" s="393">
        <v>0.65715949749898439</v>
      </c>
      <c r="R215" s="393">
        <v>0.73228911113019679</v>
      </c>
      <c r="S215" s="393">
        <v>0.68693605941797953</v>
      </c>
      <c r="T215" s="393">
        <v>0.70291635453012724</v>
      </c>
      <c r="U215" s="393">
        <v>0.66017273964638579</v>
      </c>
      <c r="V215" s="393">
        <v>0.63823986413233436</v>
      </c>
      <c r="W215" s="393">
        <v>0.46438827800000043</v>
      </c>
      <c r="X215" s="393">
        <v>0.41847195392000025</v>
      </c>
      <c r="Y215" s="393">
        <v>0.51880740452356577</v>
      </c>
      <c r="Z215" s="393">
        <v>0.10804773127395267</v>
      </c>
      <c r="AA215" s="393">
        <v>7.5090201224031303E-2</v>
      </c>
      <c r="AB215" s="393">
        <v>0.10704039482064062</v>
      </c>
    </row>
    <row r="216" spans="1:28" ht="15.6" outlineLevel="1">
      <c r="A216" s="111"/>
      <c r="B216" s="577"/>
      <c r="C216" s="107" t="s">
        <v>124</v>
      </c>
      <c r="D216" s="393">
        <v>3.8602584241691562</v>
      </c>
      <c r="E216" s="393">
        <v>3.9198166370416048</v>
      </c>
      <c r="F216" s="393">
        <v>4.1449276428648361</v>
      </c>
      <c r="G216" s="393">
        <v>4.1818325042486801</v>
      </c>
      <c r="H216" s="393">
        <v>2.8887097700719644</v>
      </c>
      <c r="I216" s="393">
        <v>2.7386621023167685</v>
      </c>
      <c r="J216" s="393">
        <v>2.7872569270538397</v>
      </c>
      <c r="K216" s="393">
        <v>2.6459417330293538</v>
      </c>
      <c r="L216" s="393">
        <v>3.1022488379999991</v>
      </c>
      <c r="M216" s="393">
        <v>4.5684654579999968</v>
      </c>
      <c r="N216" s="393">
        <v>4.1971854699999938</v>
      </c>
      <c r="O216" s="393">
        <v>3.2601718520000009</v>
      </c>
      <c r="P216" s="393">
        <v>2.0445601200000021</v>
      </c>
      <c r="Q216" s="393">
        <v>2.23775054</v>
      </c>
      <c r="R216" s="393">
        <v>2.5398003599999992</v>
      </c>
      <c r="S216" s="393">
        <v>1.9415236399999969</v>
      </c>
      <c r="T216" s="393">
        <v>1.690732800000001</v>
      </c>
      <c r="U216" s="393">
        <v>1.6952325999999995</v>
      </c>
      <c r="V216" s="393">
        <v>1.4999233999999995</v>
      </c>
      <c r="W216" s="393">
        <v>1.0810545999999992</v>
      </c>
      <c r="X216" s="393">
        <v>1.265606</v>
      </c>
      <c r="Y216" s="393">
        <v>0.19876600000000011</v>
      </c>
      <c r="Z216" s="393">
        <v>3.9037999999999858E-2</v>
      </c>
      <c r="AA216" s="393">
        <v>4.2911999999999964E-2</v>
      </c>
      <c r="AB216" s="393">
        <v>4.0381979999999894E-2</v>
      </c>
    </row>
    <row r="217" spans="1:28" ht="15.6" outlineLevel="1">
      <c r="A217" s="111"/>
      <c r="B217" s="577"/>
      <c r="C217" s="107" t="s">
        <v>125</v>
      </c>
      <c r="D217" s="393">
        <v>19.93460868</v>
      </c>
      <c r="E217" s="393">
        <v>20.043122400000001</v>
      </c>
      <c r="F217" s="393">
        <v>15.462266399999999</v>
      </c>
      <c r="G217" s="393">
        <v>11.63988</v>
      </c>
      <c r="H217" s="393">
        <v>12.911931144</v>
      </c>
      <c r="I217" s="393">
        <v>11.551416911999999</v>
      </c>
      <c r="J217" s="393">
        <v>11.413540655999999</v>
      </c>
      <c r="K217" s="393">
        <v>11.735402111999999</v>
      </c>
      <c r="L217" s="393">
        <v>11.548304600000002</v>
      </c>
      <c r="M217" s="393">
        <v>0.5807721999999983</v>
      </c>
      <c r="N217" s="393">
        <v>1.1293007999999987</v>
      </c>
      <c r="O217" s="393">
        <v>1.3646313999999984</v>
      </c>
      <c r="P217" s="393">
        <v>0.62588940000000282</v>
      </c>
      <c r="Q217" s="393">
        <v>0.55851160000000022</v>
      </c>
      <c r="R217" s="393">
        <v>1.0606117999999973</v>
      </c>
      <c r="S217" s="393">
        <v>0.89012600000000253</v>
      </c>
      <c r="T217" s="393">
        <v>0.58327540000000144</v>
      </c>
      <c r="U217" s="393">
        <v>0.95130540000000263</v>
      </c>
      <c r="V217" s="393">
        <v>0.91047940000000205</v>
      </c>
      <c r="W217" s="393">
        <v>6.8271799999999827E-2</v>
      </c>
      <c r="X217" s="393">
        <v>0</v>
      </c>
      <c r="Y217" s="393">
        <v>0</v>
      </c>
      <c r="Z217" s="393">
        <v>0</v>
      </c>
      <c r="AA217" s="393">
        <v>0</v>
      </c>
      <c r="AB217" s="393">
        <v>0</v>
      </c>
    </row>
    <row r="218" spans="1:28" ht="15.6" outlineLevel="1">
      <c r="A218" s="111"/>
      <c r="B218" s="577"/>
      <c r="C218" s="107" t="s">
        <v>126</v>
      </c>
      <c r="D218" s="393">
        <v>0.7857390683959331</v>
      </c>
      <c r="E218" s="393">
        <v>0.7848401825992749</v>
      </c>
      <c r="F218" s="393">
        <v>0.80002583477318789</v>
      </c>
      <c r="G218" s="393">
        <v>0.77385083477318795</v>
      </c>
      <c r="H218" s="393">
        <v>0.80767833477318796</v>
      </c>
      <c r="I218" s="393">
        <v>0.75513783477318797</v>
      </c>
      <c r="J218" s="393">
        <v>0.77117848002205625</v>
      </c>
      <c r="K218" s="393">
        <v>0.70469359314422841</v>
      </c>
      <c r="L218" s="393">
        <v>0.65056183522567657</v>
      </c>
      <c r="M218" s="393">
        <v>0.68879619434190975</v>
      </c>
      <c r="N218" s="393">
        <v>0.66642787854611607</v>
      </c>
      <c r="O218" s="393">
        <v>0.61843717111236607</v>
      </c>
      <c r="P218" s="393">
        <v>0.58651577818621214</v>
      </c>
      <c r="Q218" s="393">
        <v>0.63016351939263759</v>
      </c>
      <c r="R218" s="393">
        <v>0.62007519466666727</v>
      </c>
      <c r="S218" s="393">
        <v>0.4747787725000015</v>
      </c>
      <c r="T218" s="393">
        <v>0.44572032300000164</v>
      </c>
      <c r="U218" s="393">
        <v>0.49046777499999983</v>
      </c>
      <c r="V218" s="393">
        <v>0.32263781481481502</v>
      </c>
      <c r="W218" s="393">
        <v>0.19388868022758587</v>
      </c>
      <c r="X218" s="393">
        <v>0.1052353425925926</v>
      </c>
      <c r="Y218" s="393">
        <v>9.3842425000000007E-2</v>
      </c>
      <c r="Z218" s="393">
        <v>0.1037807375</v>
      </c>
      <c r="AA218" s="393">
        <v>0.10824609999999998</v>
      </c>
      <c r="AB218" s="393">
        <v>0.10631395</v>
      </c>
    </row>
    <row r="219" spans="1:28" ht="15.6" outlineLevel="1">
      <c r="A219" s="111"/>
      <c r="B219" s="577"/>
      <c r="C219" s="107" t="s">
        <v>127</v>
      </c>
      <c r="D219" s="393">
        <v>14.404632935018872</v>
      </c>
      <c r="E219" s="393">
        <v>14.996674578757384</v>
      </c>
      <c r="F219" s="393">
        <v>15.589131691536048</v>
      </c>
      <c r="G219" s="393">
        <v>16.209369698634191</v>
      </c>
      <c r="H219" s="393">
        <v>16.855478646000542</v>
      </c>
      <c r="I219" s="393">
        <v>17.793942491707128</v>
      </c>
      <c r="J219" s="393">
        <v>18.203842424430203</v>
      </c>
      <c r="K219" s="393">
        <v>19.800317640937745</v>
      </c>
      <c r="L219" s="393">
        <v>15.370063236746546</v>
      </c>
      <c r="M219" s="393">
        <v>6.1869611767976211</v>
      </c>
      <c r="N219" s="393">
        <v>3.3321329329121752</v>
      </c>
      <c r="O219" s="393">
        <v>3.0789604886361266</v>
      </c>
      <c r="P219" s="393">
        <v>2.6303568362700553</v>
      </c>
      <c r="Q219" s="393">
        <v>2.5575674806409943</v>
      </c>
      <c r="R219" s="393">
        <v>0.66089998511499226</v>
      </c>
      <c r="S219" s="393">
        <v>0.67972978130498984</v>
      </c>
      <c r="T219" s="393">
        <v>0.59671928941999242</v>
      </c>
      <c r="U219" s="393">
        <v>0.28579949316899506</v>
      </c>
      <c r="V219" s="393">
        <v>0.16937098796849898</v>
      </c>
      <c r="W219" s="393">
        <v>0.128906025919999</v>
      </c>
      <c r="X219" s="393">
        <v>0.1486803660794965</v>
      </c>
      <c r="Y219" s="393">
        <v>0.19744961328999205</v>
      </c>
      <c r="Z219" s="393">
        <v>0.17230300090499245</v>
      </c>
      <c r="AA219" s="393">
        <v>0.22360117851498773</v>
      </c>
      <c r="AB219" s="393">
        <v>0.10508694047999328</v>
      </c>
    </row>
    <row r="220" spans="1:28" ht="15.6" outlineLevel="1">
      <c r="A220" s="111"/>
      <c r="B220" s="577"/>
      <c r="C220" s="107" t="s">
        <v>128</v>
      </c>
      <c r="D220" s="393">
        <v>0.38717250000000003</v>
      </c>
      <c r="E220" s="393">
        <v>0.38717250000000003</v>
      </c>
      <c r="F220" s="393">
        <v>0.38717250000000003</v>
      </c>
      <c r="G220" s="393">
        <v>0.38717250000000003</v>
      </c>
      <c r="H220" s="393">
        <v>0.38717250000000003</v>
      </c>
      <c r="I220" s="393">
        <v>0.38717250000000003</v>
      </c>
      <c r="J220" s="393">
        <v>0.38717250000000003</v>
      </c>
      <c r="K220" s="393">
        <v>0.38933850000000003</v>
      </c>
      <c r="L220" s="393">
        <v>0.42832650000000005</v>
      </c>
      <c r="M220" s="393">
        <v>0.62380800000000003</v>
      </c>
      <c r="N220" s="393">
        <v>0.99181140000000001</v>
      </c>
      <c r="O220" s="393">
        <v>0.68608049999999998</v>
      </c>
      <c r="P220" s="393">
        <v>0.76860509999999993</v>
      </c>
      <c r="Q220" s="393">
        <v>0.61035176832000004</v>
      </c>
      <c r="R220" s="393">
        <v>0.35272603017600002</v>
      </c>
      <c r="S220" s="393">
        <v>0.23567054700000001</v>
      </c>
      <c r="T220" s="393">
        <v>0.27385431119999998</v>
      </c>
      <c r="U220" s="393">
        <v>0.24036123660000003</v>
      </c>
      <c r="V220" s="393">
        <v>0.1815826676</v>
      </c>
      <c r="W220" s="393">
        <v>0.12983386920000001</v>
      </c>
      <c r="X220" s="393">
        <v>0.18073567760000001</v>
      </c>
      <c r="Y220" s="393">
        <v>0.1277297386</v>
      </c>
      <c r="Z220" s="393">
        <v>0.12833724759999998</v>
      </c>
      <c r="AA220" s="393">
        <v>0.10608300200000002</v>
      </c>
      <c r="AB220" s="393">
        <v>0.10457397200000002</v>
      </c>
    </row>
    <row r="221" spans="1:28" ht="15.6" outlineLevel="1">
      <c r="A221" s="111"/>
      <c r="B221" s="577"/>
      <c r="C221" s="107" t="s">
        <v>199</v>
      </c>
      <c r="D221" s="393">
        <v>4.253073670832066</v>
      </c>
      <c r="E221" s="393">
        <v>3.6912470352789013</v>
      </c>
      <c r="F221" s="393">
        <v>3.4266349575761548</v>
      </c>
      <c r="G221" s="393">
        <v>3.3052547443203562</v>
      </c>
      <c r="H221" s="393">
        <v>3.1757965920560283</v>
      </c>
      <c r="I221" s="393">
        <v>3.5407021026772991</v>
      </c>
      <c r="J221" s="393">
        <v>3.9053506145539467</v>
      </c>
      <c r="K221" s="393">
        <v>3.7437279721372239</v>
      </c>
      <c r="L221" s="393">
        <v>3.2971148904324639</v>
      </c>
      <c r="M221" s="393">
        <v>3.4592005586887966</v>
      </c>
      <c r="N221" s="393">
        <v>3.1292077428319787</v>
      </c>
      <c r="O221" s="393">
        <v>2.2498896087183025</v>
      </c>
      <c r="P221" s="393">
        <v>1.7217178907745168</v>
      </c>
      <c r="Q221" s="393">
        <v>2.1112887009149461</v>
      </c>
      <c r="R221" s="393">
        <v>2.169871223788213</v>
      </c>
      <c r="S221" s="393">
        <v>2.2809328518910799</v>
      </c>
      <c r="T221" s="393">
        <v>2.250364718051487</v>
      </c>
      <c r="U221" s="393">
        <v>2.6303368658795425</v>
      </c>
      <c r="V221" s="393">
        <v>3.0347600322759813</v>
      </c>
      <c r="W221" s="393">
        <v>1.6449698188619122</v>
      </c>
      <c r="X221" s="393">
        <v>1.934231366304257</v>
      </c>
      <c r="Y221" s="393">
        <v>1.5938246395650697</v>
      </c>
      <c r="Z221" s="393">
        <v>1.3752055793474949</v>
      </c>
      <c r="AA221" s="393">
        <v>2.3173260125161481</v>
      </c>
      <c r="AB221" s="393">
        <v>2.1456178072637129</v>
      </c>
    </row>
    <row r="222" spans="1:28" ht="15.6" outlineLevel="1">
      <c r="A222" s="111"/>
      <c r="B222" s="577"/>
      <c r="C222" s="107" t="s">
        <v>200</v>
      </c>
      <c r="D222" s="393">
        <v>0.10463206944147889</v>
      </c>
      <c r="E222" s="393">
        <v>0.10463206944147886</v>
      </c>
      <c r="F222" s="393">
        <v>0.11620660921770772</v>
      </c>
      <c r="G222" s="393">
        <v>0.11620660921770772</v>
      </c>
      <c r="H222" s="393">
        <v>0.11620660921770772</v>
      </c>
      <c r="I222" s="393">
        <v>0.11620660921770772</v>
      </c>
      <c r="J222" s="393">
        <v>0.11620660921770772</v>
      </c>
      <c r="K222" s="393">
        <v>0.11620660921770772</v>
      </c>
      <c r="L222" s="393">
        <v>0.11620660921770772</v>
      </c>
      <c r="M222" s="393">
        <v>0.15461468035477161</v>
      </c>
      <c r="N222" s="393">
        <v>0.15922853196312969</v>
      </c>
      <c r="O222" s="393">
        <v>0.12633876390529497</v>
      </c>
      <c r="P222" s="393">
        <v>0.10342999721609604</v>
      </c>
      <c r="Q222" s="393">
        <v>0.1082572222039543</v>
      </c>
      <c r="R222" s="393">
        <v>0.12073128016638297</v>
      </c>
      <c r="S222" s="393">
        <v>0.15487072952028669</v>
      </c>
      <c r="T222" s="393">
        <v>0.14573923297301006</v>
      </c>
      <c r="U222" s="393">
        <v>0.15040089279264213</v>
      </c>
      <c r="V222" s="393">
        <v>0.10151546773821603</v>
      </c>
      <c r="W222" s="393">
        <v>9.8836135222472282E-2</v>
      </c>
      <c r="X222" s="393">
        <v>0.12300379839968864</v>
      </c>
      <c r="Y222" s="393">
        <v>0.12268415721341637</v>
      </c>
      <c r="Z222" s="393">
        <v>0.12219965716357377</v>
      </c>
      <c r="AA222" s="393">
        <v>0.13733649871745512</v>
      </c>
      <c r="AB222" s="393">
        <v>0.16525110550705474</v>
      </c>
    </row>
    <row r="223" spans="1:28" ht="15.6" outlineLevel="1">
      <c r="A223" s="111"/>
      <c r="B223" s="577"/>
      <c r="C223" s="107" t="s">
        <v>201</v>
      </c>
      <c r="D223" s="393">
        <v>0.64092849319488143</v>
      </c>
      <c r="E223" s="393">
        <v>0.53933273050172759</v>
      </c>
      <c r="F223" s="393">
        <v>0.50174084883714043</v>
      </c>
      <c r="G223" s="393">
        <v>0.43961013610829591</v>
      </c>
      <c r="H223" s="393">
        <v>0.51666625683901757</v>
      </c>
      <c r="I223" s="393">
        <v>0.53806172145871423</v>
      </c>
      <c r="J223" s="393">
        <v>0.50200861566059052</v>
      </c>
      <c r="K223" s="393">
        <v>0.49260457914664518</v>
      </c>
      <c r="L223" s="393">
        <v>0.49176795805213502</v>
      </c>
      <c r="M223" s="393">
        <v>0.42947310484036355</v>
      </c>
      <c r="N223" s="393">
        <v>0.46359672223721077</v>
      </c>
      <c r="O223" s="393">
        <v>0.49457554262738151</v>
      </c>
      <c r="P223" s="393">
        <v>0.49263430447733697</v>
      </c>
      <c r="Q223" s="393">
        <v>0.50874343309541048</v>
      </c>
      <c r="R223" s="393">
        <v>0.52259065287826145</v>
      </c>
      <c r="S223" s="393">
        <v>0.51033184420330702</v>
      </c>
      <c r="T223" s="393">
        <v>0.52127589310813183</v>
      </c>
      <c r="U223" s="393">
        <v>0.51186350794338842</v>
      </c>
      <c r="V223" s="393">
        <v>0.39792617280455983</v>
      </c>
      <c r="W223" s="393">
        <v>0.26133399739473351</v>
      </c>
      <c r="X223" s="393">
        <v>0.29404913397183208</v>
      </c>
      <c r="Y223" s="393">
        <v>0.28792972566308578</v>
      </c>
      <c r="Z223" s="393">
        <v>0.25989708077342222</v>
      </c>
      <c r="AA223" s="393">
        <v>0.27618986122105293</v>
      </c>
      <c r="AB223" s="393">
        <v>0.31626488198736896</v>
      </c>
    </row>
    <row r="224" spans="1:28" ht="15.6" outlineLevel="1">
      <c r="A224" s="111"/>
      <c r="B224" s="577"/>
      <c r="C224" s="107" t="s">
        <v>202</v>
      </c>
      <c r="D224" s="393">
        <v>1.3588297061772905</v>
      </c>
      <c r="E224" s="393">
        <v>1.1330921398524783</v>
      </c>
      <c r="F224" s="393">
        <v>0.78488289715435777</v>
      </c>
      <c r="G224" s="393">
        <v>0.52980800760840463</v>
      </c>
      <c r="H224" s="393">
        <v>0.92891816897835455</v>
      </c>
      <c r="I224" s="393">
        <v>1.0985340922984794</v>
      </c>
      <c r="J224" s="393">
        <v>1.072845180297664</v>
      </c>
      <c r="K224" s="393">
        <v>0.55407796189186354</v>
      </c>
      <c r="L224" s="393">
        <v>0.41263926809130475</v>
      </c>
      <c r="M224" s="393">
        <v>0.45332522334067554</v>
      </c>
      <c r="N224" s="393">
        <v>0.49766391005813493</v>
      </c>
      <c r="O224" s="393">
        <v>0.38248145583612697</v>
      </c>
      <c r="P224" s="393">
        <v>0.1751929704907717</v>
      </c>
      <c r="Q224" s="393">
        <v>6.9180848801767447E-2</v>
      </c>
      <c r="R224" s="393">
        <v>0</v>
      </c>
      <c r="S224" s="393">
        <v>0</v>
      </c>
      <c r="T224" s="393">
        <v>0</v>
      </c>
      <c r="U224" s="393">
        <v>0</v>
      </c>
      <c r="V224" s="393">
        <v>0</v>
      </c>
      <c r="W224" s="393">
        <v>0</v>
      </c>
      <c r="X224" s="393">
        <v>0</v>
      </c>
      <c r="Y224" s="393">
        <v>0</v>
      </c>
      <c r="Z224" s="393">
        <v>0</v>
      </c>
      <c r="AA224" s="393">
        <v>0</v>
      </c>
      <c r="AB224" s="393">
        <v>0</v>
      </c>
    </row>
    <row r="225" spans="1:28" ht="18.600000000000001" outlineLevel="1">
      <c r="A225" s="111"/>
      <c r="B225" s="577"/>
      <c r="C225" s="107" t="s">
        <v>737</v>
      </c>
      <c r="D225" s="393">
        <v>5.0329907941810519E-2</v>
      </c>
      <c r="E225" s="393">
        <v>5.0652355591090485E-2</v>
      </c>
      <c r="F225" s="393">
        <v>4.8045636535047523E-2</v>
      </c>
      <c r="G225" s="393">
        <v>4.5752281770530256E-2</v>
      </c>
      <c r="H225" s="393">
        <v>4.4930686017021396E-2</v>
      </c>
      <c r="I225" s="393">
        <v>4.2274538202453131E-2</v>
      </c>
      <c r="J225" s="393">
        <v>3.9695988143952983E-2</v>
      </c>
      <c r="K225" s="393">
        <v>4.0255130792266107E-2</v>
      </c>
      <c r="L225" s="393">
        <v>3.9568309008962479E-2</v>
      </c>
      <c r="M225" s="393">
        <v>3.7802578421975444E-2</v>
      </c>
      <c r="N225" s="393">
        <v>4.2635287197169157E-2</v>
      </c>
      <c r="O225" s="393">
        <v>5.3689224370136505E-2</v>
      </c>
      <c r="P225" s="393">
        <v>4.9472703622983408E-2</v>
      </c>
      <c r="Q225" s="393">
        <v>4.8046129936320292E-2</v>
      </c>
      <c r="R225" s="393">
        <v>0.1545979741460019</v>
      </c>
      <c r="S225" s="393">
        <v>0.25063982389671158</v>
      </c>
      <c r="T225" s="393">
        <v>0.24790482958130572</v>
      </c>
      <c r="U225" s="393">
        <v>0.30139967066418771</v>
      </c>
      <c r="V225" s="393">
        <v>0.35117302373739867</v>
      </c>
      <c r="W225" s="393">
        <v>0.23470303355524219</v>
      </c>
      <c r="X225" s="393">
        <v>0.23868118139443992</v>
      </c>
      <c r="Y225" s="393">
        <v>0.37391483428954331</v>
      </c>
      <c r="Z225" s="393">
        <v>0.28429389592685977</v>
      </c>
      <c r="AA225" s="393">
        <v>0.22225147732411948</v>
      </c>
      <c r="AB225" s="393">
        <v>0.24422162051687366</v>
      </c>
    </row>
    <row r="226" spans="1:28" ht="15.6">
      <c r="A226" s="111"/>
      <c r="B226" s="574" t="s">
        <v>129</v>
      </c>
      <c r="C226" s="107" t="s">
        <v>379</v>
      </c>
      <c r="D226" s="237">
        <v>0.26810777891910631</v>
      </c>
      <c r="E226" s="237">
        <v>-4.7553903282847254E-2</v>
      </c>
      <c r="F226" s="237">
        <v>-0.36459683308506752</v>
      </c>
      <c r="G226" s="237">
        <v>-0.25078267666418963</v>
      </c>
      <c r="H226" s="237">
        <v>-0.28219954257733382</v>
      </c>
      <c r="I226" s="237">
        <v>-0.14202519581330719</v>
      </c>
      <c r="J226" s="237">
        <v>-1.1562024249037735</v>
      </c>
      <c r="K226" s="237">
        <v>-1.4421624544140981</v>
      </c>
      <c r="L226" s="237">
        <v>-1.9965388935884487</v>
      </c>
      <c r="M226" s="237">
        <v>-2.5198359186708572</v>
      </c>
      <c r="N226" s="237">
        <v>-2.9001408307945358</v>
      </c>
      <c r="O226" s="237">
        <v>-3.4013306175820786</v>
      </c>
      <c r="P226" s="237">
        <v>-4.09785832971194</v>
      </c>
      <c r="Q226" s="237">
        <v>-4.2856211036477454</v>
      </c>
      <c r="R226" s="237">
        <v>-5.1088469500272078</v>
      </c>
      <c r="S226" s="237">
        <v>-5.5266105662078617</v>
      </c>
      <c r="T226" s="237">
        <v>-6.189368214030754</v>
      </c>
      <c r="U226" s="237">
        <v>-6.8611626822203116</v>
      </c>
      <c r="V226" s="237">
        <v>-7.2942178354886087</v>
      </c>
      <c r="W226" s="237">
        <v>-7.3990655413075679</v>
      </c>
      <c r="X226" s="237">
        <v>-7.8095146868435723</v>
      </c>
      <c r="Y226" s="237">
        <v>-8.3229151593028377</v>
      </c>
      <c r="Z226" s="237">
        <v>-8.3546437749887374</v>
      </c>
      <c r="AA226" s="237">
        <v>-8.6243855026173186</v>
      </c>
      <c r="AB226" s="237">
        <v>-8.9565079468591264</v>
      </c>
    </row>
    <row r="227" spans="1:28" outlineLevel="1">
      <c r="A227" s="111"/>
      <c r="B227" s="574" t="s">
        <v>130</v>
      </c>
      <c r="C227" s="107" t="s">
        <v>131</v>
      </c>
      <c r="D227" s="393">
        <v>-10.827892001352627</v>
      </c>
      <c r="E227" s="393">
        <v>-11.14936175698181</v>
      </c>
      <c r="F227" s="393">
        <v>-11.178416706250797</v>
      </c>
      <c r="G227" s="393">
        <v>-11.319507389962173</v>
      </c>
      <c r="H227" s="393">
        <v>-11.542040121085623</v>
      </c>
      <c r="I227" s="393">
        <v>-12.184041457471448</v>
      </c>
      <c r="J227" s="393">
        <v>-13.006297099698847</v>
      </c>
      <c r="K227" s="393">
        <v>-13.108391796422499</v>
      </c>
      <c r="L227" s="393">
        <v>-13.453813290875626</v>
      </c>
      <c r="M227" s="393">
        <v>-13.750937249091143</v>
      </c>
      <c r="N227" s="393">
        <v>-13.786863415971849</v>
      </c>
      <c r="O227" s="393">
        <v>-13.723861375409363</v>
      </c>
      <c r="P227" s="393">
        <v>-13.869417985971804</v>
      </c>
      <c r="Q227" s="393">
        <v>-14.035923341260199</v>
      </c>
      <c r="R227" s="393">
        <v>-14.248669086293486</v>
      </c>
      <c r="S227" s="393">
        <v>-14.4457114447927</v>
      </c>
      <c r="T227" s="393">
        <v>-14.707564276160374</v>
      </c>
      <c r="U227" s="393">
        <v>-14.967624692849414</v>
      </c>
      <c r="V227" s="393">
        <v>-15.272331428584536</v>
      </c>
      <c r="W227" s="393">
        <v>-15.532911792021302</v>
      </c>
      <c r="X227" s="393">
        <v>-15.677786617429803</v>
      </c>
      <c r="Y227" s="393">
        <v>-15.739907226428933</v>
      </c>
      <c r="Z227" s="393">
        <v>-15.710980646480401</v>
      </c>
      <c r="AA227" s="393">
        <v>-15.589264519619942</v>
      </c>
      <c r="AB227" s="393">
        <v>-15.432891117610279</v>
      </c>
    </row>
    <row r="228" spans="1:28" ht="15.6" outlineLevel="1">
      <c r="A228" s="111"/>
      <c r="B228" s="577"/>
      <c r="C228" s="107" t="s">
        <v>132</v>
      </c>
      <c r="D228" s="393">
        <v>4.8918863892104189E-2</v>
      </c>
      <c r="E228" s="393">
        <v>8.4770273588616732E-2</v>
      </c>
      <c r="F228" s="393">
        <v>2.1578912490298745E-2</v>
      </c>
      <c r="G228" s="393">
        <v>3.8142028000122709E-2</v>
      </c>
      <c r="H228" s="393">
        <v>3.0527332966119574E-2</v>
      </c>
      <c r="I228" s="393">
        <v>0.24097370736666887</v>
      </c>
      <c r="J228" s="393">
        <v>0.12545768724330114</v>
      </c>
      <c r="K228" s="393">
        <v>0.16625421790487033</v>
      </c>
      <c r="L228" s="393">
        <v>9.3180046917246018E-2</v>
      </c>
      <c r="M228" s="393">
        <v>1.4817816403998206E-2</v>
      </c>
      <c r="N228" s="393">
        <v>5.2400193954521598E-2</v>
      </c>
      <c r="O228" s="393">
        <v>7.2066217026667892E-2</v>
      </c>
      <c r="P228" s="393">
        <v>6.0787500015770553E-2</v>
      </c>
      <c r="Q228" s="393">
        <v>5.1626730489757425E-2</v>
      </c>
      <c r="R228" s="393">
        <v>6.717301157576025E-2</v>
      </c>
      <c r="S228" s="393">
        <v>0.12450243546683014</v>
      </c>
      <c r="T228" s="393">
        <v>0.12194378640651909</v>
      </c>
      <c r="U228" s="393">
        <v>0.10917645639271663</v>
      </c>
      <c r="V228" s="393">
        <v>0.10095164766272396</v>
      </c>
      <c r="W228" s="393">
        <v>8.7694733694754889E-2</v>
      </c>
      <c r="X228" s="393">
        <v>4.6184299157837221E-2</v>
      </c>
      <c r="Y228" s="393">
        <v>5.8798225802522093E-2</v>
      </c>
      <c r="Z228" s="393">
        <v>0.28025218606743507</v>
      </c>
      <c r="AA228" s="393">
        <v>6.7018879298983494E-2</v>
      </c>
      <c r="AB228" s="393">
        <v>0.11134929790212196</v>
      </c>
    </row>
    <row r="229" spans="1:28" ht="15.6" outlineLevel="1">
      <c r="A229" s="111"/>
      <c r="B229" s="577"/>
      <c r="C229" s="107" t="s">
        <v>133</v>
      </c>
      <c r="D229" s="393">
        <v>-4.9737344776229051</v>
      </c>
      <c r="E229" s="393">
        <v>-4.7373898571739188</v>
      </c>
      <c r="F229" s="393">
        <v>-4.4777083739355543</v>
      </c>
      <c r="G229" s="393">
        <v>-4.2294894114746517</v>
      </c>
      <c r="H229" s="393">
        <v>-3.9940494501391379</v>
      </c>
      <c r="I229" s="393">
        <v>-3.7418685581016646</v>
      </c>
      <c r="J229" s="393">
        <v>-3.6388119244725075</v>
      </c>
      <c r="K229" s="393">
        <v>-3.584409712439026</v>
      </c>
      <c r="L229" s="393">
        <v>-3.5587871539316205</v>
      </c>
      <c r="M229" s="393">
        <v>-3.5463880298820261</v>
      </c>
      <c r="N229" s="393">
        <v>-3.4721849602014911</v>
      </c>
      <c r="O229" s="393">
        <v>-3.4566684928588076</v>
      </c>
      <c r="P229" s="393">
        <v>-3.3875158742808278</v>
      </c>
      <c r="Q229" s="393">
        <v>-3.3437743279641499</v>
      </c>
      <c r="R229" s="393">
        <v>-3.240687845218587</v>
      </c>
      <c r="S229" s="393">
        <v>-3.1834461765789577</v>
      </c>
      <c r="T229" s="393">
        <v>-3.0806016041855262</v>
      </c>
      <c r="U229" s="393">
        <v>-2.943922121590941</v>
      </c>
      <c r="V229" s="393">
        <v>-2.7280188230735321</v>
      </c>
      <c r="W229" s="393">
        <v>-2.4944439677841515</v>
      </c>
      <c r="X229" s="393">
        <v>-2.3762424454934994</v>
      </c>
      <c r="Y229" s="393">
        <v>-2.2670897264251506</v>
      </c>
      <c r="Z229" s="393">
        <v>-2.1835479512378098</v>
      </c>
      <c r="AA229" s="393">
        <v>-2.0850049402965598</v>
      </c>
      <c r="AB229" s="393">
        <v>-1.9961912353788571</v>
      </c>
    </row>
    <row r="230" spans="1:28" ht="18.600000000000001" outlineLevel="1">
      <c r="A230" s="111"/>
      <c r="B230" s="577"/>
      <c r="C230" s="107" t="s">
        <v>738</v>
      </c>
      <c r="D230" s="393">
        <v>4.5767029614879814E-3</v>
      </c>
      <c r="E230" s="393">
        <v>4.7275093103113855E-3</v>
      </c>
      <c r="F230" s="393">
        <v>4.4701065421386193E-3</v>
      </c>
      <c r="G230" s="393">
        <v>3.5536738964239158E-3</v>
      </c>
      <c r="H230" s="393">
        <v>3.1403217226084862E-3</v>
      </c>
      <c r="I230" s="393">
        <v>2.9755634725321411E-3</v>
      </c>
      <c r="J230" s="393">
        <v>2.6955527867161991E-3</v>
      </c>
      <c r="K230" s="393">
        <v>2.485994439790262E-3</v>
      </c>
      <c r="L230" s="393">
        <v>2.4551613597872859E-3</v>
      </c>
      <c r="M230" s="393">
        <v>2.217771216721987E-3</v>
      </c>
      <c r="N230" s="393">
        <v>2.6772036877486696E-3</v>
      </c>
      <c r="O230" s="393">
        <v>2.469630202688818E-3</v>
      </c>
      <c r="P230" s="393">
        <v>2.1377990634889724E-3</v>
      </c>
      <c r="Q230" s="393">
        <v>2.5514850577300998E-3</v>
      </c>
      <c r="R230" s="393">
        <v>2.3408014575007426E-3</v>
      </c>
      <c r="S230" s="393">
        <v>1.9124746806008974E-3</v>
      </c>
      <c r="T230" s="393">
        <v>1.6036438021042503E-3</v>
      </c>
      <c r="U230" s="393">
        <v>1.6490973917061833E-3</v>
      </c>
      <c r="V230" s="393">
        <v>1.2933617807130956E-3</v>
      </c>
      <c r="W230" s="393">
        <v>9.9522644663124012E-4</v>
      </c>
      <c r="X230" s="393">
        <v>1.0763477621392498E-3</v>
      </c>
      <c r="Y230" s="393">
        <v>1.0179003758937501E-3</v>
      </c>
      <c r="Z230" s="393">
        <v>1.3340781532779934E-3</v>
      </c>
      <c r="AA230" s="393">
        <v>1.0392555183496661E-3</v>
      </c>
      <c r="AB230" s="393">
        <v>1.3699489265976729E-3</v>
      </c>
    </row>
    <row r="231" spans="1:28" ht="15.6" outlineLevel="1">
      <c r="A231" s="111"/>
      <c r="B231" s="577"/>
      <c r="C231" s="107" t="s">
        <v>134</v>
      </c>
      <c r="D231" s="393">
        <v>4.1277048820362573E-2</v>
      </c>
      <c r="E231" s="393">
        <v>4.1769366111850184E-2</v>
      </c>
      <c r="F231" s="393">
        <v>4.2172046279066254E-2</v>
      </c>
      <c r="G231" s="393">
        <v>4.261134533886806E-2</v>
      </c>
      <c r="H231" s="393">
        <v>4.2990295746462327E-2</v>
      </c>
      <c r="I231" s="393">
        <v>4.3366067275809224E-2</v>
      </c>
      <c r="J231" s="393">
        <v>4.3701416440760844E-2</v>
      </c>
      <c r="K231" s="393">
        <v>4.4021579832515069E-2</v>
      </c>
      <c r="L231" s="393">
        <v>4.4306118652175784E-2</v>
      </c>
      <c r="M231" s="393">
        <v>4.4589674306335078E-2</v>
      </c>
      <c r="N231" s="393">
        <v>4.4865074481109248E-2</v>
      </c>
      <c r="O231" s="393">
        <v>4.5077570911135061E-2</v>
      </c>
      <c r="P231" s="393">
        <v>4.5221319878763655E-2</v>
      </c>
      <c r="Q231" s="393">
        <v>4.5352996692826622E-2</v>
      </c>
      <c r="R231" s="393">
        <v>4.5447988698667972E-2</v>
      </c>
      <c r="S231" s="393">
        <v>4.5515529648657703E-2</v>
      </c>
      <c r="T231" s="393">
        <v>4.5552478878284307E-2</v>
      </c>
      <c r="U231" s="393">
        <v>4.563903902804519E-2</v>
      </c>
      <c r="V231" s="393">
        <v>4.5672598397677018E-2</v>
      </c>
      <c r="W231" s="393">
        <v>4.5690694557771631E-2</v>
      </c>
      <c r="X231" s="393">
        <v>4.5687605543374379E-2</v>
      </c>
      <c r="Y231" s="393">
        <v>4.5726968821097017E-2</v>
      </c>
      <c r="Z231" s="393">
        <v>4.5851315220871512E-2</v>
      </c>
      <c r="AA231" s="393">
        <v>4.5932437615491435E-2</v>
      </c>
      <c r="AB231" s="393">
        <v>4.6041306739193294E-2</v>
      </c>
    </row>
    <row r="232" spans="1:28" outlineLevel="1">
      <c r="A232" s="111"/>
      <c r="B232" s="574" t="s">
        <v>135</v>
      </c>
      <c r="C232" s="107" t="s">
        <v>132</v>
      </c>
      <c r="D232" s="393">
        <v>8.9014752088405907E-4</v>
      </c>
      <c r="E232" s="393">
        <v>9.0097222546852167E-4</v>
      </c>
      <c r="F232" s="393">
        <v>9.1759092558641115E-4</v>
      </c>
      <c r="G232" s="393">
        <v>9.2851776816849465E-4</v>
      </c>
      <c r="H232" s="393">
        <v>9.4055799114890998E-4</v>
      </c>
      <c r="I232" s="393">
        <v>9.4879479999159736E-4</v>
      </c>
      <c r="J232" s="393">
        <v>9.5657979357785148E-4</v>
      </c>
      <c r="K232" s="393">
        <v>9.7360497411041178E-4</v>
      </c>
      <c r="L232" s="393">
        <v>9.9093354013854765E-4</v>
      </c>
      <c r="M232" s="393">
        <v>1.0059509627200333E-3</v>
      </c>
      <c r="N232" s="393">
        <v>7.9650006388004211E-4</v>
      </c>
      <c r="O232" s="393">
        <v>8.000527835155054E-4</v>
      </c>
      <c r="P232" s="393">
        <v>8.2384419650110012E-4</v>
      </c>
      <c r="Q232" s="393">
        <v>9.2564296721967367E-4</v>
      </c>
      <c r="R232" s="393">
        <v>8.5612829541492261E-4</v>
      </c>
      <c r="S232" s="393">
        <v>8.7652797584253633E-4</v>
      </c>
      <c r="T232" s="393">
        <v>8.9907655606880511E-4</v>
      </c>
      <c r="U232" s="393">
        <v>9.3784060724301369E-4</v>
      </c>
      <c r="V232" s="393">
        <v>9.2067437489822327E-4</v>
      </c>
      <c r="W232" s="393">
        <v>9.5119210879566595E-4</v>
      </c>
      <c r="X232" s="393">
        <v>9.4237728401461922E-4</v>
      </c>
      <c r="Y232" s="393">
        <v>1.0368831107406501E-3</v>
      </c>
      <c r="Z232" s="393">
        <v>9.8576809601133792E-4</v>
      </c>
      <c r="AA232" s="393">
        <v>1.0390323582910612E-3</v>
      </c>
      <c r="AB232" s="393">
        <v>1.0371676155841326E-3</v>
      </c>
    </row>
    <row r="233" spans="1:28" ht="15.6" outlineLevel="1">
      <c r="A233" s="111"/>
      <c r="B233" s="577"/>
      <c r="C233" s="107" t="s">
        <v>137</v>
      </c>
      <c r="D233" s="393">
        <v>1.3200681018235969</v>
      </c>
      <c r="E233" s="393">
        <v>1.3216963330462845</v>
      </c>
      <c r="F233" s="393">
        <v>1.2401823135524399</v>
      </c>
      <c r="G233" s="393">
        <v>1.4396752474408128</v>
      </c>
      <c r="H233" s="393">
        <v>1.4908454963769269</v>
      </c>
      <c r="I233" s="393">
        <v>1.7918678433397883</v>
      </c>
      <c r="J233" s="393">
        <v>1.7092340322534341</v>
      </c>
      <c r="K233" s="393">
        <v>1.7434504777970334</v>
      </c>
      <c r="L233" s="393">
        <v>1.8115280652602923</v>
      </c>
      <c r="M233" s="393">
        <v>1.894773476085609</v>
      </c>
      <c r="N233" s="393">
        <v>2.0820702543998921</v>
      </c>
      <c r="O233" s="393">
        <v>2.3770796881753227</v>
      </c>
      <c r="P233" s="393">
        <v>2.6214553132975889</v>
      </c>
      <c r="Q233" s="393">
        <v>2.8366076120392183</v>
      </c>
      <c r="R233" s="393">
        <v>3.1119808710467907</v>
      </c>
      <c r="S233" s="393">
        <v>3.2549629618396434</v>
      </c>
      <c r="T233" s="393">
        <v>3.5279796195969779</v>
      </c>
      <c r="U233" s="393">
        <v>3.584389800075098</v>
      </c>
      <c r="V233" s="393">
        <v>3.8669911337936305</v>
      </c>
      <c r="W233" s="393">
        <v>4.2492954020185572</v>
      </c>
      <c r="X233" s="393">
        <v>4.2558246436352576</v>
      </c>
      <c r="Y233" s="393">
        <v>4.3213067347800571</v>
      </c>
      <c r="Z233" s="393">
        <v>4.3796772389966243</v>
      </c>
      <c r="AA233" s="393">
        <v>4.3280858317435973</v>
      </c>
      <c r="AB233" s="393">
        <v>4.1472156678338505</v>
      </c>
    </row>
    <row r="234" spans="1:28" ht="15.6" outlineLevel="1">
      <c r="A234" s="111"/>
      <c r="B234" s="577"/>
      <c r="C234" s="107" t="s">
        <v>138</v>
      </c>
      <c r="D234" s="393">
        <v>12.112710062377804</v>
      </c>
      <c r="E234" s="393">
        <v>12.07841078793645</v>
      </c>
      <c r="F234" s="393">
        <v>12.051449296872278</v>
      </c>
      <c r="G234" s="393">
        <v>12.027677093641502</v>
      </c>
      <c r="H234" s="393">
        <v>12.006658045726468</v>
      </c>
      <c r="I234" s="393">
        <v>11.988130873419111</v>
      </c>
      <c r="J234" s="393">
        <v>11.97187721589745</v>
      </c>
      <c r="K234" s="393">
        <v>11.957707807503763</v>
      </c>
      <c r="L234" s="393">
        <v>11.945421449030171</v>
      </c>
      <c r="M234" s="393">
        <v>11.934842466634068</v>
      </c>
      <c r="N234" s="393">
        <v>11.206192130486388</v>
      </c>
      <c r="O234" s="393">
        <v>10.614091482023147</v>
      </c>
      <c r="P234" s="393">
        <v>10.058230754580974</v>
      </c>
      <c r="Q234" s="393">
        <v>9.5340096462498405</v>
      </c>
      <c r="R234" s="393">
        <v>9.0393688465725912</v>
      </c>
      <c r="S234" s="393">
        <v>8.5724819236790069</v>
      </c>
      <c r="T234" s="393">
        <v>8.1316493507127401</v>
      </c>
      <c r="U234" s="393">
        <v>7.7152850277917313</v>
      </c>
      <c r="V234" s="393">
        <v>7.3219068208244487</v>
      </c>
      <c r="W234" s="393">
        <v>6.9501307402668582</v>
      </c>
      <c r="X234" s="393">
        <v>6.7318813869261609</v>
      </c>
      <c r="Y234" s="393">
        <v>6.5272374240659783</v>
      </c>
      <c r="Z234" s="393">
        <v>6.33405397684216</v>
      </c>
      <c r="AA234" s="393">
        <v>6.1515536226641379</v>
      </c>
      <c r="AB234" s="393">
        <v>5.9790842896577043</v>
      </c>
    </row>
    <row r="235" spans="1:28" ht="18.600000000000001" outlineLevel="1">
      <c r="A235" s="111"/>
      <c r="B235" s="577"/>
      <c r="C235" s="107" t="s">
        <v>739</v>
      </c>
      <c r="D235" s="393">
        <v>0.64894198340197518</v>
      </c>
      <c r="E235" s="393">
        <v>0.64709279655361895</v>
      </c>
      <c r="F235" s="393">
        <v>0.64542735036053656</v>
      </c>
      <c r="G235" s="393">
        <v>0.6439298174367547</v>
      </c>
      <c r="H235" s="393">
        <v>0.64258567825924318</v>
      </c>
      <c r="I235" s="393">
        <v>0.64138161396193838</v>
      </c>
      <c r="J235" s="393">
        <v>0.64030540795884205</v>
      </c>
      <c r="K235" s="393">
        <v>0.63934585566228874</v>
      </c>
      <c r="L235" s="393">
        <v>0.63849268162416706</v>
      </c>
      <c r="M235" s="393">
        <v>0.6377364634842313</v>
      </c>
      <c r="N235" s="393">
        <v>0.60362309722219798</v>
      </c>
      <c r="O235" s="393">
        <v>0.57145830379971319</v>
      </c>
      <c r="P235" s="393">
        <v>0.54112029542954332</v>
      </c>
      <c r="Q235" s="393">
        <v>0.51249552597320858</v>
      </c>
      <c r="R235" s="393">
        <v>0.48547809599928671</v>
      </c>
      <c r="S235" s="393">
        <v>0.45996920297447774</v>
      </c>
      <c r="T235" s="393">
        <v>0.43587663303420182</v>
      </c>
      <c r="U235" s="393">
        <v>0.41311429106694852</v>
      </c>
      <c r="V235" s="393">
        <v>0.39160176611061004</v>
      </c>
      <c r="W235" s="393">
        <v>0.37126392930089724</v>
      </c>
      <c r="X235" s="393">
        <v>0.35937003945544449</v>
      </c>
      <c r="Y235" s="393">
        <v>0.34813589597278571</v>
      </c>
      <c r="Z235" s="393">
        <v>0.33752123751174817</v>
      </c>
      <c r="AA235" s="393">
        <v>0.32748848162220218</v>
      </c>
      <c r="AB235" s="393">
        <v>0.31800253338369411</v>
      </c>
    </row>
    <row r="236" spans="1:28" ht="15.6" outlineLevel="1">
      <c r="A236" s="111"/>
      <c r="B236" s="577"/>
      <c r="C236" s="107" t="s">
        <v>203</v>
      </c>
      <c r="D236" s="393">
        <v>1.7018833333333347</v>
      </c>
      <c r="E236" s="393">
        <v>1.7018833333333347</v>
      </c>
      <c r="F236" s="393">
        <v>1.7018833333333347</v>
      </c>
      <c r="G236" s="393">
        <v>1.7018833333333347</v>
      </c>
      <c r="H236" s="393">
        <v>1.7018833333333347</v>
      </c>
      <c r="I236" s="393">
        <v>1.7018833333333347</v>
      </c>
      <c r="J236" s="393">
        <v>1.7018833333333347</v>
      </c>
      <c r="K236" s="393">
        <v>1.7018833333333347</v>
      </c>
      <c r="L236" s="393">
        <v>1.7018833333333347</v>
      </c>
      <c r="M236" s="393">
        <v>1.7018833333333347</v>
      </c>
      <c r="N236" s="393">
        <v>1.7018833333333347</v>
      </c>
      <c r="O236" s="393">
        <v>1.7018833333333347</v>
      </c>
      <c r="P236" s="393">
        <v>1.7018833333333347</v>
      </c>
      <c r="Q236" s="393">
        <v>1.7018833333333347</v>
      </c>
      <c r="R236" s="393">
        <v>1.7018833333333347</v>
      </c>
      <c r="S236" s="393">
        <v>1.7018833333333347</v>
      </c>
      <c r="T236" s="393">
        <v>1.7018833333333347</v>
      </c>
      <c r="U236" s="393">
        <v>1.7018833333333347</v>
      </c>
      <c r="V236" s="393">
        <v>1.7018833333333347</v>
      </c>
      <c r="W236" s="393">
        <v>1.7018833333333347</v>
      </c>
      <c r="X236" s="393">
        <v>1.7018833333333347</v>
      </c>
      <c r="Y236" s="393">
        <v>1.7018833333333347</v>
      </c>
      <c r="Z236" s="393">
        <v>1.7018833333333347</v>
      </c>
      <c r="AA236" s="393">
        <v>1.7018833333333347</v>
      </c>
      <c r="AB236" s="393">
        <v>1.7018833333333347</v>
      </c>
    </row>
    <row r="237" spans="1:28" outlineLevel="1">
      <c r="A237" s="111"/>
      <c r="B237" s="574" t="s">
        <v>139</v>
      </c>
      <c r="C237" s="107" t="s">
        <v>132</v>
      </c>
      <c r="D237" s="393">
        <v>4.0523870907137993E-2</v>
      </c>
      <c r="E237" s="393">
        <v>4.1011810450982046E-2</v>
      </c>
      <c r="F237" s="393">
        <v>4.1592972446397841E-2</v>
      </c>
      <c r="G237" s="393">
        <v>4.2066632355563065E-2</v>
      </c>
      <c r="H237" s="393">
        <v>4.2548933415626704E-2</v>
      </c>
      <c r="I237" s="393">
        <v>4.2956239148357798E-2</v>
      </c>
      <c r="J237" s="393">
        <v>4.3365404626865257E-2</v>
      </c>
      <c r="K237" s="393">
        <v>5.1731800389658848E-2</v>
      </c>
      <c r="L237" s="393">
        <v>4.4205026984514735E-2</v>
      </c>
      <c r="M237" s="393">
        <v>4.5504244460700415E-2</v>
      </c>
      <c r="N237" s="393">
        <v>0.31606099698733264</v>
      </c>
      <c r="O237" s="393">
        <v>0.34764749625519675</v>
      </c>
      <c r="P237" s="393">
        <v>0.33498834116911408</v>
      </c>
      <c r="Q237" s="393">
        <v>0.45939497510340799</v>
      </c>
      <c r="R237" s="393">
        <v>0.35235974255726132</v>
      </c>
      <c r="S237" s="393">
        <v>0.38426981974505908</v>
      </c>
      <c r="T237" s="393">
        <v>0.28313906505182868</v>
      </c>
      <c r="U237" s="393">
        <v>0.35664515612107767</v>
      </c>
      <c r="V237" s="393">
        <v>0.3223412589487788</v>
      </c>
      <c r="W237" s="393">
        <v>0.35353497064137668</v>
      </c>
      <c r="X237" s="393">
        <v>0.34716008341887594</v>
      </c>
      <c r="Y237" s="393">
        <v>0.25290331426078372</v>
      </c>
      <c r="Z237" s="393">
        <v>0.27583739514569017</v>
      </c>
      <c r="AA237" s="393">
        <v>0.25991263004204085</v>
      </c>
      <c r="AB237" s="393">
        <v>0.22928398870346808</v>
      </c>
    </row>
    <row r="238" spans="1:28" ht="15.6" outlineLevel="1">
      <c r="A238" s="111"/>
      <c r="B238" s="577"/>
      <c r="C238" s="107" t="s">
        <v>140</v>
      </c>
      <c r="D238" s="393">
        <v>-1.3694939577242708</v>
      </c>
      <c r="E238" s="393">
        <v>-1.428542547249372</v>
      </c>
      <c r="F238" s="393">
        <v>-1.486469035277671</v>
      </c>
      <c r="G238" s="393">
        <v>-1.5433008966119228</v>
      </c>
      <c r="H238" s="393">
        <v>-1.5990647989115485</v>
      </c>
      <c r="I238" s="393">
        <v>-1.6537866294560908</v>
      </c>
      <c r="J238" s="393">
        <v>-1.7074915209463997</v>
      </c>
      <c r="K238" s="393">
        <v>-1.760203876380662</v>
      </c>
      <c r="L238" s="393">
        <v>-1.811947393039683</v>
      </c>
      <c r="M238" s="393">
        <v>-2.152135652282273</v>
      </c>
      <c r="N238" s="393">
        <v>-2.4087305798461349</v>
      </c>
      <c r="O238" s="393">
        <v>-2.6600410362001177</v>
      </c>
      <c r="P238" s="393">
        <v>-2.9062078505525073</v>
      </c>
      <c r="Q238" s="393">
        <v>-3.1473673751256213</v>
      </c>
      <c r="R238" s="393">
        <v>-3.3836516444248863</v>
      </c>
      <c r="S238" s="393">
        <v>-3.6151885284140555</v>
      </c>
      <c r="T238" s="393">
        <v>-3.8421018798416506</v>
      </c>
      <c r="U238" s="393">
        <v>-4.0645116759533408</v>
      </c>
      <c r="V238" s="393">
        <v>-4.2825341548146341</v>
      </c>
      <c r="W238" s="393">
        <v>-4.4962819464605213</v>
      </c>
      <c r="X238" s="393">
        <v>-4.5781860324718142</v>
      </c>
      <c r="Y238" s="393">
        <v>-4.6584955314209084</v>
      </c>
      <c r="Z238" s="393">
        <v>-4.7372492102683781</v>
      </c>
      <c r="AA238" s="393">
        <v>-4.8144847204707775</v>
      </c>
      <c r="AB238" s="393">
        <v>-4.8902386343365176</v>
      </c>
    </row>
    <row r="239" spans="1:28" ht="15.6" outlineLevel="1">
      <c r="A239" s="111"/>
      <c r="B239" s="577"/>
      <c r="C239" s="107" t="s">
        <v>141</v>
      </c>
      <c r="D239" s="393">
        <v>-5.5902009687227281</v>
      </c>
      <c r="E239" s="393">
        <v>-5.6468584719454782</v>
      </c>
      <c r="F239" s="393">
        <v>-5.7061006019913965</v>
      </c>
      <c r="G239" s="393">
        <v>-5.7642832410305687</v>
      </c>
      <c r="H239" s="393">
        <v>-5.8210664435391246</v>
      </c>
      <c r="I239" s="393">
        <v>-5.8766073535028358</v>
      </c>
      <c r="J239" s="393">
        <v>-5.9308230555954662</v>
      </c>
      <c r="K239" s="393">
        <v>-5.9713477924989595</v>
      </c>
      <c r="L239" s="393">
        <v>-6.035399095145209</v>
      </c>
      <c r="M239" s="393">
        <v>-6.0844746776249696</v>
      </c>
      <c r="N239" s="393">
        <v>-5.560932954825649</v>
      </c>
      <c r="O239" s="393">
        <v>-5.366670017282309</v>
      </c>
      <c r="P239" s="393">
        <v>-5.2648159666675438</v>
      </c>
      <c r="Q239" s="393">
        <v>-5.0118399176384241</v>
      </c>
      <c r="R239" s="393">
        <v>-4.9795796014830334</v>
      </c>
      <c r="S239" s="393">
        <v>-4.8157512902723116</v>
      </c>
      <c r="T239" s="393">
        <v>-4.8657067906932792</v>
      </c>
      <c r="U239" s="393">
        <v>-4.659553546798934</v>
      </c>
      <c r="V239" s="393">
        <v>-4.5735493465102968</v>
      </c>
      <c r="W239" s="393">
        <v>-4.4311947056280419</v>
      </c>
      <c r="X239" s="393">
        <v>-4.4661869105044163</v>
      </c>
      <c r="Y239" s="393">
        <v>-4.6460438690001897</v>
      </c>
      <c r="Z239" s="393">
        <v>-4.6737757398153938</v>
      </c>
      <c r="AA239" s="393">
        <v>-4.6655757823604125</v>
      </c>
      <c r="AB239" s="393">
        <v>-4.755300087185045</v>
      </c>
    </row>
    <row r="240" spans="1:28" ht="15.6" outlineLevel="1">
      <c r="A240" s="111"/>
      <c r="B240" s="577"/>
      <c r="C240" s="107" t="s">
        <v>203</v>
      </c>
      <c r="D240" s="393">
        <v>0.17679750000000016</v>
      </c>
      <c r="E240" s="393">
        <v>0.17679750000000016</v>
      </c>
      <c r="F240" s="393">
        <v>0.17679750000000016</v>
      </c>
      <c r="G240" s="393">
        <v>0.17679750000000016</v>
      </c>
      <c r="H240" s="393">
        <v>0.17679750000000016</v>
      </c>
      <c r="I240" s="393">
        <v>0.17679750000000016</v>
      </c>
      <c r="J240" s="393">
        <v>0.17679750000000016</v>
      </c>
      <c r="K240" s="393">
        <v>0.17679750000000016</v>
      </c>
      <c r="L240" s="393">
        <v>0.17679750000000016</v>
      </c>
      <c r="M240" s="393">
        <v>0.17679750000000016</v>
      </c>
      <c r="N240" s="393">
        <v>0.17679750000000016</v>
      </c>
      <c r="O240" s="393">
        <v>0.17679750000000016</v>
      </c>
      <c r="P240" s="393">
        <v>0.17679750000000016</v>
      </c>
      <c r="Q240" s="393">
        <v>0.17679750000000016</v>
      </c>
      <c r="R240" s="393">
        <v>0.17679750000000016</v>
      </c>
      <c r="S240" s="393">
        <v>0.17679750000000016</v>
      </c>
      <c r="T240" s="393">
        <v>0.17679750000000016</v>
      </c>
      <c r="U240" s="393">
        <v>0.17679750000000016</v>
      </c>
      <c r="V240" s="393">
        <v>0.17679750000000016</v>
      </c>
      <c r="W240" s="393">
        <v>0.17679750000000016</v>
      </c>
      <c r="X240" s="393">
        <v>0.17679750000000016</v>
      </c>
      <c r="Y240" s="393">
        <v>0.17679750000000016</v>
      </c>
      <c r="Z240" s="393">
        <v>0.17679750000000016</v>
      </c>
      <c r="AA240" s="393">
        <v>0.17679750000000016</v>
      </c>
      <c r="AB240" s="393">
        <v>0.17679750000000016</v>
      </c>
    </row>
    <row r="241" spans="1:28" ht="18.600000000000001" outlineLevel="1">
      <c r="A241" s="111"/>
      <c r="B241" s="577"/>
      <c r="C241" s="107" t="s">
        <v>739</v>
      </c>
      <c r="D241" s="393">
        <v>2.2748981863981572E-5</v>
      </c>
      <c r="E241" s="393">
        <v>2.3625605691828884E-5</v>
      </c>
      <c r="F241" s="393">
        <v>2.4453641164960112E-5</v>
      </c>
      <c r="G241" s="393">
        <v>2.5236047150482083E-5</v>
      </c>
      <c r="H241" s="393">
        <v>2.5975586587146818E-5</v>
      </c>
      <c r="I241" s="393">
        <v>2.6674840371183502E-5</v>
      </c>
      <c r="J241" s="393">
        <v>2.7336220205525551E-5</v>
      </c>
      <c r="K241" s="393">
        <v>2.7961980492882102E-5</v>
      </c>
      <c r="L241" s="393">
        <v>2.8554229346674317E-5</v>
      </c>
      <c r="M241" s="393">
        <v>2.9114938787954695E-5</v>
      </c>
      <c r="N241" s="393">
        <v>1.2918113734204681E-3</v>
      </c>
      <c r="O241" s="393">
        <v>2.4805334885514242E-3</v>
      </c>
      <c r="P241" s="393">
        <v>3.600015121294502E-3</v>
      </c>
      <c r="Q241" s="393">
        <v>4.6546638195115696E-3</v>
      </c>
      <c r="R241" s="393">
        <v>5.6485846785789369E-3</v>
      </c>
      <c r="S241" s="393">
        <v>6.5856023587046973E-3</v>
      </c>
      <c r="T241" s="393">
        <v>7.4692814263092773E-3</v>
      </c>
      <c r="U241" s="393">
        <v>8.3029451513765597E-3</v>
      </c>
      <c r="V241" s="393">
        <v>9.0896928820346726E-3</v>
      </c>
      <c r="W241" s="393">
        <v>9.8324161078539654E-3</v>
      </c>
      <c r="X241" s="393">
        <v>1.0530250776700481E-2</v>
      </c>
      <c r="Y241" s="393">
        <v>1.1189823573641672E-2</v>
      </c>
      <c r="Z241" s="393">
        <v>1.181343219337795E-2</v>
      </c>
      <c r="AA241" s="393">
        <v>1.2403224546501706E-2</v>
      </c>
      <c r="AB241" s="393">
        <v>1.2961209209175581E-2</v>
      </c>
    </row>
    <row r="242" spans="1:28" outlineLevel="1">
      <c r="A242" s="111"/>
      <c r="B242" s="574" t="s">
        <v>142</v>
      </c>
      <c r="C242" s="107" t="s">
        <v>143</v>
      </c>
      <c r="D242" s="393">
        <v>0.48692994226817643</v>
      </c>
      <c r="E242" s="393">
        <v>0.48916473462529975</v>
      </c>
      <c r="F242" s="393">
        <v>0.47710603083827247</v>
      </c>
      <c r="G242" s="393">
        <v>0.46432214291118373</v>
      </c>
      <c r="H242" s="393">
        <v>0.57632587369120547</v>
      </c>
      <c r="I242" s="393">
        <v>0.65658733917230727</v>
      </c>
      <c r="J242" s="393">
        <v>0.5564912354728252</v>
      </c>
      <c r="K242" s="393">
        <v>0.48780625534665606</v>
      </c>
      <c r="L242" s="393">
        <v>0.36145842488104252</v>
      </c>
      <c r="M242" s="393">
        <v>0.49098587016322481</v>
      </c>
      <c r="N242" s="393">
        <v>0.48059611728044077</v>
      </c>
      <c r="O242" s="393">
        <v>0.51996472565326346</v>
      </c>
      <c r="P242" s="393">
        <v>0.32164958803559995</v>
      </c>
      <c r="Q242" s="393">
        <v>0.55822476411010147</v>
      </c>
      <c r="R242" s="393">
        <v>0.38746089598376637</v>
      </c>
      <c r="S242" s="393">
        <v>0.44488811698992875</v>
      </c>
      <c r="T242" s="393">
        <v>0.46378445882948344</v>
      </c>
      <c r="U242" s="393">
        <v>0.29979028693529697</v>
      </c>
      <c r="V242" s="393">
        <v>0.25687987856135025</v>
      </c>
      <c r="W242" s="393">
        <v>0.29505597018740359</v>
      </c>
      <c r="X242" s="393">
        <v>0.32124536181345698</v>
      </c>
      <c r="Y242" s="393">
        <v>0.27772478911345694</v>
      </c>
      <c r="Z242" s="393">
        <v>0.2189270497467902</v>
      </c>
      <c r="AA242" s="393">
        <v>0.37941541038012366</v>
      </c>
      <c r="AB242" s="393">
        <v>0.37937600434679036</v>
      </c>
    </row>
    <row r="243" spans="1:28" ht="18.600000000000001" outlineLevel="1">
      <c r="A243" s="111"/>
      <c r="B243" s="577"/>
      <c r="C243" s="107" t="s">
        <v>740</v>
      </c>
      <c r="D243" s="393">
        <v>4.1338629751966E-3</v>
      </c>
      <c r="E243" s="393">
        <v>3.8117502560564001E-3</v>
      </c>
      <c r="F243" s="393">
        <v>3.4896375368863998E-3</v>
      </c>
      <c r="G243" s="393">
        <v>3.1675248178057998E-3</v>
      </c>
      <c r="H243" s="393">
        <v>2.8454120986655999E-3</v>
      </c>
      <c r="I243" s="393">
        <v>2.5232993795551995E-3</v>
      </c>
      <c r="J243" s="393">
        <v>2.2011866604447999E-3</v>
      </c>
      <c r="K243" s="393">
        <v>1.8790739413344E-3</v>
      </c>
      <c r="L243" s="393">
        <v>1.5569612221942E-3</v>
      </c>
      <c r="M243" s="393">
        <v>1.2348485030539999E-3</v>
      </c>
      <c r="N243" s="393">
        <v>9.1273578396147996E-4</v>
      </c>
      <c r="O243" s="393">
        <v>5.9062306482724001E-4</v>
      </c>
      <c r="P243" s="393">
        <v>2.68510345714158E-4</v>
      </c>
      <c r="Q243" s="393">
        <v>2.7831624857257802E-4</v>
      </c>
      <c r="R243" s="393">
        <v>2.88122151428018E-4</v>
      </c>
      <c r="S243" s="393">
        <v>2.9792805428643801E-4</v>
      </c>
      <c r="T243" s="393">
        <v>2.9792805428643801E-4</v>
      </c>
      <c r="U243" s="393">
        <v>2.9792805428643801E-4</v>
      </c>
      <c r="V243" s="393">
        <v>2.9792805428643801E-4</v>
      </c>
      <c r="W243" s="393">
        <v>2.9792805428643801E-4</v>
      </c>
      <c r="X243" s="393">
        <v>2.9792805428643801E-4</v>
      </c>
      <c r="Y243" s="393">
        <v>2.9792805428643801E-4</v>
      </c>
      <c r="Z243" s="393">
        <v>2.9792805428643801E-4</v>
      </c>
      <c r="AA243" s="393">
        <v>2.9792805428643801E-4</v>
      </c>
      <c r="AB243" s="393">
        <v>2.9792805428643801E-4</v>
      </c>
    </row>
    <row r="244" spans="1:28" ht="15.6" outlineLevel="1">
      <c r="A244" s="111"/>
      <c r="B244" s="577"/>
      <c r="C244" s="107" t="s">
        <v>145</v>
      </c>
      <c r="D244" s="393">
        <v>4.3615470085470111E-5</v>
      </c>
      <c r="E244" s="393">
        <v>4.3615470085470111E-5</v>
      </c>
      <c r="F244" s="393">
        <v>4.3615470085470111E-5</v>
      </c>
      <c r="G244" s="393">
        <v>4.3615470085470111E-5</v>
      </c>
      <c r="H244" s="393">
        <v>4.3615470085470111E-5</v>
      </c>
      <c r="I244" s="393">
        <v>4.3615470085470111E-5</v>
      </c>
      <c r="J244" s="393">
        <v>4.3615470085470111E-5</v>
      </c>
      <c r="K244" s="393">
        <v>4.3615470085470111E-5</v>
      </c>
      <c r="L244" s="393">
        <v>4.3615470085470111E-5</v>
      </c>
      <c r="M244" s="393">
        <v>4.3615470085470111E-5</v>
      </c>
      <c r="N244" s="393">
        <v>4.3615470085470111E-5</v>
      </c>
      <c r="O244" s="393">
        <v>4.3615470085470111E-5</v>
      </c>
      <c r="P244" s="393">
        <v>4.3615470085470111E-5</v>
      </c>
      <c r="Q244" s="393">
        <v>1.0560037606837592E-4</v>
      </c>
      <c r="R244" s="393">
        <v>1.6758528205128211E-4</v>
      </c>
      <c r="S244" s="393">
        <v>2.295701880341883E-4</v>
      </c>
      <c r="T244" s="393">
        <v>2.3038922735042744E-4</v>
      </c>
      <c r="U244" s="393">
        <v>2.3120826666666686E-4</v>
      </c>
      <c r="V244" s="393">
        <v>1.7004240000000016E-4</v>
      </c>
      <c r="W244" s="393">
        <v>1.0887653333333344E-4</v>
      </c>
      <c r="X244" s="393">
        <v>4.7710666666666711E-5</v>
      </c>
      <c r="Y244" s="393">
        <v>4.0234700000000037E-5</v>
      </c>
      <c r="Z244" s="393">
        <v>3.2758733333333362E-5</v>
      </c>
      <c r="AA244" s="393">
        <v>2.5282766666666692E-5</v>
      </c>
      <c r="AB244" s="393">
        <v>1.7806800000000017E-5</v>
      </c>
    </row>
    <row r="245" spans="1:28" ht="15.6" outlineLevel="1">
      <c r="A245" s="111"/>
      <c r="B245" s="577"/>
      <c r="C245" s="107" t="s">
        <v>377</v>
      </c>
      <c r="D245" s="393">
        <v>0</v>
      </c>
      <c r="E245" s="393">
        <v>3.0726666666666694E-6</v>
      </c>
      <c r="F245" s="393">
        <v>0</v>
      </c>
      <c r="G245" s="393">
        <v>0</v>
      </c>
      <c r="H245" s="393">
        <v>0</v>
      </c>
      <c r="I245" s="393">
        <v>1.1000000000000009E-6</v>
      </c>
      <c r="J245" s="393">
        <v>0</v>
      </c>
      <c r="K245" s="393">
        <v>0</v>
      </c>
      <c r="L245" s="393">
        <v>0</v>
      </c>
      <c r="M245" s="393">
        <v>0</v>
      </c>
      <c r="N245" s="393">
        <v>0</v>
      </c>
      <c r="O245" s="393">
        <v>0</v>
      </c>
      <c r="P245" s="393">
        <v>0</v>
      </c>
      <c r="Q245" s="393">
        <v>0</v>
      </c>
      <c r="R245" s="393">
        <v>0</v>
      </c>
      <c r="S245" s="393">
        <v>0</v>
      </c>
      <c r="T245" s="393">
        <v>0</v>
      </c>
      <c r="U245" s="393">
        <v>0</v>
      </c>
      <c r="V245" s="393">
        <v>5.1700000000000051E-7</v>
      </c>
      <c r="W245" s="393">
        <v>0</v>
      </c>
      <c r="X245" s="393">
        <v>0</v>
      </c>
      <c r="Y245" s="393">
        <v>0</v>
      </c>
      <c r="Z245" s="393">
        <v>2.2586666666666688E-6</v>
      </c>
      <c r="AA245" s="393">
        <v>0</v>
      </c>
      <c r="AB245" s="393">
        <v>0</v>
      </c>
    </row>
    <row r="246" spans="1:28" outlineLevel="1">
      <c r="A246" s="111"/>
      <c r="B246" s="574" t="s">
        <v>146</v>
      </c>
      <c r="C246" s="107" t="s">
        <v>147</v>
      </c>
      <c r="D246" s="393">
        <v>1.6292188084813206</v>
      </c>
      <c r="E246" s="393">
        <v>1.6717885775918044</v>
      </c>
      <c r="F246" s="393">
        <v>1.7123549488147463</v>
      </c>
      <c r="G246" s="393">
        <v>1.7510197572816244</v>
      </c>
      <c r="H246" s="393">
        <v>1.7878791924195416</v>
      </c>
      <c r="I246" s="393">
        <v>1.8230241401902216</v>
      </c>
      <c r="J246" s="393">
        <v>1.8565405027759572</v>
      </c>
      <c r="K246" s="393">
        <v>1.8885094973088719</v>
      </c>
      <c r="L246" s="393">
        <v>1.9190079351205271</v>
      </c>
      <c r="M246" s="393">
        <v>1.9481084828780686</v>
      </c>
      <c r="N246" s="393">
        <v>2.0009841122414715</v>
      </c>
      <c r="O246" s="393">
        <v>2.0512333146667396</v>
      </c>
      <c r="P246" s="393">
        <v>2.0989964522635809</v>
      </c>
      <c r="Q246" s="393">
        <v>2.1444057888791948</v>
      </c>
      <c r="R246" s="393">
        <v>2.1875859933619579</v>
      </c>
      <c r="S246" s="393">
        <v>2.2286546093762341</v>
      </c>
      <c r="T246" s="393">
        <v>2.2677224941231686</v>
      </c>
      <c r="U246" s="393">
        <v>2.3048942281484446</v>
      </c>
      <c r="V246" s="393">
        <v>2.3402684982574464</v>
      </c>
      <c r="W246" s="393">
        <v>2.3739384554101575</v>
      </c>
      <c r="X246" s="393">
        <v>2.3556749278771267</v>
      </c>
      <c r="Y246" s="393">
        <v>2.3385318492276235</v>
      </c>
      <c r="Z246" s="393">
        <v>2.3224351454816441</v>
      </c>
      <c r="AA246" s="393">
        <v>2.3073159880816267</v>
      </c>
      <c r="AB246" s="393">
        <v>2.2931104002521865</v>
      </c>
    </row>
    <row r="247" spans="1:28" ht="15.6" outlineLevel="1">
      <c r="A247" s="111"/>
      <c r="B247" s="577"/>
      <c r="C247" s="107" t="s">
        <v>132</v>
      </c>
      <c r="D247" s="393">
        <v>5.7695282366675343E-2</v>
      </c>
      <c r="E247" s="393">
        <v>5.469402156382859E-2</v>
      </c>
      <c r="F247" s="393">
        <v>5.1896211559330677E-2</v>
      </c>
      <c r="G247" s="393">
        <v>5.1089168914786487E-2</v>
      </c>
      <c r="H247" s="393">
        <v>5.2519753218858496E-2</v>
      </c>
      <c r="I247" s="393">
        <v>4.8095169178435808E-2</v>
      </c>
      <c r="J247" s="393">
        <v>5.3387971323010097E-2</v>
      </c>
      <c r="K247" s="393">
        <v>6.0322184616125783E-2</v>
      </c>
      <c r="L247" s="393">
        <v>6.0903380285077247E-2</v>
      </c>
      <c r="M247" s="393">
        <v>7.9175638808842444E-2</v>
      </c>
      <c r="N247" s="393">
        <v>1.5545894607770517E-2</v>
      </c>
      <c r="O247" s="393">
        <v>1.5922242279903343E-2</v>
      </c>
      <c r="P247" s="393">
        <v>1.6238375217739007E-2</v>
      </c>
      <c r="Q247" s="393">
        <v>1.655915444923213E-2</v>
      </c>
      <c r="R247" s="393">
        <v>1.6869506690403289E-2</v>
      </c>
      <c r="S247" s="393">
        <v>1.7175155843717409E-2</v>
      </c>
      <c r="T247" s="393">
        <v>1.7479876391259249E-2</v>
      </c>
      <c r="U247" s="393">
        <v>1.7787279501170861E-2</v>
      </c>
      <c r="V247" s="393">
        <v>1.8093202087200312E-2</v>
      </c>
      <c r="W247" s="393">
        <v>1.8395412152518605E-2</v>
      </c>
      <c r="X247" s="393">
        <v>1.8691764950818045E-2</v>
      </c>
      <c r="Y247" s="393">
        <v>1.8980134712708454E-2</v>
      </c>
      <c r="Z247" s="393">
        <v>1.926809889180604E-2</v>
      </c>
      <c r="AA247" s="393">
        <v>1.9546310348891607E-2</v>
      </c>
      <c r="AB247" s="393">
        <v>1.9824619262761453E-2</v>
      </c>
    </row>
    <row r="248" spans="1:28" ht="15.6" outlineLevel="1">
      <c r="A248" s="111"/>
      <c r="B248" s="577"/>
      <c r="C248" s="107" t="s">
        <v>148</v>
      </c>
      <c r="D248" s="393">
        <v>5.2353616487352319</v>
      </c>
      <c r="E248" s="393">
        <v>5.1241314355506953</v>
      </c>
      <c r="F248" s="393">
        <v>5.0186515241841576</v>
      </c>
      <c r="G248" s="393">
        <v>4.9222111516679377</v>
      </c>
      <c r="H248" s="393">
        <v>4.834848169938164</v>
      </c>
      <c r="I248" s="393">
        <v>4.743585979480641</v>
      </c>
      <c r="J248" s="393">
        <v>4.6723649521956121</v>
      </c>
      <c r="K248" s="393">
        <v>4.6082815498403242</v>
      </c>
      <c r="L248" s="393">
        <v>4.538581261898087</v>
      </c>
      <c r="M248" s="393">
        <v>4.5004770648479244</v>
      </c>
      <c r="N248" s="393">
        <v>4.2990356957238198</v>
      </c>
      <c r="O248" s="393">
        <v>4.2055677062625785</v>
      </c>
      <c r="P248" s="393">
        <v>4.1172771500690688</v>
      </c>
      <c r="Q248" s="393">
        <v>4.0338699600120016</v>
      </c>
      <c r="R248" s="393">
        <v>3.9550283948367513</v>
      </c>
      <c r="S248" s="393">
        <v>3.880489334837784</v>
      </c>
      <c r="T248" s="393">
        <v>3.8100042548442055</v>
      </c>
      <c r="U248" s="393">
        <v>3.7433406506967151</v>
      </c>
      <c r="V248" s="393">
        <v>3.6802690495706001</v>
      </c>
      <c r="W248" s="393">
        <v>3.6205771044744752</v>
      </c>
      <c r="X248" s="393">
        <v>3.6129259475296229</v>
      </c>
      <c r="Y248" s="393">
        <v>3.6054278358614584</v>
      </c>
      <c r="Z248" s="393">
        <v>3.598329782065453</v>
      </c>
      <c r="AA248" s="393">
        <v>3.5916056006586548</v>
      </c>
      <c r="AB248" s="393">
        <v>3.5852508462686918</v>
      </c>
    </row>
    <row r="249" spans="1:28" ht="18.600000000000001" outlineLevel="1">
      <c r="A249" s="111"/>
      <c r="B249" s="577"/>
      <c r="C249" s="107" t="s">
        <v>739</v>
      </c>
      <c r="D249" s="393">
        <v>0.36986510322783334</v>
      </c>
      <c r="E249" s="393">
        <v>0.36634329912284802</v>
      </c>
      <c r="F249" s="393">
        <v>0.36305984232366356</v>
      </c>
      <c r="G249" s="393">
        <v>0.35999747238071739</v>
      </c>
      <c r="H249" s="393">
        <v>0.35714024992138377</v>
      </c>
      <c r="I249" s="393">
        <v>0.35447345113978868</v>
      </c>
      <c r="J249" s="393">
        <v>0.35198347098399063</v>
      </c>
      <c r="K249" s="393">
        <v>0.34965773430678604</v>
      </c>
      <c r="L249" s="393">
        <v>0.34748461430937067</v>
      </c>
      <c r="M249" s="393">
        <v>0.34545335766457352</v>
      </c>
      <c r="N249" s="393">
        <v>0.3429283405888508</v>
      </c>
      <c r="O249" s="393">
        <v>0.34055986880386213</v>
      </c>
      <c r="P249" s="393">
        <v>0.33833753112844439</v>
      </c>
      <c r="Q249" s="393">
        <v>0.33625165291699144</v>
      </c>
      <c r="R249" s="393">
        <v>0.33429324120786175</v>
      </c>
      <c r="S249" s="393">
        <v>0.33245393412749574</v>
      </c>
      <c r="T249" s="393">
        <v>0.33072595420935347</v>
      </c>
      <c r="U249" s="393">
        <v>0.32910206531480357</v>
      </c>
      <c r="V249" s="393">
        <v>0.32757553286869884</v>
      </c>
      <c r="W249" s="393">
        <v>0.32614008714588827</v>
      </c>
      <c r="X249" s="393">
        <v>0.32469581456375868</v>
      </c>
      <c r="Y249" s="393">
        <v>0.32333575198179532</v>
      </c>
      <c r="Z249" s="393">
        <v>0.32205465959099044</v>
      </c>
      <c r="AA249" s="393">
        <v>0.32084764527700804</v>
      </c>
      <c r="AB249" s="393">
        <v>0.31971014013156718</v>
      </c>
    </row>
    <row r="250" spans="1:28" outlineLevel="1">
      <c r="A250" s="111"/>
      <c r="B250" s="574" t="s">
        <v>15</v>
      </c>
      <c r="C250" s="107" t="s">
        <v>149</v>
      </c>
      <c r="D250" s="393">
        <v>-0.85042944320343616</v>
      </c>
      <c r="E250" s="393">
        <v>-0.89446608494216573</v>
      </c>
      <c r="F250" s="393">
        <v>-1.068999802800034</v>
      </c>
      <c r="G250" s="393">
        <v>-1.0633429962877139</v>
      </c>
      <c r="H250" s="393">
        <v>-1.0765244667843283</v>
      </c>
      <c r="I250" s="393">
        <v>-0.94536350225020671</v>
      </c>
      <c r="J250" s="393">
        <v>-0.78209322562696559</v>
      </c>
      <c r="K250" s="393">
        <v>-0.89898932132098808</v>
      </c>
      <c r="L250" s="393">
        <v>-0.82491702471386896</v>
      </c>
      <c r="M250" s="393">
        <v>-0.80557699995272425</v>
      </c>
      <c r="N250" s="393">
        <v>-1.0001335276356387</v>
      </c>
      <c r="O250" s="393">
        <v>-1.2398236000320153</v>
      </c>
      <c r="P250" s="393">
        <v>-1.1097578908558643</v>
      </c>
      <c r="Q250" s="393">
        <v>-1.1627114903775682</v>
      </c>
      <c r="R250" s="393">
        <v>-1.1272874163366233</v>
      </c>
      <c r="S250" s="393">
        <v>-1.1004590872694771</v>
      </c>
      <c r="T250" s="393">
        <v>-1.0184327876274</v>
      </c>
      <c r="U250" s="393">
        <v>-1.0348147789043418</v>
      </c>
      <c r="V250" s="393">
        <v>-1.00078851941404</v>
      </c>
      <c r="W250" s="393">
        <v>-1.0268171018484451</v>
      </c>
      <c r="X250" s="393">
        <v>-1.0220300036929157</v>
      </c>
      <c r="Y250" s="393">
        <v>-1.0217513337758144</v>
      </c>
      <c r="Z250" s="393">
        <v>-1.0764453699782526</v>
      </c>
      <c r="AA250" s="393">
        <v>-1.162263934179814</v>
      </c>
      <c r="AB250" s="393">
        <v>-1.2045008607694381</v>
      </c>
    </row>
    <row r="251" spans="1:28" ht="15.6" outlineLevel="1">
      <c r="A251" s="111"/>
      <c r="B251" s="577"/>
      <c r="C251" s="107" t="s">
        <v>204</v>
      </c>
      <c r="D251" s="393">
        <v>0</v>
      </c>
      <c r="E251" s="393">
        <v>0</v>
      </c>
      <c r="F251" s="393">
        <v>0</v>
      </c>
      <c r="G251" s="393">
        <v>0</v>
      </c>
      <c r="H251" s="393">
        <v>0</v>
      </c>
      <c r="I251" s="393">
        <v>0</v>
      </c>
      <c r="J251" s="393">
        <v>0</v>
      </c>
      <c r="K251" s="393">
        <v>0</v>
      </c>
      <c r="L251" s="393">
        <v>0</v>
      </c>
      <c r="M251" s="393">
        <v>0</v>
      </c>
      <c r="N251" s="393">
        <v>0</v>
      </c>
      <c r="O251" s="393">
        <v>0</v>
      </c>
      <c r="P251" s="393">
        <v>0</v>
      </c>
      <c r="Q251" s="393">
        <v>0</v>
      </c>
      <c r="R251" s="393">
        <v>0</v>
      </c>
      <c r="S251" s="393">
        <v>0</v>
      </c>
      <c r="T251" s="393">
        <v>0</v>
      </c>
      <c r="U251" s="393">
        <v>0</v>
      </c>
      <c r="V251" s="393">
        <v>0</v>
      </c>
      <c r="W251" s="393">
        <v>0</v>
      </c>
      <c r="X251" s="393">
        <v>0</v>
      </c>
      <c r="Y251" s="393">
        <v>0</v>
      </c>
      <c r="Z251" s="393">
        <v>0</v>
      </c>
      <c r="AA251" s="393">
        <v>0</v>
      </c>
      <c r="AB251" s="393">
        <v>0</v>
      </c>
    </row>
    <row r="252" spans="1:28" ht="15.6">
      <c r="A252" s="111"/>
      <c r="B252" s="574" t="s">
        <v>6</v>
      </c>
      <c r="C252" s="107" t="s">
        <v>379</v>
      </c>
      <c r="D252" s="237">
        <v>68.790371384898691</v>
      </c>
      <c r="E252" s="237">
        <v>69.262095810722101</v>
      </c>
      <c r="F252" s="237">
        <v>69.175128855129202</v>
      </c>
      <c r="G252" s="237">
        <v>69.38916604692902</v>
      </c>
      <c r="H252" s="237">
        <v>69.439220805977484</v>
      </c>
      <c r="I252" s="237">
        <v>71.009079618378138</v>
      </c>
      <c r="J252" s="237">
        <v>71.397419939866666</v>
      </c>
      <c r="K252" s="237">
        <v>71.019675317518633</v>
      </c>
      <c r="L252" s="237">
        <v>70.268152427873218</v>
      </c>
      <c r="M252" s="237">
        <v>68.222491926707491</v>
      </c>
      <c r="N252" s="237">
        <v>66.500822027605778</v>
      </c>
      <c r="O252" s="237">
        <v>64.570901486682189</v>
      </c>
      <c r="P252" s="237">
        <v>63.682250273842882</v>
      </c>
      <c r="Q252" s="237">
        <v>59.87708642155517</v>
      </c>
      <c r="R252" s="237">
        <v>55.307334528253556</v>
      </c>
      <c r="S252" s="237">
        <v>52.129544186600789</v>
      </c>
      <c r="T252" s="237">
        <v>49.183514801193041</v>
      </c>
      <c r="U252" s="237">
        <v>46.00674223663259</v>
      </c>
      <c r="V252" s="237">
        <v>41.014821746202223</v>
      </c>
      <c r="W252" s="237">
        <v>35.231154614777246</v>
      </c>
      <c r="X252" s="237">
        <v>29.854186551238328</v>
      </c>
      <c r="Y252" s="237">
        <v>27.438225751743502</v>
      </c>
      <c r="Z252" s="237">
        <v>24.74055846146415</v>
      </c>
      <c r="AA252" s="237">
        <v>21.106982859162887</v>
      </c>
      <c r="AB252" s="237">
        <v>18.836741798131179</v>
      </c>
    </row>
    <row r="253" spans="1:28" ht="15.6" outlineLevel="1">
      <c r="A253" s="111"/>
      <c r="B253" s="577"/>
      <c r="C253" s="107" t="s">
        <v>150</v>
      </c>
      <c r="D253" s="393">
        <v>62.618136708566503</v>
      </c>
      <c r="E253" s="393">
        <v>63.079822151907507</v>
      </c>
      <c r="F253" s="393">
        <v>62.923986234280008</v>
      </c>
      <c r="G253" s="393">
        <v>63.221137995903497</v>
      </c>
      <c r="H253" s="393">
        <v>63.484425936691252</v>
      </c>
      <c r="I253" s="393">
        <v>65.291305629005009</v>
      </c>
      <c r="J253" s="393">
        <v>65.578975252246764</v>
      </c>
      <c r="K253" s="393">
        <v>65.503889033393506</v>
      </c>
      <c r="L253" s="393">
        <v>64.750828583782763</v>
      </c>
      <c r="M253" s="393">
        <v>62.674790674766498</v>
      </c>
      <c r="N253" s="393">
        <v>60.82270827155925</v>
      </c>
      <c r="O253" s="393">
        <v>59.692291859385506</v>
      </c>
      <c r="P253" s="393">
        <v>58.861078477968753</v>
      </c>
      <c r="Q253" s="393">
        <v>55.133784763927501</v>
      </c>
      <c r="R253" s="393">
        <v>50.378296627035006</v>
      </c>
      <c r="S253" s="393">
        <v>47.122877245759504</v>
      </c>
      <c r="T253" s="393">
        <v>44.11721678192675</v>
      </c>
      <c r="U253" s="393">
        <v>40.778450206054998</v>
      </c>
      <c r="V253" s="393">
        <v>35.878233223226751</v>
      </c>
      <c r="W253" s="393">
        <v>30.16926817811375</v>
      </c>
      <c r="X253" s="393">
        <v>24.834816150485601</v>
      </c>
      <c r="Y253" s="393">
        <v>22.201414717208952</v>
      </c>
      <c r="Z253" s="393">
        <v>19.677870836424301</v>
      </c>
      <c r="AA253" s="393">
        <v>16.0160883903478</v>
      </c>
      <c r="AB253" s="393">
        <v>13.458865883634051</v>
      </c>
    </row>
    <row r="254" spans="1:28" ht="15.6" outlineLevel="1">
      <c r="A254" s="111"/>
      <c r="B254" s="577"/>
      <c r="C254" s="107" t="s">
        <v>151</v>
      </c>
      <c r="D254" s="393">
        <v>4.691584402985792</v>
      </c>
      <c r="E254" s="393">
        <v>4.691689628380022</v>
      </c>
      <c r="F254" s="393">
        <v>4.7912857234958954</v>
      </c>
      <c r="G254" s="393">
        <v>4.7955867859808672</v>
      </c>
      <c r="H254" s="393">
        <v>4.7790167763471416</v>
      </c>
      <c r="I254" s="393">
        <v>4.6747232669405401</v>
      </c>
      <c r="J254" s="393">
        <v>4.7558325559385155</v>
      </c>
      <c r="K254" s="393">
        <v>4.8629294716301308</v>
      </c>
      <c r="L254" s="393">
        <v>4.7727313654351127</v>
      </c>
      <c r="M254" s="393">
        <v>4.8254536858490047</v>
      </c>
      <c r="N254" s="393">
        <v>4.9189788475235767</v>
      </c>
      <c r="O254" s="393">
        <v>3.9951995063859798</v>
      </c>
      <c r="P254" s="393">
        <v>3.9102150620667584</v>
      </c>
      <c r="Q254" s="393">
        <v>3.8605590475408551</v>
      </c>
      <c r="R254" s="393">
        <v>3.9555755600627558</v>
      </c>
      <c r="S254" s="393">
        <v>3.9577219150776721</v>
      </c>
      <c r="T254" s="393">
        <v>4.0167426780591935</v>
      </c>
      <c r="U254" s="393">
        <v>4.0576955135745418</v>
      </c>
      <c r="V254" s="393">
        <v>4.0442156809636316</v>
      </c>
      <c r="W254" s="393">
        <v>3.8102488549544526</v>
      </c>
      <c r="X254" s="393">
        <v>3.6779378478073186</v>
      </c>
      <c r="Y254" s="393">
        <v>3.7888158015828632</v>
      </c>
      <c r="Z254" s="393">
        <v>3.6328569513069588</v>
      </c>
      <c r="AA254" s="393">
        <v>3.6006648752287891</v>
      </c>
      <c r="AB254" s="393">
        <v>3.789637531231453</v>
      </c>
    </row>
    <row r="255" spans="1:28" ht="15.6" outlineLevel="1">
      <c r="A255" s="111"/>
      <c r="B255" s="577"/>
      <c r="C255" s="107" t="s">
        <v>152</v>
      </c>
      <c r="D255" s="393">
        <v>1.4806502733463947</v>
      </c>
      <c r="E255" s="393">
        <v>1.4872766892282188</v>
      </c>
      <c r="F255" s="393">
        <v>1.4541635223691651</v>
      </c>
      <c r="G255" s="393">
        <v>1.3642083050446523</v>
      </c>
      <c r="H255" s="393">
        <v>1.1648008129390872</v>
      </c>
      <c r="I255" s="393">
        <v>1.0190379224325867</v>
      </c>
      <c r="J255" s="393">
        <v>1.0248777316813888</v>
      </c>
      <c r="K255" s="393">
        <v>0.59882801249500872</v>
      </c>
      <c r="L255" s="393">
        <v>0.62881647865534607</v>
      </c>
      <c r="M255" s="393">
        <v>0.57936385921200173</v>
      </c>
      <c r="N255" s="393">
        <v>0.58178322852295261</v>
      </c>
      <c r="O255" s="393">
        <v>0.59459908293673824</v>
      </c>
      <c r="P255" s="393">
        <v>0.5946434621225003</v>
      </c>
      <c r="Q255" s="393">
        <v>0.54550317479407495</v>
      </c>
      <c r="R255" s="393">
        <v>0.51431180787204545</v>
      </c>
      <c r="S255" s="393">
        <v>0.45808261328659272</v>
      </c>
      <c r="T255" s="393">
        <v>0.34339926371412222</v>
      </c>
      <c r="U255" s="393">
        <v>0.38352156609218685</v>
      </c>
      <c r="V255" s="393">
        <v>0.33045581475207858</v>
      </c>
      <c r="W255" s="393">
        <v>0.32884473312843338</v>
      </c>
      <c r="X255" s="393">
        <v>0.34543415378610193</v>
      </c>
      <c r="Y255" s="393">
        <v>0.3353854318384008</v>
      </c>
      <c r="Z255" s="393">
        <v>0.33021458315137514</v>
      </c>
      <c r="AA255" s="393">
        <v>0.36515894974206853</v>
      </c>
      <c r="AB255" s="393">
        <v>0.34710954790663689</v>
      </c>
    </row>
    <row r="256" spans="1:28" ht="15.6" outlineLevel="1">
      <c r="A256" s="111"/>
      <c r="B256" s="577"/>
      <c r="C256" s="107" t="s">
        <v>189</v>
      </c>
      <c r="D256" s="393">
        <v>0</v>
      </c>
      <c r="E256" s="393">
        <v>3.3073412063492095E-3</v>
      </c>
      <c r="F256" s="393">
        <v>5.6933749841269841E-3</v>
      </c>
      <c r="G256" s="393">
        <v>8.232960000000001E-3</v>
      </c>
      <c r="H256" s="393">
        <v>1.0977279999999999E-2</v>
      </c>
      <c r="I256" s="393">
        <v>2.4012799999999997E-2</v>
      </c>
      <c r="J256" s="393">
        <v>3.7734400000000001E-2</v>
      </c>
      <c r="K256" s="393">
        <v>5.4028799999999995E-2</v>
      </c>
      <c r="L256" s="393">
        <v>0.11577599999999999</v>
      </c>
      <c r="M256" s="393">
        <v>0.14288370687999999</v>
      </c>
      <c r="N256" s="393">
        <v>0.17735168000000001</v>
      </c>
      <c r="O256" s="393">
        <v>0.28538389504</v>
      </c>
      <c r="P256" s="393">
        <v>0.31353855999999997</v>
      </c>
      <c r="Q256" s="393">
        <v>0.33497855999999998</v>
      </c>
      <c r="R256" s="393">
        <v>0.45744383999999999</v>
      </c>
      <c r="S256" s="393">
        <v>0.58728448</v>
      </c>
      <c r="T256" s="393">
        <v>0.70151680000000005</v>
      </c>
      <c r="U256" s="393">
        <v>0.76480767999999988</v>
      </c>
      <c r="V256" s="393">
        <v>0.73496320000000004</v>
      </c>
      <c r="W256" s="393">
        <v>0.90317475071999986</v>
      </c>
      <c r="X256" s="393">
        <v>0.93377065983999985</v>
      </c>
      <c r="Y256" s="393">
        <v>1.0382573634873014</v>
      </c>
      <c r="Z256" s="393">
        <v>1.00343608064</v>
      </c>
      <c r="AA256" s="393">
        <v>1.0064175709790175</v>
      </c>
      <c r="AB256" s="393">
        <v>1.0974575003968239</v>
      </c>
    </row>
    <row r="257" spans="1:28" ht="15.6" outlineLevel="1">
      <c r="A257" s="111"/>
      <c r="B257" s="577"/>
      <c r="C257" s="107" t="s">
        <v>205</v>
      </c>
      <c r="D257" s="393">
        <v>0</v>
      </c>
      <c r="E257" s="393">
        <v>0</v>
      </c>
      <c r="F257" s="393">
        <v>0</v>
      </c>
      <c r="G257" s="393">
        <v>0</v>
      </c>
      <c r="H257" s="393">
        <v>0</v>
      </c>
      <c r="I257" s="393">
        <v>0</v>
      </c>
      <c r="J257" s="393">
        <v>0</v>
      </c>
      <c r="K257" s="393">
        <v>0</v>
      </c>
      <c r="L257" s="393">
        <v>0</v>
      </c>
      <c r="M257" s="393">
        <v>0</v>
      </c>
      <c r="N257" s="393">
        <v>0</v>
      </c>
      <c r="O257" s="393">
        <v>0</v>
      </c>
      <c r="P257" s="393">
        <v>0</v>
      </c>
      <c r="Q257" s="393">
        <v>0</v>
      </c>
      <c r="R257" s="393">
        <v>0</v>
      </c>
      <c r="S257" s="393">
        <v>1.650243037496946E-5</v>
      </c>
      <c r="T257" s="393">
        <v>2.3103402524957199E-5</v>
      </c>
      <c r="U257" s="393">
        <v>1.3091928097475782E-4</v>
      </c>
      <c r="V257" s="393">
        <v>8.7022816177339006E-4</v>
      </c>
      <c r="W257" s="393">
        <v>8.094662131327519E-4</v>
      </c>
      <c r="X257" s="393">
        <v>8.878383452913299E-3</v>
      </c>
      <c r="Y257" s="393">
        <v>1.093545265522918E-2</v>
      </c>
      <c r="Z257" s="393">
        <v>2.1128000000000001E-2</v>
      </c>
      <c r="AA257" s="393">
        <v>3.44E-2</v>
      </c>
      <c r="AB257" s="393">
        <v>4.7671999999999999E-2</v>
      </c>
    </row>
    <row r="258" spans="1:28" ht="15.6" outlineLevel="1">
      <c r="A258" s="111"/>
      <c r="B258" s="577"/>
      <c r="C258" s="107" t="s">
        <v>206</v>
      </c>
      <c r="D258" s="393">
        <v>0</v>
      </c>
      <c r="E258" s="393">
        <v>0</v>
      </c>
      <c r="F258" s="393">
        <v>0</v>
      </c>
      <c r="G258" s="393">
        <v>0</v>
      </c>
      <c r="H258" s="393">
        <v>0</v>
      </c>
      <c r="I258" s="393">
        <v>0</v>
      </c>
      <c r="J258" s="393">
        <v>0</v>
      </c>
      <c r="K258" s="393">
        <v>0</v>
      </c>
      <c r="L258" s="393">
        <v>0</v>
      </c>
      <c r="M258" s="393">
        <v>0</v>
      </c>
      <c r="N258" s="393">
        <v>0</v>
      </c>
      <c r="O258" s="393">
        <v>3.4271429339656464E-3</v>
      </c>
      <c r="P258" s="393">
        <v>2.7747116848720011E-3</v>
      </c>
      <c r="Q258" s="393">
        <v>2.2608752927320086E-3</v>
      </c>
      <c r="R258" s="393">
        <v>1.7066932837464721E-3</v>
      </c>
      <c r="S258" s="393">
        <v>3.5614300466436828E-3</v>
      </c>
      <c r="T258" s="393">
        <v>4.6161740904481904E-3</v>
      </c>
      <c r="U258" s="393">
        <v>2.2136351629892512E-2</v>
      </c>
      <c r="V258" s="393">
        <v>2.6083599097985948E-2</v>
      </c>
      <c r="W258" s="393">
        <v>1.8808631647471825E-2</v>
      </c>
      <c r="X258" s="393">
        <v>5.3349355866395998E-2</v>
      </c>
      <c r="Y258" s="393">
        <v>6.3416984970758511E-2</v>
      </c>
      <c r="Z258" s="393">
        <v>7.5052009941517089E-2</v>
      </c>
      <c r="AA258" s="393">
        <v>8.4253072865208195E-2</v>
      </c>
      <c r="AB258" s="393">
        <v>9.5999334962216326E-2</v>
      </c>
    </row>
    <row r="259" spans="1:28" ht="15.6">
      <c r="A259" s="111"/>
      <c r="B259" s="574" t="s">
        <v>843</v>
      </c>
      <c r="C259" s="107" t="s">
        <v>379</v>
      </c>
      <c r="D259" s="579">
        <v>9.3687152379513066</v>
      </c>
      <c r="E259" s="579">
        <v>10.27168886248484</v>
      </c>
      <c r="F259" s="579">
        <v>11.015779131855478</v>
      </c>
      <c r="G259" s="579">
        <v>12.402388303589056</v>
      </c>
      <c r="H259" s="579">
        <v>12.691910183680944</v>
      </c>
      <c r="I259" s="579">
        <v>13.390291400050604</v>
      </c>
      <c r="J259" s="579">
        <v>14.580602873575778</v>
      </c>
      <c r="K259" s="579">
        <v>15.883100498390043</v>
      </c>
      <c r="L259" s="579">
        <v>15.677906768302847</v>
      </c>
      <c r="M259" s="579">
        <v>13.848334375526573</v>
      </c>
      <c r="N259" s="579">
        <v>13.120187785700363</v>
      </c>
      <c r="O259" s="579">
        <v>12.694621073449808</v>
      </c>
      <c r="P259" s="579">
        <v>14.834791335127225</v>
      </c>
      <c r="Q259" s="579">
        <v>15.485176204792115</v>
      </c>
      <c r="R259" s="579">
        <v>16.463616067054492</v>
      </c>
      <c r="S259" s="579">
        <v>17.085120819052737</v>
      </c>
      <c r="T259" s="579">
        <v>16.066028138403077</v>
      </c>
      <c r="U259" s="579">
        <v>16.351536239590267</v>
      </c>
      <c r="V259" s="579">
        <v>14.987690503756392</v>
      </c>
      <c r="W259" s="579">
        <v>15.524286418085614</v>
      </c>
      <c r="X259" s="579">
        <v>16.250567745187173</v>
      </c>
      <c r="Y259" s="579">
        <v>15.913509683684957</v>
      </c>
      <c r="Z259" s="579">
        <v>15.027181985459984</v>
      </c>
      <c r="AA259" s="579">
        <v>14.093240651020587</v>
      </c>
      <c r="AB259" s="579">
        <v>12.365239419184912</v>
      </c>
    </row>
    <row r="260" spans="1:28" ht="15.6">
      <c r="A260" s="111"/>
      <c r="B260" s="574"/>
      <c r="C260" s="107"/>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row>
    <row r="261" spans="1:28" ht="15.6">
      <c r="A261" s="111"/>
      <c r="B261" s="574" t="s">
        <v>153</v>
      </c>
      <c r="C261" s="107" t="s">
        <v>379</v>
      </c>
      <c r="D261" s="237">
        <v>796.63971320056567</v>
      </c>
      <c r="E261" s="237">
        <v>805.73540560561321</v>
      </c>
      <c r="F261" s="237">
        <v>784.94756994798729</v>
      </c>
      <c r="G261" s="237">
        <v>765.23871277868807</v>
      </c>
      <c r="H261" s="237">
        <v>754.23611972074764</v>
      </c>
      <c r="I261" s="237">
        <v>748.45690820744721</v>
      </c>
      <c r="J261" s="237">
        <v>769.09746178947626</v>
      </c>
      <c r="K261" s="237">
        <v>743.98078113245379</v>
      </c>
      <c r="L261" s="237">
        <v>740.64034897420129</v>
      </c>
      <c r="M261" s="237">
        <v>709.59496952364452</v>
      </c>
      <c r="N261" s="237">
        <v>710.57585296679554</v>
      </c>
      <c r="O261" s="237">
        <v>713.69691121727158</v>
      </c>
      <c r="P261" s="237">
        <v>692.92149177338479</v>
      </c>
      <c r="Q261" s="237">
        <v>699.91590681555203</v>
      </c>
      <c r="R261" s="237">
        <v>694.93232998469034</v>
      </c>
      <c r="S261" s="237">
        <v>686.25357158265547</v>
      </c>
      <c r="T261" s="237">
        <v>679.74620524224758</v>
      </c>
      <c r="U261" s="237">
        <v>666.59319904850781</v>
      </c>
      <c r="V261" s="237">
        <v>646.25543310555383</v>
      </c>
      <c r="W261" s="237">
        <v>587.80142909810149</v>
      </c>
      <c r="X261" s="237">
        <v>602.05947471768854</v>
      </c>
      <c r="Y261" s="237">
        <v>553.42700229826812</v>
      </c>
      <c r="Z261" s="237">
        <v>570.48191552136177</v>
      </c>
      <c r="AA261" s="237">
        <v>557.25967277795394</v>
      </c>
      <c r="AB261" s="237">
        <v>514.4238189451271</v>
      </c>
    </row>
    <row r="262" spans="1:28">
      <c r="A262" s="111"/>
      <c r="B262" s="111"/>
      <c r="C262" s="111"/>
      <c r="D262" s="247"/>
      <c r="E262" s="235"/>
      <c r="F262" s="235"/>
      <c r="G262" s="235"/>
      <c r="H262" s="235"/>
      <c r="I262" s="235"/>
      <c r="J262" s="235"/>
      <c r="K262" s="235"/>
      <c r="L262" s="235"/>
      <c r="M262" s="235"/>
      <c r="N262" s="235"/>
      <c r="O262" s="235"/>
      <c r="P262" s="235"/>
      <c r="Q262" s="235"/>
      <c r="R262" s="235"/>
      <c r="S262" s="235"/>
      <c r="T262" s="235"/>
      <c r="U262" s="235"/>
      <c r="V262" s="235"/>
      <c r="W262" s="111"/>
      <c r="X262" s="111"/>
      <c r="Y262" s="111"/>
      <c r="Z262" s="111"/>
      <c r="AA262" s="111"/>
      <c r="AB262" s="111"/>
    </row>
    <row r="263" spans="1:28">
      <c r="A263" s="87"/>
      <c r="B263" s="87"/>
      <c r="C263" s="87"/>
      <c r="D263" s="394"/>
      <c r="E263" s="394"/>
      <c r="F263" s="394"/>
      <c r="G263" s="394"/>
      <c r="H263" s="394"/>
      <c r="I263" s="394"/>
      <c r="J263" s="394"/>
      <c r="K263" s="394"/>
      <c r="L263" s="394"/>
      <c r="M263" s="394"/>
      <c r="N263" s="394"/>
      <c r="O263" s="394"/>
      <c r="P263" s="394"/>
      <c r="Q263" s="394"/>
      <c r="R263" s="394"/>
      <c r="S263" s="394"/>
      <c r="T263" s="394"/>
      <c r="U263" s="394"/>
      <c r="V263" s="394"/>
      <c r="W263" s="394"/>
      <c r="X263" s="394"/>
      <c r="Y263" s="394"/>
      <c r="Z263" s="394"/>
      <c r="AA263" s="111"/>
      <c r="AB263" s="111"/>
    </row>
    <row r="264" spans="1:28" ht="15.6">
      <c r="A264" s="129" t="s">
        <v>155</v>
      </c>
      <c r="B264" s="218"/>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row>
    <row r="265" spans="1:28" ht="15.6">
      <c r="A265" s="129"/>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row>
    <row r="266" spans="1:28" ht="15.6">
      <c r="A266" s="129"/>
      <c r="B266" s="570" t="s">
        <v>844</v>
      </c>
      <c r="C266" s="565"/>
      <c r="D266" s="579">
        <v>222.00830450698379</v>
      </c>
      <c r="E266" s="579">
        <v>224.53149546128174</v>
      </c>
      <c r="F266" s="579">
        <v>209.89977338765055</v>
      </c>
      <c r="G266" s="579">
        <v>180.77117342833662</v>
      </c>
      <c r="H266" s="579">
        <v>168.61486714968962</v>
      </c>
      <c r="I266" s="579">
        <v>154.25898847730758</v>
      </c>
      <c r="J266" s="579">
        <v>143.99976671518743</v>
      </c>
      <c r="K266" s="579">
        <v>126.29534378942786</v>
      </c>
      <c r="L266" s="579">
        <v>127.19870569301366</v>
      </c>
      <c r="M266" s="579">
        <v>109.90647133262198</v>
      </c>
      <c r="N266" s="579">
        <v>118.4244273358489</v>
      </c>
      <c r="O266" s="579">
        <v>130.84723278018404</v>
      </c>
      <c r="P266" s="579">
        <v>122.04615815539667</v>
      </c>
      <c r="Q266" s="579">
        <v>131.12057858254681</v>
      </c>
      <c r="R266" s="579">
        <v>125.67412296859139</v>
      </c>
      <c r="S266" s="579">
        <v>125.81786251773009</v>
      </c>
      <c r="T266" s="579">
        <v>137.64941190904028</v>
      </c>
      <c r="U266" s="579">
        <v>127.13149608123651</v>
      </c>
      <c r="V266" s="579">
        <v>116.44293282335434</v>
      </c>
      <c r="W266" s="579">
        <v>96.639334937973445</v>
      </c>
      <c r="X266" s="579">
        <v>101.71531117527046</v>
      </c>
      <c r="Y266" s="579">
        <v>102.3874961614999</v>
      </c>
      <c r="Z266" s="579">
        <v>132.02003750357858</v>
      </c>
      <c r="AA266" s="579">
        <v>122.50687199831668</v>
      </c>
      <c r="AB266" s="579">
        <v>95.648694231740294</v>
      </c>
    </row>
    <row r="267" spans="1:28" ht="15.6">
      <c r="A267" s="129"/>
      <c r="B267" s="570" t="s">
        <v>845</v>
      </c>
      <c r="C267" s="565"/>
      <c r="D267" s="579">
        <v>14.734198824933571</v>
      </c>
      <c r="E267" s="579">
        <v>14.160830186123034</v>
      </c>
      <c r="F267" s="579">
        <v>14.86823300386286</v>
      </c>
      <c r="G267" s="579">
        <v>14.958716509568129</v>
      </c>
      <c r="H267" s="579">
        <v>13.68940620440158</v>
      </c>
      <c r="I267" s="579">
        <v>13.79931038606224</v>
      </c>
      <c r="J267" s="579">
        <v>14.667984332129386</v>
      </c>
      <c r="K267" s="579">
        <v>13.155054722231453</v>
      </c>
      <c r="L267" s="579">
        <v>12.684741402351124</v>
      </c>
      <c r="M267" s="579">
        <v>12.209877881112389</v>
      </c>
      <c r="N267" s="579">
        <v>11.963808486617523</v>
      </c>
      <c r="O267" s="579">
        <v>9.9803849871118278</v>
      </c>
      <c r="P267" s="579">
        <v>10.749221345896446</v>
      </c>
      <c r="Q267" s="579">
        <v>9.9788310121198656</v>
      </c>
      <c r="R267" s="579">
        <v>10.362039879288481</v>
      </c>
      <c r="S267" s="579">
        <v>10.569983738517019</v>
      </c>
      <c r="T267" s="579">
        <v>10.858468367707619</v>
      </c>
      <c r="U267" s="579">
        <v>10.486765997050393</v>
      </c>
      <c r="V267" s="579">
        <v>10.335460984565509</v>
      </c>
      <c r="W267" s="579">
        <v>9.5838913067849312</v>
      </c>
      <c r="X267" s="579">
        <v>9.5308919465804074</v>
      </c>
      <c r="Y267" s="579">
        <v>8.8175685874889425</v>
      </c>
      <c r="Z267" s="579">
        <v>9.9156553467314215</v>
      </c>
      <c r="AA267" s="579">
        <v>9.3093743750861861</v>
      </c>
      <c r="AB267" s="579">
        <v>8.9168041684825781</v>
      </c>
    </row>
    <row r="268" spans="1:28" ht="15.6">
      <c r="A268" s="129"/>
      <c r="B268" s="570" t="s">
        <v>846</v>
      </c>
      <c r="C268" s="566"/>
      <c r="D268" s="578">
        <v>196.05726746210314</v>
      </c>
      <c r="E268" s="578">
        <v>195.69634561771119</v>
      </c>
      <c r="F268" s="578">
        <v>194.84205269381627</v>
      </c>
      <c r="G268" s="578">
        <v>194.35690612605933</v>
      </c>
      <c r="H268" s="578">
        <v>190.00819377968162</v>
      </c>
      <c r="I268" s="578">
        <v>184.27278516498004</v>
      </c>
      <c r="J268" s="578">
        <v>187.92385998046555</v>
      </c>
      <c r="K268" s="578">
        <v>180.4562550009114</v>
      </c>
      <c r="L268" s="578">
        <v>177.91076942598016</v>
      </c>
      <c r="M268" s="578">
        <v>175.02218593079576</v>
      </c>
      <c r="N268" s="578">
        <v>172.06231779953831</v>
      </c>
      <c r="O268" s="578">
        <v>174.75710624727435</v>
      </c>
      <c r="P268" s="578">
        <v>170.94217399411929</v>
      </c>
      <c r="Q268" s="578">
        <v>169.5848283888881</v>
      </c>
      <c r="R268" s="578">
        <v>171.42767929428359</v>
      </c>
      <c r="S268" s="578">
        <v>173.44050176504101</v>
      </c>
      <c r="T268" s="578">
        <v>169.62466620872445</v>
      </c>
      <c r="U268" s="578">
        <v>168.9073503029993</v>
      </c>
      <c r="V268" s="578">
        <v>161.40945974782952</v>
      </c>
      <c r="W268" s="578">
        <v>153.42321675424054</v>
      </c>
      <c r="X268" s="578">
        <v>153.16579803874779</v>
      </c>
      <c r="Y268" s="578">
        <v>146.20110917027435</v>
      </c>
      <c r="Z268" s="578">
        <v>146.18966317595769</v>
      </c>
      <c r="AA268" s="578">
        <v>145.03016421245189</v>
      </c>
      <c r="AB268" s="578">
        <v>145.08365664083601</v>
      </c>
    </row>
    <row r="269" spans="1:28" ht="15.6" outlineLevel="1">
      <c r="A269" s="129"/>
      <c r="B269" s="572"/>
      <c r="C269" s="566" t="s">
        <v>832</v>
      </c>
      <c r="D269" s="393">
        <v>78.128140545983953</v>
      </c>
      <c r="E269" s="393">
        <v>77.191094036663443</v>
      </c>
      <c r="F269" s="393">
        <v>77.270382337273617</v>
      </c>
      <c r="G269" s="393">
        <v>76.429980490927278</v>
      </c>
      <c r="H269" s="393">
        <v>73.588711049431481</v>
      </c>
      <c r="I269" s="393">
        <v>70.926500752670961</v>
      </c>
      <c r="J269" s="393">
        <v>72.1325090110643</v>
      </c>
      <c r="K269" s="393">
        <v>71.547785343991151</v>
      </c>
      <c r="L269" s="393">
        <v>70.176665922771789</v>
      </c>
      <c r="M269" s="393">
        <v>69.908928305579849</v>
      </c>
      <c r="N269" s="393">
        <v>68.646876478896502</v>
      </c>
      <c r="O269" s="393">
        <v>66.974411650249706</v>
      </c>
      <c r="P269" s="393">
        <v>66.438635632166125</v>
      </c>
      <c r="Q269" s="393">
        <v>63.480146281987345</v>
      </c>
      <c r="R269" s="393">
        <v>61.994945667433612</v>
      </c>
      <c r="S269" s="393">
        <v>59.903170022527263</v>
      </c>
      <c r="T269" s="393">
        <v>57.405163754859608</v>
      </c>
      <c r="U269" s="393">
        <v>55.816417608115771</v>
      </c>
      <c r="V269" s="393">
        <v>52.234402423510836</v>
      </c>
      <c r="W269" s="393">
        <v>49.179009232423034</v>
      </c>
      <c r="X269" s="393">
        <v>45.96099465624566</v>
      </c>
      <c r="Y269" s="393">
        <v>43.707183690263783</v>
      </c>
      <c r="Z269" s="393">
        <v>41.590184792846699</v>
      </c>
      <c r="AA269" s="393">
        <v>39.502923706414585</v>
      </c>
      <c r="AB269" s="393">
        <v>38.711482902120693</v>
      </c>
    </row>
    <row r="270" spans="1:28" ht="15.6" outlineLevel="1">
      <c r="A270" s="129"/>
      <c r="B270" s="572"/>
      <c r="C270" s="566" t="s">
        <v>833</v>
      </c>
      <c r="D270" s="393">
        <v>34.182106176355077</v>
      </c>
      <c r="E270" s="393">
        <v>34.286305645437992</v>
      </c>
      <c r="F270" s="393">
        <v>35.680689613939123</v>
      </c>
      <c r="G270" s="393">
        <v>37.821519194389133</v>
      </c>
      <c r="H270" s="393">
        <v>41.334323915178196</v>
      </c>
      <c r="I270" s="393">
        <v>43.033865330535441</v>
      </c>
      <c r="J270" s="393">
        <v>45.888099649295292</v>
      </c>
      <c r="K270" s="393">
        <v>47.812004808415765</v>
      </c>
      <c r="L270" s="393">
        <v>48.325995527575593</v>
      </c>
      <c r="M270" s="393">
        <v>49.425561516654952</v>
      </c>
      <c r="N270" s="393">
        <v>49.795706080031593</v>
      </c>
      <c r="O270" s="393">
        <v>51.16553547829043</v>
      </c>
      <c r="P270" s="393">
        <v>53.936617009781884</v>
      </c>
      <c r="Q270" s="393">
        <v>56.441702595524674</v>
      </c>
      <c r="R270" s="393">
        <v>59.013815862009324</v>
      </c>
      <c r="S270" s="393">
        <v>61.766540315756203</v>
      </c>
      <c r="T270" s="393">
        <v>64.271627660666013</v>
      </c>
      <c r="U270" s="393">
        <v>67.07332377142292</v>
      </c>
      <c r="V270" s="393">
        <v>65.396476531325476</v>
      </c>
      <c r="W270" s="393">
        <v>64.176927895475202</v>
      </c>
      <c r="X270" s="393">
        <v>66.227016316378609</v>
      </c>
      <c r="Y270" s="393">
        <v>67.068373459292971</v>
      </c>
      <c r="Z270" s="393">
        <v>68.844053651175372</v>
      </c>
      <c r="AA270" s="393">
        <v>70.131422499177233</v>
      </c>
      <c r="AB270" s="393">
        <v>72.578120634391084</v>
      </c>
    </row>
    <row r="271" spans="1:28" ht="15.6" outlineLevel="1">
      <c r="A271" s="129"/>
      <c r="B271" s="572"/>
      <c r="C271" s="566" t="s">
        <v>834</v>
      </c>
      <c r="D271" s="393">
        <v>26.79808377924703</v>
      </c>
      <c r="E271" s="393">
        <v>27.211611437776263</v>
      </c>
      <c r="F271" s="393">
        <v>27.042242541839475</v>
      </c>
      <c r="G271" s="393">
        <v>26.712145434546606</v>
      </c>
      <c r="H271" s="393">
        <v>26.227600965510078</v>
      </c>
      <c r="I271" s="393">
        <v>25.620424397472796</v>
      </c>
      <c r="J271" s="393">
        <v>26.576045605890222</v>
      </c>
      <c r="K271" s="393">
        <v>26.054619717395344</v>
      </c>
      <c r="L271" s="393">
        <v>25.715168088169818</v>
      </c>
      <c r="M271" s="393">
        <v>24.468803464934258</v>
      </c>
      <c r="N271" s="393">
        <v>24.939913884977955</v>
      </c>
      <c r="O271" s="393">
        <v>23.015849955435193</v>
      </c>
      <c r="P271" s="393">
        <v>20.627305071594883</v>
      </c>
      <c r="Q271" s="393">
        <v>20.377328306948989</v>
      </c>
      <c r="R271" s="393">
        <v>20.301652118264531</v>
      </c>
      <c r="S271" s="393">
        <v>22.200863885133082</v>
      </c>
      <c r="T271" s="393">
        <v>20.207508577426346</v>
      </c>
      <c r="U271" s="393">
        <v>20.296349631437153</v>
      </c>
      <c r="V271" s="393">
        <v>19.114724295255012</v>
      </c>
      <c r="W271" s="393">
        <v>17.02804552254393</v>
      </c>
      <c r="X271" s="393">
        <v>17.228045650615822</v>
      </c>
      <c r="Y271" s="393">
        <v>15.985635480337823</v>
      </c>
      <c r="Z271" s="393">
        <v>17.569461323192542</v>
      </c>
      <c r="AA271" s="393">
        <v>17.510235705180868</v>
      </c>
      <c r="AB271" s="393">
        <v>17.895979860527653</v>
      </c>
    </row>
    <row r="272" spans="1:28" ht="15.6" outlineLevel="1">
      <c r="A272" s="129"/>
      <c r="B272" s="572"/>
      <c r="C272" s="566" t="s">
        <v>835</v>
      </c>
      <c r="D272" s="393">
        <v>42.993261620920045</v>
      </c>
      <c r="E272" s="393">
        <v>42.563347287416775</v>
      </c>
      <c r="F272" s="393">
        <v>38.238881477112152</v>
      </c>
      <c r="G272" s="393">
        <v>35.810315403663644</v>
      </c>
      <c r="H272" s="393">
        <v>31.830503638289535</v>
      </c>
      <c r="I272" s="393">
        <v>27.043374517165574</v>
      </c>
      <c r="J272" s="393">
        <v>24.764228947650704</v>
      </c>
      <c r="K272" s="393">
        <v>18.119425917362527</v>
      </c>
      <c r="L272" s="393">
        <v>16.523003121177503</v>
      </c>
      <c r="M272" s="393">
        <v>13.804943373057725</v>
      </c>
      <c r="N272" s="393">
        <v>10.682506859444359</v>
      </c>
      <c r="O272" s="393">
        <v>14.008221726606463</v>
      </c>
      <c r="P272" s="393">
        <v>12.362518881656927</v>
      </c>
      <c r="Q272" s="393">
        <v>11.640862459010528</v>
      </c>
      <c r="R272" s="393">
        <v>11.321049850843425</v>
      </c>
      <c r="S272" s="393">
        <v>11.226294677041089</v>
      </c>
      <c r="T272" s="393">
        <v>9.0557697192883797</v>
      </c>
      <c r="U272" s="393">
        <v>8.129479689831733</v>
      </c>
      <c r="V272" s="393">
        <v>7.7120262340720052</v>
      </c>
      <c r="W272" s="393">
        <v>6.4465183640494992</v>
      </c>
      <c r="X272" s="393">
        <v>5.9715002162441699</v>
      </c>
      <c r="Y272" s="393">
        <v>4.4566290562309501</v>
      </c>
      <c r="Z272" s="393">
        <v>3.2091750332111904</v>
      </c>
      <c r="AA272" s="393">
        <v>2.6290272873947993</v>
      </c>
      <c r="AB272" s="393">
        <v>2.138093645107936</v>
      </c>
    </row>
    <row r="273" spans="1:28" ht="15.6" outlineLevel="1">
      <c r="A273" s="129"/>
      <c r="B273" s="572"/>
      <c r="C273" s="566" t="s">
        <v>836</v>
      </c>
      <c r="D273" s="393">
        <v>0.34118335320107351</v>
      </c>
      <c r="E273" s="393">
        <v>0.92009446218095936</v>
      </c>
      <c r="F273" s="393">
        <v>2.8307212401069721</v>
      </c>
      <c r="G273" s="393">
        <v>3.1168750210915745</v>
      </c>
      <c r="H273" s="393">
        <v>2.7008514475981733</v>
      </c>
      <c r="I273" s="393">
        <v>2.8087094108681967</v>
      </c>
      <c r="J273" s="393">
        <v>1.9194315095334809</v>
      </c>
      <c r="K273" s="393">
        <v>0.40061529214577662</v>
      </c>
      <c r="L273" s="393">
        <v>0</v>
      </c>
      <c r="M273" s="393">
        <v>0</v>
      </c>
      <c r="N273" s="393">
        <v>0</v>
      </c>
      <c r="O273" s="393">
        <v>0</v>
      </c>
      <c r="P273" s="393">
        <v>0</v>
      </c>
      <c r="Q273" s="393">
        <v>0</v>
      </c>
      <c r="R273" s="393">
        <v>0</v>
      </c>
      <c r="S273" s="393">
        <v>0</v>
      </c>
      <c r="T273" s="393">
        <v>0</v>
      </c>
      <c r="U273" s="393">
        <v>0</v>
      </c>
      <c r="V273" s="393">
        <v>0</v>
      </c>
      <c r="W273" s="393">
        <v>0</v>
      </c>
      <c r="X273" s="393">
        <v>0</v>
      </c>
      <c r="Y273" s="393">
        <v>0</v>
      </c>
      <c r="Z273" s="393">
        <v>0</v>
      </c>
      <c r="AA273" s="393">
        <v>0</v>
      </c>
      <c r="AB273" s="393">
        <v>0</v>
      </c>
    </row>
    <row r="274" spans="1:28" ht="15.6" outlineLevel="1">
      <c r="A274" s="129"/>
      <c r="B274" s="572"/>
      <c r="C274" s="566" t="s">
        <v>837</v>
      </c>
      <c r="D274" s="393">
        <v>6.3476819946633931</v>
      </c>
      <c r="E274" s="393">
        <v>7.3680742784818483</v>
      </c>
      <c r="F274" s="393">
        <v>7.6525291969970706</v>
      </c>
      <c r="G274" s="393">
        <v>8.1350883221846377</v>
      </c>
      <c r="H274" s="393">
        <v>8.2222946853210157</v>
      </c>
      <c r="I274" s="393">
        <v>8.584894944889486</v>
      </c>
      <c r="J274" s="393">
        <v>10.334577970233681</v>
      </c>
      <c r="K274" s="393">
        <v>10.306238037716053</v>
      </c>
      <c r="L274" s="393">
        <v>11.038120632194916</v>
      </c>
      <c r="M274" s="393">
        <v>11.254428099961084</v>
      </c>
      <c r="N274" s="393">
        <v>11.868180979055587</v>
      </c>
      <c r="O274" s="393">
        <v>13.147964257473248</v>
      </c>
      <c r="P274" s="393">
        <v>10.99459517665759</v>
      </c>
      <c r="Q274" s="393">
        <v>10.958933131336247</v>
      </c>
      <c r="R274" s="393">
        <v>12.133802483871122</v>
      </c>
      <c r="S274" s="393">
        <v>11.852468727419964</v>
      </c>
      <c r="T274" s="393">
        <v>12.348773043378293</v>
      </c>
      <c r="U274" s="393">
        <v>11.129883592065017</v>
      </c>
      <c r="V274" s="393">
        <v>11.266670196986873</v>
      </c>
      <c r="W274" s="393">
        <v>11.43332710811047</v>
      </c>
      <c r="X274" s="393">
        <v>12.299183936735115</v>
      </c>
      <c r="Y274" s="393">
        <v>10.023942742692562</v>
      </c>
      <c r="Z274" s="393">
        <v>10.10140318223837</v>
      </c>
      <c r="AA274" s="393">
        <v>10.711461393289028</v>
      </c>
      <c r="AB274" s="393">
        <v>9.6664316421589795</v>
      </c>
    </row>
    <row r="275" spans="1:28" ht="15.6" outlineLevel="1">
      <c r="A275" s="129"/>
      <c r="B275" s="572"/>
      <c r="C275" s="566" t="s">
        <v>838</v>
      </c>
      <c r="D275" s="393">
        <v>5.3272741786067481</v>
      </c>
      <c r="E275" s="393">
        <v>4.2826003877532672</v>
      </c>
      <c r="F275" s="393">
        <v>4.1824822414619431</v>
      </c>
      <c r="G275" s="393">
        <v>4.3582663516117854</v>
      </c>
      <c r="H275" s="393">
        <v>4.1476079003419022</v>
      </c>
      <c r="I275" s="393">
        <v>4.1263595236859425</v>
      </c>
      <c r="J275" s="393">
        <v>4.1979510495439953</v>
      </c>
      <c r="K275" s="393">
        <v>3.9784542663370455</v>
      </c>
      <c r="L275" s="393">
        <v>4.0198815576399296</v>
      </c>
      <c r="M275" s="393">
        <v>4.074646758103623</v>
      </c>
      <c r="N275" s="393">
        <v>3.9768209187438264</v>
      </c>
      <c r="O275" s="393">
        <v>4.1321509693338401</v>
      </c>
      <c r="P275" s="393">
        <v>4.3592452997495892</v>
      </c>
      <c r="Q275" s="393">
        <v>4.4315980405271151</v>
      </c>
      <c r="R275" s="393">
        <v>4.3177157899996761</v>
      </c>
      <c r="S275" s="393">
        <v>4.4326420971671139</v>
      </c>
      <c r="T275" s="393">
        <v>4.9806039990495625</v>
      </c>
      <c r="U275" s="393">
        <v>5.1355439931980902</v>
      </c>
      <c r="V275" s="393">
        <v>4.5351440397843685</v>
      </c>
      <c r="W275" s="393">
        <v>4.0097035336182714</v>
      </c>
      <c r="X275" s="393">
        <v>3.7642255705143377</v>
      </c>
      <c r="Y275" s="393">
        <v>3.6151124405801474</v>
      </c>
      <c r="Z275" s="393">
        <v>3.38749020900257</v>
      </c>
      <c r="AA275" s="393">
        <v>3.251329865538378</v>
      </c>
      <c r="AB275" s="393">
        <v>2.9587336249576364</v>
      </c>
    </row>
    <row r="276" spans="1:28" ht="15.6" outlineLevel="1">
      <c r="A276" s="129"/>
      <c r="B276" s="572"/>
      <c r="C276" s="566" t="s">
        <v>839</v>
      </c>
      <c r="D276" s="393">
        <v>1.9395358131258122</v>
      </c>
      <c r="E276" s="393">
        <v>1.8732180820006197</v>
      </c>
      <c r="F276" s="393">
        <v>1.9441240450858801</v>
      </c>
      <c r="G276" s="393">
        <v>1.9727159076446577</v>
      </c>
      <c r="H276" s="393">
        <v>1.9563001780112119</v>
      </c>
      <c r="I276" s="393">
        <v>2.128656287691614</v>
      </c>
      <c r="J276" s="393">
        <v>2.111016237253883</v>
      </c>
      <c r="K276" s="393">
        <v>2.2371116175477459</v>
      </c>
      <c r="L276" s="393">
        <v>2.1119345764506026</v>
      </c>
      <c r="M276" s="393">
        <v>2.0848744125042491</v>
      </c>
      <c r="N276" s="393">
        <v>2.1523125983884852</v>
      </c>
      <c r="O276" s="393">
        <v>2.3129722098854684</v>
      </c>
      <c r="P276" s="393">
        <v>2.2232569225122623</v>
      </c>
      <c r="Q276" s="393">
        <v>2.2542575735532075</v>
      </c>
      <c r="R276" s="393">
        <v>2.3446975218618871</v>
      </c>
      <c r="S276" s="393">
        <v>2.0585220399962862</v>
      </c>
      <c r="T276" s="393">
        <v>1.3552194540562619</v>
      </c>
      <c r="U276" s="393">
        <v>1.326352016928608</v>
      </c>
      <c r="V276" s="393">
        <v>1.1500160268949775</v>
      </c>
      <c r="W276" s="393">
        <v>1.1496850980201436</v>
      </c>
      <c r="X276" s="393">
        <v>1.7148316920140863</v>
      </c>
      <c r="Y276" s="393">
        <v>1.3442323008761534</v>
      </c>
      <c r="Z276" s="393">
        <v>1.4878949842909621</v>
      </c>
      <c r="AA276" s="393">
        <v>1.2937637554570491</v>
      </c>
      <c r="AB276" s="393">
        <v>1.134814331572005</v>
      </c>
    </row>
    <row r="277" spans="1:28" ht="15.6">
      <c r="A277" s="129"/>
      <c r="B277" s="570" t="s">
        <v>847</v>
      </c>
      <c r="C277" s="565"/>
      <c r="D277" s="578">
        <v>147.14281976682338</v>
      </c>
      <c r="E277" s="578">
        <v>155.2976373822512</v>
      </c>
      <c r="F277" s="578">
        <v>154.59670207064784</v>
      </c>
      <c r="G277" s="578">
        <v>169.83453621918588</v>
      </c>
      <c r="H277" s="578">
        <v>180.39356158163969</v>
      </c>
      <c r="I277" s="578">
        <v>190.1144774613318</v>
      </c>
      <c r="J277" s="578">
        <v>216.36866277588732</v>
      </c>
      <c r="K277" s="578">
        <v>219.51360295987374</v>
      </c>
      <c r="L277" s="578">
        <v>225.13765216366517</v>
      </c>
      <c r="M277" s="578">
        <v>240.13090367135737</v>
      </c>
      <c r="N277" s="578">
        <v>242.80934609861166</v>
      </c>
      <c r="O277" s="578">
        <v>239.42273750584673</v>
      </c>
      <c r="P277" s="578">
        <v>234.6264745154819</v>
      </c>
      <c r="Q277" s="578">
        <v>238.65745758189661</v>
      </c>
      <c r="R277" s="578">
        <v>242.42163520912709</v>
      </c>
      <c r="S277" s="578">
        <v>236.3983658810792</v>
      </c>
      <c r="T277" s="578">
        <v>226.88732873600293</v>
      </c>
      <c r="U277" s="578">
        <v>229.04290859231736</v>
      </c>
      <c r="V277" s="578">
        <v>235.79250276873577</v>
      </c>
      <c r="W277" s="578">
        <v>215.11901216209773</v>
      </c>
      <c r="X277" s="578">
        <v>229.25349247769699</v>
      </c>
      <c r="Y277" s="578">
        <v>193.25196472199954</v>
      </c>
      <c r="Z277" s="578">
        <v>183.33638921474201</v>
      </c>
      <c r="AA277" s="578">
        <v>184.93500287854675</v>
      </c>
      <c r="AB277" s="578">
        <v>170.94208974068121</v>
      </c>
    </row>
    <row r="278" spans="1:28" ht="15.6" outlineLevel="1">
      <c r="A278" s="129"/>
      <c r="B278" s="572"/>
      <c r="C278" s="566" t="s">
        <v>840</v>
      </c>
      <c r="D278" s="393">
        <v>14.838771000239516</v>
      </c>
      <c r="E278" s="393">
        <v>15.764902373195692</v>
      </c>
      <c r="F278" s="393">
        <v>15.259278584229165</v>
      </c>
      <c r="G278" s="393">
        <v>15.722268719251419</v>
      </c>
      <c r="H278" s="393">
        <v>16.214750871078646</v>
      </c>
      <c r="I278" s="393">
        <v>17.233615092220354</v>
      </c>
      <c r="J278" s="393">
        <v>17.484794192768724</v>
      </c>
      <c r="K278" s="393">
        <v>16.175339412767332</v>
      </c>
      <c r="L278" s="393">
        <v>15.850554411713862</v>
      </c>
      <c r="M278" s="393">
        <v>15.833618897292981</v>
      </c>
      <c r="N278" s="393">
        <v>15.013951657659744</v>
      </c>
      <c r="O278" s="393">
        <v>14.556930891273931</v>
      </c>
      <c r="P278" s="393">
        <v>14.073211281039669</v>
      </c>
      <c r="Q278" s="393">
        <v>15.199166785975306</v>
      </c>
      <c r="R278" s="393">
        <v>16.129917824273008</v>
      </c>
      <c r="S278" s="393">
        <v>15.844465947179685</v>
      </c>
      <c r="T278" s="393">
        <v>16.059370520674761</v>
      </c>
      <c r="U278" s="393">
        <v>15.800207270225904</v>
      </c>
      <c r="V278" s="393">
        <v>16.023749881901853</v>
      </c>
      <c r="W278" s="393">
        <v>15.628724984111932</v>
      </c>
      <c r="X278" s="393">
        <v>15.895508943791299</v>
      </c>
      <c r="Y278" s="393">
        <v>15.390854032163778</v>
      </c>
      <c r="Z278" s="393">
        <v>13.014230053911819</v>
      </c>
      <c r="AA278" s="393">
        <v>12.270983879072295</v>
      </c>
      <c r="AB278" s="393">
        <v>11.678881099000478</v>
      </c>
    </row>
    <row r="279" spans="1:28" ht="15.6" outlineLevel="1">
      <c r="A279" s="129"/>
      <c r="B279" s="572"/>
      <c r="C279" s="566" t="s">
        <v>841</v>
      </c>
      <c r="D279" s="393">
        <v>110.01951355595786</v>
      </c>
      <c r="E279" s="393">
        <v>118.42952272970851</v>
      </c>
      <c r="F279" s="393">
        <v>117.22979522267268</v>
      </c>
      <c r="G279" s="393">
        <v>129.0546167241688</v>
      </c>
      <c r="H279" s="393">
        <v>137.9679186913761</v>
      </c>
      <c r="I279" s="393">
        <v>146.26756355748793</v>
      </c>
      <c r="J279" s="393">
        <v>170.77724137076237</v>
      </c>
      <c r="K279" s="393">
        <v>176.29026757553135</v>
      </c>
      <c r="L279" s="393">
        <v>186.2046651146284</v>
      </c>
      <c r="M279" s="393">
        <v>200.60703818633306</v>
      </c>
      <c r="N279" s="393">
        <v>206.89370251063315</v>
      </c>
      <c r="O279" s="393">
        <v>206.65863841990509</v>
      </c>
      <c r="P279" s="393">
        <v>205.21563366090243</v>
      </c>
      <c r="Q279" s="393">
        <v>206.1269933723907</v>
      </c>
      <c r="R279" s="393">
        <v>208.7214654772458</v>
      </c>
      <c r="S279" s="393">
        <v>202.98290094136368</v>
      </c>
      <c r="T279" s="393">
        <v>192.25339984827659</v>
      </c>
      <c r="U279" s="393">
        <v>194.28652918359134</v>
      </c>
      <c r="V279" s="393">
        <v>201.14900178822322</v>
      </c>
      <c r="W279" s="393">
        <v>185.30713360227162</v>
      </c>
      <c r="X279" s="393">
        <v>200.13642114990202</v>
      </c>
      <c r="Y279" s="393">
        <v>165.89405292426952</v>
      </c>
      <c r="Z279" s="393">
        <v>157.40168549445704</v>
      </c>
      <c r="AA279" s="393">
        <v>155.81831084880909</v>
      </c>
      <c r="AB279" s="393">
        <v>142.36772169640815</v>
      </c>
    </row>
    <row r="280" spans="1:28" ht="15.6" outlineLevel="1">
      <c r="A280" s="129"/>
      <c r="B280" s="572"/>
      <c r="C280" s="566" t="s">
        <v>842</v>
      </c>
      <c r="D280" s="393">
        <v>22.284535210626</v>
      </c>
      <c r="E280" s="393">
        <v>21.103212279347002</v>
      </c>
      <c r="F280" s="393">
        <v>22.107628263746008</v>
      </c>
      <c r="G280" s="393">
        <v>25.057650775765669</v>
      </c>
      <c r="H280" s="393">
        <v>26.21089201918495</v>
      </c>
      <c r="I280" s="393">
        <v>26.613298811623512</v>
      </c>
      <c r="J280" s="393">
        <v>28.106627212356223</v>
      </c>
      <c r="K280" s="393">
        <v>27.047995971575066</v>
      </c>
      <c r="L280" s="393">
        <v>23.082432637322913</v>
      </c>
      <c r="M280" s="393">
        <v>23.69024658773133</v>
      </c>
      <c r="N280" s="393">
        <v>20.901691930318776</v>
      </c>
      <c r="O280" s="393">
        <v>18.207168194667716</v>
      </c>
      <c r="P280" s="393">
        <v>15.337629573539793</v>
      </c>
      <c r="Q280" s="393">
        <v>17.331297423530604</v>
      </c>
      <c r="R280" s="393">
        <v>17.570251907608291</v>
      </c>
      <c r="S280" s="393">
        <v>17.570998992535827</v>
      </c>
      <c r="T280" s="393">
        <v>18.574558367051559</v>
      </c>
      <c r="U280" s="393">
        <v>18.956172138500119</v>
      </c>
      <c r="V280" s="393">
        <v>18.619751098610688</v>
      </c>
      <c r="W280" s="393">
        <v>14.183153575714199</v>
      </c>
      <c r="X280" s="393">
        <v>13.221562384003676</v>
      </c>
      <c r="Y280" s="393">
        <v>11.96705776556624</v>
      </c>
      <c r="Z280" s="393">
        <v>12.920473666373134</v>
      </c>
      <c r="AA280" s="393">
        <v>16.845708150665359</v>
      </c>
      <c r="AB280" s="393">
        <v>16.895486945272591</v>
      </c>
    </row>
    <row r="281" spans="1:28" ht="15.6">
      <c r="A281" s="129"/>
      <c r="B281" s="570" t="s">
        <v>848</v>
      </c>
      <c r="C281" s="565"/>
      <c r="D281" s="579">
        <v>216.69717453226161</v>
      </c>
      <c r="E281" s="579">
        <v>216.04912993164265</v>
      </c>
      <c r="F281" s="579">
        <v>210.74083296652864</v>
      </c>
      <c r="G281" s="579">
        <v>205.31739478544239</v>
      </c>
      <c r="H281" s="579">
        <v>201.53009244868676</v>
      </c>
      <c r="I281" s="579">
        <v>206.0113506311215</v>
      </c>
      <c r="J281" s="579">
        <v>206.1371908824801</v>
      </c>
      <c r="K281" s="579">
        <v>204.56052634213199</v>
      </c>
      <c r="L281" s="579">
        <v>197.70848153916845</v>
      </c>
      <c r="M281" s="579">
        <v>172.32553192071634</v>
      </c>
      <c r="N281" s="579">
        <v>165.31595454723868</v>
      </c>
      <c r="O281" s="579">
        <v>158.68945117556768</v>
      </c>
      <c r="P281" s="579">
        <v>154.55746516600456</v>
      </c>
      <c r="Q281" s="579">
        <v>150.57421273332073</v>
      </c>
      <c r="R281" s="579">
        <v>145.04685392089797</v>
      </c>
      <c r="S281" s="579">
        <v>140.02685890158438</v>
      </c>
      <c r="T281" s="579">
        <v>134.72633114008602</v>
      </c>
      <c r="U281" s="579">
        <v>131.02467931878743</v>
      </c>
      <c r="V281" s="579">
        <v>122.27507805299817</v>
      </c>
      <c r="W281" s="579">
        <v>113.03597519187107</v>
      </c>
      <c r="X281" s="579">
        <v>108.39398216018543</v>
      </c>
      <c r="Y281" s="579">
        <v>102.76886449801837</v>
      </c>
      <c r="Z281" s="579">
        <v>99.020170763164998</v>
      </c>
      <c r="AA281" s="579">
        <v>95.478259647237081</v>
      </c>
      <c r="AB281" s="579">
        <v>93.832574454544059</v>
      </c>
    </row>
    <row r="282" spans="1:28" ht="15.6">
      <c r="A282" s="129"/>
      <c r="B282" s="565"/>
      <c r="C282" s="565"/>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row>
    <row r="283" spans="1:28" ht="15.6">
      <c r="A283" s="129"/>
      <c r="B283" s="83" t="s">
        <v>153</v>
      </c>
      <c r="C283" s="140"/>
      <c r="D283" s="578">
        <v>796.63976509310555</v>
      </c>
      <c r="E283" s="578">
        <v>805.73543857900984</v>
      </c>
      <c r="F283" s="578">
        <v>784.9475941225063</v>
      </c>
      <c r="G283" s="578">
        <v>765.23872706859242</v>
      </c>
      <c r="H283" s="578">
        <v>754.23612116409936</v>
      </c>
      <c r="I283" s="578">
        <v>748.45691212080305</v>
      </c>
      <c r="J283" s="578">
        <v>769.09746468614981</v>
      </c>
      <c r="K283" s="578">
        <v>743.9807828145764</v>
      </c>
      <c r="L283" s="578">
        <v>740.64035022417852</v>
      </c>
      <c r="M283" s="578">
        <v>709.59497073660384</v>
      </c>
      <c r="N283" s="578">
        <v>710.57585426785499</v>
      </c>
      <c r="O283" s="578">
        <v>713.69691269598468</v>
      </c>
      <c r="P283" s="578">
        <v>692.92149317689882</v>
      </c>
      <c r="Q283" s="578">
        <v>699.91590829877214</v>
      </c>
      <c r="R283" s="578">
        <v>694.93233127218855</v>
      </c>
      <c r="S283" s="578">
        <v>686.25357280395167</v>
      </c>
      <c r="T283" s="578">
        <v>679.74620636156124</v>
      </c>
      <c r="U283" s="578">
        <v>666.59320029239097</v>
      </c>
      <c r="V283" s="578">
        <v>646.25543437748331</v>
      </c>
      <c r="W283" s="578">
        <v>587.80143035296771</v>
      </c>
      <c r="X283" s="578">
        <v>602.059475798481</v>
      </c>
      <c r="Y283" s="578">
        <v>553.42700313928117</v>
      </c>
      <c r="Z283" s="578">
        <v>570.48191600417476</v>
      </c>
      <c r="AA283" s="578">
        <v>557.25967311163868</v>
      </c>
      <c r="AB283" s="578">
        <v>514.4238192362842</v>
      </c>
    </row>
    <row r="286" spans="1:28" ht="15.6">
      <c r="B286" s="556" t="s">
        <v>32</v>
      </c>
    </row>
    <row r="287" spans="1:28">
      <c r="B287" s="557" t="s">
        <v>713</v>
      </c>
    </row>
  </sheetData>
  <conditionalFormatting sqref="D263:Z263">
    <cfRule type="expression" dxfId="30" priority="6">
      <formula>IF(ROUND(Q263,10)=0,FALSE,TRUE)</formula>
    </cfRule>
  </conditionalFormatting>
  <conditionalFormatting sqref="E144:E224 E226:E244 E246:E261 B144:B261">
    <cfRule type="expression" dxfId="29" priority="5">
      <formula>$C144=""</formula>
    </cfRule>
  </conditionalFormatting>
  <conditionalFormatting sqref="E142">
    <cfRule type="expression" dxfId="28" priority="4">
      <formula>$C142=""</formula>
    </cfRule>
  </conditionalFormatting>
  <conditionalFormatting sqref="B142">
    <cfRule type="expression" dxfId="27" priority="3">
      <formula>$C142=""</formula>
    </cfRule>
  </conditionalFormatting>
  <conditionalFormatting sqref="E245">
    <cfRule type="expression" dxfId="26" priority="2">
      <formula>$C245=""</formula>
    </cfRule>
  </conditionalFormatting>
  <conditionalFormatting sqref="E225">
    <cfRule type="expression" dxfId="25" priority="1">
      <formula>$C225=""</formula>
    </cfRule>
  </conditionalFormatting>
  <pageMargins left="0.70866141732283472" right="0.70866141732283472" top="0.74803149606299213" bottom="0.74803149606299213" header="0.31496062992125984" footer="0.31496062992125984"/>
  <pageSetup paperSize="9"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7"/>
  <sheetViews>
    <sheetView zoomScale="70" zoomScaleNormal="70" workbookViewId="0">
      <pane xSplit="3" ySplit="6" topLeftCell="D7" activePane="bottomRight" state="frozen"/>
      <selection pane="topRight"/>
      <selection pane="bottomLeft"/>
      <selection pane="bottomRight"/>
    </sheetView>
  </sheetViews>
  <sheetFormatPr defaultColWidth="9.44140625" defaultRowHeight="15" outlineLevelRow="1" outlineLevelCol="1"/>
  <cols>
    <col min="1" max="1" width="9.44140625" style="20"/>
    <col min="2" max="2" width="23.5546875" style="20" customWidth="1"/>
    <col min="3" max="3" width="79.109375" style="20" customWidth="1"/>
    <col min="4" max="4" width="8.5546875" style="20" customWidth="1"/>
    <col min="5" max="13" width="8.5546875" style="20" customWidth="1" outlineLevel="1"/>
    <col min="14" max="14" width="8.5546875" style="20" customWidth="1"/>
    <col min="15" max="23" width="8.5546875" style="20" customWidth="1" outlineLevel="1"/>
    <col min="24" max="46" width="8.5546875" style="20" customWidth="1"/>
    <col min="47" max="47" width="8.5546875" style="19" customWidth="1"/>
    <col min="48" max="48" width="8.5546875" style="20" customWidth="1"/>
    <col min="49" max="16384" width="9.44140625" style="20"/>
  </cols>
  <sheetData>
    <row r="1" spans="1:48" ht="17.399999999999999">
      <c r="A1" s="630" t="s">
        <v>750</v>
      </c>
      <c r="I1" s="7"/>
    </row>
    <row r="2" spans="1:48" ht="18">
      <c r="A2" s="196" t="s">
        <v>378</v>
      </c>
      <c r="D2" s="196"/>
      <c r="U2" s="390"/>
    </row>
    <row r="3" spans="1:48" s="116" customFormat="1" ht="18.600000000000001">
      <c r="A3" s="9"/>
      <c r="B3" s="9"/>
      <c r="C3" s="9"/>
      <c r="D3" s="21"/>
      <c r="E3" s="22"/>
      <c r="F3" s="22"/>
      <c r="G3" s="22"/>
      <c r="H3" s="22"/>
      <c r="I3" s="22"/>
      <c r="J3" s="22"/>
      <c r="K3" s="22"/>
      <c r="L3" s="22"/>
      <c r="M3" s="22"/>
      <c r="N3" s="22"/>
      <c r="O3" s="22"/>
      <c r="P3" s="22"/>
      <c r="Q3" s="22"/>
      <c r="R3" s="22"/>
      <c r="S3" s="22"/>
      <c r="T3" s="22"/>
      <c r="U3" s="22"/>
      <c r="V3" s="22"/>
      <c r="W3" s="22"/>
      <c r="X3" s="22"/>
      <c r="Y3" s="10"/>
      <c r="Z3" s="10"/>
      <c r="AA3" s="10"/>
      <c r="AB3" s="10"/>
      <c r="AC3" s="10"/>
      <c r="AD3" s="11"/>
      <c r="AE3" s="10"/>
      <c r="AF3" s="10"/>
      <c r="AG3" s="10"/>
      <c r="AH3" s="10"/>
      <c r="AI3" s="10"/>
      <c r="AJ3" s="10"/>
      <c r="AK3" s="10"/>
      <c r="AL3" s="246"/>
      <c r="AM3" s="12"/>
      <c r="AN3" s="12"/>
      <c r="AO3" s="12"/>
      <c r="AP3" s="12"/>
      <c r="AQ3" s="12"/>
      <c r="AR3" s="12"/>
      <c r="AS3" s="12"/>
      <c r="AT3" s="12"/>
      <c r="AU3" s="12"/>
      <c r="AV3" s="12" t="s">
        <v>33</v>
      </c>
    </row>
    <row r="4" spans="1:48" s="111" customFormat="1"/>
    <row r="5" spans="1:48" s="111" customFormat="1" ht="15.6">
      <c r="B5" s="103" t="s">
        <v>735</v>
      </c>
      <c r="C5" s="103" t="s">
        <v>62</v>
      </c>
      <c r="D5" s="107">
        <v>1970</v>
      </c>
      <c r="E5" s="107">
        <v>1971</v>
      </c>
      <c r="F5" s="107">
        <v>1972</v>
      </c>
      <c r="G5" s="107">
        <v>1973</v>
      </c>
      <c r="H5" s="107">
        <v>1974</v>
      </c>
      <c r="I5" s="107">
        <v>1975</v>
      </c>
      <c r="J5" s="107">
        <v>1976</v>
      </c>
      <c r="K5" s="107">
        <v>1977</v>
      </c>
      <c r="L5" s="107">
        <v>1978</v>
      </c>
      <c r="M5" s="107">
        <v>1979</v>
      </c>
      <c r="N5" s="107">
        <v>1980</v>
      </c>
      <c r="O5" s="107">
        <v>1981</v>
      </c>
      <c r="P5" s="107">
        <v>1982</v>
      </c>
      <c r="Q5" s="107">
        <v>1983</v>
      </c>
      <c r="R5" s="107">
        <v>1984</v>
      </c>
      <c r="S5" s="107">
        <v>1985</v>
      </c>
      <c r="T5" s="107">
        <v>1986</v>
      </c>
      <c r="U5" s="107">
        <v>1987</v>
      </c>
      <c r="V5" s="107">
        <v>1988</v>
      </c>
      <c r="W5" s="107">
        <v>1989</v>
      </c>
      <c r="X5" s="107">
        <v>1990</v>
      </c>
      <c r="Y5" s="107">
        <v>1991</v>
      </c>
      <c r="Z5" s="107">
        <v>1992</v>
      </c>
      <c r="AA5" s="107">
        <v>1993</v>
      </c>
      <c r="AB5" s="107">
        <v>1994</v>
      </c>
      <c r="AC5" s="107">
        <v>1995</v>
      </c>
      <c r="AD5" s="107">
        <v>1996</v>
      </c>
      <c r="AE5" s="107">
        <v>1997</v>
      </c>
      <c r="AF5" s="107">
        <v>1998</v>
      </c>
      <c r="AG5" s="107">
        <v>1999</v>
      </c>
      <c r="AH5" s="107">
        <v>2000</v>
      </c>
      <c r="AI5" s="107">
        <v>2001</v>
      </c>
      <c r="AJ5" s="107">
        <v>2002</v>
      </c>
      <c r="AK5" s="107">
        <v>2003</v>
      </c>
      <c r="AL5" s="107">
        <v>2004</v>
      </c>
      <c r="AM5" s="107">
        <v>2005</v>
      </c>
      <c r="AN5" s="107">
        <v>2006</v>
      </c>
      <c r="AO5" s="107">
        <v>2007</v>
      </c>
      <c r="AP5" s="107">
        <v>2008</v>
      </c>
      <c r="AQ5" s="107">
        <v>2009</v>
      </c>
      <c r="AR5" s="107">
        <v>2010</v>
      </c>
      <c r="AS5" s="107">
        <v>2011</v>
      </c>
      <c r="AT5" s="107">
        <v>2012</v>
      </c>
      <c r="AU5" s="107">
        <v>2013</v>
      </c>
      <c r="AV5" s="107">
        <v>2014</v>
      </c>
    </row>
    <row r="6" spans="1:48" s="116" customFormat="1">
      <c r="A6" s="16"/>
      <c r="B6" s="16"/>
      <c r="C6" s="16"/>
      <c r="D6" s="17"/>
      <c r="E6" s="17"/>
      <c r="F6" s="17"/>
      <c r="G6" s="17"/>
      <c r="H6" s="17"/>
      <c r="I6" s="17"/>
      <c r="J6" s="17"/>
      <c r="K6" s="17"/>
      <c r="L6" s="17"/>
      <c r="M6" s="17"/>
      <c r="N6" s="17"/>
      <c r="O6" s="17"/>
      <c r="P6" s="17"/>
      <c r="Q6" s="17"/>
      <c r="R6" s="17"/>
      <c r="S6" s="17"/>
      <c r="T6" s="17"/>
      <c r="U6" s="17"/>
      <c r="V6" s="17"/>
      <c r="W6" s="17"/>
      <c r="X6" s="17"/>
      <c r="Y6" s="17"/>
      <c r="Z6" s="17"/>
    </row>
    <row r="7" spans="1:48" s="111" customFormat="1" ht="15.6">
      <c r="A7" s="18" t="s">
        <v>63</v>
      </c>
      <c r="D7" s="235"/>
    </row>
    <row r="8" spans="1:48" s="111" customFormat="1" ht="15.6">
      <c r="C8" s="103"/>
    </row>
    <row r="9" spans="1:48" s="111" customFormat="1" ht="15.6">
      <c r="B9" s="103" t="s">
        <v>10</v>
      </c>
      <c r="C9" s="103"/>
      <c r="D9" s="236">
        <f t="shared" ref="D9:AV9" si="0">SUM(D10:D18)</f>
        <v>262.32800814635601</v>
      </c>
      <c r="E9" s="236">
        <f t="shared" si="0"/>
        <v>255.50685226642358</v>
      </c>
      <c r="F9" s="236">
        <f t="shared" si="0"/>
        <v>249.86695983625029</v>
      </c>
      <c r="G9" s="236">
        <f t="shared" si="0"/>
        <v>264.84816129620094</v>
      </c>
      <c r="H9" s="236">
        <f t="shared" si="0"/>
        <v>245.86039155873408</v>
      </c>
      <c r="I9" s="236">
        <f t="shared" si="0"/>
        <v>246.13164412523153</v>
      </c>
      <c r="J9" s="236">
        <f t="shared" si="0"/>
        <v>243.76201598749074</v>
      </c>
      <c r="K9" s="236">
        <f t="shared" si="0"/>
        <v>255.62644329989362</v>
      </c>
      <c r="L9" s="236">
        <f t="shared" si="0"/>
        <v>262.55567376039522</v>
      </c>
      <c r="M9" s="236">
        <f t="shared" si="0"/>
        <v>285.42348032225163</v>
      </c>
      <c r="N9" s="236">
        <f t="shared" si="0"/>
        <v>264.22606153208932</v>
      </c>
      <c r="O9" s="236">
        <f t="shared" si="0"/>
        <v>251.01405683534901</v>
      </c>
      <c r="P9" s="236">
        <f t="shared" si="0"/>
        <v>243.48517165844362</v>
      </c>
      <c r="Q9" s="236">
        <f t="shared" si="0"/>
        <v>238.59737328485022</v>
      </c>
      <c r="R9" s="236">
        <f t="shared" si="0"/>
        <v>226.62851818160581</v>
      </c>
      <c r="S9" s="236">
        <f t="shared" si="0"/>
        <v>236.74278117832017</v>
      </c>
      <c r="T9" s="236">
        <f t="shared" si="0"/>
        <v>241.43570357676978</v>
      </c>
      <c r="U9" s="236">
        <f t="shared" si="0"/>
        <v>245.06022968262064</v>
      </c>
      <c r="V9" s="236">
        <f t="shared" si="0"/>
        <v>240.6415132448567</v>
      </c>
      <c r="W9" s="236">
        <f t="shared" si="0"/>
        <v>235.80898715392038</v>
      </c>
      <c r="X9" s="236">
        <f t="shared" si="0"/>
        <v>242.11216303398331</v>
      </c>
      <c r="Y9" s="236">
        <f t="shared" si="0"/>
        <v>239.39355541775805</v>
      </c>
      <c r="Z9" s="236">
        <f t="shared" si="0"/>
        <v>228.36170095607258</v>
      </c>
      <c r="AA9" s="236">
        <f t="shared" si="0"/>
        <v>212.53624110183642</v>
      </c>
      <c r="AB9" s="236">
        <f t="shared" si="0"/>
        <v>210.57513081315423</v>
      </c>
      <c r="AC9" s="236">
        <f t="shared" si="0"/>
        <v>210.19184046629451</v>
      </c>
      <c r="AD9" s="236">
        <f t="shared" si="0"/>
        <v>212.22378044422447</v>
      </c>
      <c r="AE9" s="236">
        <f t="shared" si="0"/>
        <v>197.74190414786355</v>
      </c>
      <c r="AF9" s="236">
        <f t="shared" si="0"/>
        <v>202.88003618036856</v>
      </c>
      <c r="AG9" s="236">
        <f t="shared" si="0"/>
        <v>192.56215075617317</v>
      </c>
      <c r="AH9" s="236">
        <f t="shared" si="0"/>
        <v>203.29912198308014</v>
      </c>
      <c r="AI9" s="236">
        <f t="shared" si="0"/>
        <v>213.9102633018791</v>
      </c>
      <c r="AJ9" s="236">
        <f t="shared" si="0"/>
        <v>211.94966584867569</v>
      </c>
      <c r="AK9" s="236">
        <f t="shared" si="0"/>
        <v>219.41761848898736</v>
      </c>
      <c r="AL9" s="236">
        <f t="shared" si="0"/>
        <v>217.4251666532937</v>
      </c>
      <c r="AM9" s="236">
        <f t="shared" si="0"/>
        <v>218.63323727610211</v>
      </c>
      <c r="AN9" s="236">
        <f t="shared" si="0"/>
        <v>224.16260936861613</v>
      </c>
      <c r="AO9" s="236">
        <f t="shared" si="0"/>
        <v>219.07086373556928</v>
      </c>
      <c r="AP9" s="236">
        <f t="shared" si="0"/>
        <v>212.76465973246999</v>
      </c>
      <c r="AQ9" s="236">
        <f t="shared" si="0"/>
        <v>189.83184687398557</v>
      </c>
      <c r="AR9" s="236">
        <f t="shared" si="0"/>
        <v>196.65517911005202</v>
      </c>
      <c r="AS9" s="236">
        <f t="shared" si="0"/>
        <v>182.28309364650724</v>
      </c>
      <c r="AT9" s="236">
        <f t="shared" si="0"/>
        <v>193.2454270776368</v>
      </c>
      <c r="AU9" s="236">
        <f t="shared" si="0"/>
        <v>180.79653477262457</v>
      </c>
      <c r="AV9" s="236">
        <f t="shared" si="0"/>
        <v>155.56963782527805</v>
      </c>
    </row>
    <row r="10" spans="1:48" s="111" customFormat="1" ht="15.6" outlineLevel="1">
      <c r="B10" s="243"/>
      <c r="C10" s="107" t="s">
        <v>17</v>
      </c>
      <c r="D10" s="393">
        <v>215.00393544367577</v>
      </c>
      <c r="E10" s="393">
        <v>212.03242946013111</v>
      </c>
      <c r="F10" s="393">
        <v>212.44979899727994</v>
      </c>
      <c r="G10" s="393">
        <v>226.52848606262248</v>
      </c>
      <c r="H10" s="393">
        <v>210.93792452563514</v>
      </c>
      <c r="I10" s="393">
        <v>212.90232728025589</v>
      </c>
      <c r="J10" s="393">
        <v>209.61786692380298</v>
      </c>
      <c r="K10" s="393">
        <v>214.81855215488289</v>
      </c>
      <c r="L10" s="393">
        <v>217.58325836469876</v>
      </c>
      <c r="M10" s="393">
        <v>233.85939633036935</v>
      </c>
      <c r="N10" s="393">
        <v>220.08902653819212</v>
      </c>
      <c r="O10" s="393">
        <v>209.31532271685148</v>
      </c>
      <c r="P10" s="393">
        <v>200.05642239103869</v>
      </c>
      <c r="Q10" s="393">
        <v>195.81683993651686</v>
      </c>
      <c r="R10" s="393">
        <v>185.62712494076132</v>
      </c>
      <c r="S10" s="393">
        <v>195.94541789710135</v>
      </c>
      <c r="T10" s="393">
        <v>201.376456593391</v>
      </c>
      <c r="U10" s="393">
        <v>205.48506919086108</v>
      </c>
      <c r="V10" s="393">
        <v>199.54134550594713</v>
      </c>
      <c r="W10" s="393">
        <v>196.10514487333515</v>
      </c>
      <c r="X10" s="393">
        <v>202.99624601033307</v>
      </c>
      <c r="Y10" s="393">
        <v>199.59864389671657</v>
      </c>
      <c r="Z10" s="393">
        <v>187.56199301300393</v>
      </c>
      <c r="AA10" s="393">
        <v>170.20865642446347</v>
      </c>
      <c r="AB10" s="393">
        <v>166.0386627147281</v>
      </c>
      <c r="AC10" s="393">
        <v>162.80498364878187</v>
      </c>
      <c r="AD10" s="393">
        <v>162.46340332917993</v>
      </c>
      <c r="AE10" s="393">
        <v>149.62312025895901</v>
      </c>
      <c r="AF10" s="393">
        <v>154.62060027701006</v>
      </c>
      <c r="AG10" s="393">
        <v>146.46397704690054</v>
      </c>
      <c r="AH10" s="393">
        <v>158.03680242239307</v>
      </c>
      <c r="AI10" s="393">
        <v>168.48426345435374</v>
      </c>
      <c r="AJ10" s="393">
        <v>164.21691550251728</v>
      </c>
      <c r="AK10" s="393">
        <v>173.30250353242511</v>
      </c>
      <c r="AL10" s="393">
        <v>172.93980017948448</v>
      </c>
      <c r="AM10" s="393">
        <v>172.63245257826574</v>
      </c>
      <c r="AN10" s="393">
        <v>181.70471314536937</v>
      </c>
      <c r="AO10" s="393">
        <v>177.50746969351658</v>
      </c>
      <c r="AP10" s="393">
        <v>172.47855334221478</v>
      </c>
      <c r="AQ10" s="393">
        <v>150.82352564197788</v>
      </c>
      <c r="AR10" s="393">
        <v>156.90257759850175</v>
      </c>
      <c r="AS10" s="393">
        <v>144.02968968667349</v>
      </c>
      <c r="AT10" s="393">
        <v>157.74193683283445</v>
      </c>
      <c r="AU10" s="393">
        <v>146.65400033864293</v>
      </c>
      <c r="AV10" s="393">
        <v>122.90313672502016</v>
      </c>
    </row>
    <row r="11" spans="1:48" s="111" customFormat="1" ht="15.6" outlineLevel="1">
      <c r="B11" s="243"/>
      <c r="C11" s="107" t="s">
        <v>64</v>
      </c>
      <c r="D11" s="393">
        <v>20.565600251105558</v>
      </c>
      <c r="E11" s="393">
        <v>20.871321463236669</v>
      </c>
      <c r="F11" s="393">
        <v>21.505289846791928</v>
      </c>
      <c r="G11" s="393">
        <v>23.372854962786459</v>
      </c>
      <c r="H11" s="393">
        <v>22.927489632600111</v>
      </c>
      <c r="I11" s="393">
        <v>20.646728618784056</v>
      </c>
      <c r="J11" s="393">
        <v>21.007903366347207</v>
      </c>
      <c r="K11" s="393">
        <v>20.310607691599031</v>
      </c>
      <c r="L11" s="393">
        <v>20.963949024635163</v>
      </c>
      <c r="M11" s="393">
        <v>21.038465901224832</v>
      </c>
      <c r="N11" s="393">
        <v>20.170173300246311</v>
      </c>
      <c r="O11" s="393">
        <v>17.582888632356504</v>
      </c>
      <c r="P11" s="393">
        <v>18.075014558247588</v>
      </c>
      <c r="Q11" s="393">
        <v>17.296341145620147</v>
      </c>
      <c r="R11" s="393">
        <v>17.003523123798693</v>
      </c>
      <c r="S11" s="393">
        <v>16.205067961411114</v>
      </c>
      <c r="T11" s="393">
        <v>16.75195687823124</v>
      </c>
      <c r="U11" s="393">
        <v>16.209908605054835</v>
      </c>
      <c r="V11" s="393">
        <v>17.05770028922414</v>
      </c>
      <c r="W11" s="393">
        <v>17.498818558997751</v>
      </c>
      <c r="X11" s="393">
        <v>17.812495930615675</v>
      </c>
      <c r="Y11" s="393">
        <v>18.587234310434027</v>
      </c>
      <c r="Z11" s="393">
        <v>18.997486024193705</v>
      </c>
      <c r="AA11" s="393">
        <v>19.898190721424097</v>
      </c>
      <c r="AB11" s="393">
        <v>19.412416370511046</v>
      </c>
      <c r="AC11" s="393">
        <v>20.146732403665066</v>
      </c>
      <c r="AD11" s="393">
        <v>20.587519661754659</v>
      </c>
      <c r="AE11" s="393">
        <v>20.439450564070562</v>
      </c>
      <c r="AF11" s="393">
        <v>19.962443354285991</v>
      </c>
      <c r="AG11" s="393">
        <v>18.069057904674771</v>
      </c>
      <c r="AH11" s="393">
        <v>17.269651794175203</v>
      </c>
      <c r="AI11" s="393">
        <v>17.079271371350856</v>
      </c>
      <c r="AJ11" s="393">
        <v>19.203980722575999</v>
      </c>
      <c r="AK11" s="393">
        <v>18.622593565929439</v>
      </c>
      <c r="AL11" s="393">
        <v>18.330000000000005</v>
      </c>
      <c r="AM11" s="393">
        <v>19.892901014770867</v>
      </c>
      <c r="AN11" s="393">
        <v>18.003961037107409</v>
      </c>
      <c r="AO11" s="393">
        <v>17.808093777223441</v>
      </c>
      <c r="AP11" s="393">
        <v>17.265320624946504</v>
      </c>
      <c r="AQ11" s="393">
        <v>16.469048688003681</v>
      </c>
      <c r="AR11" s="393">
        <v>16.982982288793583</v>
      </c>
      <c r="AS11" s="393">
        <v>17.376210939189459</v>
      </c>
      <c r="AT11" s="393">
        <v>16.193850123528954</v>
      </c>
      <c r="AU11" s="393">
        <v>14.675714469829998</v>
      </c>
      <c r="AV11" s="393">
        <v>13.484332706920007</v>
      </c>
    </row>
    <row r="12" spans="1:48" s="111" customFormat="1" ht="15.6" outlineLevel="1">
      <c r="B12" s="243"/>
      <c r="C12" s="107" t="s">
        <v>65</v>
      </c>
      <c r="D12" s="393">
        <v>22.543662723961297</v>
      </c>
      <c r="E12" s="393">
        <v>17.775801356381013</v>
      </c>
      <c r="F12" s="393">
        <v>11.477933939549988</v>
      </c>
      <c r="G12" s="393">
        <v>11.334234155774869</v>
      </c>
      <c r="H12" s="393">
        <v>8.535272949771695</v>
      </c>
      <c r="I12" s="393">
        <v>8.3883671149162264</v>
      </c>
      <c r="J12" s="393">
        <v>7.7093282709479665</v>
      </c>
      <c r="K12" s="393">
        <v>8.3075546944125964</v>
      </c>
      <c r="L12" s="393">
        <v>8.8017385510552604</v>
      </c>
      <c r="M12" s="393">
        <v>9.8037943121233386</v>
      </c>
      <c r="N12" s="393">
        <v>9.5680781760774902</v>
      </c>
      <c r="O12" s="393">
        <v>10.289298206559989</v>
      </c>
      <c r="P12" s="393">
        <v>11.774260029887575</v>
      </c>
      <c r="Q12" s="393">
        <v>12.825195387102143</v>
      </c>
      <c r="R12" s="393">
        <v>12.543298704531097</v>
      </c>
      <c r="S12" s="393">
        <v>14.664161585630321</v>
      </c>
      <c r="T12" s="393">
        <v>15.019025464792817</v>
      </c>
      <c r="U12" s="393">
        <v>14.64809651286672</v>
      </c>
      <c r="V12" s="393">
        <v>14.186471193615672</v>
      </c>
      <c r="W12" s="393">
        <v>12.509420560839873</v>
      </c>
      <c r="X12" s="393">
        <v>13.82693357350575</v>
      </c>
      <c r="Y12" s="393">
        <v>14.181994887183276</v>
      </c>
      <c r="Z12" s="393">
        <v>14.542320547677701</v>
      </c>
      <c r="AA12" s="393">
        <v>14.847175854934122</v>
      </c>
      <c r="AB12" s="393">
        <v>17.246467679594456</v>
      </c>
      <c r="AC12" s="393">
        <v>17.922183022307212</v>
      </c>
      <c r="AD12" s="393">
        <v>19.503754601513762</v>
      </c>
      <c r="AE12" s="393">
        <v>19.846986978680285</v>
      </c>
      <c r="AF12" s="393">
        <v>20.931560481968834</v>
      </c>
      <c r="AG12" s="393">
        <v>21.660945663899923</v>
      </c>
      <c r="AH12" s="393">
        <v>21.907243615448095</v>
      </c>
      <c r="AI12" s="393">
        <v>22.037772785286919</v>
      </c>
      <c r="AJ12" s="393">
        <v>22.526208562883792</v>
      </c>
      <c r="AK12" s="393">
        <v>21.727646311801443</v>
      </c>
      <c r="AL12" s="393">
        <v>20.366177268257101</v>
      </c>
      <c r="AM12" s="393">
        <v>19.796725667022987</v>
      </c>
      <c r="AN12" s="393">
        <v>18.998656946032401</v>
      </c>
      <c r="AO12" s="393">
        <v>18.079467870544796</v>
      </c>
      <c r="AP12" s="393">
        <v>18.002899393563645</v>
      </c>
      <c r="AQ12" s="393">
        <v>17.373102498063165</v>
      </c>
      <c r="AR12" s="393">
        <v>17.693194134275412</v>
      </c>
      <c r="AS12" s="393">
        <v>16.093549474743774</v>
      </c>
      <c r="AT12" s="393">
        <v>15.073084758009211</v>
      </c>
      <c r="AU12" s="393">
        <v>14.846369286918156</v>
      </c>
      <c r="AV12" s="393">
        <v>14.451956499594974</v>
      </c>
    </row>
    <row r="13" spans="1:48" s="111" customFormat="1" ht="15.6" outlineLevel="1">
      <c r="B13" s="243"/>
      <c r="C13" s="107" t="s">
        <v>66</v>
      </c>
      <c r="D13" s="393">
        <v>3.7417145276293899</v>
      </c>
      <c r="E13" s="393">
        <v>4.3542047866907883</v>
      </c>
      <c r="F13" s="393">
        <v>3.9608418526444633</v>
      </c>
      <c r="G13" s="393">
        <v>3.1394909150331678</v>
      </c>
      <c r="H13" s="393">
        <v>2.9866092507431494</v>
      </c>
      <c r="I13" s="393">
        <v>3.4756149821751596</v>
      </c>
      <c r="J13" s="393">
        <v>2.8768593166968093</v>
      </c>
      <c r="K13" s="393">
        <v>2.5945626535951201</v>
      </c>
      <c r="L13" s="393">
        <v>2.4283108585860749</v>
      </c>
      <c r="M13" s="393">
        <v>2.3673041271540574</v>
      </c>
      <c r="N13" s="393">
        <v>2.4351271919194022</v>
      </c>
      <c r="O13" s="393">
        <v>1.9359757950090466</v>
      </c>
      <c r="P13" s="393">
        <v>1.8842728597743938</v>
      </c>
      <c r="Q13" s="393">
        <v>1.6492475923947352</v>
      </c>
      <c r="R13" s="393">
        <v>1.1496994628640345</v>
      </c>
      <c r="S13" s="393">
        <v>1.835663128342377</v>
      </c>
      <c r="T13" s="393">
        <v>1.6272387950090454</v>
      </c>
      <c r="U13" s="393">
        <v>1.7815599964350315</v>
      </c>
      <c r="V13" s="393">
        <v>2.1451909314407689</v>
      </c>
      <c r="W13" s="393">
        <v>2.0669744489629105</v>
      </c>
      <c r="X13" s="393">
        <v>1.6985639714975429</v>
      </c>
      <c r="Y13" s="393">
        <v>1.3121350419674185</v>
      </c>
      <c r="Z13" s="393">
        <v>1.1225616038231414</v>
      </c>
      <c r="AA13" s="393">
        <v>1.0222103439964858</v>
      </c>
      <c r="AB13" s="393">
        <v>0.791768362240727</v>
      </c>
      <c r="AC13" s="393">
        <v>0.73742187551267202</v>
      </c>
      <c r="AD13" s="393">
        <v>0.55249013562650984</v>
      </c>
      <c r="AE13" s="393">
        <v>0.62934280111263807</v>
      </c>
      <c r="AF13" s="393">
        <v>0.29478624424169009</v>
      </c>
      <c r="AG13" s="393">
        <v>0.21474320614399381</v>
      </c>
      <c r="AH13" s="393">
        <v>0.19298572595672239</v>
      </c>
      <c r="AI13" s="393">
        <v>0.19894660429572669</v>
      </c>
      <c r="AJ13" s="393">
        <v>0.1926936012190254</v>
      </c>
      <c r="AK13" s="393">
        <v>0.18541183093823832</v>
      </c>
      <c r="AL13" s="393">
        <v>0.22821144671454502</v>
      </c>
      <c r="AM13" s="393">
        <v>0.1612145980977566</v>
      </c>
      <c r="AN13" s="393">
        <v>0.1920399255291142</v>
      </c>
      <c r="AO13" s="393">
        <v>0.24617600623770639</v>
      </c>
      <c r="AP13" s="393">
        <v>0.32500437918664205</v>
      </c>
      <c r="AQ13" s="393">
        <v>0.239607759009629</v>
      </c>
      <c r="AR13" s="393">
        <v>0.2966193042079433</v>
      </c>
      <c r="AS13" s="393">
        <v>0.37965749416656824</v>
      </c>
      <c r="AT13" s="393">
        <v>0.14851150840268679</v>
      </c>
      <c r="AU13" s="393">
        <v>0.27835289824802367</v>
      </c>
      <c r="AV13" s="393">
        <v>0.43607935709266671</v>
      </c>
    </row>
    <row r="14" spans="1:48" s="111" customFormat="1" ht="15.6" outlineLevel="1">
      <c r="B14" s="243"/>
      <c r="C14" s="111" t="s">
        <v>68</v>
      </c>
      <c r="D14" s="393">
        <v>0.47309519998400007</v>
      </c>
      <c r="E14" s="393">
        <v>0.47309519998400007</v>
      </c>
      <c r="F14" s="393">
        <v>0.47309519998400007</v>
      </c>
      <c r="G14" s="393">
        <v>0.47309519998400007</v>
      </c>
      <c r="H14" s="393">
        <v>0.47309519998400007</v>
      </c>
      <c r="I14" s="393">
        <v>0.47309519998400007</v>
      </c>
      <c r="J14" s="393">
        <v>0.47309519998400007</v>
      </c>
      <c r="K14" s="393">
        <v>0.47309519998400007</v>
      </c>
      <c r="L14" s="393">
        <v>0.47309519998400007</v>
      </c>
      <c r="M14" s="393">
        <v>0.47309519998400007</v>
      </c>
      <c r="N14" s="393">
        <v>0.47309519998400007</v>
      </c>
      <c r="O14" s="393">
        <v>0.47309519998400007</v>
      </c>
      <c r="P14" s="393">
        <v>0.67021819997733334</v>
      </c>
      <c r="Q14" s="393">
        <v>0.75892354997433342</v>
      </c>
      <c r="R14" s="393">
        <v>1.0447518999646668</v>
      </c>
      <c r="S14" s="393">
        <v>0.91662194996900004</v>
      </c>
      <c r="T14" s="393">
        <v>0.71949894997566677</v>
      </c>
      <c r="U14" s="393">
        <v>0.680074349977</v>
      </c>
      <c r="V14" s="393">
        <v>0.91662194996900004</v>
      </c>
      <c r="W14" s="393">
        <v>0.9264780999686667</v>
      </c>
      <c r="X14" s="393">
        <v>0.85917716071984007</v>
      </c>
      <c r="Y14" s="393">
        <v>0.84945682625698204</v>
      </c>
      <c r="Z14" s="393">
        <v>0.91138589165002704</v>
      </c>
      <c r="AA14" s="393">
        <v>0.97331495704307402</v>
      </c>
      <c r="AB14" s="393">
        <v>1.035244022436119</v>
      </c>
      <c r="AC14" s="393">
        <v>0.83935235876178693</v>
      </c>
      <c r="AD14" s="393">
        <v>0.94743156099356196</v>
      </c>
      <c r="AE14" s="393">
        <v>0.51509893834621101</v>
      </c>
      <c r="AF14" s="393">
        <v>0.49830746232894801</v>
      </c>
      <c r="AG14" s="393">
        <v>0.27226651903851401</v>
      </c>
      <c r="AH14" s="393">
        <v>0.24091306004397711</v>
      </c>
      <c r="AI14" s="393">
        <v>0.23488089950168511</v>
      </c>
      <c r="AJ14" s="393">
        <v>0.27765138436825998</v>
      </c>
      <c r="AK14" s="393">
        <v>0.262242149658589</v>
      </c>
      <c r="AL14" s="393">
        <v>0.28188112223532524</v>
      </c>
      <c r="AM14" s="393">
        <v>0.30438428372057108</v>
      </c>
      <c r="AN14" s="393">
        <v>0.25127248891567022</v>
      </c>
      <c r="AO14" s="393">
        <v>0.31725102349380069</v>
      </c>
      <c r="AP14" s="393">
        <v>0.28580848999999997</v>
      </c>
      <c r="AQ14" s="393">
        <v>0.45630142386587796</v>
      </c>
      <c r="AR14" s="393">
        <v>0.30649757</v>
      </c>
      <c r="AS14" s="393">
        <v>0.18655835690016201</v>
      </c>
      <c r="AT14" s="393">
        <v>3.5427470153306599E-2</v>
      </c>
      <c r="AU14" s="393">
        <v>4.115013E-2</v>
      </c>
      <c r="AV14" s="393">
        <v>0.1677392277360672</v>
      </c>
    </row>
    <row r="15" spans="1:48" s="111" customFormat="1" ht="15.6" outlineLevel="1">
      <c r="B15" s="243"/>
      <c r="C15" s="111" t="s">
        <v>71</v>
      </c>
      <c r="D15" s="393">
        <v>0</v>
      </c>
      <c r="E15" s="393">
        <v>0</v>
      </c>
      <c r="F15" s="393">
        <v>0</v>
      </c>
      <c r="G15" s="393">
        <v>0</v>
      </c>
      <c r="H15" s="393">
        <v>0</v>
      </c>
      <c r="I15" s="393">
        <v>0</v>
      </c>
      <c r="J15" s="393">
        <v>0</v>
      </c>
      <c r="K15" s="393">
        <v>0</v>
      </c>
      <c r="L15" s="393">
        <v>0</v>
      </c>
      <c r="M15" s="393">
        <v>0</v>
      </c>
      <c r="N15" s="393">
        <v>0</v>
      </c>
      <c r="O15" s="393">
        <v>0</v>
      </c>
      <c r="P15" s="393">
        <v>0</v>
      </c>
      <c r="Q15" s="393">
        <v>0</v>
      </c>
      <c r="R15" s="393">
        <v>0</v>
      </c>
      <c r="S15" s="393">
        <v>0</v>
      </c>
      <c r="T15" s="393">
        <v>0</v>
      </c>
      <c r="U15" s="393">
        <v>0</v>
      </c>
      <c r="V15" s="393">
        <v>0</v>
      </c>
      <c r="W15" s="393">
        <v>0</v>
      </c>
      <c r="X15" s="393">
        <v>0</v>
      </c>
      <c r="Y15" s="393">
        <v>0</v>
      </c>
      <c r="Z15" s="393">
        <v>0</v>
      </c>
      <c r="AA15" s="393">
        <v>0</v>
      </c>
      <c r="AB15" s="393">
        <v>0.126436781609195</v>
      </c>
      <c r="AC15" s="393">
        <v>0.15172413793103501</v>
      </c>
      <c r="AD15" s="393">
        <v>0.20482758620689701</v>
      </c>
      <c r="AE15" s="393">
        <v>0.21367816091954001</v>
      </c>
      <c r="AF15" s="393">
        <v>0.15197701149425299</v>
      </c>
      <c r="AG15" s="393">
        <v>0.17777011494252901</v>
      </c>
      <c r="AH15" s="393">
        <v>0.208620689655173</v>
      </c>
      <c r="AI15" s="393">
        <v>0.20154022988505799</v>
      </c>
      <c r="AJ15" s="393">
        <v>0.213172413793104</v>
      </c>
      <c r="AK15" s="393">
        <v>0.27386206896551701</v>
      </c>
      <c r="AL15" s="393">
        <v>0.322919540229885</v>
      </c>
      <c r="AM15" s="393">
        <v>0.29860410199740001</v>
      </c>
      <c r="AN15" s="393">
        <v>0.31253639983999998</v>
      </c>
      <c r="AO15" s="393">
        <v>0.34547160229599999</v>
      </c>
      <c r="AP15" s="393">
        <v>0.39090725406540999</v>
      </c>
      <c r="AQ15" s="393">
        <v>0.34585033936055198</v>
      </c>
      <c r="AR15" s="393">
        <v>0.381789174561324</v>
      </c>
      <c r="AS15" s="393">
        <v>0.38719589414493599</v>
      </c>
      <c r="AT15" s="393">
        <v>0.51688765225756605</v>
      </c>
      <c r="AU15" s="393">
        <v>0.49632525421000001</v>
      </c>
      <c r="AV15" s="393">
        <v>0.38219972003000002</v>
      </c>
    </row>
    <row r="16" spans="1:48" s="111" customFormat="1" ht="15.6" outlineLevel="1">
      <c r="B16" s="243"/>
      <c r="C16" s="107" t="s">
        <v>72</v>
      </c>
      <c r="D16" s="393">
        <v>0</v>
      </c>
      <c r="E16" s="393">
        <v>0</v>
      </c>
      <c r="F16" s="393">
        <v>0</v>
      </c>
      <c r="G16" s="393">
        <v>0</v>
      </c>
      <c r="H16" s="393">
        <v>0</v>
      </c>
      <c r="I16" s="393">
        <v>0</v>
      </c>
      <c r="J16" s="393">
        <v>0</v>
      </c>
      <c r="K16" s="393">
        <v>0</v>
      </c>
      <c r="L16" s="393">
        <v>0</v>
      </c>
      <c r="M16" s="393">
        <v>0</v>
      </c>
      <c r="N16" s="393">
        <v>0</v>
      </c>
      <c r="O16" s="393">
        <v>0</v>
      </c>
      <c r="P16" s="393">
        <v>0</v>
      </c>
      <c r="Q16" s="393">
        <v>0</v>
      </c>
      <c r="R16" s="393">
        <v>0</v>
      </c>
      <c r="S16" s="393">
        <v>0</v>
      </c>
      <c r="T16" s="393">
        <v>0</v>
      </c>
      <c r="U16" s="393">
        <v>0</v>
      </c>
      <c r="V16" s="393">
        <v>0</v>
      </c>
      <c r="W16" s="393">
        <v>0</v>
      </c>
      <c r="X16" s="393">
        <v>0.99873261122751822</v>
      </c>
      <c r="Y16" s="393">
        <v>0.98741822024653159</v>
      </c>
      <c r="Z16" s="393">
        <v>1.057898036514991</v>
      </c>
      <c r="AA16" s="393">
        <v>1.1280759160164779</v>
      </c>
      <c r="AB16" s="393">
        <v>1.1982523902007649</v>
      </c>
      <c r="AC16" s="393">
        <v>1.9911876132055737</v>
      </c>
      <c r="AD16" s="393">
        <v>2.3136268770069766</v>
      </c>
      <c r="AE16" s="393">
        <v>0.86566107713559537</v>
      </c>
      <c r="AF16" s="393">
        <v>0.78013719106690715</v>
      </c>
      <c r="AG16" s="393">
        <v>0.61398230720405189</v>
      </c>
      <c r="AH16" s="393">
        <v>0.57317605155703832</v>
      </c>
      <c r="AI16" s="393">
        <v>0.60826150597373341</v>
      </c>
      <c r="AJ16" s="393">
        <v>0.68029433473479484</v>
      </c>
      <c r="AK16" s="393">
        <v>1.019832318722715</v>
      </c>
      <c r="AL16" s="393">
        <v>0.78425733424627542</v>
      </c>
      <c r="AM16" s="393">
        <v>0.85352757688142145</v>
      </c>
      <c r="AN16" s="393">
        <v>0.72568892071372693</v>
      </c>
      <c r="AO16" s="393">
        <v>0.54294910455501155</v>
      </c>
      <c r="AP16" s="393">
        <v>0.38337492634598014</v>
      </c>
      <c r="AQ16" s="393">
        <v>0.40403221557727914</v>
      </c>
      <c r="AR16" s="393">
        <v>0.22109476968943281</v>
      </c>
      <c r="AS16" s="393">
        <v>0.16655365912616882</v>
      </c>
      <c r="AT16" s="393">
        <v>0.24972568408024143</v>
      </c>
      <c r="AU16" s="393">
        <v>0.34469753460248503</v>
      </c>
      <c r="AV16" s="393">
        <v>0.44229265347976782</v>
      </c>
    </row>
    <row r="17" spans="2:50" s="111" customFormat="1" ht="15.6" outlineLevel="1">
      <c r="B17" s="243"/>
      <c r="C17" s="107" t="s">
        <v>69</v>
      </c>
      <c r="D17" s="393">
        <v>0</v>
      </c>
      <c r="E17" s="393">
        <v>0</v>
      </c>
      <c r="F17" s="393">
        <v>0</v>
      </c>
      <c r="G17" s="393">
        <v>0</v>
      </c>
      <c r="H17" s="393">
        <v>0</v>
      </c>
      <c r="I17" s="393">
        <v>0.24551092911620001</v>
      </c>
      <c r="J17" s="393">
        <v>2.0769629097117996</v>
      </c>
      <c r="K17" s="393">
        <v>9.1220709054199993</v>
      </c>
      <c r="L17" s="393">
        <v>12.305321761435998</v>
      </c>
      <c r="M17" s="393">
        <v>17.881424451396001</v>
      </c>
      <c r="N17" s="393">
        <v>11.49056112567</v>
      </c>
      <c r="O17" s="393">
        <v>11.417476284588002</v>
      </c>
      <c r="P17" s="393">
        <v>11.024983619517998</v>
      </c>
      <c r="Q17" s="393">
        <v>10.250825673242</v>
      </c>
      <c r="R17" s="393">
        <v>9.2601200496859981</v>
      </c>
      <c r="S17" s="393">
        <v>7.175848655866</v>
      </c>
      <c r="T17" s="393">
        <v>5.94152689537</v>
      </c>
      <c r="U17" s="393">
        <v>6.2555210274259991</v>
      </c>
      <c r="V17" s="393">
        <v>6.7941833746599993</v>
      </c>
      <c r="W17" s="393">
        <v>6.7021506118159992</v>
      </c>
      <c r="X17" s="393">
        <v>3.917676524226485</v>
      </c>
      <c r="Y17" s="393">
        <v>3.8743614256862977</v>
      </c>
      <c r="Z17" s="393">
        <v>4.165576561982669</v>
      </c>
      <c r="AA17" s="393">
        <v>4.4559691387727636</v>
      </c>
      <c r="AB17" s="393">
        <v>4.7230662786883855</v>
      </c>
      <c r="AC17" s="393">
        <v>5.594517740799283</v>
      </c>
      <c r="AD17" s="393">
        <v>5.6473829697234121</v>
      </c>
      <c r="AE17" s="393">
        <v>5.6054942439763193</v>
      </c>
      <c r="AF17" s="393">
        <v>5.6373813559618995</v>
      </c>
      <c r="AG17" s="393">
        <v>5.0784619914143505</v>
      </c>
      <c r="AH17" s="393">
        <v>4.8663499470485085</v>
      </c>
      <c r="AI17" s="393">
        <v>5.0617280469272776</v>
      </c>
      <c r="AJ17" s="393">
        <v>4.6332292833082285</v>
      </c>
      <c r="AK17" s="393">
        <v>4.0195599310463281</v>
      </c>
      <c r="AL17" s="393">
        <v>4.1677596861508777</v>
      </c>
      <c r="AM17" s="393">
        <v>4.6901882382940103</v>
      </c>
      <c r="AN17" s="393">
        <v>3.9706271826083799</v>
      </c>
      <c r="AO17" s="393">
        <v>4.2209274377019703</v>
      </c>
      <c r="AP17" s="393">
        <v>3.6304990821470202</v>
      </c>
      <c r="AQ17" s="393">
        <v>3.71632030812754</v>
      </c>
      <c r="AR17" s="393">
        <v>3.8667337400225348</v>
      </c>
      <c r="AS17" s="393">
        <v>3.6559320615626874</v>
      </c>
      <c r="AT17" s="393">
        <v>3.2768775474965217</v>
      </c>
      <c r="AU17" s="393">
        <v>3.4569925801729271</v>
      </c>
      <c r="AV17" s="393">
        <v>3.29958406540442</v>
      </c>
    </row>
    <row r="18" spans="2:50" s="111" customFormat="1" ht="15.6" outlineLevel="1">
      <c r="B18" s="243"/>
      <c r="C18" s="111" t="s">
        <v>70</v>
      </c>
      <c r="D18" s="393">
        <v>0</v>
      </c>
      <c r="E18" s="393">
        <v>0</v>
      </c>
      <c r="F18" s="393">
        <v>0</v>
      </c>
      <c r="G18" s="393">
        <v>0</v>
      </c>
      <c r="H18" s="393">
        <v>0</v>
      </c>
      <c r="I18" s="393">
        <v>0</v>
      </c>
      <c r="J18" s="393">
        <v>0</v>
      </c>
      <c r="K18" s="393">
        <v>0</v>
      </c>
      <c r="L18" s="393">
        <v>0</v>
      </c>
      <c r="M18" s="393">
        <v>0</v>
      </c>
      <c r="N18" s="393">
        <v>0</v>
      </c>
      <c r="O18" s="393">
        <v>0</v>
      </c>
      <c r="P18" s="393">
        <v>0</v>
      </c>
      <c r="Q18" s="393">
        <v>0</v>
      </c>
      <c r="R18" s="393">
        <v>0</v>
      </c>
      <c r="S18" s="393">
        <v>0</v>
      </c>
      <c r="T18" s="393">
        <v>0</v>
      </c>
      <c r="U18" s="393">
        <v>0</v>
      </c>
      <c r="V18" s="393">
        <v>0</v>
      </c>
      <c r="W18" s="393">
        <v>0</v>
      </c>
      <c r="X18" s="393">
        <v>2.3372518573986901E-3</v>
      </c>
      <c r="Y18" s="393">
        <v>2.3108092669568989E-3</v>
      </c>
      <c r="Z18" s="393">
        <v>2.4792772264585119E-3</v>
      </c>
      <c r="AA18" s="393">
        <v>2.647745185960127E-3</v>
      </c>
      <c r="AB18" s="393">
        <v>2.8162131454617396E-3</v>
      </c>
      <c r="AC18" s="393">
        <v>3.7376653299999929E-3</v>
      </c>
      <c r="AD18" s="393">
        <v>3.343722218770009E-3</v>
      </c>
      <c r="AE18" s="393">
        <v>3.07112466338E-3</v>
      </c>
      <c r="AF18" s="393">
        <v>2.842802010000001E-3</v>
      </c>
      <c r="AG18" s="393">
        <v>1.0946001954528991E-2</v>
      </c>
      <c r="AH18" s="393">
        <v>3.3786768023463202E-3</v>
      </c>
      <c r="AI18" s="393">
        <v>3.598404304127E-3</v>
      </c>
      <c r="AJ18" s="393">
        <v>5.5200432752210401E-3</v>
      </c>
      <c r="AK18" s="393">
        <v>3.9667794999999999E-3</v>
      </c>
      <c r="AL18" s="393">
        <v>4.1600759752255002E-3</v>
      </c>
      <c r="AM18" s="393">
        <v>3.2392170513422802E-3</v>
      </c>
      <c r="AN18" s="393">
        <v>3.1133224999999997E-3</v>
      </c>
      <c r="AO18" s="393">
        <v>3.0572199999999998E-3</v>
      </c>
      <c r="AP18" s="393">
        <v>2.2922399999999996E-3</v>
      </c>
      <c r="AQ18" s="393">
        <v>4.0580000000000008E-3</v>
      </c>
      <c r="AR18" s="393">
        <v>3.69053E-3</v>
      </c>
      <c r="AS18" s="393">
        <v>7.7460800000000102E-3</v>
      </c>
      <c r="AT18" s="393">
        <v>9.1255008738598629E-3</v>
      </c>
      <c r="AU18" s="393">
        <v>2.9322800000000002E-3</v>
      </c>
      <c r="AV18" s="393">
        <v>2.31687E-3</v>
      </c>
    </row>
    <row r="19" spans="2:50" s="111" customFormat="1" ht="15.6">
      <c r="B19" s="103" t="s">
        <v>5</v>
      </c>
      <c r="C19" s="103"/>
      <c r="D19" s="237">
        <f t="shared" ref="D19:AV19" si="1">SUM(D20:D24)</f>
        <v>192.09099615600061</v>
      </c>
      <c r="E19" s="237">
        <f t="shared" si="1"/>
        <v>180.13644375682364</v>
      </c>
      <c r="F19" s="237">
        <f t="shared" si="1"/>
        <v>178.0910113128964</v>
      </c>
      <c r="G19" s="237">
        <f t="shared" si="1"/>
        <v>185.84461614856735</v>
      </c>
      <c r="H19" s="237">
        <f t="shared" si="1"/>
        <v>168.16598598975077</v>
      </c>
      <c r="I19" s="237">
        <f t="shared" si="1"/>
        <v>154.04704957654582</v>
      </c>
      <c r="J19" s="237">
        <f t="shared" si="1"/>
        <v>155.39308197992926</v>
      </c>
      <c r="K19" s="237">
        <f t="shared" si="1"/>
        <v>155.30132718552258</v>
      </c>
      <c r="L19" s="237">
        <f t="shared" si="1"/>
        <v>151.98437639426237</v>
      </c>
      <c r="M19" s="237">
        <f t="shared" si="1"/>
        <v>156.7947309865923</v>
      </c>
      <c r="N19" s="237">
        <f t="shared" si="1"/>
        <v>128.40751164032895</v>
      </c>
      <c r="O19" s="237">
        <f t="shared" si="1"/>
        <v>120.78963922381175</v>
      </c>
      <c r="P19" s="237">
        <f t="shared" si="1"/>
        <v>118.64300206948099</v>
      </c>
      <c r="Q19" s="237">
        <f t="shared" si="1"/>
        <v>114.62716085727871</v>
      </c>
      <c r="R19" s="237">
        <f t="shared" si="1"/>
        <v>109.88572740404314</v>
      </c>
      <c r="S19" s="237">
        <f t="shared" si="1"/>
        <v>106.96106929723453</v>
      </c>
      <c r="T19" s="237">
        <f t="shared" si="1"/>
        <v>110.63889529812604</v>
      </c>
      <c r="U19" s="237">
        <f t="shared" si="1"/>
        <v>114.02472112874696</v>
      </c>
      <c r="V19" s="237">
        <f t="shared" si="1"/>
        <v>118.05903154530176</v>
      </c>
      <c r="W19" s="237">
        <f t="shared" si="1"/>
        <v>113.14276283302949</v>
      </c>
      <c r="X19" s="237">
        <f t="shared" si="1"/>
        <v>112.66535034810713</v>
      </c>
      <c r="Y19" s="237">
        <f t="shared" si="1"/>
        <v>118.10167163293868</v>
      </c>
      <c r="Z19" s="237">
        <f t="shared" si="1"/>
        <v>115.35555817718154</v>
      </c>
      <c r="AA19" s="237">
        <f t="shared" si="1"/>
        <v>113.86812246997495</v>
      </c>
      <c r="AB19" s="237">
        <f t="shared" si="1"/>
        <v>113.04104590537514</v>
      </c>
      <c r="AC19" s="237">
        <f t="shared" si="1"/>
        <v>109.87625576711508</v>
      </c>
      <c r="AD19" s="237">
        <f t="shared" si="1"/>
        <v>112.17544203350511</v>
      </c>
      <c r="AE19" s="237">
        <f t="shared" si="1"/>
        <v>108.87187704442202</v>
      </c>
      <c r="AF19" s="237">
        <f t="shared" si="1"/>
        <v>107.78755820664384</v>
      </c>
      <c r="AG19" s="237">
        <f t="shared" si="1"/>
        <v>110.16170586790682</v>
      </c>
      <c r="AH19" s="237">
        <f t="shared" si="1"/>
        <v>109.44939194718846</v>
      </c>
      <c r="AI19" s="237">
        <f t="shared" si="1"/>
        <v>107.21212709304515</v>
      </c>
      <c r="AJ19" s="237">
        <f t="shared" si="1"/>
        <v>96.250232312483547</v>
      </c>
      <c r="AK19" s="237">
        <f t="shared" si="1"/>
        <v>98.862030174807828</v>
      </c>
      <c r="AL19" s="237">
        <f t="shared" si="1"/>
        <v>98.036417688224518</v>
      </c>
      <c r="AM19" s="237">
        <f t="shared" si="1"/>
        <v>97.04959417309999</v>
      </c>
      <c r="AN19" s="237">
        <f t="shared" si="1"/>
        <v>94.051262030104326</v>
      </c>
      <c r="AO19" s="237">
        <f t="shared" si="1"/>
        <v>92.061246534689062</v>
      </c>
      <c r="AP19" s="237">
        <f t="shared" si="1"/>
        <v>89.199115426962791</v>
      </c>
      <c r="AQ19" s="237">
        <f t="shared" si="1"/>
        <v>75.834241498318377</v>
      </c>
      <c r="AR19" s="237">
        <f t="shared" si="1"/>
        <v>78.445708212303771</v>
      </c>
      <c r="AS19" s="237">
        <f t="shared" si="1"/>
        <v>72.721726977529514</v>
      </c>
      <c r="AT19" s="237">
        <f t="shared" si="1"/>
        <v>72.767414664528019</v>
      </c>
      <c r="AU19" s="237">
        <f t="shared" si="1"/>
        <v>74.989677826334585</v>
      </c>
      <c r="AV19" s="237">
        <f t="shared" si="1"/>
        <v>72.354258525914759</v>
      </c>
    </row>
    <row r="20" spans="2:50" s="111" customFormat="1" ht="15.6" outlineLevel="1">
      <c r="B20" s="243"/>
      <c r="C20" s="107" t="s">
        <v>73</v>
      </c>
      <c r="D20" s="393">
        <v>0</v>
      </c>
      <c r="E20" s="393">
        <v>0</v>
      </c>
      <c r="F20" s="393">
        <v>0</v>
      </c>
      <c r="G20" s="393">
        <v>0</v>
      </c>
      <c r="H20" s="393">
        <v>0</v>
      </c>
      <c r="I20" s="393">
        <v>0</v>
      </c>
      <c r="J20" s="393">
        <v>0</v>
      </c>
      <c r="K20" s="393">
        <v>0</v>
      </c>
      <c r="L20" s="393">
        <v>0</v>
      </c>
      <c r="M20" s="393">
        <v>0</v>
      </c>
      <c r="N20" s="393">
        <v>0</v>
      </c>
      <c r="O20" s="393">
        <v>0</v>
      </c>
      <c r="P20" s="393">
        <v>0</v>
      </c>
      <c r="Q20" s="393">
        <v>0</v>
      </c>
      <c r="R20" s="393">
        <v>0</v>
      </c>
      <c r="S20" s="393">
        <v>0</v>
      </c>
      <c r="T20" s="393">
        <v>0</v>
      </c>
      <c r="U20" s="393">
        <v>0</v>
      </c>
      <c r="V20" s="393">
        <v>0</v>
      </c>
      <c r="W20" s="393">
        <v>0</v>
      </c>
      <c r="X20" s="393">
        <v>0</v>
      </c>
      <c r="Y20" s="393">
        <v>0</v>
      </c>
      <c r="Z20" s="393">
        <v>0</v>
      </c>
      <c r="AA20" s="393">
        <v>0</v>
      </c>
      <c r="AB20" s="393">
        <v>0</v>
      </c>
      <c r="AC20" s="393">
        <v>0</v>
      </c>
      <c r="AD20" s="393">
        <v>0</v>
      </c>
      <c r="AE20" s="393">
        <v>0</v>
      </c>
      <c r="AF20" s="393">
        <v>0</v>
      </c>
      <c r="AG20" s="393">
        <v>0</v>
      </c>
      <c r="AH20" s="393">
        <v>0</v>
      </c>
      <c r="AI20" s="393">
        <v>0</v>
      </c>
      <c r="AJ20" s="393">
        <v>0</v>
      </c>
      <c r="AK20" s="393">
        <v>0</v>
      </c>
      <c r="AL20" s="393">
        <v>0</v>
      </c>
      <c r="AM20" s="393">
        <v>0</v>
      </c>
      <c r="AN20" s="393">
        <v>0</v>
      </c>
      <c r="AO20" s="393">
        <v>0</v>
      </c>
      <c r="AP20" s="393">
        <v>0</v>
      </c>
      <c r="AQ20" s="393">
        <v>0</v>
      </c>
      <c r="AR20" s="393">
        <v>0</v>
      </c>
      <c r="AS20" s="393">
        <v>0</v>
      </c>
      <c r="AT20" s="393">
        <v>0</v>
      </c>
      <c r="AU20" s="393">
        <v>0</v>
      </c>
      <c r="AV20" s="393">
        <v>0</v>
      </c>
    </row>
    <row r="21" spans="2:50" s="111" customFormat="1" ht="15.6" outlineLevel="1">
      <c r="B21" s="243"/>
      <c r="C21" s="107" t="s">
        <v>182</v>
      </c>
      <c r="D21" s="393">
        <v>47.361880297320951</v>
      </c>
      <c r="E21" s="393">
        <v>42.930206593728236</v>
      </c>
      <c r="F21" s="393">
        <v>41.383127925068294</v>
      </c>
      <c r="G21" s="393">
        <v>41.740140026907149</v>
      </c>
      <c r="H21" s="393">
        <v>35.132684221367889</v>
      </c>
      <c r="I21" s="393">
        <v>31.633469987649413</v>
      </c>
      <c r="J21" s="393">
        <v>32.344430292976192</v>
      </c>
      <c r="K21" s="393">
        <v>30.226135770904271</v>
      </c>
      <c r="L21" s="393">
        <v>27.598700280462516</v>
      </c>
      <c r="M21" s="393">
        <v>29.713916153572825</v>
      </c>
      <c r="N21" s="393">
        <v>17.256585527586996</v>
      </c>
      <c r="O21" s="393">
        <v>19.840568124072774</v>
      </c>
      <c r="P21" s="393">
        <v>17.817219841832262</v>
      </c>
      <c r="Q21" s="393">
        <v>18.795853643379104</v>
      </c>
      <c r="R21" s="393">
        <v>17.721251481200547</v>
      </c>
      <c r="S21" s="393">
        <v>18.550362281409605</v>
      </c>
      <c r="T21" s="393">
        <v>17.722122496320672</v>
      </c>
      <c r="U21" s="393">
        <v>20.567656976405658</v>
      </c>
      <c r="V21" s="393">
        <v>22.012913731501534</v>
      </c>
      <c r="W21" s="393">
        <v>21.694839607633689</v>
      </c>
      <c r="X21" s="393">
        <v>21.56165555883457</v>
      </c>
      <c r="Y21" s="393">
        <v>21.232008232860327</v>
      </c>
      <c r="Z21" s="393">
        <v>20.729973163044285</v>
      </c>
      <c r="AA21" s="393">
        <v>21.314704789402271</v>
      </c>
      <c r="AB21" s="393">
        <v>21.901679313359924</v>
      </c>
      <c r="AC21" s="393">
        <v>21.682404376408069</v>
      </c>
      <c r="AD21" s="393">
        <v>22.260080307712087</v>
      </c>
      <c r="AE21" s="393">
        <v>22.847042240439485</v>
      </c>
      <c r="AF21" s="393">
        <v>21.352449554970157</v>
      </c>
      <c r="AG21" s="393">
        <v>22.65130815286706</v>
      </c>
      <c r="AH21" s="393">
        <v>18.598021187000967</v>
      </c>
      <c r="AI21" s="393">
        <v>17.519751411715042</v>
      </c>
      <c r="AJ21" s="393">
        <v>15.205155890976334</v>
      </c>
      <c r="AK21" s="393">
        <v>16.761584349409034</v>
      </c>
      <c r="AL21" s="393">
        <v>16.922312162488428</v>
      </c>
      <c r="AM21" s="393">
        <v>16.462193482203592</v>
      </c>
      <c r="AN21" s="393">
        <v>17.646100317082659</v>
      </c>
      <c r="AO21" s="393">
        <v>17.558952677126282</v>
      </c>
      <c r="AP21" s="393">
        <v>16.686295105945703</v>
      </c>
      <c r="AQ21" s="393">
        <v>13.712495079360281</v>
      </c>
      <c r="AR21" s="393">
        <v>11.927870904060589</v>
      </c>
      <c r="AS21" s="393">
        <v>10.974505984668033</v>
      </c>
      <c r="AT21" s="393">
        <v>12.040028897364403</v>
      </c>
      <c r="AU21" s="393">
        <v>14.612181999498237</v>
      </c>
      <c r="AV21" s="393">
        <v>14.938695083721825</v>
      </c>
    </row>
    <row r="22" spans="2:50" s="111" customFormat="1" ht="15.6" outlineLevel="1">
      <c r="B22" s="243"/>
      <c r="C22" s="107" t="s">
        <v>183</v>
      </c>
      <c r="D22" s="393">
        <v>127.98283543236603</v>
      </c>
      <c r="E22" s="393">
        <v>124.27565613021227</v>
      </c>
      <c r="F22" s="393">
        <v>124.28907101152954</v>
      </c>
      <c r="G22" s="393">
        <v>131.83438387777881</v>
      </c>
      <c r="H22" s="393">
        <v>121.41094242530014</v>
      </c>
      <c r="I22" s="393">
        <v>111.31509817751078</v>
      </c>
      <c r="J22" s="393">
        <v>112.04265489828728</v>
      </c>
      <c r="K22" s="393">
        <v>113.87276039642104</v>
      </c>
      <c r="L22" s="393">
        <v>112.92664157972112</v>
      </c>
      <c r="M22" s="393">
        <v>114.98239079754342</v>
      </c>
      <c r="N22" s="393">
        <v>99.921462657335638</v>
      </c>
      <c r="O22" s="393">
        <v>89.684466015167715</v>
      </c>
      <c r="P22" s="393">
        <v>89.512850228359937</v>
      </c>
      <c r="Q22" s="393">
        <v>84.41397395392886</v>
      </c>
      <c r="R22" s="393">
        <v>80.427180569637045</v>
      </c>
      <c r="S22" s="393">
        <v>75.885621851898918</v>
      </c>
      <c r="T22" s="393">
        <v>80.270980954402475</v>
      </c>
      <c r="U22" s="393">
        <v>80.937590719423937</v>
      </c>
      <c r="V22" s="393">
        <v>83.437536277521104</v>
      </c>
      <c r="W22" s="393">
        <v>79.424888782197741</v>
      </c>
      <c r="X22" s="393">
        <v>79.594329726960467</v>
      </c>
      <c r="Y22" s="393">
        <v>83.48516902159929</v>
      </c>
      <c r="Z22" s="393">
        <v>81.451635892764742</v>
      </c>
      <c r="AA22" s="393">
        <v>78.322533877861702</v>
      </c>
      <c r="AB22" s="393">
        <v>77.186218267393059</v>
      </c>
      <c r="AC22" s="393">
        <v>74.04412331254504</v>
      </c>
      <c r="AD22" s="393">
        <v>74.305173140603046</v>
      </c>
      <c r="AE22" s="393">
        <v>72.616904642490894</v>
      </c>
      <c r="AF22" s="393">
        <v>72.871722154662322</v>
      </c>
      <c r="AG22" s="393">
        <v>73.775992186327699</v>
      </c>
      <c r="AH22" s="393">
        <v>76.96018500668724</v>
      </c>
      <c r="AI22" s="393">
        <v>75.767005029578044</v>
      </c>
      <c r="AJ22" s="393">
        <v>68.824628895777195</v>
      </c>
      <c r="AK22" s="393">
        <v>69.098418700892012</v>
      </c>
      <c r="AL22" s="393">
        <v>67.87573127570667</v>
      </c>
      <c r="AM22" s="393">
        <v>68.486446600476981</v>
      </c>
      <c r="AN22" s="393">
        <v>65.40785323931749</v>
      </c>
      <c r="AO22" s="393">
        <v>63.998778617436869</v>
      </c>
      <c r="AP22" s="393">
        <v>56.851020813193735</v>
      </c>
      <c r="AQ22" s="393">
        <v>49.390491527146111</v>
      </c>
      <c r="AR22" s="393">
        <v>52.225484594467311</v>
      </c>
      <c r="AS22" s="393">
        <v>48.187344399260354</v>
      </c>
      <c r="AT22" s="393">
        <v>46.955330520032049</v>
      </c>
      <c r="AU22" s="393">
        <v>46.338874057016248</v>
      </c>
      <c r="AV22" s="393">
        <v>45.122268012559225</v>
      </c>
    </row>
    <row r="23" spans="2:50" s="111" customFormat="1" ht="15.6" outlineLevel="1">
      <c r="B23" s="243"/>
      <c r="C23" s="107" t="s">
        <v>184</v>
      </c>
      <c r="D23" s="393">
        <v>16.746280426313625</v>
      </c>
      <c r="E23" s="393">
        <v>12.930581032883133</v>
      </c>
      <c r="F23" s="393">
        <v>12.418812376298533</v>
      </c>
      <c r="G23" s="393">
        <v>12.270092243881415</v>
      </c>
      <c r="H23" s="393">
        <v>11.622359343082742</v>
      </c>
      <c r="I23" s="393">
        <v>11.098481411385608</v>
      </c>
      <c r="J23" s="393">
        <v>11.005996788665794</v>
      </c>
      <c r="K23" s="393">
        <v>11.202431018197284</v>
      </c>
      <c r="L23" s="393">
        <v>11.459034534078725</v>
      </c>
      <c r="M23" s="393">
        <v>12.09842403547607</v>
      </c>
      <c r="N23" s="393">
        <v>11.229463455406311</v>
      </c>
      <c r="O23" s="393">
        <v>11.264605084571258</v>
      </c>
      <c r="P23" s="393">
        <v>11.312931999288789</v>
      </c>
      <c r="Q23" s="393">
        <v>11.41733325997075</v>
      </c>
      <c r="R23" s="393">
        <v>11.737295353205557</v>
      </c>
      <c r="S23" s="393">
        <v>12.525085163926001</v>
      </c>
      <c r="T23" s="393">
        <v>12.64579184740291</v>
      </c>
      <c r="U23" s="393">
        <v>12.51947343291736</v>
      </c>
      <c r="V23" s="393">
        <v>12.608581536279136</v>
      </c>
      <c r="W23" s="393">
        <v>12.023034443198059</v>
      </c>
      <c r="X23" s="393">
        <v>11.50936506231209</v>
      </c>
      <c r="Y23" s="393">
        <v>13.38449437847906</v>
      </c>
      <c r="Z23" s="393">
        <v>12.202556154529521</v>
      </c>
      <c r="AA23" s="393">
        <v>13.086970244582812</v>
      </c>
      <c r="AB23" s="393">
        <v>12.811683755575487</v>
      </c>
      <c r="AC23" s="393">
        <v>13.148998982118805</v>
      </c>
      <c r="AD23" s="393">
        <v>14.112913613407329</v>
      </c>
      <c r="AE23" s="393">
        <v>12.494858682039132</v>
      </c>
      <c r="AF23" s="393">
        <v>13.081280135022693</v>
      </c>
      <c r="AG23" s="393">
        <v>13.734405528712063</v>
      </c>
      <c r="AH23" s="393">
        <v>13.843324661612863</v>
      </c>
      <c r="AI23" s="393">
        <v>13.925370651752081</v>
      </c>
      <c r="AJ23" s="393">
        <v>11.690457221680179</v>
      </c>
      <c r="AK23" s="393">
        <v>12.495655645570142</v>
      </c>
      <c r="AL23" s="393">
        <v>12.080617707676357</v>
      </c>
      <c r="AM23" s="393">
        <v>12.100954090419421</v>
      </c>
      <c r="AN23" s="393">
        <v>10.997308473704182</v>
      </c>
      <c r="AO23" s="393">
        <v>10.50351524012591</v>
      </c>
      <c r="AP23" s="393">
        <v>15.323923682494902</v>
      </c>
      <c r="AQ23" s="393">
        <v>12.702372275936447</v>
      </c>
      <c r="AR23" s="393">
        <v>13.600815244488585</v>
      </c>
      <c r="AS23" s="393">
        <v>13.176311189201623</v>
      </c>
      <c r="AT23" s="393">
        <v>13.403819914874019</v>
      </c>
      <c r="AU23" s="393">
        <v>13.814330221171151</v>
      </c>
      <c r="AV23" s="393">
        <v>11.903616753366149</v>
      </c>
    </row>
    <row r="24" spans="2:50" s="111" customFormat="1" ht="15.6" outlineLevel="1">
      <c r="B24" s="243"/>
      <c r="C24" s="107" t="s">
        <v>185</v>
      </c>
      <c r="D24" s="393">
        <v>0</v>
      </c>
      <c r="E24" s="393">
        <v>0</v>
      </c>
      <c r="F24" s="393">
        <v>0</v>
      </c>
      <c r="G24" s="393">
        <v>0</v>
      </c>
      <c r="H24" s="393">
        <v>0</v>
      </c>
      <c r="I24" s="393">
        <v>0</v>
      </c>
      <c r="J24" s="393">
        <v>0</v>
      </c>
      <c r="K24" s="393">
        <v>0</v>
      </c>
      <c r="L24" s="393">
        <v>0</v>
      </c>
      <c r="M24" s="393">
        <v>0</v>
      </c>
      <c r="N24" s="393">
        <v>0</v>
      </c>
      <c r="O24" s="393">
        <v>0</v>
      </c>
      <c r="P24" s="393">
        <v>0</v>
      </c>
      <c r="Q24" s="393">
        <v>0</v>
      </c>
      <c r="R24" s="393">
        <v>0</v>
      </c>
      <c r="S24" s="393">
        <v>0</v>
      </c>
      <c r="T24" s="393">
        <v>0</v>
      </c>
      <c r="U24" s="393">
        <v>0</v>
      </c>
      <c r="V24" s="393">
        <v>0</v>
      </c>
      <c r="W24" s="393">
        <v>0</v>
      </c>
      <c r="X24" s="393">
        <v>0</v>
      </c>
      <c r="Y24" s="393">
        <v>0</v>
      </c>
      <c r="Z24" s="393">
        <v>0.97139296684300402</v>
      </c>
      <c r="AA24" s="393">
        <v>1.1439135581281601</v>
      </c>
      <c r="AB24" s="393">
        <v>1.14146456904667</v>
      </c>
      <c r="AC24" s="393">
        <v>1.0007290960431601</v>
      </c>
      <c r="AD24" s="393">
        <v>1.4972749717826499</v>
      </c>
      <c r="AE24" s="393">
        <v>0.91307147945250799</v>
      </c>
      <c r="AF24" s="393">
        <v>0.48210636198865697</v>
      </c>
      <c r="AG24" s="393">
        <v>0</v>
      </c>
      <c r="AH24" s="393">
        <v>4.7861091887383897E-2</v>
      </c>
      <c r="AI24" s="393">
        <v>0</v>
      </c>
      <c r="AJ24" s="393">
        <v>0.52999030404984404</v>
      </c>
      <c r="AK24" s="393">
        <v>0.50637147893664802</v>
      </c>
      <c r="AL24" s="393">
        <v>1.15775654235307</v>
      </c>
      <c r="AM24" s="393">
        <v>0</v>
      </c>
      <c r="AN24" s="393">
        <v>0</v>
      </c>
      <c r="AO24" s="393">
        <v>0</v>
      </c>
      <c r="AP24" s="393">
        <v>0.33787582532844201</v>
      </c>
      <c r="AQ24" s="393">
        <v>2.8882615875525899E-2</v>
      </c>
      <c r="AR24" s="393">
        <v>0.69153746928728299</v>
      </c>
      <c r="AS24" s="393">
        <v>0.38356540439950199</v>
      </c>
      <c r="AT24" s="393">
        <v>0.368235332257562</v>
      </c>
      <c r="AU24" s="393">
        <v>0.22429154864895001</v>
      </c>
      <c r="AV24" s="393">
        <v>0.38967867626756097</v>
      </c>
    </row>
    <row r="25" spans="2:50" s="111" customFormat="1" ht="15.6">
      <c r="B25" s="103" t="s">
        <v>11</v>
      </c>
      <c r="C25" s="103"/>
      <c r="D25" s="237">
        <f t="shared" ref="D25:AV25" si="2">SUM(D26:D41)</f>
        <v>71.976596583380797</v>
      </c>
      <c r="E25" s="237">
        <f t="shared" si="2"/>
        <v>74.588514276474257</v>
      </c>
      <c r="F25" s="237">
        <f t="shared" si="2"/>
        <v>77.193310012001604</v>
      </c>
      <c r="G25" s="237">
        <f t="shared" si="2"/>
        <v>81.786679664344049</v>
      </c>
      <c r="H25" s="237">
        <f t="shared" si="2"/>
        <v>79.30949406033848</v>
      </c>
      <c r="I25" s="237">
        <f t="shared" si="2"/>
        <v>76.983242242470396</v>
      </c>
      <c r="J25" s="237">
        <f t="shared" si="2"/>
        <v>80.159639076958115</v>
      </c>
      <c r="K25" s="237">
        <f t="shared" si="2"/>
        <v>81.788417918574098</v>
      </c>
      <c r="L25" s="237">
        <f t="shared" si="2"/>
        <v>85.453364071221259</v>
      </c>
      <c r="M25" s="237">
        <f t="shared" si="2"/>
        <v>86.898300428892398</v>
      </c>
      <c r="N25" s="237">
        <f t="shared" si="2"/>
        <v>87.617892471221595</v>
      </c>
      <c r="O25" s="237">
        <f t="shared" si="2"/>
        <v>84.895350397037333</v>
      </c>
      <c r="P25" s="237">
        <f t="shared" si="2"/>
        <v>87.127938395124929</v>
      </c>
      <c r="Q25" s="237">
        <f t="shared" si="2"/>
        <v>89.3175430995136</v>
      </c>
      <c r="R25" s="237">
        <f t="shared" si="2"/>
        <v>93.30562514341284</v>
      </c>
      <c r="S25" s="237">
        <f t="shared" si="2"/>
        <v>94.981680825747759</v>
      </c>
      <c r="T25" s="237">
        <f t="shared" si="2"/>
        <v>100.8340706545025</v>
      </c>
      <c r="U25" s="237">
        <f t="shared" si="2"/>
        <v>105.16950751875697</v>
      </c>
      <c r="V25" s="237">
        <f t="shared" si="2"/>
        <v>111.35271360224645</v>
      </c>
      <c r="W25" s="237">
        <f t="shared" si="2"/>
        <v>116.15428203848502</v>
      </c>
      <c r="X25" s="237">
        <f t="shared" si="2"/>
        <v>119.19832692033766</v>
      </c>
      <c r="Y25" s="237">
        <f t="shared" si="2"/>
        <v>117.48629149550062</v>
      </c>
      <c r="Z25" s="237">
        <f t="shared" si="2"/>
        <v>118.75650730845082</v>
      </c>
      <c r="AA25" s="237">
        <f t="shared" si="2"/>
        <v>119.96272789423314</v>
      </c>
      <c r="AB25" s="237">
        <f t="shared" si="2"/>
        <v>120.32029727871391</v>
      </c>
      <c r="AC25" s="237">
        <f t="shared" si="2"/>
        <v>119.38661117370175</v>
      </c>
      <c r="AD25" s="237">
        <f t="shared" si="2"/>
        <v>123.91444979602392</v>
      </c>
      <c r="AE25" s="237">
        <f t="shared" si="2"/>
        <v>125.28935706968385</v>
      </c>
      <c r="AF25" s="237">
        <f t="shared" si="2"/>
        <v>124.35357955831954</v>
      </c>
      <c r="AG25" s="237">
        <f t="shared" si="2"/>
        <v>125.45160615384781</v>
      </c>
      <c r="AH25" s="237">
        <f t="shared" si="2"/>
        <v>124.45509110934447</v>
      </c>
      <c r="AI25" s="237">
        <f t="shared" si="2"/>
        <v>124.5327493466785</v>
      </c>
      <c r="AJ25" s="237">
        <f t="shared" si="2"/>
        <v>127.07760081841711</v>
      </c>
      <c r="AK25" s="237">
        <f t="shared" si="2"/>
        <v>126.68472007636511</v>
      </c>
      <c r="AL25" s="237">
        <f t="shared" si="2"/>
        <v>127.8737312497263</v>
      </c>
      <c r="AM25" s="237">
        <f t="shared" si="2"/>
        <v>128.8046177273018</v>
      </c>
      <c r="AN25" s="237">
        <f t="shared" si="2"/>
        <v>129.37955491550827</v>
      </c>
      <c r="AO25" s="237">
        <f t="shared" si="2"/>
        <v>130.83128201874155</v>
      </c>
      <c r="AP25" s="237">
        <f t="shared" si="2"/>
        <v>125.34335017187904</v>
      </c>
      <c r="AQ25" s="237">
        <f t="shared" si="2"/>
        <v>120.5053856287519</v>
      </c>
      <c r="AR25" s="237">
        <f t="shared" si="2"/>
        <v>118.97276154527079</v>
      </c>
      <c r="AS25" s="237">
        <f t="shared" si="2"/>
        <v>117.15382555494358</v>
      </c>
      <c r="AT25" s="237">
        <f t="shared" si="2"/>
        <v>116.59639643649852</v>
      </c>
      <c r="AU25" s="237">
        <f t="shared" si="2"/>
        <v>115.44156368338508</v>
      </c>
      <c r="AV25" s="237">
        <f t="shared" si="2"/>
        <v>116.63665459870029</v>
      </c>
    </row>
    <row r="26" spans="2:50" s="111" customFormat="1" outlineLevel="1">
      <c r="B26" s="107" t="s">
        <v>80</v>
      </c>
      <c r="C26" s="107" t="s">
        <v>81</v>
      </c>
      <c r="D26" s="393">
        <v>0.43823554435685974</v>
      </c>
      <c r="E26" s="393">
        <v>0.51906126525581719</v>
      </c>
      <c r="F26" s="393">
        <v>0.57033542204928478</v>
      </c>
      <c r="G26" s="393">
        <v>0.62376243126615372</v>
      </c>
      <c r="H26" s="393">
        <v>0.52356236816523016</v>
      </c>
      <c r="I26" s="393">
        <v>0.5517437866284135</v>
      </c>
      <c r="J26" s="393">
        <v>0.58207779409827365</v>
      </c>
      <c r="K26" s="393">
        <v>0.61652142358626305</v>
      </c>
      <c r="L26" s="393">
        <v>0.68325633838046818</v>
      </c>
      <c r="M26" s="393">
        <v>0.71456869101776099</v>
      </c>
      <c r="N26" s="393">
        <v>0.71828736387063363</v>
      </c>
      <c r="O26" s="393">
        <v>0.68110361199003033</v>
      </c>
      <c r="P26" s="393">
        <v>0.67699370091804312</v>
      </c>
      <c r="Q26" s="393">
        <v>0.69499845249242842</v>
      </c>
      <c r="R26" s="393">
        <v>0.74627281203457885</v>
      </c>
      <c r="S26" s="393">
        <v>0.76991992768756967</v>
      </c>
      <c r="T26" s="393">
        <v>0.86581462900968298</v>
      </c>
      <c r="U26" s="393">
        <v>0.90148621018847719</v>
      </c>
      <c r="V26" s="393">
        <v>0.99327515737366834</v>
      </c>
      <c r="W26" s="393">
        <v>1.0577652372083073</v>
      </c>
      <c r="X26" s="393">
        <v>1.0397334075674336</v>
      </c>
      <c r="Y26" s="393">
        <v>1.0603023066472204</v>
      </c>
      <c r="Z26" s="393">
        <v>1.0586360066427354</v>
      </c>
      <c r="AA26" s="393">
        <v>1.0277345705365499</v>
      </c>
      <c r="AB26" s="393">
        <v>0.93918087381539739</v>
      </c>
      <c r="AC26" s="393">
        <v>0.9943815265322703</v>
      </c>
      <c r="AD26" s="393">
        <v>1.1161677504562098</v>
      </c>
      <c r="AE26" s="393">
        <v>1.14538926220325</v>
      </c>
      <c r="AF26" s="393">
        <v>1.2400493683391716</v>
      </c>
      <c r="AG26" s="393">
        <v>1.3799429571180064</v>
      </c>
      <c r="AH26" s="393">
        <v>1.4691408658698026</v>
      </c>
      <c r="AI26" s="393">
        <v>1.5286394641252854</v>
      </c>
      <c r="AJ26" s="393">
        <v>1.5354728960406143</v>
      </c>
      <c r="AK26" s="393">
        <v>1.5813615585209055</v>
      </c>
      <c r="AL26" s="393">
        <v>1.645866754916983</v>
      </c>
      <c r="AM26" s="393">
        <v>1.8275892798545232</v>
      </c>
      <c r="AN26" s="393">
        <v>1.7576665042200112</v>
      </c>
      <c r="AO26" s="393">
        <v>1.6808968080756546</v>
      </c>
      <c r="AP26" s="393">
        <v>1.6138067261350522</v>
      </c>
      <c r="AQ26" s="393">
        <v>1.4283153328501956</v>
      </c>
      <c r="AR26" s="393">
        <v>1.3127566831255599</v>
      </c>
      <c r="AS26" s="393">
        <v>1.2543994846625379</v>
      </c>
      <c r="AT26" s="393">
        <v>1.2025229915091324</v>
      </c>
      <c r="AU26" s="393">
        <v>1.2248968208030315</v>
      </c>
      <c r="AV26" s="393">
        <v>1.1337811649977427</v>
      </c>
      <c r="AW26" s="397"/>
      <c r="AX26" s="397"/>
    </row>
    <row r="27" spans="2:50" s="111" customFormat="1" ht="15.6" outlineLevel="1">
      <c r="B27" s="243"/>
      <c r="C27" s="107" t="s">
        <v>82</v>
      </c>
      <c r="D27" s="393">
        <v>0.32825940379760904</v>
      </c>
      <c r="E27" s="393">
        <v>0.3293895132455873</v>
      </c>
      <c r="F27" s="393">
        <v>0.35174753560501393</v>
      </c>
      <c r="G27" s="393">
        <v>0.36520024007802432</v>
      </c>
      <c r="H27" s="393">
        <v>0.30682488226386001</v>
      </c>
      <c r="I27" s="393">
        <v>0.30923247527936509</v>
      </c>
      <c r="J27" s="393">
        <v>0.30996590052873929</v>
      </c>
      <c r="K27" s="393">
        <v>0.32415699846433144</v>
      </c>
      <c r="L27" s="393">
        <v>0.34457179221704698</v>
      </c>
      <c r="M27" s="393">
        <v>0.35046066568471723</v>
      </c>
      <c r="N27" s="393">
        <v>0.34209090217467675</v>
      </c>
      <c r="O27" s="393">
        <v>0.3100897119132302</v>
      </c>
      <c r="P27" s="393">
        <v>0.29663194036250756</v>
      </c>
      <c r="Q27" s="393">
        <v>0.30520048232448571</v>
      </c>
      <c r="R27" s="393">
        <v>0.3203273338134594</v>
      </c>
      <c r="S27" s="393">
        <v>0.33082572208381722</v>
      </c>
      <c r="T27" s="393">
        <v>0.36603480511801967</v>
      </c>
      <c r="U27" s="393">
        <v>0.37582507006179633</v>
      </c>
      <c r="V27" s="393">
        <v>0.40721945695488337</v>
      </c>
      <c r="W27" s="393">
        <v>0.43168728118349553</v>
      </c>
      <c r="X27" s="393">
        <v>0.4072967031979976</v>
      </c>
      <c r="Y27" s="393">
        <v>0.40266133225300654</v>
      </c>
      <c r="Z27" s="393">
        <v>0.40768683640362191</v>
      </c>
      <c r="AA27" s="393">
        <v>0.40417184612934781</v>
      </c>
      <c r="AB27" s="393">
        <v>0.38645167612832088</v>
      </c>
      <c r="AC27" s="393">
        <v>0.40489782426841159</v>
      </c>
      <c r="AD27" s="393">
        <v>0.45826592252892961</v>
      </c>
      <c r="AE27" s="393">
        <v>0.47698694464194197</v>
      </c>
      <c r="AF27" s="393">
        <v>0.50064698400264662</v>
      </c>
      <c r="AG27" s="393">
        <v>0.57320904134956097</v>
      </c>
      <c r="AH27" s="393">
        <v>0.62734985545019395</v>
      </c>
      <c r="AI27" s="393">
        <v>0.66011026385951799</v>
      </c>
      <c r="AJ27" s="393">
        <v>0.63300046487919692</v>
      </c>
      <c r="AK27" s="393">
        <v>0.63986791367321194</v>
      </c>
      <c r="AL27" s="393">
        <v>0.67743863903419499</v>
      </c>
      <c r="AM27" s="393">
        <v>0.73388541839682297</v>
      </c>
      <c r="AN27" s="393">
        <v>0.68575080744422301</v>
      </c>
      <c r="AO27" s="393">
        <v>0.62103944904139508</v>
      </c>
      <c r="AP27" s="393">
        <v>0.57303996256791179</v>
      </c>
      <c r="AQ27" s="393">
        <v>0.48757148478966372</v>
      </c>
      <c r="AR27" s="393">
        <v>0.45713738095919187</v>
      </c>
      <c r="AS27" s="393">
        <v>0.43510236580503381</v>
      </c>
      <c r="AT27" s="393">
        <v>0.40857829365598575</v>
      </c>
      <c r="AU27" s="393">
        <v>0.41665369056536838</v>
      </c>
      <c r="AV27" s="393">
        <v>0.39328927887351434</v>
      </c>
    </row>
    <row r="28" spans="2:50" s="111" customFormat="1" outlineLevel="1">
      <c r="B28" s="107" t="s">
        <v>83</v>
      </c>
      <c r="C28" s="107" t="s">
        <v>84</v>
      </c>
      <c r="D28" s="393">
        <v>38.037987781053317</v>
      </c>
      <c r="E28" s="393">
        <v>40.23326696321277</v>
      </c>
      <c r="F28" s="393">
        <v>43.013181250220185</v>
      </c>
      <c r="G28" s="393">
        <v>45.897344029346478</v>
      </c>
      <c r="H28" s="393">
        <v>44.444175999152719</v>
      </c>
      <c r="I28" s="393">
        <v>43.483825571235506</v>
      </c>
      <c r="J28" s="393">
        <v>45.5159585520733</v>
      </c>
      <c r="K28" s="393">
        <v>46.89613082722687</v>
      </c>
      <c r="L28" s="393">
        <v>49.853500700297189</v>
      </c>
      <c r="M28" s="393">
        <v>50.799754375868368</v>
      </c>
      <c r="N28" s="393">
        <v>52.193650525948371</v>
      </c>
      <c r="O28" s="393">
        <v>51.011824604233958</v>
      </c>
      <c r="P28" s="393">
        <v>52.74168226268263</v>
      </c>
      <c r="Q28" s="393">
        <v>53.881411322494259</v>
      </c>
      <c r="R28" s="393">
        <v>55.774257318172658</v>
      </c>
      <c r="S28" s="393">
        <v>56.418644028656985</v>
      </c>
      <c r="T28" s="393">
        <v>59.541877887136273</v>
      </c>
      <c r="U28" s="393">
        <v>61.832806508356356</v>
      </c>
      <c r="V28" s="393">
        <v>65.165177423242483</v>
      </c>
      <c r="W28" s="393">
        <v>67.115968266154596</v>
      </c>
      <c r="X28" s="393">
        <v>70.306198026518743</v>
      </c>
      <c r="Y28" s="393">
        <v>70.060783695877035</v>
      </c>
      <c r="Z28" s="393">
        <v>71.600416634457872</v>
      </c>
      <c r="AA28" s="393">
        <v>72.425094862503357</v>
      </c>
      <c r="AB28" s="393">
        <v>71.742876131916631</v>
      </c>
      <c r="AC28" s="393">
        <v>70.852350489226765</v>
      </c>
      <c r="AD28" s="393">
        <v>73.778896732950841</v>
      </c>
      <c r="AE28" s="393">
        <v>74.530471500653334</v>
      </c>
      <c r="AF28" s="393">
        <v>73.870526500079265</v>
      </c>
      <c r="AG28" s="393">
        <v>75.290348858833511</v>
      </c>
      <c r="AH28" s="393">
        <v>75.117708977305725</v>
      </c>
      <c r="AI28" s="393">
        <v>75.077676732157613</v>
      </c>
      <c r="AJ28" s="393">
        <v>76.683570782801652</v>
      </c>
      <c r="AK28" s="393">
        <v>75.529921348166567</v>
      </c>
      <c r="AL28" s="393">
        <v>76.032649795757578</v>
      </c>
      <c r="AM28" s="393">
        <v>76.105613910000926</v>
      </c>
      <c r="AN28" s="393">
        <v>75.681753200860726</v>
      </c>
      <c r="AO28" s="393">
        <v>75.997125073731809</v>
      </c>
      <c r="AP28" s="393">
        <v>73.912541413496996</v>
      </c>
      <c r="AQ28" s="393">
        <v>71.715409727799681</v>
      </c>
      <c r="AR28" s="393">
        <v>69.517025811258733</v>
      </c>
      <c r="AS28" s="393">
        <v>68.796460494621286</v>
      </c>
      <c r="AT28" s="393">
        <v>68.541639939054434</v>
      </c>
      <c r="AU28" s="393">
        <v>67.395033965680938</v>
      </c>
      <c r="AV28" s="393">
        <v>67.960562080833682</v>
      </c>
    </row>
    <row r="29" spans="2:50" s="111" customFormat="1" ht="15.6" outlineLevel="1">
      <c r="B29" s="243"/>
      <c r="C29" s="107" t="s">
        <v>85</v>
      </c>
      <c r="D29" s="393">
        <v>6.3905985609360219</v>
      </c>
      <c r="E29" s="393">
        <v>6.59090125072382</v>
      </c>
      <c r="F29" s="393">
        <v>6.8610178595464486</v>
      </c>
      <c r="G29" s="393">
        <v>7.2605959160110416</v>
      </c>
      <c r="H29" s="393">
        <v>7.3040378934884478</v>
      </c>
      <c r="I29" s="393">
        <v>7.0256914953656961</v>
      </c>
      <c r="J29" s="393">
        <v>7.1673342437287051</v>
      </c>
      <c r="K29" s="393">
        <v>7.3302479462200552</v>
      </c>
      <c r="L29" s="393">
        <v>7.5907530699847392</v>
      </c>
      <c r="M29" s="393">
        <v>7.6761464161345669</v>
      </c>
      <c r="N29" s="393">
        <v>7.6257425592603596</v>
      </c>
      <c r="O29" s="393">
        <v>7.366383550407801</v>
      </c>
      <c r="P29" s="393">
        <v>7.3507207884368313</v>
      </c>
      <c r="Q29" s="393">
        <v>7.4160914778866402</v>
      </c>
      <c r="R29" s="393">
        <v>7.7986525901054593</v>
      </c>
      <c r="S29" s="393">
        <v>7.9765099525380903</v>
      </c>
      <c r="T29" s="393">
        <v>8.5266764870993708</v>
      </c>
      <c r="U29" s="393">
        <v>8.9990051262027499</v>
      </c>
      <c r="V29" s="393">
        <v>9.837634065246414</v>
      </c>
      <c r="W29" s="393">
        <v>11.952966144508524</v>
      </c>
      <c r="X29" s="393">
        <v>11.498011277043144</v>
      </c>
      <c r="Y29" s="393">
        <v>11.896570330706615</v>
      </c>
      <c r="Z29" s="393">
        <v>12.043354048987522</v>
      </c>
      <c r="AA29" s="393">
        <v>12.259581435236901</v>
      </c>
      <c r="AB29" s="393">
        <v>12.79540797231542</v>
      </c>
      <c r="AC29" s="393">
        <v>12.807937711855475</v>
      </c>
      <c r="AD29" s="393">
        <v>13.449927871996321</v>
      </c>
      <c r="AE29" s="393">
        <v>14.026001878268136</v>
      </c>
      <c r="AF29" s="393">
        <v>14.277466945246506</v>
      </c>
      <c r="AG29" s="393">
        <v>14.225128432250528</v>
      </c>
      <c r="AH29" s="393">
        <v>14.215704960954337</v>
      </c>
      <c r="AI29" s="393">
        <v>14.231133442234903</v>
      </c>
      <c r="AJ29" s="393">
        <v>14.443756503665051</v>
      </c>
      <c r="AK29" s="393">
        <v>14.865331049193255</v>
      </c>
      <c r="AL29" s="393">
        <v>15.309504845954311</v>
      </c>
      <c r="AM29" s="393">
        <v>15.73895502322279</v>
      </c>
      <c r="AN29" s="393">
        <v>16.153406644358377</v>
      </c>
      <c r="AO29" s="393">
        <v>16.740586589502342</v>
      </c>
      <c r="AP29" s="393">
        <v>15.890771156636147</v>
      </c>
      <c r="AQ29" s="393">
        <v>15.670310520443213</v>
      </c>
      <c r="AR29" s="393">
        <v>16.010019985650533</v>
      </c>
      <c r="AS29" s="393">
        <v>16.105950363871322</v>
      </c>
      <c r="AT29" s="393">
        <v>16.286329496015391</v>
      </c>
      <c r="AU29" s="393">
        <v>16.471109156400964</v>
      </c>
      <c r="AV29" s="393">
        <v>17.120218685155905</v>
      </c>
    </row>
    <row r="30" spans="2:50" s="111" customFormat="1" ht="15.6" outlineLevel="1">
      <c r="B30" s="243"/>
      <c r="C30" s="107" t="s">
        <v>86</v>
      </c>
      <c r="D30" s="393">
        <v>3.0970655740582513</v>
      </c>
      <c r="E30" s="393">
        <v>3.1040200564688361</v>
      </c>
      <c r="F30" s="393">
        <v>3.0761584347214499</v>
      </c>
      <c r="G30" s="393">
        <v>3.1724562034914872</v>
      </c>
      <c r="H30" s="393">
        <v>2.9204948232814889</v>
      </c>
      <c r="I30" s="393">
        <v>2.845890441210484</v>
      </c>
      <c r="J30" s="393">
        <v>2.8906722623296832</v>
      </c>
      <c r="K30" s="393">
        <v>2.889304592931949</v>
      </c>
      <c r="L30" s="393">
        <v>2.9249968314372845</v>
      </c>
      <c r="M30" s="393">
        <v>2.9904482202471421</v>
      </c>
      <c r="N30" s="393">
        <v>3.0786304831347264</v>
      </c>
      <c r="O30" s="393">
        <v>2.9874939971089685</v>
      </c>
      <c r="P30" s="393">
        <v>3.1428487384027632</v>
      </c>
      <c r="Q30" s="393">
        <v>3.4779448187516051</v>
      </c>
      <c r="R30" s="393">
        <v>3.7782143114695752</v>
      </c>
      <c r="S30" s="393">
        <v>3.7405835293308436</v>
      </c>
      <c r="T30" s="393">
        <v>4.0611645571520194</v>
      </c>
      <c r="U30" s="393">
        <v>4.3339217929537144</v>
      </c>
      <c r="V30" s="393">
        <v>4.6644756038089641</v>
      </c>
      <c r="W30" s="393">
        <v>5.1151756832947175</v>
      </c>
      <c r="X30" s="393">
        <v>5.1794227678212321</v>
      </c>
      <c r="Y30" s="393">
        <v>5.3092910609010033</v>
      </c>
      <c r="Z30" s="393">
        <v>5.2442210115778494</v>
      </c>
      <c r="AA30" s="393">
        <v>5.2348839421634512</v>
      </c>
      <c r="AB30" s="393">
        <v>5.3046375695911445</v>
      </c>
      <c r="AC30" s="393">
        <v>5.3822382275560781</v>
      </c>
      <c r="AD30" s="393">
        <v>5.4500849471047612</v>
      </c>
      <c r="AE30" s="393">
        <v>5.4532907042409944</v>
      </c>
      <c r="AF30" s="393">
        <v>5.3130755970401156</v>
      </c>
      <c r="AG30" s="393">
        <v>5.1460687746853973</v>
      </c>
      <c r="AH30" s="393">
        <v>4.8281967952602294</v>
      </c>
      <c r="AI30" s="393">
        <v>4.7154911432233551</v>
      </c>
      <c r="AJ30" s="393">
        <v>4.7029902473064151</v>
      </c>
      <c r="AK30" s="393">
        <v>4.827553895582434</v>
      </c>
      <c r="AL30" s="393">
        <v>4.6168572558876839</v>
      </c>
      <c r="AM30" s="393">
        <v>4.6025878818161656</v>
      </c>
      <c r="AN30" s="393">
        <v>4.6657509687974494</v>
      </c>
      <c r="AO30" s="393">
        <v>4.7445833492158274</v>
      </c>
      <c r="AP30" s="393">
        <v>4.1970113867118419</v>
      </c>
      <c r="AQ30" s="393">
        <v>4.1840604857337444</v>
      </c>
      <c r="AR30" s="393">
        <v>4.2830476523118053</v>
      </c>
      <c r="AS30" s="393">
        <v>3.9335085894820803</v>
      </c>
      <c r="AT30" s="393">
        <v>3.7628730142351756</v>
      </c>
      <c r="AU30" s="393">
        <v>3.8234309770640218</v>
      </c>
      <c r="AV30" s="393">
        <v>3.7944042095064132</v>
      </c>
    </row>
    <row r="31" spans="2:50" s="111" customFormat="1" ht="15.6" outlineLevel="1">
      <c r="B31" s="243"/>
      <c r="C31" s="107" t="s">
        <v>87</v>
      </c>
      <c r="D31" s="393">
        <v>10.980976815446855</v>
      </c>
      <c r="E31" s="393">
        <v>11.368457777650974</v>
      </c>
      <c r="F31" s="393">
        <v>11.506125680412294</v>
      </c>
      <c r="G31" s="393">
        <v>12.484357307928326</v>
      </c>
      <c r="H31" s="393">
        <v>12.277060616552516</v>
      </c>
      <c r="I31" s="393">
        <v>12.106982937149963</v>
      </c>
      <c r="J31" s="393">
        <v>12.605274979070655</v>
      </c>
      <c r="K31" s="393">
        <v>12.852203148645007</v>
      </c>
      <c r="L31" s="393">
        <v>13.270497890424966</v>
      </c>
      <c r="M31" s="393">
        <v>13.742196630916958</v>
      </c>
      <c r="N31" s="393">
        <v>13.046684253032224</v>
      </c>
      <c r="O31" s="393">
        <v>12.206495127254941</v>
      </c>
      <c r="P31" s="393">
        <v>12.513694620049755</v>
      </c>
      <c r="Q31" s="393">
        <v>13.501854630709774</v>
      </c>
      <c r="R31" s="393">
        <v>14.801730160339806</v>
      </c>
      <c r="S31" s="393">
        <v>15.768651813871283</v>
      </c>
      <c r="T31" s="393">
        <v>17.545409941483431</v>
      </c>
      <c r="U31" s="393">
        <v>18.677714995422768</v>
      </c>
      <c r="V31" s="393">
        <v>20.382634540204087</v>
      </c>
      <c r="W31" s="393">
        <v>20.350818075407101</v>
      </c>
      <c r="X31" s="393">
        <v>20.146200722612189</v>
      </c>
      <c r="Y31" s="393">
        <v>19.150092660232829</v>
      </c>
      <c r="Z31" s="393">
        <v>19.080000802264209</v>
      </c>
      <c r="AA31" s="393">
        <v>19.366059378543969</v>
      </c>
      <c r="AB31" s="393">
        <v>19.992401447472918</v>
      </c>
      <c r="AC31" s="393">
        <v>19.689334213572941</v>
      </c>
      <c r="AD31" s="393">
        <v>20.26610149162374</v>
      </c>
      <c r="AE31" s="393">
        <v>20.32110748068186</v>
      </c>
      <c r="AF31" s="393">
        <v>20.104279987029479</v>
      </c>
      <c r="AG31" s="393">
        <v>19.73527042292519</v>
      </c>
      <c r="AH31" s="393">
        <v>19.424914024362693</v>
      </c>
      <c r="AI31" s="393">
        <v>19.414989720471858</v>
      </c>
      <c r="AJ31" s="393">
        <v>19.904294375337273</v>
      </c>
      <c r="AK31" s="393">
        <v>20.122313659606281</v>
      </c>
      <c r="AL31" s="393">
        <v>20.494843953513229</v>
      </c>
      <c r="AM31" s="393">
        <v>20.731450149602932</v>
      </c>
      <c r="AN31" s="393">
        <v>20.76244641802808</v>
      </c>
      <c r="AO31" s="393">
        <v>20.942346232395543</v>
      </c>
      <c r="AP31" s="393">
        <v>19.477947305265481</v>
      </c>
      <c r="AQ31" s="393">
        <v>17.911935136284892</v>
      </c>
      <c r="AR31" s="393">
        <v>18.439257082189151</v>
      </c>
      <c r="AS31" s="393">
        <v>17.961355889276355</v>
      </c>
      <c r="AT31" s="393">
        <v>17.999146922439472</v>
      </c>
      <c r="AU31" s="393">
        <v>18.076918307683663</v>
      </c>
      <c r="AV31" s="393">
        <v>18.309006483256354</v>
      </c>
    </row>
    <row r="32" spans="2:50" s="111" customFormat="1" ht="15.6" outlineLevel="1">
      <c r="B32" s="243"/>
      <c r="C32" s="107" t="s">
        <v>88</v>
      </c>
      <c r="D32" s="393">
        <v>0.63864813372116858</v>
      </c>
      <c r="E32" s="393">
        <v>0.61761501542295671</v>
      </c>
      <c r="F32" s="393">
        <v>0.57540516999250391</v>
      </c>
      <c r="G32" s="393">
        <v>0.61216856261287733</v>
      </c>
      <c r="H32" s="393">
        <v>0.65848304985763861</v>
      </c>
      <c r="I32" s="393">
        <v>0.76318310216179475</v>
      </c>
      <c r="J32" s="393">
        <v>0.95536981377758468</v>
      </c>
      <c r="K32" s="393">
        <v>0.94241532757518076</v>
      </c>
      <c r="L32" s="393">
        <v>0.94969555529282423</v>
      </c>
      <c r="M32" s="393">
        <v>1.0116308621442831</v>
      </c>
      <c r="N32" s="393">
        <v>1.1680473782693594</v>
      </c>
      <c r="O32" s="393">
        <v>1.2935573075286628</v>
      </c>
      <c r="P32" s="393">
        <v>1.34353802680627</v>
      </c>
      <c r="Q32" s="393">
        <v>1.2156128054634614</v>
      </c>
      <c r="R32" s="393">
        <v>1.173067597026803</v>
      </c>
      <c r="S32" s="393">
        <v>1.0481480048295884</v>
      </c>
      <c r="T32" s="393">
        <v>1.0046949183965141</v>
      </c>
      <c r="U32" s="393">
        <v>0.92239821866162408</v>
      </c>
      <c r="V32" s="393">
        <v>0.81449487218858241</v>
      </c>
      <c r="W32" s="393">
        <v>0.75546227032144408</v>
      </c>
      <c r="X32" s="393">
        <v>0.73511636375317613</v>
      </c>
      <c r="Y32" s="393">
        <v>0.71294743574610253</v>
      </c>
      <c r="Z32" s="393">
        <v>0.60821003705564447</v>
      </c>
      <c r="AA32" s="393">
        <v>0.51523245730493905</v>
      </c>
      <c r="AB32" s="393">
        <v>0.50222163490051497</v>
      </c>
      <c r="AC32" s="393">
        <v>0.4906819993407161</v>
      </c>
      <c r="AD32" s="393">
        <v>0.50927083609773915</v>
      </c>
      <c r="AE32" s="393">
        <v>0.5460153798131484</v>
      </c>
      <c r="AF32" s="393">
        <v>0.5615998534515898</v>
      </c>
      <c r="AG32" s="393">
        <v>0.6221207670592388</v>
      </c>
      <c r="AH32" s="393">
        <v>0.62197928506110212</v>
      </c>
      <c r="AI32" s="393">
        <v>0.63606133459825553</v>
      </c>
      <c r="AJ32" s="393">
        <v>0.66420469775838165</v>
      </c>
      <c r="AK32" s="393">
        <v>0.72258909526610893</v>
      </c>
      <c r="AL32" s="393">
        <v>0.66074789691766522</v>
      </c>
      <c r="AM32" s="393">
        <v>0.69091805407203932</v>
      </c>
      <c r="AN32" s="393">
        <v>0.64347809463503836</v>
      </c>
      <c r="AO32" s="393">
        <v>0.68581078683222574</v>
      </c>
      <c r="AP32" s="393">
        <v>0.62758907354821847</v>
      </c>
      <c r="AQ32" s="393">
        <v>0.60957304331170215</v>
      </c>
      <c r="AR32" s="393">
        <v>0.53769415378703234</v>
      </c>
      <c r="AS32" s="393">
        <v>0.53299862317228297</v>
      </c>
      <c r="AT32" s="393">
        <v>0.51614182836133415</v>
      </c>
      <c r="AU32" s="393">
        <v>0.48863598804564023</v>
      </c>
      <c r="AV32" s="393">
        <v>0.50845011790728933</v>
      </c>
    </row>
    <row r="33" spans="2:48" s="111" customFormat="1" ht="15.6" outlineLevel="1">
      <c r="B33" s="243"/>
      <c r="C33" s="107" t="s">
        <v>89</v>
      </c>
      <c r="D33" s="393">
        <v>0</v>
      </c>
      <c r="E33" s="393">
        <v>0</v>
      </c>
      <c r="F33" s="393">
        <v>0</v>
      </c>
      <c r="G33" s="393">
        <v>0</v>
      </c>
      <c r="H33" s="393">
        <v>0</v>
      </c>
      <c r="I33" s="393">
        <v>0</v>
      </c>
      <c r="J33" s="393">
        <v>0</v>
      </c>
      <c r="K33" s="393">
        <v>0</v>
      </c>
      <c r="L33" s="393">
        <v>0</v>
      </c>
      <c r="M33" s="393">
        <v>0</v>
      </c>
      <c r="N33" s="393">
        <v>0</v>
      </c>
      <c r="O33" s="393">
        <v>0</v>
      </c>
      <c r="P33" s="393">
        <v>0</v>
      </c>
      <c r="Q33" s="393">
        <v>0</v>
      </c>
      <c r="R33" s="393">
        <v>0</v>
      </c>
      <c r="S33" s="393">
        <v>0</v>
      </c>
      <c r="T33" s="393">
        <v>0</v>
      </c>
      <c r="U33" s="393">
        <v>0</v>
      </c>
      <c r="V33" s="393">
        <v>0</v>
      </c>
      <c r="W33" s="393">
        <v>0</v>
      </c>
      <c r="X33" s="393">
        <v>0</v>
      </c>
      <c r="Y33" s="393">
        <v>0</v>
      </c>
      <c r="Z33" s="393">
        <v>0</v>
      </c>
      <c r="AA33" s="393">
        <v>0</v>
      </c>
      <c r="AB33" s="393">
        <v>0</v>
      </c>
      <c r="AC33" s="393">
        <v>0</v>
      </c>
      <c r="AD33" s="393">
        <v>2.91009298901539E-3</v>
      </c>
      <c r="AE33" s="393">
        <v>5.8201859780307704E-3</v>
      </c>
      <c r="AF33" s="393">
        <v>1.1640371956061501E-2</v>
      </c>
      <c r="AG33" s="393">
        <v>2.3280743912123099E-2</v>
      </c>
      <c r="AH33" s="393">
        <v>6.4022045758338503E-2</v>
      </c>
      <c r="AI33" s="393">
        <v>0.15770292082750401</v>
      </c>
      <c r="AJ33" s="393">
        <v>0.25369727140307602</v>
      </c>
      <c r="AK33" s="393">
        <v>0.30691753342642802</v>
      </c>
      <c r="AL33" s="393">
        <v>0.32878722658045201</v>
      </c>
      <c r="AM33" s="393">
        <v>0.354856856369347</v>
      </c>
      <c r="AN33" s="393">
        <v>0.37164841432290002</v>
      </c>
      <c r="AO33" s="393">
        <v>0.351439488472791</v>
      </c>
      <c r="AP33" s="393">
        <v>0.36737526400415699</v>
      </c>
      <c r="AQ33" s="393">
        <v>0.31603617700264303</v>
      </c>
      <c r="AR33" s="393">
        <v>0.31396428783880398</v>
      </c>
      <c r="AS33" s="393">
        <v>0.28975272103122302</v>
      </c>
      <c r="AT33" s="393">
        <v>0.27423064158935101</v>
      </c>
      <c r="AU33" s="393">
        <v>0.27717935816558098</v>
      </c>
      <c r="AV33" s="393">
        <v>0.25948705870820299</v>
      </c>
    </row>
    <row r="34" spans="2:48" s="111" customFormat="1" ht="15.6" outlineLevel="1">
      <c r="B34" s="243"/>
      <c r="C34" s="107" t="s">
        <v>90</v>
      </c>
      <c r="D34" s="393">
        <v>8.4881745043119031E-2</v>
      </c>
      <c r="E34" s="393">
        <v>9.0155022473644542E-2</v>
      </c>
      <c r="F34" s="393">
        <v>9.5230898586699406E-2</v>
      </c>
      <c r="G34" s="393">
        <v>9.9966687875667037E-2</v>
      </c>
      <c r="H34" s="393">
        <v>9.8251035582949439E-2</v>
      </c>
      <c r="I34" s="393">
        <v>9.9069195446236449E-2</v>
      </c>
      <c r="J34" s="393">
        <v>0.10398327679820686</v>
      </c>
      <c r="K34" s="393">
        <v>0.10548766897400948</v>
      </c>
      <c r="L34" s="393">
        <v>0.10960416767250877</v>
      </c>
      <c r="M34" s="393">
        <v>0.10940646544491024</v>
      </c>
      <c r="N34" s="393">
        <v>0.11583772585900523</v>
      </c>
      <c r="O34" s="393">
        <v>0.11772096386133613</v>
      </c>
      <c r="P34" s="393">
        <v>0.12071306928001936</v>
      </c>
      <c r="Q34" s="393">
        <v>0.12231331036712925</v>
      </c>
      <c r="R34" s="393">
        <v>0.12885311248781248</v>
      </c>
      <c r="S34" s="393">
        <v>0.13159145539199768</v>
      </c>
      <c r="T34" s="393">
        <v>0.13821391280896878</v>
      </c>
      <c r="U34" s="393">
        <v>0.14903295710434131</v>
      </c>
      <c r="V34" s="393">
        <v>0.15983829064267624</v>
      </c>
      <c r="W34" s="393">
        <v>0.17264322798631612</v>
      </c>
      <c r="X34" s="393">
        <v>0.17435468774701901</v>
      </c>
      <c r="Y34" s="393">
        <v>0.17460570500229</v>
      </c>
      <c r="Z34" s="393">
        <v>0.174934068100461</v>
      </c>
      <c r="AA34" s="393">
        <v>0.17516741752909301</v>
      </c>
      <c r="AB34" s="393">
        <v>0.179074868754171</v>
      </c>
      <c r="AC34" s="393">
        <v>0.18249097007203699</v>
      </c>
      <c r="AD34" s="393">
        <v>0.18727178080461099</v>
      </c>
      <c r="AE34" s="393">
        <v>0.19112259908147</v>
      </c>
      <c r="AF34" s="393">
        <v>0.19465555323368899</v>
      </c>
      <c r="AG34" s="393">
        <v>0.19832589317629401</v>
      </c>
      <c r="AH34" s="393">
        <v>0.19829106605733601</v>
      </c>
      <c r="AI34" s="393">
        <v>0.200887639910833</v>
      </c>
      <c r="AJ34" s="393">
        <v>0.20551800692560601</v>
      </c>
      <c r="AK34" s="393">
        <v>0.206933399550457</v>
      </c>
      <c r="AL34" s="393">
        <v>0.210180178457753</v>
      </c>
      <c r="AM34" s="393">
        <v>0.21010952567862801</v>
      </c>
      <c r="AN34" s="393">
        <v>0.21308523063190299</v>
      </c>
      <c r="AO34" s="393">
        <v>0.215022502196689</v>
      </c>
      <c r="AP34" s="393">
        <v>0.21285069458849701</v>
      </c>
      <c r="AQ34" s="393">
        <v>0.210975542777046</v>
      </c>
      <c r="AR34" s="393">
        <v>0.207710255551803</v>
      </c>
      <c r="AS34" s="393">
        <v>0.20790868133841001</v>
      </c>
      <c r="AT34" s="393">
        <v>0.20710045399339</v>
      </c>
      <c r="AU34" s="393">
        <v>0.208022474376444</v>
      </c>
      <c r="AV34" s="393">
        <v>0.21297554317127501</v>
      </c>
    </row>
    <row r="35" spans="2:48" s="111" customFormat="1" ht="15.6" outlineLevel="1">
      <c r="B35" s="243"/>
      <c r="C35" s="107" t="s">
        <v>188</v>
      </c>
      <c r="D35" s="393">
        <v>0</v>
      </c>
      <c r="E35" s="393">
        <v>0</v>
      </c>
      <c r="F35" s="393">
        <v>0</v>
      </c>
      <c r="G35" s="393">
        <v>0</v>
      </c>
      <c r="H35" s="393">
        <v>0</v>
      </c>
      <c r="I35" s="393">
        <v>0</v>
      </c>
      <c r="J35" s="393">
        <v>0</v>
      </c>
      <c r="K35" s="393">
        <v>0</v>
      </c>
      <c r="L35" s="393">
        <v>0</v>
      </c>
      <c r="M35" s="393">
        <v>0</v>
      </c>
      <c r="N35" s="393">
        <v>0</v>
      </c>
      <c r="O35" s="393">
        <v>0</v>
      </c>
      <c r="P35" s="393">
        <v>0</v>
      </c>
      <c r="Q35" s="393">
        <v>0</v>
      </c>
      <c r="R35" s="393">
        <v>0</v>
      </c>
      <c r="S35" s="393">
        <v>0</v>
      </c>
      <c r="T35" s="393">
        <v>0</v>
      </c>
      <c r="U35" s="393">
        <v>0</v>
      </c>
      <c r="V35" s="393">
        <v>0</v>
      </c>
      <c r="W35" s="393">
        <v>0</v>
      </c>
      <c r="X35" s="393">
        <v>0</v>
      </c>
      <c r="Y35" s="393">
        <v>0</v>
      </c>
      <c r="Z35" s="393">
        <v>0</v>
      </c>
      <c r="AA35" s="393">
        <v>0</v>
      </c>
      <c r="AB35" s="393">
        <v>0</v>
      </c>
      <c r="AC35" s="393">
        <v>0</v>
      </c>
      <c r="AD35" s="393">
        <v>0</v>
      </c>
      <c r="AE35" s="393">
        <v>0</v>
      </c>
      <c r="AF35" s="393">
        <v>0</v>
      </c>
      <c r="AG35" s="393">
        <v>0</v>
      </c>
      <c r="AH35" s="393">
        <v>0</v>
      </c>
      <c r="AI35" s="393">
        <v>0</v>
      </c>
      <c r="AJ35" s="393">
        <v>0</v>
      </c>
      <c r="AK35" s="393">
        <v>0</v>
      </c>
      <c r="AL35" s="393">
        <v>0</v>
      </c>
      <c r="AM35" s="393">
        <v>0</v>
      </c>
      <c r="AN35" s="393">
        <v>2.3798404197563302E-3</v>
      </c>
      <c r="AO35" s="393">
        <v>1.0688165999107799E-2</v>
      </c>
      <c r="AP35" s="393">
        <v>1.8940985179226801E-2</v>
      </c>
      <c r="AQ35" s="393">
        <v>2.5089208053207201E-2</v>
      </c>
      <c r="AR35" s="393">
        <v>3.42020256125556E-2</v>
      </c>
      <c r="AS35" s="393">
        <v>4.0856164963822203E-2</v>
      </c>
      <c r="AT35" s="393">
        <v>4.7704836198672003E-2</v>
      </c>
      <c r="AU35" s="393">
        <v>5.2770487514771799E-2</v>
      </c>
      <c r="AV35" s="393">
        <v>5.57272675114951E-2</v>
      </c>
    </row>
    <row r="36" spans="2:48" s="111" customFormat="1" outlineLevel="1">
      <c r="B36" s="107" t="s">
        <v>91</v>
      </c>
      <c r="C36" s="107" t="s">
        <v>91</v>
      </c>
      <c r="D36" s="393">
        <v>1.8959008981947507</v>
      </c>
      <c r="E36" s="393">
        <v>1.8843983600983214</v>
      </c>
      <c r="F36" s="393">
        <v>1.8578195508480517</v>
      </c>
      <c r="G36" s="393">
        <v>1.8738185206921165</v>
      </c>
      <c r="H36" s="393">
        <v>1.8605456818498411</v>
      </c>
      <c r="I36" s="393">
        <v>1.8791145149108557</v>
      </c>
      <c r="J36" s="393">
        <v>1.8950294108699555</v>
      </c>
      <c r="K36" s="393">
        <v>1.8715376028463306</v>
      </c>
      <c r="L36" s="393">
        <v>1.8842334101337741</v>
      </c>
      <c r="M36" s="393">
        <v>1.6974235609574211</v>
      </c>
      <c r="N36" s="393">
        <v>1.643954325699938</v>
      </c>
      <c r="O36" s="393">
        <v>1.6082662906547183</v>
      </c>
      <c r="P36" s="393">
        <v>1.4700677453528765</v>
      </c>
      <c r="Q36" s="393">
        <v>1.5227342177845391</v>
      </c>
      <c r="R36" s="393">
        <v>1.4183016307552894</v>
      </c>
      <c r="S36" s="393">
        <v>1.539875915045378</v>
      </c>
      <c r="T36" s="393">
        <v>1.6211253201292068</v>
      </c>
      <c r="U36" s="393">
        <v>1.5563163413050363</v>
      </c>
      <c r="V36" s="393">
        <v>1.6179465743275281</v>
      </c>
      <c r="W36" s="393">
        <v>1.4796644602826834</v>
      </c>
      <c r="X36" s="393">
        <v>1.4551811830578321</v>
      </c>
      <c r="Y36" s="393">
        <v>1.4963791652455822</v>
      </c>
      <c r="Z36" s="393">
        <v>1.508406208345255</v>
      </c>
      <c r="AA36" s="393">
        <v>1.447104281733756</v>
      </c>
      <c r="AB36" s="393">
        <v>1.389652946375515</v>
      </c>
      <c r="AC36" s="393">
        <v>1.469930147763133</v>
      </c>
      <c r="AD36" s="393">
        <v>1.55229214044069</v>
      </c>
      <c r="AE36" s="393">
        <v>1.619212607043385</v>
      </c>
      <c r="AF36" s="393">
        <v>1.6787226832829343</v>
      </c>
      <c r="AG36" s="393">
        <v>1.6783798406575499</v>
      </c>
      <c r="AH36" s="393">
        <v>1.6957553901506639</v>
      </c>
      <c r="AI36" s="393">
        <v>1.7599441815968491</v>
      </c>
      <c r="AJ36" s="393">
        <v>1.7291530770397749</v>
      </c>
      <c r="AK36" s="393">
        <v>1.749249833784547</v>
      </c>
      <c r="AL36" s="393">
        <v>1.8245614731545059</v>
      </c>
      <c r="AM36" s="393">
        <v>1.8726429326904321</v>
      </c>
      <c r="AN36" s="393">
        <v>1.9034143156143721</v>
      </c>
      <c r="AO36" s="393">
        <v>1.9898845140416506</v>
      </c>
      <c r="AP36" s="393">
        <v>1.9794248619866006</v>
      </c>
      <c r="AQ36" s="393">
        <v>1.9671817777716192</v>
      </c>
      <c r="AR36" s="393">
        <v>1.9776695351831259</v>
      </c>
      <c r="AS36" s="393">
        <v>1.9517014258944907</v>
      </c>
      <c r="AT36" s="393">
        <v>2.0169053072728613</v>
      </c>
      <c r="AU36" s="393">
        <v>1.9941095513523825</v>
      </c>
      <c r="AV36" s="393">
        <v>2.0210857066395</v>
      </c>
    </row>
    <row r="37" spans="2:48" s="111" customFormat="1" ht="15.6" outlineLevel="1">
      <c r="B37" s="243"/>
      <c r="C37" s="107" t="s">
        <v>92</v>
      </c>
      <c r="D37" s="393">
        <v>0.92360913124902067</v>
      </c>
      <c r="E37" s="393">
        <v>0.62684192152084806</v>
      </c>
      <c r="F37" s="393">
        <v>0.45960933333333337</v>
      </c>
      <c r="G37" s="393">
        <v>0.38906266666666667</v>
      </c>
      <c r="H37" s="393">
        <v>0.34516533333333332</v>
      </c>
      <c r="I37" s="393">
        <v>0.32352099999999995</v>
      </c>
      <c r="J37" s="393">
        <v>0.44361707111204918</v>
      </c>
      <c r="K37" s="393">
        <v>0.82598164475022084</v>
      </c>
      <c r="L37" s="393">
        <v>0.83772032459994916</v>
      </c>
      <c r="M37" s="393">
        <v>0.75032193317382401</v>
      </c>
      <c r="N37" s="393">
        <v>0.78174935338289742</v>
      </c>
      <c r="O37" s="393">
        <v>0.69124368922476997</v>
      </c>
      <c r="P37" s="393">
        <v>0.66186849595840569</v>
      </c>
      <c r="Q37" s="393">
        <v>0.60552308222550555</v>
      </c>
      <c r="R37" s="393">
        <v>0.67804866198519154</v>
      </c>
      <c r="S37" s="393">
        <v>0.51762455853032086</v>
      </c>
      <c r="T37" s="393">
        <v>0.44754518632622997</v>
      </c>
      <c r="U37" s="393">
        <v>0.44879219786171565</v>
      </c>
      <c r="V37" s="393">
        <v>0.48458328064992712</v>
      </c>
      <c r="W37" s="393">
        <v>0.4693656525286638</v>
      </c>
      <c r="X37" s="393">
        <v>0.48905509566012573</v>
      </c>
      <c r="Y37" s="393">
        <v>0.46278515734683834</v>
      </c>
      <c r="Z37" s="393">
        <v>0.4789700405852147</v>
      </c>
      <c r="AA37" s="393">
        <v>0.48622892959133468</v>
      </c>
      <c r="AB37" s="393">
        <v>0.50890499605446204</v>
      </c>
      <c r="AC37" s="393">
        <v>0.50215462642079167</v>
      </c>
      <c r="AD37" s="393">
        <v>0.5406454080037727</v>
      </c>
      <c r="AE37" s="393">
        <v>0.51632964212872901</v>
      </c>
      <c r="AF37" s="393">
        <v>0.50920909811659099</v>
      </c>
      <c r="AG37" s="393">
        <v>0.50038999431008402</v>
      </c>
      <c r="AH37" s="393">
        <v>0.44283935407449998</v>
      </c>
      <c r="AI37" s="393">
        <v>0.45140551351158298</v>
      </c>
      <c r="AJ37" s="393">
        <v>0.36951914805552299</v>
      </c>
      <c r="AK37" s="393">
        <v>5.5022029974879802E-2</v>
      </c>
      <c r="AL37" s="393">
        <v>4.2722988866607622E-2</v>
      </c>
      <c r="AM37" s="393">
        <v>7.06282141853021E-3</v>
      </c>
      <c r="AN37" s="393">
        <v>4.4368680058491303E-3</v>
      </c>
      <c r="AO37" s="393">
        <v>3.8314289381732999E-3</v>
      </c>
      <c r="AP37" s="393">
        <v>3.9076518067052302E-3</v>
      </c>
      <c r="AQ37" s="393">
        <v>2.9892548623773399E-3</v>
      </c>
      <c r="AR37" s="393">
        <v>3.3449478953210101E-3</v>
      </c>
      <c r="AS37" s="393">
        <v>2.66175183485235E-3</v>
      </c>
      <c r="AT37" s="393">
        <v>2.3674307123858398E-3</v>
      </c>
      <c r="AU37" s="393">
        <v>1.89325699642032E-3</v>
      </c>
      <c r="AV37" s="393">
        <v>1.7770514620489401E-3</v>
      </c>
    </row>
    <row r="38" spans="2:48" s="111" customFormat="1" outlineLevel="1">
      <c r="B38" s="107" t="s">
        <v>93</v>
      </c>
      <c r="C38" s="107" t="s">
        <v>94</v>
      </c>
      <c r="D38" s="393">
        <v>4.4805386075409537</v>
      </c>
      <c r="E38" s="393">
        <v>4.5459672319291595</v>
      </c>
      <c r="F38" s="393">
        <v>4.1417105594436991</v>
      </c>
      <c r="G38" s="393">
        <v>4.2962395185595366</v>
      </c>
      <c r="H38" s="393">
        <v>3.8626483446220723</v>
      </c>
      <c r="I38" s="393">
        <v>2.8836684422398688</v>
      </c>
      <c r="J38" s="393">
        <v>2.9692112008831382</v>
      </c>
      <c r="K38" s="393">
        <v>2.4080193099862224</v>
      </c>
      <c r="L38" s="393">
        <v>2.2624599749254699</v>
      </c>
      <c r="M38" s="393">
        <v>2.2964863397760742</v>
      </c>
      <c r="N38" s="393">
        <v>2.1503123388032939</v>
      </c>
      <c r="O38" s="393">
        <v>1.8888222795178733</v>
      </c>
      <c r="P38" s="393">
        <v>2.0319949271124389</v>
      </c>
      <c r="Q38" s="393">
        <v>1.8104022264832926</v>
      </c>
      <c r="R38" s="393">
        <v>1.8925979982228529</v>
      </c>
      <c r="S38" s="393">
        <v>1.7583150224951922</v>
      </c>
      <c r="T38" s="393">
        <v>1.7381490797596735</v>
      </c>
      <c r="U38" s="393">
        <v>1.5772048661113534</v>
      </c>
      <c r="V38" s="393">
        <v>1.6720650124974403</v>
      </c>
      <c r="W38" s="393">
        <v>2.0276098775650144</v>
      </c>
      <c r="X38" s="393">
        <v>2.1548516292829594</v>
      </c>
      <c r="Y38" s="393">
        <v>2.1472950599908645</v>
      </c>
      <c r="Z38" s="393">
        <v>2.1312261559913726</v>
      </c>
      <c r="AA38" s="393">
        <v>2.1401077274734073</v>
      </c>
      <c r="AB38" s="393">
        <v>2.2689007690202607</v>
      </c>
      <c r="AC38" s="393">
        <v>2.3585949359189238</v>
      </c>
      <c r="AD38" s="393">
        <v>2.3844954838846069</v>
      </c>
      <c r="AE38" s="393">
        <v>2.3626113360944818</v>
      </c>
      <c r="AF38" s="393">
        <v>2.420008920295575</v>
      </c>
      <c r="AG38" s="393">
        <v>2.4498337907687864</v>
      </c>
      <c r="AH38" s="393">
        <v>2.3392523404060768</v>
      </c>
      <c r="AI38" s="393">
        <v>2.2858677877024567</v>
      </c>
      <c r="AJ38" s="393">
        <v>2.3978187497028944</v>
      </c>
      <c r="AK38" s="393">
        <v>2.3906912273827885</v>
      </c>
      <c r="AL38" s="393">
        <v>2.4248142414143867</v>
      </c>
      <c r="AM38" s="393">
        <v>2.5111698300411653</v>
      </c>
      <c r="AN38" s="393">
        <v>2.4453584475416088</v>
      </c>
      <c r="AO38" s="393">
        <v>2.4381635140666496</v>
      </c>
      <c r="AP38" s="393">
        <v>2.4142531505516693</v>
      </c>
      <c r="AQ38" s="393">
        <v>2.342237978332347</v>
      </c>
      <c r="AR38" s="393">
        <v>2.2769320831018436</v>
      </c>
      <c r="AS38" s="393">
        <v>2.2868694612212517</v>
      </c>
      <c r="AT38" s="393">
        <v>2.1892188588876396</v>
      </c>
      <c r="AU38" s="393">
        <v>2.1392911359271127</v>
      </c>
      <c r="AV38" s="393">
        <v>2.2163685047335258</v>
      </c>
    </row>
    <row r="39" spans="2:48" s="111" customFormat="1" ht="15.6" outlineLevel="1">
      <c r="B39" s="243"/>
      <c r="C39" s="107" t="s">
        <v>95</v>
      </c>
      <c r="D39" s="393">
        <v>6.0473149074918589E-2</v>
      </c>
      <c r="E39" s="393">
        <v>5.5362997359400576E-2</v>
      </c>
      <c r="F39" s="393">
        <v>5.5692684566853327E-2</v>
      </c>
      <c r="G39" s="393">
        <v>7.4484855391661636E-2</v>
      </c>
      <c r="H39" s="393">
        <v>7.2451784279036299E-2</v>
      </c>
      <c r="I39" s="393">
        <v>7.6957509447557595E-2</v>
      </c>
      <c r="J39" s="393">
        <v>8.058406872953823E-2</v>
      </c>
      <c r="K39" s="393">
        <v>8.2672087710072353E-2</v>
      </c>
      <c r="L39" s="393">
        <v>8.2122609030984423E-2</v>
      </c>
      <c r="M39" s="393">
        <v>8.9650466934489609E-2</v>
      </c>
      <c r="N39" s="393">
        <v>7.8331206145277416E-2</v>
      </c>
      <c r="O39" s="393">
        <v>6.2066637244273894E-2</v>
      </c>
      <c r="P39" s="393">
        <v>9.9431187422255318E-2</v>
      </c>
      <c r="Q39" s="393">
        <v>7.8550997616912602E-2</v>
      </c>
      <c r="R39" s="393">
        <v>0.10085983198788422</v>
      </c>
      <c r="S39" s="393">
        <v>0.10047519691252269</v>
      </c>
      <c r="T39" s="393">
        <v>9.2397860329929568E-2</v>
      </c>
      <c r="U39" s="393">
        <v>7.1737461996221996E-2</v>
      </c>
      <c r="V39" s="393">
        <v>8.0913755936990989E-2</v>
      </c>
      <c r="W39" s="393">
        <v>0.10809724425714859</v>
      </c>
      <c r="X39" s="393">
        <v>0.103338575253416</v>
      </c>
      <c r="Y39" s="393">
        <v>0.102886237313446</v>
      </c>
      <c r="Z39" s="393">
        <v>0.103504617297231</v>
      </c>
      <c r="AA39" s="393">
        <v>0.104562672278654</v>
      </c>
      <c r="AB39" s="393">
        <v>0.10458153187276401</v>
      </c>
      <c r="AC39" s="393">
        <v>0.109227622518591</v>
      </c>
      <c r="AD39" s="393">
        <v>0.14416311689233799</v>
      </c>
      <c r="AE39" s="393">
        <v>0.17349734354801499</v>
      </c>
      <c r="AF39" s="393">
        <v>0.16271766112095401</v>
      </c>
      <c r="AG39" s="393">
        <v>0.14585176454475199</v>
      </c>
      <c r="AH39" s="393">
        <v>0.13695499094105901</v>
      </c>
      <c r="AI39" s="393">
        <v>0.13159954117655501</v>
      </c>
      <c r="AJ39" s="393">
        <v>0.12485723070691999</v>
      </c>
      <c r="AK39" s="393">
        <v>0.12833281363660101</v>
      </c>
      <c r="AL39" s="393">
        <v>0.124361823355639</v>
      </c>
      <c r="AM39" s="393">
        <v>0.126451949894298</v>
      </c>
      <c r="AN39" s="393">
        <v>0.165256940477602</v>
      </c>
      <c r="AO39" s="393">
        <v>0.186081341537434</v>
      </c>
      <c r="AP39" s="393">
        <v>0.33772985171512698</v>
      </c>
      <c r="AQ39" s="393">
        <v>0.21786828858599</v>
      </c>
      <c r="AR39" s="393">
        <v>0.28749511066403899</v>
      </c>
      <c r="AS39" s="393">
        <v>0.16522275601746</v>
      </c>
      <c r="AT39" s="393">
        <v>0.17891723599515</v>
      </c>
      <c r="AU39" s="393">
        <v>0.12731226040579099</v>
      </c>
      <c r="AV39" s="393">
        <v>0.15139701162736999</v>
      </c>
    </row>
    <row r="40" spans="2:48" s="111" customFormat="1" outlineLevel="1">
      <c r="B40" s="107" t="s">
        <v>96</v>
      </c>
      <c r="C40" s="107" t="s">
        <v>97</v>
      </c>
      <c r="D40" s="393">
        <v>4.5229435450841402</v>
      </c>
      <c r="E40" s="393">
        <v>4.5229435450841402</v>
      </c>
      <c r="F40" s="393">
        <v>4.5229435450841402</v>
      </c>
      <c r="G40" s="393">
        <v>4.5229435450841402</v>
      </c>
      <c r="H40" s="393">
        <v>4.5229435450841402</v>
      </c>
      <c r="I40" s="393">
        <v>4.5229435450841402</v>
      </c>
      <c r="J40" s="393">
        <v>4.5229435450841402</v>
      </c>
      <c r="K40" s="393">
        <v>4.5229435450841402</v>
      </c>
      <c r="L40" s="393">
        <v>4.5229435450841402</v>
      </c>
      <c r="M40" s="393">
        <v>4.5229435450841402</v>
      </c>
      <c r="N40" s="393">
        <v>4.5229435450841402</v>
      </c>
      <c r="O40" s="393">
        <v>4.5229435450841402</v>
      </c>
      <c r="P40" s="393">
        <v>4.5229435450841402</v>
      </c>
      <c r="Q40" s="393">
        <v>4.5229435450841402</v>
      </c>
      <c r="R40" s="393">
        <v>4.5229435450841402</v>
      </c>
      <c r="S40" s="393">
        <v>4.7061565054174741</v>
      </c>
      <c r="T40" s="393">
        <v>4.7061565054174741</v>
      </c>
      <c r="U40" s="393">
        <v>5.1336481634174733</v>
      </c>
      <c r="V40" s="393">
        <v>4.8690100204174742</v>
      </c>
      <c r="W40" s="393">
        <v>4.8988314783799467</v>
      </c>
      <c r="X40" s="393">
        <v>5.28482272618177</v>
      </c>
      <c r="Y40" s="393">
        <v>4.29241785984052</v>
      </c>
      <c r="Z40" s="393">
        <v>4.0867930637124097</v>
      </c>
      <c r="AA40" s="393">
        <v>4.1409286901202105</v>
      </c>
      <c r="AB40" s="393">
        <v>3.9598039581354501</v>
      </c>
      <c r="AC40" s="393">
        <v>3.8861766406918798</v>
      </c>
      <c r="AD40" s="393">
        <v>3.8049856348871396</v>
      </c>
      <c r="AE40" s="393">
        <v>3.6307129876869002</v>
      </c>
      <c r="AF40" s="393">
        <v>3.1940049964819708</v>
      </c>
      <c r="AG40" s="393">
        <v>3.1496296315919161</v>
      </c>
      <c r="AH40" s="393">
        <v>2.9163104318381752</v>
      </c>
      <c r="AI40" s="393">
        <v>2.9219040914687779</v>
      </c>
      <c r="AJ40" s="393">
        <v>3.056634084432722</v>
      </c>
      <c r="AK40" s="393">
        <v>3.1621757310474408</v>
      </c>
      <c r="AL40" s="393">
        <v>3.0527481864055601</v>
      </c>
      <c r="AM40" s="393">
        <v>2.8388280382624238</v>
      </c>
      <c r="AN40" s="393">
        <v>3.4589575580235841</v>
      </c>
      <c r="AO40" s="393">
        <v>3.7464866716015668</v>
      </c>
      <c r="AP40" s="393">
        <v>3.249497734318938</v>
      </c>
      <c r="AQ40" s="393">
        <v>2.9771006713310357</v>
      </c>
      <c r="AR40" s="393">
        <v>2.890756561132406</v>
      </c>
      <c r="AS40" s="393">
        <v>2.7480683406602258</v>
      </c>
      <c r="AT40" s="393">
        <v>2.5191586319622736</v>
      </c>
      <c r="AU40" s="393">
        <v>2.2853544592584041</v>
      </c>
      <c r="AV40" s="393">
        <v>2.0192659217101085</v>
      </c>
    </row>
    <row r="41" spans="2:48" s="111" customFormat="1" outlineLevel="1">
      <c r="B41" s="107" t="s">
        <v>98</v>
      </c>
      <c r="C41" s="107" t="s">
        <v>99</v>
      </c>
      <c r="D41" s="393">
        <v>9.6477693823806013E-2</v>
      </c>
      <c r="E41" s="393">
        <v>0.1001333560280028</v>
      </c>
      <c r="F41" s="393">
        <v>0.10633208759164109</v>
      </c>
      <c r="G41" s="393">
        <v>0.1142791793398952</v>
      </c>
      <c r="H41" s="393">
        <v>0.11284870282520963</v>
      </c>
      <c r="I41" s="393">
        <v>0.11141822631052377</v>
      </c>
      <c r="J41" s="393">
        <v>0.11761695787416206</v>
      </c>
      <c r="K41" s="393">
        <v>0.12079579457346376</v>
      </c>
      <c r="L41" s="393">
        <v>0.13700786173990226</v>
      </c>
      <c r="M41" s="393">
        <v>0.14686225550773732</v>
      </c>
      <c r="N41" s="393">
        <v>0.15163051055669008</v>
      </c>
      <c r="O41" s="393">
        <v>0.14733908101263277</v>
      </c>
      <c r="P41" s="393">
        <v>0.15480934725599177</v>
      </c>
      <c r="Q41" s="393">
        <v>0.16196172982942056</v>
      </c>
      <c r="R41" s="393">
        <v>0.17149823992732538</v>
      </c>
      <c r="S41" s="393">
        <v>0.1743591929566968</v>
      </c>
      <c r="T41" s="393">
        <v>0.17880956433571929</v>
      </c>
      <c r="U41" s="393">
        <v>0.18961760911334519</v>
      </c>
      <c r="V41" s="393">
        <v>0.20344554875530729</v>
      </c>
      <c r="W41" s="393">
        <v>0.21822713940706023</v>
      </c>
      <c r="X41" s="393">
        <v>0.22474375464062901</v>
      </c>
      <c r="Y41" s="393">
        <v>0.21727348839727001</v>
      </c>
      <c r="Z41" s="393">
        <v>0.230147777029442</v>
      </c>
      <c r="AA41" s="393">
        <v>0.23586968308818501</v>
      </c>
      <c r="AB41" s="393">
        <v>0.24620090236091499</v>
      </c>
      <c r="AC41" s="393">
        <v>0.25621423796371501</v>
      </c>
      <c r="AD41" s="393">
        <v>0.26897058536320301</v>
      </c>
      <c r="AE41" s="393">
        <v>0.29078721762017701</v>
      </c>
      <c r="AF41" s="393">
        <v>0.31497503864303</v>
      </c>
      <c r="AG41" s="393">
        <v>0.33382524066485703</v>
      </c>
      <c r="AH41" s="393">
        <v>0.35667072585424198</v>
      </c>
      <c r="AI41" s="393">
        <v>0.35933556981315001</v>
      </c>
      <c r="AJ41" s="393">
        <v>0.373113282362041</v>
      </c>
      <c r="AK41" s="393">
        <v>0.39645898755320003</v>
      </c>
      <c r="AL41" s="393">
        <v>0.42764598950979099</v>
      </c>
      <c r="AM41" s="393">
        <v>0.45249605598076598</v>
      </c>
      <c r="AN41" s="393">
        <v>0.46476466212678302</v>
      </c>
      <c r="AO41" s="393">
        <v>0.47729610309269899</v>
      </c>
      <c r="AP41" s="393">
        <v>0.46666295336647601</v>
      </c>
      <c r="AQ41" s="393">
        <v>0.438730998822567</v>
      </c>
      <c r="AR41" s="393">
        <v>0.42374798900889898</v>
      </c>
      <c r="AS41" s="393">
        <v>0.441008441090948</v>
      </c>
      <c r="AT41" s="393">
        <v>0.44356055461586502</v>
      </c>
      <c r="AU41" s="393">
        <v>0.45895179314457102</v>
      </c>
      <c r="AV41" s="393">
        <v>0.47885851260587697</v>
      </c>
    </row>
    <row r="42" spans="2:48" s="111" customFormat="1" ht="15.6">
      <c r="B42" s="103" t="s">
        <v>7</v>
      </c>
      <c r="C42" s="107"/>
      <c r="D42" s="237">
        <v>24.135655386927684</v>
      </c>
      <c r="E42" s="237">
        <v>22.812731160027102</v>
      </c>
      <c r="F42" s="237">
        <v>22.67028622045958</v>
      </c>
      <c r="G42" s="237">
        <v>22.45321033186719</v>
      </c>
      <c r="H42" s="237">
        <v>20.598093500590554</v>
      </c>
      <c r="I42" s="237">
        <v>19.075879055697154</v>
      </c>
      <c r="J42" s="237">
        <v>20.34029346525411</v>
      </c>
      <c r="K42" s="237">
        <v>21.695888873840314</v>
      </c>
      <c r="L42" s="237">
        <v>20.993789445278857</v>
      </c>
      <c r="M42" s="237">
        <v>21.495924972965533</v>
      </c>
      <c r="N42" s="237">
        <v>19.403923420849061</v>
      </c>
      <c r="O42" s="237">
        <v>18.928891658944</v>
      </c>
      <c r="P42" s="237">
        <v>18.40831679949769</v>
      </c>
      <c r="Q42" s="237">
        <v>18.355815726199349</v>
      </c>
      <c r="R42" s="237">
        <v>18.212948835978121</v>
      </c>
      <c r="S42" s="237">
        <v>18.064296222975841</v>
      </c>
      <c r="T42" s="237">
        <v>17.655449682351783</v>
      </c>
      <c r="U42" s="237">
        <v>16.287970817994903</v>
      </c>
      <c r="V42" s="237">
        <v>15.309979111945752</v>
      </c>
      <c r="W42" s="237">
        <v>13.637181226319683</v>
      </c>
      <c r="X42" s="237">
        <v>13.426902717976798</v>
      </c>
      <c r="Y42" s="237">
        <v>14.344271280549412</v>
      </c>
      <c r="Z42" s="237">
        <v>15.039261373633826</v>
      </c>
      <c r="AA42" s="237">
        <v>13.695273939243357</v>
      </c>
      <c r="AB42" s="237">
        <v>13.37181648321658</v>
      </c>
      <c r="AC42" s="237">
        <v>13.223078770418171</v>
      </c>
      <c r="AD42" s="237">
        <v>14.219778427653159</v>
      </c>
      <c r="AE42" s="237">
        <v>13.912356276048699</v>
      </c>
      <c r="AF42" s="237">
        <v>12.889864249920111</v>
      </c>
      <c r="AG42" s="237">
        <v>12.752692968777156</v>
      </c>
      <c r="AH42" s="237">
        <v>12.03036349026508</v>
      </c>
      <c r="AI42" s="237">
        <v>12.208692877601651</v>
      </c>
      <c r="AJ42" s="237">
        <v>10.336230707759276</v>
      </c>
      <c r="AK42" s="237">
        <v>10.250543104594708</v>
      </c>
      <c r="AL42" s="237">
        <v>11.174270819763523</v>
      </c>
      <c r="AM42" s="237">
        <v>11.143050500894113</v>
      </c>
      <c r="AN42" s="237">
        <v>10.086989125265287</v>
      </c>
      <c r="AO42" s="237">
        <v>9.4036067090790603</v>
      </c>
      <c r="AP42" s="237">
        <v>10.732538650349047</v>
      </c>
      <c r="AQ42" s="237">
        <v>9.2117244582280922</v>
      </c>
      <c r="AR42" s="237">
        <v>9.7172951440990136</v>
      </c>
      <c r="AS42" s="237">
        <v>9.300341563827768</v>
      </c>
      <c r="AT42" s="237">
        <v>9.2464197752538126</v>
      </c>
      <c r="AU42" s="237">
        <v>9.4296275255307336</v>
      </c>
      <c r="AV42" s="237">
        <v>8.1107859847506649</v>
      </c>
    </row>
    <row r="43" spans="2:48" s="111" customFormat="1" ht="15.6">
      <c r="B43" s="103" t="s">
        <v>12</v>
      </c>
      <c r="C43" s="103"/>
      <c r="D43" s="237">
        <f t="shared" ref="D43:AV43" si="3">SUM(D44:D46)</f>
        <v>98.763580283790063</v>
      </c>
      <c r="E43" s="237">
        <f t="shared" si="3"/>
        <v>91.321502708554277</v>
      </c>
      <c r="F43" s="237">
        <f t="shared" si="3"/>
        <v>86.929521887971973</v>
      </c>
      <c r="G43" s="237">
        <f t="shared" si="3"/>
        <v>88.234427115050735</v>
      </c>
      <c r="H43" s="237">
        <f t="shared" si="3"/>
        <v>88.007599843136106</v>
      </c>
      <c r="I43" s="237">
        <f t="shared" si="3"/>
        <v>83.078927790050912</v>
      </c>
      <c r="J43" s="237">
        <f t="shared" si="3"/>
        <v>81.244262144528975</v>
      </c>
      <c r="K43" s="237">
        <f t="shared" si="3"/>
        <v>84.361547907772291</v>
      </c>
      <c r="L43" s="237">
        <f t="shared" si="3"/>
        <v>84.408198601465273</v>
      </c>
      <c r="M43" s="237">
        <f t="shared" si="3"/>
        <v>89.89518828581258</v>
      </c>
      <c r="N43" s="237">
        <f t="shared" si="3"/>
        <v>84.938871259401267</v>
      </c>
      <c r="O43" s="237">
        <f t="shared" si="3"/>
        <v>83.939064122715038</v>
      </c>
      <c r="P43" s="237">
        <f t="shared" si="3"/>
        <v>83.264851230765373</v>
      </c>
      <c r="Q43" s="237">
        <f t="shared" si="3"/>
        <v>82.088511011649501</v>
      </c>
      <c r="R43" s="237">
        <f t="shared" si="3"/>
        <v>77.08944379663123</v>
      </c>
      <c r="S43" s="237">
        <f t="shared" si="3"/>
        <v>88.687607653705342</v>
      </c>
      <c r="T43" s="237">
        <f t="shared" si="3"/>
        <v>91.281310609218423</v>
      </c>
      <c r="U43" s="237">
        <f t="shared" si="3"/>
        <v>88.831908776421585</v>
      </c>
      <c r="V43" s="237">
        <f t="shared" si="3"/>
        <v>83.028434167679066</v>
      </c>
      <c r="W43" s="237">
        <f t="shared" si="3"/>
        <v>78.647814503824449</v>
      </c>
      <c r="X43" s="237">
        <f t="shared" si="3"/>
        <v>78.406631219789247</v>
      </c>
      <c r="Y43" s="237">
        <f t="shared" si="3"/>
        <v>87.119270352470124</v>
      </c>
      <c r="Z43" s="237">
        <f t="shared" si="3"/>
        <v>84.483781155323754</v>
      </c>
      <c r="AA43" s="237">
        <f t="shared" si="3"/>
        <v>88.497989402646553</v>
      </c>
      <c r="AB43" s="237">
        <f t="shared" si="3"/>
        <v>84.157303698281893</v>
      </c>
      <c r="AC43" s="237">
        <f t="shared" si="3"/>
        <v>79.746104811039217</v>
      </c>
      <c r="AD43" s="237">
        <f t="shared" si="3"/>
        <v>90.864376978520781</v>
      </c>
      <c r="AE43" s="237">
        <f t="shared" si="3"/>
        <v>83.69795618803056</v>
      </c>
      <c r="AF43" s="237">
        <f t="shared" si="3"/>
        <v>85.57546031541159</v>
      </c>
      <c r="AG43" s="237">
        <f t="shared" si="3"/>
        <v>85.378045947312216</v>
      </c>
      <c r="AH43" s="237">
        <f t="shared" si="3"/>
        <v>85.627740465018633</v>
      </c>
      <c r="AI43" s="237">
        <f t="shared" si="3"/>
        <v>87.888964729296973</v>
      </c>
      <c r="AJ43" s="237">
        <f t="shared" si="3"/>
        <v>84.461907559818997</v>
      </c>
      <c r="AK43" s="237">
        <f t="shared" si="3"/>
        <v>85.275223694042083</v>
      </c>
      <c r="AL43" s="237">
        <f t="shared" si="3"/>
        <v>86.779223639638587</v>
      </c>
      <c r="AM43" s="237">
        <f t="shared" si="3"/>
        <v>82.522842812813465</v>
      </c>
      <c r="AN43" s="237">
        <f t="shared" si="3"/>
        <v>79.927146196995821</v>
      </c>
      <c r="AO43" s="237">
        <f t="shared" si="3"/>
        <v>76.385774140979791</v>
      </c>
      <c r="AP43" s="237">
        <f t="shared" si="3"/>
        <v>78.191246920232487</v>
      </c>
      <c r="AQ43" s="237">
        <f t="shared" si="3"/>
        <v>74.908199861642174</v>
      </c>
      <c r="AR43" s="237">
        <f t="shared" si="3"/>
        <v>84.480596294984409</v>
      </c>
      <c r="AS43" s="237">
        <f t="shared" si="3"/>
        <v>64.459102304889853</v>
      </c>
      <c r="AT43" s="237">
        <f t="shared" si="3"/>
        <v>73.987925439512466</v>
      </c>
      <c r="AU43" s="237">
        <f t="shared" si="3"/>
        <v>74.109936624898253</v>
      </c>
      <c r="AV43" s="237">
        <f t="shared" si="3"/>
        <v>61.058028458639271</v>
      </c>
    </row>
    <row r="44" spans="2:48" s="111" customFormat="1" ht="15.6" outlineLevel="1">
      <c r="B44" s="243"/>
      <c r="C44" s="107" t="s">
        <v>100</v>
      </c>
      <c r="D44" s="393">
        <v>98.763580283790063</v>
      </c>
      <c r="E44" s="393">
        <v>91.321502708554277</v>
      </c>
      <c r="F44" s="393">
        <v>86.929521887971973</v>
      </c>
      <c r="G44" s="393">
        <v>88.234427115050735</v>
      </c>
      <c r="H44" s="393">
        <v>88.007599843136106</v>
      </c>
      <c r="I44" s="393">
        <v>83.078927790050912</v>
      </c>
      <c r="J44" s="393">
        <v>81.244262144528975</v>
      </c>
      <c r="K44" s="393">
        <v>84.361547907772291</v>
      </c>
      <c r="L44" s="393">
        <v>84.408198601465273</v>
      </c>
      <c r="M44" s="393">
        <v>89.89518828581258</v>
      </c>
      <c r="N44" s="393">
        <v>84.938871259401267</v>
      </c>
      <c r="O44" s="393">
        <v>83.939064122715038</v>
      </c>
      <c r="P44" s="393">
        <v>83.264851230765373</v>
      </c>
      <c r="Q44" s="393">
        <v>82.088511011649501</v>
      </c>
      <c r="R44" s="393">
        <v>77.08944379663123</v>
      </c>
      <c r="S44" s="393">
        <v>88.653100360372008</v>
      </c>
      <c r="T44" s="393">
        <v>91.245529809218425</v>
      </c>
      <c r="U44" s="393">
        <v>88.79664211642158</v>
      </c>
      <c r="V44" s="393">
        <v>82.988292234345735</v>
      </c>
      <c r="W44" s="393">
        <v>78.601573950491115</v>
      </c>
      <c r="X44" s="393">
        <v>78.373525619789248</v>
      </c>
      <c r="Y44" s="393">
        <v>87.089764893581233</v>
      </c>
      <c r="Z44" s="393">
        <v>84.45546908643486</v>
      </c>
      <c r="AA44" s="393">
        <v>88.469063802646559</v>
      </c>
      <c r="AB44" s="393">
        <v>84.128969800504109</v>
      </c>
      <c r="AC44" s="393">
        <v>79.719569242150328</v>
      </c>
      <c r="AD44" s="393">
        <v>90.837831191854107</v>
      </c>
      <c r="AE44" s="393">
        <v>83.67134909469722</v>
      </c>
      <c r="AF44" s="393">
        <v>85.564600675411583</v>
      </c>
      <c r="AG44" s="393">
        <v>85.355671800645553</v>
      </c>
      <c r="AH44" s="393">
        <v>85.608270702178629</v>
      </c>
      <c r="AI44" s="393">
        <v>87.869228168231501</v>
      </c>
      <c r="AJ44" s="393">
        <v>84.431569298447116</v>
      </c>
      <c r="AK44" s="393">
        <v>85.24098711946769</v>
      </c>
      <c r="AL44" s="393">
        <v>86.748792296081618</v>
      </c>
      <c r="AM44" s="393">
        <v>82.480018442421809</v>
      </c>
      <c r="AN44" s="393">
        <v>79.898046286469935</v>
      </c>
      <c r="AO44" s="393">
        <v>76.362228363678597</v>
      </c>
      <c r="AP44" s="393">
        <v>78.163728848761934</v>
      </c>
      <c r="AQ44" s="393">
        <v>74.887768152726707</v>
      </c>
      <c r="AR44" s="393">
        <v>84.456705409762932</v>
      </c>
      <c r="AS44" s="393">
        <v>64.438039610845252</v>
      </c>
      <c r="AT44" s="393">
        <v>73.968655171488365</v>
      </c>
      <c r="AU44" s="393">
        <v>74.097202882318285</v>
      </c>
      <c r="AV44" s="393">
        <v>61.039311392244969</v>
      </c>
    </row>
    <row r="45" spans="2:48" s="111" customFormat="1" ht="15.6" outlineLevel="1">
      <c r="B45" s="243"/>
      <c r="C45" s="107" t="s">
        <v>101</v>
      </c>
      <c r="D45" s="393">
        <v>0</v>
      </c>
      <c r="E45" s="393">
        <v>0</v>
      </c>
      <c r="F45" s="393">
        <v>0</v>
      </c>
      <c r="G45" s="393">
        <v>0</v>
      </c>
      <c r="H45" s="393">
        <v>0</v>
      </c>
      <c r="I45" s="393">
        <v>0</v>
      </c>
      <c r="J45" s="393">
        <v>0</v>
      </c>
      <c r="K45" s="393">
        <v>0</v>
      </c>
      <c r="L45" s="393">
        <v>0</v>
      </c>
      <c r="M45" s="393">
        <v>0</v>
      </c>
      <c r="N45" s="393">
        <v>0</v>
      </c>
      <c r="O45" s="393">
        <v>0</v>
      </c>
      <c r="P45" s="393">
        <v>0</v>
      </c>
      <c r="Q45" s="393">
        <v>0</v>
      </c>
      <c r="R45" s="393">
        <v>0</v>
      </c>
      <c r="S45" s="393">
        <v>3.4507293333333328E-2</v>
      </c>
      <c r="T45" s="393">
        <v>3.5780799999999995E-2</v>
      </c>
      <c r="U45" s="393">
        <v>3.5266659999999998E-2</v>
      </c>
      <c r="V45" s="393">
        <v>4.0141933333333331E-2</v>
      </c>
      <c r="W45" s="393">
        <v>4.6240553333333337E-2</v>
      </c>
      <c r="X45" s="393">
        <v>3.3105599999999999E-2</v>
      </c>
      <c r="Y45" s="393">
        <v>2.9505458888888898E-2</v>
      </c>
      <c r="Z45" s="393">
        <v>2.8312068888888899E-2</v>
      </c>
      <c r="AA45" s="393">
        <v>2.8925599999999999E-2</v>
      </c>
      <c r="AB45" s="393">
        <v>2.8333897777777801E-2</v>
      </c>
      <c r="AC45" s="393">
        <v>2.6535568888888899E-2</v>
      </c>
      <c r="AD45" s="393">
        <v>2.6545786666666699E-2</v>
      </c>
      <c r="AE45" s="393">
        <v>2.6607093333333401E-2</v>
      </c>
      <c r="AF45" s="393">
        <v>1.085964E-2</v>
      </c>
      <c r="AG45" s="393">
        <v>2.2374146666666699E-2</v>
      </c>
      <c r="AH45" s="393">
        <v>1.9469762840000002E-2</v>
      </c>
      <c r="AI45" s="393">
        <v>1.9736561065466701E-2</v>
      </c>
      <c r="AJ45" s="393">
        <v>3.0338261371880001E-2</v>
      </c>
      <c r="AK45" s="393">
        <v>3.4236574574399999E-2</v>
      </c>
      <c r="AL45" s="393">
        <v>3.0431343556973401E-2</v>
      </c>
      <c r="AM45" s="393">
        <v>4.2824370391659997E-2</v>
      </c>
      <c r="AN45" s="393">
        <v>2.9099910525882001E-2</v>
      </c>
      <c r="AO45" s="393">
        <v>2.3545777301199999E-2</v>
      </c>
      <c r="AP45" s="393">
        <v>2.7518071470555201E-2</v>
      </c>
      <c r="AQ45" s="393">
        <v>2.0431708915473999E-2</v>
      </c>
      <c r="AR45" s="393">
        <v>2.3890885221480002E-2</v>
      </c>
      <c r="AS45" s="393">
        <v>2.1062694044600299E-2</v>
      </c>
      <c r="AT45" s="393">
        <v>1.9270268024100701E-2</v>
      </c>
      <c r="AU45" s="393">
        <v>1.2733742579961E-2</v>
      </c>
      <c r="AV45" s="393">
        <v>1.87170663942989E-2</v>
      </c>
    </row>
    <row r="46" spans="2:48" s="111" customFormat="1" ht="15.6" outlineLevel="1">
      <c r="B46" s="243"/>
      <c r="C46" s="107" t="s">
        <v>190</v>
      </c>
      <c r="D46" s="393">
        <v>0</v>
      </c>
      <c r="E46" s="393">
        <v>0</v>
      </c>
      <c r="F46" s="393">
        <v>0</v>
      </c>
      <c r="G46" s="393">
        <v>0</v>
      </c>
      <c r="H46" s="393">
        <v>0</v>
      </c>
      <c r="I46" s="393">
        <v>0</v>
      </c>
      <c r="J46" s="393">
        <v>0</v>
      </c>
      <c r="K46" s="393">
        <v>0</v>
      </c>
      <c r="L46" s="393">
        <v>0</v>
      </c>
      <c r="M46" s="393">
        <v>0</v>
      </c>
      <c r="N46" s="393">
        <v>0</v>
      </c>
      <c r="O46" s="393">
        <v>0</v>
      </c>
      <c r="P46" s="393">
        <v>0</v>
      </c>
      <c r="Q46" s="393">
        <v>0</v>
      </c>
      <c r="R46" s="393">
        <v>0</v>
      </c>
      <c r="S46" s="393">
        <v>0</v>
      </c>
      <c r="T46" s="393">
        <v>0</v>
      </c>
      <c r="U46" s="393">
        <v>0</v>
      </c>
      <c r="V46" s="393">
        <v>0</v>
      </c>
      <c r="W46" s="393">
        <v>0</v>
      </c>
      <c r="X46" s="393">
        <v>0</v>
      </c>
      <c r="Y46" s="393">
        <v>0</v>
      </c>
      <c r="Z46" s="393">
        <v>0</v>
      </c>
      <c r="AA46" s="393">
        <v>0</v>
      </c>
      <c r="AB46" s="393">
        <v>0</v>
      </c>
      <c r="AC46" s="393">
        <v>0</v>
      </c>
      <c r="AD46" s="393">
        <v>0</v>
      </c>
      <c r="AE46" s="393">
        <v>0</v>
      </c>
      <c r="AF46" s="393">
        <v>0</v>
      </c>
      <c r="AG46" s="393">
        <v>0</v>
      </c>
      <c r="AH46" s="393">
        <v>0</v>
      </c>
      <c r="AI46" s="393">
        <v>0</v>
      </c>
      <c r="AJ46" s="393">
        <v>0</v>
      </c>
      <c r="AK46" s="393">
        <v>0</v>
      </c>
      <c r="AL46" s="393">
        <v>0</v>
      </c>
      <c r="AM46" s="393">
        <v>0</v>
      </c>
      <c r="AN46" s="393">
        <v>0</v>
      </c>
      <c r="AO46" s="393">
        <v>0</v>
      </c>
      <c r="AP46" s="393">
        <v>0</v>
      </c>
      <c r="AQ46" s="393">
        <v>0</v>
      </c>
      <c r="AR46" s="393">
        <v>0</v>
      </c>
      <c r="AS46" s="393">
        <v>0</v>
      </c>
      <c r="AT46" s="393">
        <v>0</v>
      </c>
      <c r="AU46" s="393">
        <v>0</v>
      </c>
      <c r="AV46" s="393">
        <v>0</v>
      </c>
    </row>
    <row r="47" spans="2:48" s="111" customFormat="1" ht="15.6">
      <c r="B47" s="103" t="s">
        <v>13</v>
      </c>
      <c r="C47" s="103"/>
      <c r="D47" s="237">
        <f t="shared" ref="D47:AV47" si="4">SUM(D48:D50)</f>
        <v>6.1740175102842683</v>
      </c>
      <c r="E47" s="237">
        <f t="shared" si="4"/>
        <v>5.8901693488006979</v>
      </c>
      <c r="F47" s="237">
        <f t="shared" si="4"/>
        <v>5.7749503118123089</v>
      </c>
      <c r="G47" s="237">
        <f t="shared" si="4"/>
        <v>5.8423992187072153</v>
      </c>
      <c r="H47" s="237">
        <f t="shared" si="4"/>
        <v>5.5812317717050135</v>
      </c>
      <c r="I47" s="237">
        <f t="shared" si="4"/>
        <v>5.4505369919621192</v>
      </c>
      <c r="J47" s="237">
        <f t="shared" si="4"/>
        <v>5.4199587299769609</v>
      </c>
      <c r="K47" s="237">
        <f t="shared" si="4"/>
        <v>5.5080044467853337</v>
      </c>
      <c r="L47" s="237">
        <f t="shared" si="4"/>
        <v>5.4307649142930012</v>
      </c>
      <c r="M47" s="237">
        <f t="shared" si="4"/>
        <v>5.4802006424399892</v>
      </c>
      <c r="N47" s="237">
        <f t="shared" si="4"/>
        <v>5.1972437354976915</v>
      </c>
      <c r="O47" s="237">
        <f t="shared" si="4"/>
        <v>5.0743796534547361</v>
      </c>
      <c r="P47" s="237">
        <f t="shared" si="4"/>
        <v>5.0146566780788406</v>
      </c>
      <c r="Q47" s="237">
        <f t="shared" si="4"/>
        <v>5.0909820724902168</v>
      </c>
      <c r="R47" s="237">
        <f t="shared" si="4"/>
        <v>5.0258343502357086</v>
      </c>
      <c r="S47" s="237">
        <f t="shared" si="4"/>
        <v>4.9742784814298346</v>
      </c>
      <c r="T47" s="237">
        <f t="shared" si="4"/>
        <v>5.0426235190327011</v>
      </c>
      <c r="U47" s="237">
        <f t="shared" si="4"/>
        <v>4.994003852715621</v>
      </c>
      <c r="V47" s="237">
        <f t="shared" si="4"/>
        <v>5.033702206119548</v>
      </c>
      <c r="W47" s="237">
        <f t="shared" si="4"/>
        <v>5.0477956830033222</v>
      </c>
      <c r="X47" s="237">
        <f t="shared" si="4"/>
        <v>6.96712437570089</v>
      </c>
      <c r="Y47" s="237">
        <f t="shared" si="4"/>
        <v>7.3394533644876034</v>
      </c>
      <c r="Z47" s="237">
        <f t="shared" si="4"/>
        <v>7.3654201045759873</v>
      </c>
      <c r="AA47" s="237">
        <f t="shared" si="4"/>
        <v>6.7173861706283375</v>
      </c>
      <c r="AB47" s="237">
        <f t="shared" si="4"/>
        <v>6.8741568699729125</v>
      </c>
      <c r="AC47" s="237">
        <f t="shared" si="4"/>
        <v>7.149422569454031</v>
      </c>
      <c r="AD47" s="237">
        <f t="shared" si="4"/>
        <v>7.1774481757049875</v>
      </c>
      <c r="AE47" s="237">
        <f t="shared" si="4"/>
        <v>6.9277796793733177</v>
      </c>
      <c r="AF47" s="237">
        <f t="shared" si="4"/>
        <v>6.3346200710623242</v>
      </c>
      <c r="AG47" s="237">
        <f t="shared" si="4"/>
        <v>6.1994300448529849</v>
      </c>
      <c r="AH47" s="237">
        <f t="shared" si="4"/>
        <v>5.749986732353622</v>
      </c>
      <c r="AI47" s="237">
        <f t="shared" si="4"/>
        <v>5.7875932674672708</v>
      </c>
      <c r="AJ47" s="237">
        <f t="shared" si="4"/>
        <v>5.8276682217866815</v>
      </c>
      <c r="AK47" s="237">
        <f t="shared" si="4"/>
        <v>5.933370997427625</v>
      </c>
      <c r="AL47" s="237">
        <f t="shared" si="4"/>
        <v>5.73245058630184</v>
      </c>
      <c r="AM47" s="237">
        <f t="shared" si="4"/>
        <v>5.5808458427730256</v>
      </c>
      <c r="AN47" s="237">
        <f t="shared" si="4"/>
        <v>5.3940906422462174</v>
      </c>
      <c r="AO47" s="237">
        <f t="shared" si="4"/>
        <v>5.3447603453327259</v>
      </c>
      <c r="AP47" s="237">
        <f t="shared" si="4"/>
        <v>4.9457628730842762</v>
      </c>
      <c r="AQ47" s="237">
        <f t="shared" si="4"/>
        <v>5.2084553146110419</v>
      </c>
      <c r="AR47" s="237">
        <f t="shared" si="4"/>
        <v>5.2466261635902054</v>
      </c>
      <c r="AS47" s="237">
        <f t="shared" si="4"/>
        <v>5.3983241281731909</v>
      </c>
      <c r="AT47" s="237">
        <f t="shared" si="4"/>
        <v>5.2450169445960526</v>
      </c>
      <c r="AU47" s="237">
        <f t="shared" si="4"/>
        <v>5.3495514006903555</v>
      </c>
      <c r="AV47" s="237">
        <f t="shared" si="4"/>
        <v>5.348758324694626</v>
      </c>
    </row>
    <row r="48" spans="2:48" s="111" customFormat="1" ht="15.6" outlineLevel="1">
      <c r="B48" s="243"/>
      <c r="C48" s="107" t="s">
        <v>104</v>
      </c>
      <c r="D48" s="393">
        <v>6.1740175102842683</v>
      </c>
      <c r="E48" s="393">
        <v>5.8901693488006979</v>
      </c>
      <c r="F48" s="393">
        <v>5.7749503118123089</v>
      </c>
      <c r="G48" s="393">
        <v>5.8423992187072153</v>
      </c>
      <c r="H48" s="393">
        <v>5.5812317717050135</v>
      </c>
      <c r="I48" s="393">
        <v>5.4505369919621192</v>
      </c>
      <c r="J48" s="393">
        <v>5.4199587299769609</v>
      </c>
      <c r="K48" s="393">
        <v>5.5080044467853337</v>
      </c>
      <c r="L48" s="393">
        <v>5.4307649142930012</v>
      </c>
      <c r="M48" s="393">
        <v>5.4802006424399892</v>
      </c>
      <c r="N48" s="393">
        <v>5.1972437354976915</v>
      </c>
      <c r="O48" s="393">
        <v>5.0743796534547361</v>
      </c>
      <c r="P48" s="393">
        <v>5.0146566780788406</v>
      </c>
      <c r="Q48" s="393">
        <v>5.0909820724902168</v>
      </c>
      <c r="R48" s="393">
        <v>5.0258343502357086</v>
      </c>
      <c r="S48" s="393">
        <v>4.9742784814298346</v>
      </c>
      <c r="T48" s="393">
        <v>5.0426235190327011</v>
      </c>
      <c r="U48" s="393">
        <v>4.994003852715621</v>
      </c>
      <c r="V48" s="393">
        <v>5.033702206119548</v>
      </c>
      <c r="W48" s="393">
        <v>5.0477956830033222</v>
      </c>
      <c r="X48" s="393">
        <v>5.1398788009254135</v>
      </c>
      <c r="Y48" s="393">
        <v>5.1771065072579248</v>
      </c>
      <c r="Z48" s="393">
        <v>5.2250383746364513</v>
      </c>
      <c r="AA48" s="393">
        <v>5.2477150986771806</v>
      </c>
      <c r="AB48" s="393">
        <v>5.3094092382976665</v>
      </c>
      <c r="AC48" s="393">
        <v>5.2752785990573248</v>
      </c>
      <c r="AD48" s="393">
        <v>5.3473733440290596</v>
      </c>
      <c r="AE48" s="393">
        <v>5.2323412792164277</v>
      </c>
      <c r="AF48" s="393">
        <v>5.046378240846825</v>
      </c>
      <c r="AG48" s="393">
        <v>5.0452223636935614</v>
      </c>
      <c r="AH48" s="393">
        <v>4.7125464424985495</v>
      </c>
      <c r="AI48" s="393">
        <v>4.7883851515252385</v>
      </c>
      <c r="AJ48" s="393">
        <v>4.7534432942504496</v>
      </c>
      <c r="AK48" s="393">
        <v>4.7204153452537119</v>
      </c>
      <c r="AL48" s="393">
        <v>4.5651305863018381</v>
      </c>
      <c r="AM48" s="393">
        <v>4.5325283065411419</v>
      </c>
      <c r="AN48" s="393">
        <v>4.2948781784781014</v>
      </c>
      <c r="AO48" s="393">
        <v>4.0977684612747538</v>
      </c>
      <c r="AP48" s="393">
        <v>3.9090112788813771</v>
      </c>
      <c r="AQ48" s="393">
        <v>3.9355847349008934</v>
      </c>
      <c r="AR48" s="393">
        <v>4.0018581925757104</v>
      </c>
      <c r="AS48" s="393">
        <v>4.014996012231161</v>
      </c>
      <c r="AT48" s="393">
        <v>4.0864156402482275</v>
      </c>
      <c r="AU48" s="393">
        <v>4.0672479224294857</v>
      </c>
      <c r="AV48" s="393">
        <v>3.9598345565786808</v>
      </c>
    </row>
    <row r="49" spans="2:48" s="111" customFormat="1" outlineLevel="1">
      <c r="B49" s="107" t="s">
        <v>196</v>
      </c>
      <c r="C49" s="107" t="s">
        <v>136</v>
      </c>
      <c r="D49" s="393">
        <v>0</v>
      </c>
      <c r="E49" s="393">
        <v>0</v>
      </c>
      <c r="F49" s="393">
        <v>0</v>
      </c>
      <c r="G49" s="393">
        <v>0</v>
      </c>
      <c r="H49" s="393">
        <v>0</v>
      </c>
      <c r="I49" s="393">
        <v>0</v>
      </c>
      <c r="J49" s="393">
        <v>0</v>
      </c>
      <c r="K49" s="393">
        <v>0</v>
      </c>
      <c r="L49" s="393">
        <v>0</v>
      </c>
      <c r="M49" s="393">
        <v>0</v>
      </c>
      <c r="N49" s="393">
        <v>0</v>
      </c>
      <c r="O49" s="393">
        <v>0</v>
      </c>
      <c r="P49" s="393">
        <v>0</v>
      </c>
      <c r="Q49" s="393">
        <v>0</v>
      </c>
      <c r="R49" s="393">
        <v>0</v>
      </c>
      <c r="S49" s="393">
        <v>0</v>
      </c>
      <c r="T49" s="393">
        <v>0</v>
      </c>
      <c r="U49" s="393">
        <v>0</v>
      </c>
      <c r="V49" s="393">
        <v>0</v>
      </c>
      <c r="W49" s="393">
        <v>0</v>
      </c>
      <c r="X49" s="393">
        <v>1.5764833333333339</v>
      </c>
      <c r="Y49" s="393">
        <v>1.922213333333334</v>
      </c>
      <c r="Z49" s="393">
        <v>1.9294733333333411</v>
      </c>
      <c r="AA49" s="393">
        <v>1.270830000000001</v>
      </c>
      <c r="AB49" s="393">
        <v>1.3970733333333332</v>
      </c>
      <c r="AC49" s="393">
        <v>1.6937066666666671</v>
      </c>
      <c r="AD49" s="393">
        <v>1.6517966666666679</v>
      </c>
      <c r="AE49" s="393">
        <v>1.5029666666666679</v>
      </c>
      <c r="AF49" s="393">
        <v>1.152433333333335</v>
      </c>
      <c r="AG49" s="393">
        <v>0.995170000000003</v>
      </c>
      <c r="AH49" s="393">
        <v>0.90808666666666704</v>
      </c>
      <c r="AI49" s="393">
        <v>0.83057333333333605</v>
      </c>
      <c r="AJ49" s="393">
        <v>0.84135333333333295</v>
      </c>
      <c r="AK49" s="393">
        <v>1.0412600000000001</v>
      </c>
      <c r="AL49" s="393">
        <v>0.91520000000000201</v>
      </c>
      <c r="AM49" s="393">
        <v>0.82037999999999989</v>
      </c>
      <c r="AN49" s="393">
        <v>0.87398666666666713</v>
      </c>
      <c r="AO49" s="393">
        <v>0.920773333333334</v>
      </c>
      <c r="AP49" s="393">
        <v>0.83460666666666694</v>
      </c>
      <c r="AQ49" s="393">
        <v>0.97650666666666908</v>
      </c>
      <c r="AR49" s="393">
        <v>0.93815333333333495</v>
      </c>
      <c r="AS49" s="393">
        <v>1.032533333333334</v>
      </c>
      <c r="AT49" s="393">
        <v>0.83291999999999899</v>
      </c>
      <c r="AU49" s="393">
        <v>1.03708</v>
      </c>
      <c r="AV49" s="393">
        <v>1.0379600000000031</v>
      </c>
    </row>
    <row r="50" spans="2:48" s="111" customFormat="1" ht="15.6" outlineLevel="1">
      <c r="B50" s="243"/>
      <c r="C50" s="107" t="s">
        <v>197</v>
      </c>
      <c r="D50" s="393">
        <v>0</v>
      </c>
      <c r="E50" s="393">
        <v>0</v>
      </c>
      <c r="F50" s="393">
        <v>0</v>
      </c>
      <c r="G50" s="393">
        <v>0</v>
      </c>
      <c r="H50" s="393">
        <v>0</v>
      </c>
      <c r="I50" s="393">
        <v>0</v>
      </c>
      <c r="J50" s="393">
        <v>0</v>
      </c>
      <c r="K50" s="393">
        <v>0</v>
      </c>
      <c r="L50" s="393">
        <v>0</v>
      </c>
      <c r="M50" s="393">
        <v>0</v>
      </c>
      <c r="N50" s="393">
        <v>0</v>
      </c>
      <c r="O50" s="393">
        <v>0</v>
      </c>
      <c r="P50" s="393">
        <v>0</v>
      </c>
      <c r="Q50" s="393">
        <v>0</v>
      </c>
      <c r="R50" s="393">
        <v>0</v>
      </c>
      <c r="S50" s="393">
        <v>0</v>
      </c>
      <c r="T50" s="393">
        <v>0</v>
      </c>
      <c r="U50" s="393">
        <v>0</v>
      </c>
      <c r="V50" s="393">
        <v>0</v>
      </c>
      <c r="W50" s="393">
        <v>0</v>
      </c>
      <c r="X50" s="393">
        <v>0.25076224144214299</v>
      </c>
      <c r="Y50" s="393">
        <v>0.24013352389634501</v>
      </c>
      <c r="Z50" s="393">
        <v>0.21090839660619501</v>
      </c>
      <c r="AA50" s="393">
        <v>0.198841071951156</v>
      </c>
      <c r="AB50" s="393">
        <v>0.167674298341913</v>
      </c>
      <c r="AC50" s="393">
        <v>0.18043730373003899</v>
      </c>
      <c r="AD50" s="393">
        <v>0.17827816500926</v>
      </c>
      <c r="AE50" s="393">
        <v>0.19247173349022301</v>
      </c>
      <c r="AF50" s="393">
        <v>0.13580849688216401</v>
      </c>
      <c r="AG50" s="393">
        <v>0.15903768115941999</v>
      </c>
      <c r="AH50" s="393">
        <v>0.12935362318840599</v>
      </c>
      <c r="AI50" s="393">
        <v>0.16863478260869599</v>
      </c>
      <c r="AJ50" s="393">
        <v>0.23287159420289899</v>
      </c>
      <c r="AK50" s="393">
        <v>0.171695652173913</v>
      </c>
      <c r="AL50" s="393">
        <v>0.25212000000000001</v>
      </c>
      <c r="AM50" s="393">
        <v>0.22793753623188401</v>
      </c>
      <c r="AN50" s="393">
        <v>0.22522579710144899</v>
      </c>
      <c r="AO50" s="393">
        <v>0.32621855072463801</v>
      </c>
      <c r="AP50" s="393">
        <v>0.20214492753623201</v>
      </c>
      <c r="AQ50" s="393">
        <v>0.29636391304347898</v>
      </c>
      <c r="AR50" s="393">
        <v>0.30661463768115998</v>
      </c>
      <c r="AS50" s="393">
        <v>0.35079478260869601</v>
      </c>
      <c r="AT50" s="393">
        <v>0.325681304347826</v>
      </c>
      <c r="AU50" s="393">
        <v>0.24522347826086999</v>
      </c>
      <c r="AV50" s="393">
        <v>0.35096376811594199</v>
      </c>
    </row>
    <row r="51" spans="2:48" s="111" customFormat="1" ht="15.6">
      <c r="B51" s="103" t="s">
        <v>14</v>
      </c>
      <c r="C51" s="103"/>
      <c r="D51" s="237">
        <f t="shared" ref="D51:AV51" si="5">SUM(D52:D63)</f>
        <v>28.105380218792771</v>
      </c>
      <c r="E51" s="237">
        <f t="shared" si="5"/>
        <v>31.074894386152405</v>
      </c>
      <c r="F51" s="237">
        <f t="shared" si="5"/>
        <v>31.481907757376803</v>
      </c>
      <c r="G51" s="237">
        <f t="shared" si="5"/>
        <v>33.539586070313455</v>
      </c>
      <c r="H51" s="237">
        <f t="shared" si="5"/>
        <v>29.471934179455467</v>
      </c>
      <c r="I51" s="237">
        <f t="shared" si="5"/>
        <v>28.251455951542752</v>
      </c>
      <c r="J51" s="237">
        <f t="shared" si="5"/>
        <v>30.073505641465843</v>
      </c>
      <c r="K51" s="237">
        <f t="shared" si="5"/>
        <v>28.068052568351263</v>
      </c>
      <c r="L51" s="237">
        <f t="shared" si="5"/>
        <v>27.726581307586777</v>
      </c>
      <c r="M51" s="237">
        <f t="shared" si="5"/>
        <v>28.278426228970169</v>
      </c>
      <c r="N51" s="237">
        <f t="shared" si="5"/>
        <v>19.148638001744516</v>
      </c>
      <c r="O51" s="237">
        <f t="shared" si="5"/>
        <v>19.343586788295287</v>
      </c>
      <c r="P51" s="237">
        <f t="shared" si="5"/>
        <v>18.91051331322285</v>
      </c>
      <c r="Q51" s="237">
        <f t="shared" si="5"/>
        <v>19.815950428078203</v>
      </c>
      <c r="R51" s="237">
        <f t="shared" si="5"/>
        <v>20.347541222922047</v>
      </c>
      <c r="S51" s="237">
        <f t="shared" si="5"/>
        <v>20.873756353026099</v>
      </c>
      <c r="T51" s="237">
        <f t="shared" si="5"/>
        <v>19.565559792024487</v>
      </c>
      <c r="U51" s="237">
        <f t="shared" si="5"/>
        <v>19.814415811312934</v>
      </c>
      <c r="V51" s="237">
        <f t="shared" si="5"/>
        <v>20.886406267514261</v>
      </c>
      <c r="W51" s="237">
        <f t="shared" si="5"/>
        <v>20.409288976376381</v>
      </c>
      <c r="X51" s="237">
        <f t="shared" si="5"/>
        <v>19.551249928301882</v>
      </c>
      <c r="Y51" s="237">
        <f t="shared" si="5"/>
        <v>16.797866597406106</v>
      </c>
      <c r="Z51" s="237">
        <f t="shared" si="5"/>
        <v>15.845680785856272</v>
      </c>
      <c r="AA51" s="237">
        <f t="shared" si="5"/>
        <v>15.484982683203592</v>
      </c>
      <c r="AB51" s="237">
        <f t="shared" si="5"/>
        <v>17.254008150186092</v>
      </c>
      <c r="AC51" s="237">
        <f t="shared" si="5"/>
        <v>17.840181492667394</v>
      </c>
      <c r="AD51" s="237">
        <f t="shared" si="5"/>
        <v>18.294334119022519</v>
      </c>
      <c r="AE51" s="237">
        <f t="shared" si="5"/>
        <v>17.520820397001469</v>
      </c>
      <c r="AF51" s="237">
        <f t="shared" si="5"/>
        <v>17.568378935533371</v>
      </c>
      <c r="AG51" s="237">
        <f t="shared" si="5"/>
        <v>17.638392314924737</v>
      </c>
      <c r="AH51" s="237">
        <f t="shared" si="5"/>
        <v>17.077482842180075</v>
      </c>
      <c r="AI51" s="237">
        <f t="shared" si="5"/>
        <v>15.728544433439227</v>
      </c>
      <c r="AJ51" s="237">
        <f t="shared" si="5"/>
        <v>14.836239673091745</v>
      </c>
      <c r="AK51" s="237">
        <f t="shared" si="5"/>
        <v>15.667742293831759</v>
      </c>
      <c r="AL51" s="237">
        <f t="shared" si="5"/>
        <v>16.062991878668452</v>
      </c>
      <c r="AM51" s="237">
        <f t="shared" si="5"/>
        <v>16.381417182794259</v>
      </c>
      <c r="AN51" s="237">
        <f t="shared" si="5"/>
        <v>15.475563779354202</v>
      </c>
      <c r="AO51" s="237">
        <f t="shared" si="5"/>
        <v>16.824946914222462</v>
      </c>
      <c r="AP51" s="237">
        <f t="shared" si="5"/>
        <v>15.124009442357847</v>
      </c>
      <c r="AQ51" s="237">
        <f t="shared" si="5"/>
        <v>9.9654159746488791</v>
      </c>
      <c r="AR51" s="237">
        <f t="shared" si="5"/>
        <v>10.579508862861895</v>
      </c>
      <c r="AS51" s="237">
        <f t="shared" si="5"/>
        <v>10.107785702892137</v>
      </c>
      <c r="AT51" s="237">
        <f t="shared" si="5"/>
        <v>9.9246129748050524</v>
      </c>
      <c r="AU51" s="237">
        <f t="shared" si="5"/>
        <v>12.217434407431243</v>
      </c>
      <c r="AV51" s="237">
        <f t="shared" si="5"/>
        <v>12.310258428031906</v>
      </c>
    </row>
    <row r="52" spans="2:48" s="111" customFormat="1" ht="15.6" outlineLevel="1">
      <c r="B52" s="243"/>
      <c r="C52" s="107" t="s">
        <v>116</v>
      </c>
      <c r="D52" s="393">
        <v>5.4591207390537724</v>
      </c>
      <c r="E52" s="393">
        <v>4.8979169925752801</v>
      </c>
      <c r="F52" s="393">
        <v>4.2650617017471122</v>
      </c>
      <c r="G52" s="393">
        <v>3.7497952493441771</v>
      </c>
      <c r="H52" s="393">
        <v>3.214383720031428</v>
      </c>
      <c r="I52" s="393">
        <v>3.4080245198859695</v>
      </c>
      <c r="J52" s="393">
        <v>3.7600743305693425</v>
      </c>
      <c r="K52" s="393">
        <v>3.3746734506227605</v>
      </c>
      <c r="L52" s="393">
        <v>3.7662976192880628</v>
      </c>
      <c r="M52" s="393">
        <v>3.8784549151057948</v>
      </c>
      <c r="N52" s="393">
        <v>1.4273480486005052</v>
      </c>
      <c r="O52" s="393">
        <v>1.5838470158065638</v>
      </c>
      <c r="P52" s="393">
        <v>1.4791589836350452</v>
      </c>
      <c r="Q52" s="393">
        <v>1.4657496077445611</v>
      </c>
      <c r="R52" s="393">
        <v>1.7198818747338307</v>
      </c>
      <c r="S52" s="393">
        <v>2.0975149730445688</v>
      </c>
      <c r="T52" s="393">
        <v>1.8352700403895577</v>
      </c>
      <c r="U52" s="393">
        <v>2.0959428646151674</v>
      </c>
      <c r="V52" s="393">
        <v>2.3150479285702095</v>
      </c>
      <c r="W52" s="393">
        <v>2.3604856788689021</v>
      </c>
      <c r="X52" s="393">
        <v>2.46688212689737</v>
      </c>
      <c r="Y52" s="393">
        <v>2.3277785153966701</v>
      </c>
      <c r="Z52" s="393">
        <v>2.4495706278814402</v>
      </c>
      <c r="AA52" s="393">
        <v>2.4321244425827602</v>
      </c>
      <c r="AB52" s="393">
        <v>2.5248300396165799</v>
      </c>
      <c r="AC52" s="393">
        <v>2.5754521497219902</v>
      </c>
      <c r="AD52" s="393">
        <v>2.5487649622325801</v>
      </c>
      <c r="AE52" s="393">
        <v>2.6203908032013001</v>
      </c>
      <c r="AF52" s="393">
        <v>2.5312647639630801</v>
      </c>
      <c r="AG52" s="393">
        <v>2.8118844272949599</v>
      </c>
      <c r="AH52" s="393">
        <v>2.4665467542256301</v>
      </c>
      <c r="AI52" s="393">
        <v>2.3866842844174299</v>
      </c>
      <c r="AJ52" s="393">
        <v>2.0678359583101198</v>
      </c>
      <c r="AK52" s="393">
        <v>2.2916156165585502</v>
      </c>
      <c r="AL52" s="393">
        <v>2.3216073395259</v>
      </c>
      <c r="AM52" s="393">
        <v>2.3127301980067601</v>
      </c>
      <c r="AN52" s="393">
        <v>2.0744390516854398</v>
      </c>
      <c r="AO52" s="393">
        <v>2.25234652073435</v>
      </c>
      <c r="AP52" s="393">
        <v>1.9005111993524899</v>
      </c>
      <c r="AQ52" s="393">
        <v>1.43968425724524</v>
      </c>
      <c r="AR52" s="393">
        <v>1.2745501886294199</v>
      </c>
      <c r="AS52" s="393">
        <v>1.1531704250555299</v>
      </c>
      <c r="AT52" s="393">
        <v>1.4049235689459401</v>
      </c>
      <c r="AU52" s="393">
        <v>1.92597459730218</v>
      </c>
      <c r="AV52" s="393">
        <v>1.9825076894373099</v>
      </c>
    </row>
    <row r="53" spans="2:48" s="111" customFormat="1" ht="15.6" outlineLevel="1">
      <c r="B53" s="243"/>
      <c r="C53" s="107" t="s">
        <v>117</v>
      </c>
      <c r="D53" s="393">
        <v>8.943454446666669</v>
      </c>
      <c r="E53" s="393">
        <v>9.467979399999999</v>
      </c>
      <c r="F53" s="393">
        <v>9.8172942266666663</v>
      </c>
      <c r="G53" s="393">
        <v>10.675658033333335</v>
      </c>
      <c r="H53" s="393">
        <v>9.6459530933333362</v>
      </c>
      <c r="I53" s="393">
        <v>9.1490638066666676</v>
      </c>
      <c r="J53" s="393">
        <v>8.4393798866666678</v>
      </c>
      <c r="K53" s="393">
        <v>8.2381922333333328</v>
      </c>
      <c r="L53" s="393">
        <v>8.6549380866666663</v>
      </c>
      <c r="M53" s="393">
        <v>8.7079985666666673</v>
      </c>
      <c r="N53" s="393">
        <v>7.7717021800000001</v>
      </c>
      <c r="O53" s="393">
        <v>6.5408095866666667</v>
      </c>
      <c r="P53" s="393">
        <v>6.6994383133333333</v>
      </c>
      <c r="Q53" s="393">
        <v>7.0703089600000011</v>
      </c>
      <c r="R53" s="393">
        <v>7.0244337533333336</v>
      </c>
      <c r="S53" s="393">
        <v>6.8182716800000005</v>
      </c>
      <c r="T53" s="393">
        <v>6.9896128133333342</v>
      </c>
      <c r="U53" s="393">
        <v>7.3433493466666668</v>
      </c>
      <c r="V53" s="393">
        <v>7.5727253800000005</v>
      </c>
      <c r="W53" s="393">
        <v>7.3146082533333328</v>
      </c>
      <c r="X53" s="393">
        <v>7.2952632866666702</v>
      </c>
      <c r="Y53" s="393">
        <v>5.9941761000000104</v>
      </c>
      <c r="Z53" s="393">
        <v>5.4563860266666699</v>
      </c>
      <c r="AA53" s="393">
        <v>5.5249224800000096</v>
      </c>
      <c r="AB53" s="393">
        <v>6.3678103133333401</v>
      </c>
      <c r="AC53" s="393">
        <v>6.2849033133333396</v>
      </c>
      <c r="AD53" s="393">
        <v>6.4164490866666704</v>
      </c>
      <c r="AE53" s="393">
        <v>6.7104925800000101</v>
      </c>
      <c r="AF53" s="393">
        <v>6.83816936000001</v>
      </c>
      <c r="AG53" s="393">
        <v>6.5308607466666704</v>
      </c>
      <c r="AH53" s="393">
        <v>6.3318839466666699</v>
      </c>
      <c r="AI53" s="393">
        <v>5.8438380733333402</v>
      </c>
      <c r="AJ53" s="393">
        <v>5.9882648309000102</v>
      </c>
      <c r="AK53" s="393">
        <v>5.8675494753333401</v>
      </c>
      <c r="AL53" s="393">
        <v>5.9766296625200104</v>
      </c>
      <c r="AM53" s="393">
        <v>5.94116315334667</v>
      </c>
      <c r="AN53" s="393">
        <v>5.8927801443866699</v>
      </c>
      <c r="AO53" s="393">
        <v>6.1170150000000101</v>
      </c>
      <c r="AP53" s="393">
        <v>5.2025620000000004</v>
      </c>
      <c r="AQ53" s="393">
        <v>3.7204821155893999</v>
      </c>
      <c r="AR53" s="393">
        <v>3.79200991242134</v>
      </c>
      <c r="AS53" s="393">
        <v>4.0957263011357998</v>
      </c>
      <c r="AT53" s="393">
        <v>3.7239544434168801</v>
      </c>
      <c r="AU53" s="393">
        <v>4.0291096192099998</v>
      </c>
      <c r="AV53" s="393">
        <v>4.2148141004399999</v>
      </c>
    </row>
    <row r="54" spans="2:48" s="111" customFormat="1" ht="15.6" outlineLevel="1">
      <c r="B54" s="243"/>
      <c r="C54" s="107" t="s">
        <v>118</v>
      </c>
      <c r="D54" s="393">
        <v>1.4224815</v>
      </c>
      <c r="E54" s="393">
        <v>1.4224815</v>
      </c>
      <c r="F54" s="393">
        <v>1.4224815</v>
      </c>
      <c r="G54" s="393">
        <v>1.4224815</v>
      </c>
      <c r="H54" s="393">
        <v>1.4224815</v>
      </c>
      <c r="I54" s="393">
        <v>1.4224815</v>
      </c>
      <c r="J54" s="393">
        <v>1.4224815</v>
      </c>
      <c r="K54" s="393">
        <v>1.4224815</v>
      </c>
      <c r="L54" s="393">
        <v>1.4224815</v>
      </c>
      <c r="M54" s="393">
        <v>1.4224815</v>
      </c>
      <c r="N54" s="393">
        <v>0.80680049999999992</v>
      </c>
      <c r="O54" s="393">
        <v>0.80680049999999992</v>
      </c>
      <c r="P54" s="393">
        <v>1.1498355</v>
      </c>
      <c r="Q54" s="393">
        <v>1.3975335000000002</v>
      </c>
      <c r="R54" s="393">
        <v>1.3578840000000001</v>
      </c>
      <c r="S54" s="393">
        <v>1.2041865</v>
      </c>
      <c r="T54" s="393">
        <v>1.2785850000000003</v>
      </c>
      <c r="U54" s="393">
        <v>1.3659030000000001</v>
      </c>
      <c r="V54" s="393">
        <v>1.4002064999999999</v>
      </c>
      <c r="W54" s="393">
        <v>1.4616854999999997</v>
      </c>
      <c r="X54" s="393">
        <v>1.4620497616221999</v>
      </c>
      <c r="Y54" s="393">
        <v>1.18825731313678</v>
      </c>
      <c r="Z54" s="393">
        <v>1.19572586624903</v>
      </c>
      <c r="AA54" s="393">
        <v>1.2034898774031999</v>
      </c>
      <c r="AB54" s="393">
        <v>1.2614268878071</v>
      </c>
      <c r="AC54" s="393">
        <v>1.3948676469033701</v>
      </c>
      <c r="AD54" s="393">
        <v>1.5426889141673601</v>
      </c>
      <c r="AE54" s="393">
        <v>1.56755101810454</v>
      </c>
      <c r="AF54" s="393">
        <v>1.6964407068491301</v>
      </c>
      <c r="AG54" s="393">
        <v>1.46310801989939</v>
      </c>
      <c r="AH54" s="393">
        <v>1.47554035653671</v>
      </c>
      <c r="AI54" s="393">
        <v>1.4600656910684799</v>
      </c>
      <c r="AJ54" s="393">
        <v>1.34558785231309</v>
      </c>
      <c r="AK54" s="393">
        <v>1.4460878904203101</v>
      </c>
      <c r="AL54" s="393">
        <v>1.5295865903371799</v>
      </c>
      <c r="AM54" s="393">
        <v>1.5267096782929599</v>
      </c>
      <c r="AN54" s="393">
        <v>1.5325866103883801</v>
      </c>
      <c r="AO54" s="393">
        <v>1.58380173065569</v>
      </c>
      <c r="AP54" s="393">
        <v>1.40813961893971</v>
      </c>
      <c r="AQ54" s="393">
        <v>0.99255291715864602</v>
      </c>
      <c r="AR54" s="393">
        <v>1.1175782301083499</v>
      </c>
      <c r="AS54" s="393">
        <v>1.1555302633556199</v>
      </c>
      <c r="AT54" s="393">
        <v>1.1777777322474701</v>
      </c>
      <c r="AU54" s="393">
        <v>1.2391493904273401</v>
      </c>
      <c r="AV54" s="393">
        <v>1.28370262282906</v>
      </c>
    </row>
    <row r="55" spans="2:48" s="111" customFormat="1" ht="15.6" outlineLevel="1">
      <c r="B55" s="243"/>
      <c r="C55" s="107" t="s">
        <v>119</v>
      </c>
      <c r="D55" s="393">
        <v>2.0312083736003874</v>
      </c>
      <c r="E55" s="393">
        <v>1.7749314469592343</v>
      </c>
      <c r="F55" s="393">
        <v>1.6924004655748308</v>
      </c>
      <c r="G55" s="393">
        <v>1.862219775621051</v>
      </c>
      <c r="H55" s="393">
        <v>1.4612212367623656</v>
      </c>
      <c r="I55" s="393">
        <v>1.2939985612391438</v>
      </c>
      <c r="J55" s="393">
        <v>1.447238872973027</v>
      </c>
      <c r="K55" s="393">
        <v>1.3726348026640869</v>
      </c>
      <c r="L55" s="393">
        <v>1.2724553027576027</v>
      </c>
      <c r="M55" s="393">
        <v>1.306045265131357</v>
      </c>
      <c r="N55" s="393">
        <v>0.74835546653246809</v>
      </c>
      <c r="O55" s="393">
        <v>0.97588576440659835</v>
      </c>
      <c r="P55" s="393">
        <v>0.83947297069632409</v>
      </c>
      <c r="Q55" s="393">
        <v>1.04477225959</v>
      </c>
      <c r="R55" s="393">
        <v>1.0512651964264061</v>
      </c>
      <c r="S55" s="393">
        <v>1.2392991901138692</v>
      </c>
      <c r="T55" s="393">
        <v>1.168256456680369</v>
      </c>
      <c r="U55" s="393">
        <v>1.3133186785177522</v>
      </c>
      <c r="V55" s="393">
        <v>1.4481012221837257</v>
      </c>
      <c r="W55" s="393">
        <v>1.4943087276561573</v>
      </c>
      <c r="X55" s="393">
        <v>1.415357682299595</v>
      </c>
      <c r="Y55" s="393">
        <v>1.3828553387658769</v>
      </c>
      <c r="Z55" s="393">
        <v>1.397083108041246</v>
      </c>
      <c r="AA55" s="393">
        <v>1.3690944114346639</v>
      </c>
      <c r="AB55" s="393">
        <v>1.4022053562155123</v>
      </c>
      <c r="AC55" s="393">
        <v>1.395286241395072</v>
      </c>
      <c r="AD55" s="393">
        <v>1.4018840458007324</v>
      </c>
      <c r="AE55" s="393">
        <v>1.5239593601515222</v>
      </c>
      <c r="AF55" s="393">
        <v>1.4948266944862576</v>
      </c>
      <c r="AG55" s="393">
        <v>1.4246139956641652</v>
      </c>
      <c r="AH55" s="393">
        <v>1.3035153785440159</v>
      </c>
      <c r="AI55" s="393">
        <v>1.1764848553247831</v>
      </c>
      <c r="AJ55" s="393">
        <v>1.0645968988536854</v>
      </c>
      <c r="AK55" s="393">
        <v>1.222030119651158</v>
      </c>
      <c r="AL55" s="393">
        <v>1.2585290220313752</v>
      </c>
      <c r="AM55" s="393">
        <v>1.2155657837281089</v>
      </c>
      <c r="AN55" s="393">
        <v>1.3397991129530158</v>
      </c>
      <c r="AO55" s="393">
        <v>1.2517848136230341</v>
      </c>
      <c r="AP55" s="393">
        <v>1.1459400543334091</v>
      </c>
      <c r="AQ55" s="393">
        <v>0.82711375274144561</v>
      </c>
      <c r="AR55" s="393">
        <v>0.79808438300449958</v>
      </c>
      <c r="AS55" s="393">
        <v>0.7756106565888059</v>
      </c>
      <c r="AT55" s="393">
        <v>0.84823145803372157</v>
      </c>
      <c r="AU55" s="393">
        <v>1.0519680388647679</v>
      </c>
      <c r="AV55" s="393">
        <v>1.1078220145245719</v>
      </c>
    </row>
    <row r="56" spans="2:48" s="111" customFormat="1" ht="15.6" outlineLevel="1">
      <c r="B56" s="243"/>
      <c r="C56" s="107" t="s">
        <v>120</v>
      </c>
      <c r="D56" s="393">
        <v>0.40032898864351507</v>
      </c>
      <c r="E56" s="393">
        <v>0.40912407455131505</v>
      </c>
      <c r="F56" s="393">
        <v>0.41586917802947754</v>
      </c>
      <c r="G56" s="393">
        <v>0.43676577311868719</v>
      </c>
      <c r="H56" s="393">
        <v>0.42678037483238762</v>
      </c>
      <c r="I56" s="393">
        <v>0.41639820575325515</v>
      </c>
      <c r="J56" s="393">
        <v>0.4224820245766957</v>
      </c>
      <c r="K56" s="393">
        <v>0.43266649020245457</v>
      </c>
      <c r="L56" s="393">
        <v>0.4395395619789001</v>
      </c>
      <c r="M56" s="393">
        <v>0.4386720869003195</v>
      </c>
      <c r="N56" s="393">
        <v>0.4268053222048212</v>
      </c>
      <c r="O56" s="393">
        <v>0.40925477280339762</v>
      </c>
      <c r="P56" s="393">
        <v>0.41618801872078326</v>
      </c>
      <c r="Q56" s="393">
        <v>0.42312126463816935</v>
      </c>
      <c r="R56" s="393">
        <v>0.4300545105555551</v>
      </c>
      <c r="S56" s="393">
        <v>0.43698775647294075</v>
      </c>
      <c r="T56" s="393">
        <v>0.44392100239032684</v>
      </c>
      <c r="U56" s="393">
        <v>0.40740896740430121</v>
      </c>
      <c r="V56" s="393">
        <v>0.43339835540255778</v>
      </c>
      <c r="W56" s="393">
        <v>0.45322420594554491</v>
      </c>
      <c r="X56" s="393">
        <v>0.42687889639138599</v>
      </c>
      <c r="Y56" s="393">
        <v>0.388863889886847</v>
      </c>
      <c r="Z56" s="393">
        <v>0.41928940585355301</v>
      </c>
      <c r="AA56" s="393">
        <v>0.42934385811726899</v>
      </c>
      <c r="AB56" s="393">
        <v>0.41602013770874302</v>
      </c>
      <c r="AC56" s="393">
        <v>0.41312916612391498</v>
      </c>
      <c r="AD56" s="393">
        <v>0.42585570703537301</v>
      </c>
      <c r="AE56" s="393">
        <v>0.428680118810431</v>
      </c>
      <c r="AF56" s="393">
        <v>0.41900817304743898</v>
      </c>
      <c r="AG56" s="393">
        <v>0.38974124924577802</v>
      </c>
      <c r="AH56" s="393">
        <v>0.353255813804848</v>
      </c>
      <c r="AI56" s="393">
        <v>0.37463414439881704</v>
      </c>
      <c r="AJ56" s="393">
        <v>0.44486504750772199</v>
      </c>
      <c r="AK56" s="393">
        <v>0.44640189613259701</v>
      </c>
      <c r="AL56" s="393">
        <v>0.45151024538963402</v>
      </c>
      <c r="AM56" s="393">
        <v>0.56245462844128202</v>
      </c>
      <c r="AN56" s="393">
        <v>0.47377617929129501</v>
      </c>
      <c r="AO56" s="393">
        <v>0.54908985403934096</v>
      </c>
      <c r="AP56" s="393">
        <v>0.54866499183996298</v>
      </c>
      <c r="AQ56" s="393">
        <v>0.49474634216078406</v>
      </c>
      <c r="AR56" s="393">
        <v>0.51143165359977893</v>
      </c>
      <c r="AS56" s="393">
        <v>0.49608508280323504</v>
      </c>
      <c r="AT56" s="393">
        <v>0.49079109358477602</v>
      </c>
      <c r="AU56" s="393">
        <v>0.48330919601189104</v>
      </c>
      <c r="AV56" s="393">
        <v>0.340334828461891</v>
      </c>
    </row>
    <row r="57" spans="2:48" s="111" customFormat="1" ht="15.6" outlineLevel="1">
      <c r="B57" s="243"/>
      <c r="C57" s="107" t="s">
        <v>122</v>
      </c>
      <c r="D57" s="393">
        <v>0</v>
      </c>
      <c r="E57" s="393">
        <v>0</v>
      </c>
      <c r="F57" s="393">
        <v>0</v>
      </c>
      <c r="G57" s="393">
        <v>0</v>
      </c>
      <c r="H57" s="393">
        <v>0</v>
      </c>
      <c r="I57" s="393">
        <v>0.74060079550132507</v>
      </c>
      <c r="J57" s="393">
        <v>0.74060079550132507</v>
      </c>
      <c r="K57" s="393">
        <v>1.3348104043075664</v>
      </c>
      <c r="L57" s="393">
        <v>1.3348104043075664</v>
      </c>
      <c r="M57" s="393">
        <v>1.3348104043075664</v>
      </c>
      <c r="N57" s="393">
        <v>1.3348104043075664</v>
      </c>
      <c r="O57" s="393">
        <v>1.3348104043075664</v>
      </c>
      <c r="P57" s="393">
        <v>1.3348104043075664</v>
      </c>
      <c r="Q57" s="393">
        <v>1.3348104043075664</v>
      </c>
      <c r="R57" s="393">
        <v>1.4140467155467638</v>
      </c>
      <c r="S57" s="393">
        <v>1.4140467155467638</v>
      </c>
      <c r="T57" s="393">
        <v>1.4140467155467638</v>
      </c>
      <c r="U57" s="393">
        <v>1.4140467155467638</v>
      </c>
      <c r="V57" s="393">
        <v>1.4311666939836438</v>
      </c>
      <c r="W57" s="393">
        <v>1.4311666939836438</v>
      </c>
      <c r="X57" s="393">
        <v>1.43116669398364</v>
      </c>
      <c r="Y57" s="393">
        <v>1.4331582917323</v>
      </c>
      <c r="Z57" s="393">
        <v>1.45587323242044</v>
      </c>
      <c r="AA57" s="393">
        <v>1.4578648301691</v>
      </c>
      <c r="AB57" s="393">
        <v>1.4598564279177599</v>
      </c>
      <c r="AC57" s="393">
        <v>1.462205491929</v>
      </c>
      <c r="AD57" s="393">
        <v>1.46455455594024</v>
      </c>
      <c r="AE57" s="393">
        <v>0.99297621876412601</v>
      </c>
      <c r="AF57" s="393">
        <v>1.2424953086100901</v>
      </c>
      <c r="AG57" s="393">
        <v>1.2118557744776599</v>
      </c>
      <c r="AH57" s="393">
        <v>1.3823422773332401</v>
      </c>
      <c r="AI57" s="393">
        <v>1.36471674770665</v>
      </c>
      <c r="AJ57" s="393">
        <v>1.4462293320634501</v>
      </c>
      <c r="AK57" s="393">
        <v>1.2864919952505001</v>
      </c>
      <c r="AL57" s="393">
        <v>1.2186016306766301</v>
      </c>
      <c r="AM57" s="393">
        <v>1.200237</v>
      </c>
      <c r="AN57" s="393">
        <v>0.90052800000000099</v>
      </c>
      <c r="AO57" s="393">
        <v>1.2348170000000001</v>
      </c>
      <c r="AP57" s="393">
        <v>1.0188999999999999</v>
      </c>
      <c r="AQ57" s="393">
        <v>0.767212000000001</v>
      </c>
      <c r="AR57" s="393">
        <v>0.96937500000000099</v>
      </c>
      <c r="AS57" s="393">
        <v>0.64253000000000005</v>
      </c>
      <c r="AT57" s="393">
        <v>0.94839100000000098</v>
      </c>
      <c r="AU57" s="393">
        <v>0.86025600000000102</v>
      </c>
      <c r="AV57" s="393">
        <v>0.94020600000000099</v>
      </c>
    </row>
    <row r="58" spans="2:48" s="111" customFormat="1" ht="15.6" outlineLevel="1">
      <c r="B58" s="243"/>
      <c r="C58" s="107" t="s">
        <v>123</v>
      </c>
      <c r="D58" s="393">
        <v>8.5066666666666665E-2</v>
      </c>
      <c r="E58" s="393">
        <v>0.22280990966666661</v>
      </c>
      <c r="F58" s="393">
        <v>0.31262938666666695</v>
      </c>
      <c r="G58" s="393">
        <v>0.44924031166666645</v>
      </c>
      <c r="H58" s="393">
        <v>0.51759537866666716</v>
      </c>
      <c r="I58" s="393">
        <v>0.54036590666666673</v>
      </c>
      <c r="J58" s="393">
        <v>0.58138589666666696</v>
      </c>
      <c r="K58" s="393">
        <v>0.60325384166666718</v>
      </c>
      <c r="L58" s="393">
        <v>0.59351306666666603</v>
      </c>
      <c r="M58" s="393">
        <v>0.61175298066666683</v>
      </c>
      <c r="N58" s="393">
        <v>0.63250256666666638</v>
      </c>
      <c r="O58" s="393">
        <v>0.55995427033333378</v>
      </c>
      <c r="P58" s="393">
        <v>0.39606550133333296</v>
      </c>
      <c r="Q58" s="393">
        <v>0.41236625833333301</v>
      </c>
      <c r="R58" s="393">
        <v>0.46640073333333354</v>
      </c>
      <c r="S58" s="393">
        <v>0.44325326833333323</v>
      </c>
      <c r="T58" s="393">
        <v>0.44102091733333371</v>
      </c>
      <c r="U58" s="393">
        <v>0.4670962193333334</v>
      </c>
      <c r="V58" s="393">
        <v>0.47289262533333359</v>
      </c>
      <c r="W58" s="393">
        <v>0.46516579633333349</v>
      </c>
      <c r="X58" s="393">
        <v>0.45031917333333399</v>
      </c>
      <c r="Y58" s="393">
        <v>0.45604181333333399</v>
      </c>
      <c r="Z58" s="393">
        <v>0.38004435333333397</v>
      </c>
      <c r="AA58" s="393">
        <v>0.37114579333333397</v>
      </c>
      <c r="AB58" s="393">
        <v>0.35901675333333399</v>
      </c>
      <c r="AC58" s="393">
        <v>0.369151126666667</v>
      </c>
      <c r="AD58" s="393">
        <v>0.37232968666666699</v>
      </c>
      <c r="AE58" s="393">
        <v>0.3840595</v>
      </c>
      <c r="AF58" s="393">
        <v>0.40057137999999998</v>
      </c>
      <c r="AG58" s="393">
        <v>0.417501333333334</v>
      </c>
      <c r="AH58" s="393">
        <v>0.46985246000000003</v>
      </c>
      <c r="AI58" s="393">
        <v>0.52479812000000103</v>
      </c>
      <c r="AJ58" s="393">
        <v>0.53024972000000103</v>
      </c>
      <c r="AK58" s="393">
        <v>0.52783192000000101</v>
      </c>
      <c r="AL58" s="393">
        <v>0.55383174000000102</v>
      </c>
      <c r="AM58" s="393">
        <v>0.57145637056597898</v>
      </c>
      <c r="AN58" s="393">
        <v>0.55490050000000102</v>
      </c>
      <c r="AO58" s="393">
        <v>0.56200152581152396</v>
      </c>
      <c r="AP58" s="393">
        <v>0.50280095413233505</v>
      </c>
      <c r="AQ58" s="393">
        <v>0.39308563800000001</v>
      </c>
      <c r="AR58" s="393">
        <v>0.28651784392000001</v>
      </c>
      <c r="AS58" s="393">
        <v>0.32950402870000001</v>
      </c>
      <c r="AT58" s="393">
        <v>9.1635045040000099E-2</v>
      </c>
      <c r="AU58" s="393">
        <v>6.81381593200001E-2</v>
      </c>
      <c r="AV58" s="393">
        <v>6.4446422040000104E-2</v>
      </c>
    </row>
    <row r="59" spans="2:48" s="111" customFormat="1" ht="15.6" outlineLevel="1">
      <c r="B59" s="243"/>
      <c r="C59" s="107" t="s">
        <v>126</v>
      </c>
      <c r="D59" s="393">
        <v>0.57379900000000073</v>
      </c>
      <c r="E59" s="393">
        <v>0.57379900000000073</v>
      </c>
      <c r="F59" s="393">
        <v>0.57379900000000073</v>
      </c>
      <c r="G59" s="393">
        <v>0.57379900000000073</v>
      </c>
      <c r="H59" s="393">
        <v>0.57379900000000073</v>
      </c>
      <c r="I59" s="393">
        <v>0.57379900000000073</v>
      </c>
      <c r="J59" s="393">
        <v>0.57379900000000073</v>
      </c>
      <c r="K59" s="393">
        <v>0.57379900000000073</v>
      </c>
      <c r="L59" s="393">
        <v>0.57379900000000073</v>
      </c>
      <c r="M59" s="393">
        <v>0.57379900000000073</v>
      </c>
      <c r="N59" s="393">
        <v>0.57379900000000073</v>
      </c>
      <c r="O59" s="393">
        <v>0.57379900000000073</v>
      </c>
      <c r="P59" s="393">
        <v>0.57379900000000073</v>
      </c>
      <c r="Q59" s="393">
        <v>0.57379900000000073</v>
      </c>
      <c r="R59" s="393">
        <v>0.57379900000000073</v>
      </c>
      <c r="S59" s="393">
        <v>0.57379900000000073</v>
      </c>
      <c r="T59" s="393">
        <v>0.57379900000000073</v>
      </c>
      <c r="U59" s="393">
        <v>0.57379900000000073</v>
      </c>
      <c r="V59" s="393">
        <v>0.57379900000000073</v>
      </c>
      <c r="W59" s="393">
        <v>0.57379900000000073</v>
      </c>
      <c r="X59" s="393">
        <v>0.57379899999999995</v>
      </c>
      <c r="Y59" s="393">
        <v>0.57379899999999995</v>
      </c>
      <c r="Z59" s="393">
        <v>0.57379899999999995</v>
      </c>
      <c r="AA59" s="393">
        <v>0.57379899999999995</v>
      </c>
      <c r="AB59" s="393">
        <v>0.57379899999999995</v>
      </c>
      <c r="AC59" s="393">
        <v>0.57379899999999995</v>
      </c>
      <c r="AD59" s="393">
        <v>0.56179900000000005</v>
      </c>
      <c r="AE59" s="393">
        <v>0.53179900000000013</v>
      </c>
      <c r="AF59" s="393">
        <v>0.52461700000000011</v>
      </c>
      <c r="AG59" s="393">
        <v>0.57825400000000093</v>
      </c>
      <c r="AH59" s="393">
        <v>0.56131900000000001</v>
      </c>
      <c r="AI59" s="393">
        <v>0.51656100000000005</v>
      </c>
      <c r="AJ59" s="393">
        <v>0.48060200000000003</v>
      </c>
      <c r="AK59" s="393">
        <v>0.50693738399999999</v>
      </c>
      <c r="AL59" s="393">
        <v>0.51783447199999999</v>
      </c>
      <c r="AM59" s="393">
        <v>0.38676036000000014</v>
      </c>
      <c r="AN59" s="393">
        <v>0.36564254800000007</v>
      </c>
      <c r="AO59" s="393">
        <v>0.39987800000000012</v>
      </c>
      <c r="AP59" s="393">
        <v>0.25071100000000002</v>
      </c>
      <c r="AQ59" s="393">
        <v>0.103494</v>
      </c>
      <c r="AR59" s="393">
        <v>5.6499999999999996E-3</v>
      </c>
      <c r="AS59" s="393">
        <v>5.6499999999999996E-3</v>
      </c>
      <c r="AT59" s="393">
        <v>5.6499999999999996E-3</v>
      </c>
      <c r="AU59" s="393">
        <v>5.6499999999999996E-3</v>
      </c>
      <c r="AV59" s="393">
        <v>5.6499999999999996E-3</v>
      </c>
    </row>
    <row r="60" spans="2:48" s="111" customFormat="1" ht="15.6" outlineLevel="1">
      <c r="B60" s="243"/>
      <c r="C60" s="107" t="s">
        <v>199</v>
      </c>
      <c r="D60" s="393">
        <v>2.5571021289808642</v>
      </c>
      <c r="E60" s="393">
        <v>2.6384159798178382</v>
      </c>
      <c r="F60" s="393">
        <v>3.1744234853178939</v>
      </c>
      <c r="G60" s="393">
        <v>3.4468580998999081</v>
      </c>
      <c r="H60" s="393">
        <v>2.7364648535089486</v>
      </c>
      <c r="I60" s="393">
        <v>2.5630746566685563</v>
      </c>
      <c r="J60" s="393">
        <v>3.112551052445788</v>
      </c>
      <c r="K60" s="393">
        <v>2.3295311458432684</v>
      </c>
      <c r="L60" s="393">
        <v>2.3154767519914343</v>
      </c>
      <c r="M60" s="393">
        <v>1.9920311022332733</v>
      </c>
      <c r="N60" s="393">
        <v>0.96221737653998951</v>
      </c>
      <c r="O60" s="393">
        <v>1.0602673744930653</v>
      </c>
      <c r="P60" s="393">
        <v>0.7986444091557986</v>
      </c>
      <c r="Q60" s="393">
        <v>0.96771444338568624</v>
      </c>
      <c r="R60" s="393">
        <v>0.98850503371264187</v>
      </c>
      <c r="S60" s="393">
        <v>1.3701969149629087</v>
      </c>
      <c r="T60" s="393">
        <v>1.216927892411628</v>
      </c>
      <c r="U60" s="393">
        <v>1.354065492148157</v>
      </c>
      <c r="V60" s="393">
        <v>1.6563568539622522</v>
      </c>
      <c r="W60" s="393">
        <v>1.7906922812047716</v>
      </c>
      <c r="X60" s="393">
        <v>1.9251430382940373</v>
      </c>
      <c r="Y60" s="393">
        <v>1.2758793953586005</v>
      </c>
      <c r="Z60" s="393">
        <v>1.1150788102013536</v>
      </c>
      <c r="AA60" s="393">
        <v>1.0375732372288469</v>
      </c>
      <c r="AB60" s="393">
        <v>1.3272521992186472</v>
      </c>
      <c r="AC60" s="393">
        <v>1.6185849336191405</v>
      </c>
      <c r="AD60" s="393">
        <v>1.8689477553369365</v>
      </c>
      <c r="AE60" s="393">
        <v>1.5980226477133186</v>
      </c>
      <c r="AF60" s="393">
        <v>1.4003717132162128</v>
      </c>
      <c r="AG60" s="393">
        <v>1.7731597598069655</v>
      </c>
      <c r="AH60" s="393">
        <v>1.6127376908104842</v>
      </c>
      <c r="AI60" s="393">
        <v>1.0773657548209221</v>
      </c>
      <c r="AJ60" s="393">
        <v>0.69675076095946353</v>
      </c>
      <c r="AK60" s="393">
        <v>1.3866144923841681</v>
      </c>
      <c r="AL60" s="393">
        <v>1.5915392431430744</v>
      </c>
      <c r="AM60" s="393">
        <v>1.9991374366889043</v>
      </c>
      <c r="AN60" s="393">
        <v>1.6740965065682578</v>
      </c>
      <c r="AO60" s="393">
        <v>2.2119480686224806</v>
      </c>
      <c r="AP60" s="393">
        <v>2.6463379832171641</v>
      </c>
      <c r="AQ60" s="393">
        <v>0.86687481913615683</v>
      </c>
      <c r="AR60" s="393">
        <v>1.4072587188069854</v>
      </c>
      <c r="AS60" s="393">
        <v>1.0433650623766448</v>
      </c>
      <c r="AT60" s="393">
        <v>0.8511618955992678</v>
      </c>
      <c r="AU60" s="393">
        <v>2.1403530463565565</v>
      </c>
      <c r="AV60" s="393">
        <v>1.8892587628046487</v>
      </c>
    </row>
    <row r="61" spans="2:48" s="111" customFormat="1" ht="15.6" outlineLevel="1">
      <c r="B61" s="243"/>
      <c r="C61" s="107" t="s">
        <v>200</v>
      </c>
      <c r="D61" s="393">
        <v>0.10437851317270097</v>
      </c>
      <c r="E61" s="393">
        <v>0.10321239550172111</v>
      </c>
      <c r="F61" s="393">
        <v>0.10384815135104453</v>
      </c>
      <c r="G61" s="393">
        <v>0.10350587566167628</v>
      </c>
      <c r="H61" s="393">
        <v>0.10465032598787449</v>
      </c>
      <c r="I61" s="393">
        <v>0.10416153374810692</v>
      </c>
      <c r="J61" s="393">
        <v>0.10448920119438816</v>
      </c>
      <c r="K61" s="393">
        <v>0.10473519801491735</v>
      </c>
      <c r="L61" s="393">
        <v>0.10480390020065075</v>
      </c>
      <c r="M61" s="393">
        <v>0.10399626008050945</v>
      </c>
      <c r="N61" s="393">
        <v>0.10406348548168252</v>
      </c>
      <c r="O61" s="393">
        <v>0.10461138365255873</v>
      </c>
      <c r="P61" s="393">
        <v>0.1057875623753355</v>
      </c>
      <c r="Q61" s="393">
        <v>0.10490603049206162</v>
      </c>
      <c r="R61" s="393">
        <v>0.10511070294149151</v>
      </c>
      <c r="S61" s="393">
        <v>0.10444791579010042</v>
      </c>
      <c r="T61" s="393">
        <v>0.10493520944370624</v>
      </c>
      <c r="U61" s="393">
        <v>0.10368141753207455</v>
      </c>
      <c r="V61" s="393">
        <v>0.10471789062804078</v>
      </c>
      <c r="W61" s="393">
        <v>0.10469754076476867</v>
      </c>
      <c r="X61" s="393">
        <v>0.104632069441479</v>
      </c>
      <c r="Y61" s="393">
        <v>0.104632069441479</v>
      </c>
      <c r="Z61" s="393">
        <v>0.11620660921770801</v>
      </c>
      <c r="AA61" s="393">
        <v>0.11620660921770801</v>
      </c>
      <c r="AB61" s="393">
        <v>0.11620660921770801</v>
      </c>
      <c r="AC61" s="393">
        <v>0.11620660921770801</v>
      </c>
      <c r="AD61" s="393">
        <v>0.11620660921770801</v>
      </c>
      <c r="AE61" s="393">
        <v>0.11620660921770801</v>
      </c>
      <c r="AF61" s="393">
        <v>0.11620660921770801</v>
      </c>
      <c r="AG61" s="393">
        <v>0.15461468035477199</v>
      </c>
      <c r="AH61" s="393">
        <v>0.15922853196313</v>
      </c>
      <c r="AI61" s="393">
        <v>0.126338763905295</v>
      </c>
      <c r="AJ61" s="393">
        <v>0.103429997216096</v>
      </c>
      <c r="AK61" s="393">
        <v>0.10825722220395401</v>
      </c>
      <c r="AL61" s="393">
        <v>0.120731280166383</v>
      </c>
      <c r="AM61" s="393">
        <v>0.15487072952028699</v>
      </c>
      <c r="AN61" s="393">
        <v>0.14573923297301</v>
      </c>
      <c r="AO61" s="393">
        <v>0.15040089279264199</v>
      </c>
      <c r="AP61" s="393">
        <v>0.101515467738216</v>
      </c>
      <c r="AQ61" s="393">
        <v>9.8836135222472296E-2</v>
      </c>
      <c r="AR61" s="393">
        <v>0.123003798399688</v>
      </c>
      <c r="AS61" s="393">
        <v>0.122684157213416</v>
      </c>
      <c r="AT61" s="393">
        <v>0.122199657163574</v>
      </c>
      <c r="AU61" s="393">
        <v>0.13733649871745501</v>
      </c>
      <c r="AV61" s="393">
        <v>0.16525110550705499</v>
      </c>
    </row>
    <row r="62" spans="2:48" s="111" customFormat="1" ht="15.6" outlineLevel="1">
      <c r="B62" s="243"/>
      <c r="C62" s="107" t="s">
        <v>201</v>
      </c>
      <c r="D62" s="393">
        <v>1.1347623364276522</v>
      </c>
      <c r="E62" s="393">
        <v>1.2244276546640172</v>
      </c>
      <c r="F62" s="393">
        <v>1.2987431689434263</v>
      </c>
      <c r="G62" s="393">
        <v>1.3446053880831121</v>
      </c>
      <c r="H62" s="393">
        <v>1.0435994763418277</v>
      </c>
      <c r="I62" s="393">
        <v>0.94457452154634303</v>
      </c>
      <c r="J62" s="393">
        <v>1.0119639047720037</v>
      </c>
      <c r="K62" s="393">
        <v>0.94850556890117332</v>
      </c>
      <c r="L62" s="393">
        <v>0.90638720438513554</v>
      </c>
      <c r="M62" s="393">
        <v>0.91481087728834298</v>
      </c>
      <c r="N62" s="393">
        <v>0.85397323965406613</v>
      </c>
      <c r="O62" s="393">
        <v>0.69035844026189763</v>
      </c>
      <c r="P62" s="393">
        <v>0.645262296995878</v>
      </c>
      <c r="Q62" s="393">
        <v>0.69119971437664995</v>
      </c>
      <c r="R62" s="393">
        <v>0.72114217992443475</v>
      </c>
      <c r="S62" s="393">
        <v>0.72932726911051393</v>
      </c>
      <c r="T62" s="393">
        <v>0.69898770430114665</v>
      </c>
      <c r="U62" s="393">
        <v>0.73530979905684446</v>
      </c>
      <c r="V62" s="393">
        <v>0.80670804257722928</v>
      </c>
      <c r="W62" s="393">
        <v>0.79321973028430814</v>
      </c>
      <c r="X62" s="393">
        <v>0.64092849319488099</v>
      </c>
      <c r="Y62" s="393">
        <v>0.53933273050172703</v>
      </c>
      <c r="Z62" s="393">
        <v>0.50174084883713999</v>
      </c>
      <c r="AA62" s="393">
        <v>0.43961013610829602</v>
      </c>
      <c r="AB62" s="393">
        <v>0.51666625683901701</v>
      </c>
      <c r="AC62" s="393">
        <v>0.538061721458714</v>
      </c>
      <c r="AD62" s="393">
        <v>0.50200861566058996</v>
      </c>
      <c r="AE62" s="393">
        <v>0.49260457914664602</v>
      </c>
      <c r="AF62" s="393">
        <v>0.49176795805213502</v>
      </c>
      <c r="AG62" s="393">
        <v>0.429473104840363</v>
      </c>
      <c r="AH62" s="393">
        <v>0.46359672223721099</v>
      </c>
      <c r="AI62" s="393">
        <v>0.49457554262738102</v>
      </c>
      <c r="AJ62" s="393">
        <v>0.49263430447733703</v>
      </c>
      <c r="AK62" s="393">
        <v>0.50874343309541104</v>
      </c>
      <c r="AL62" s="393">
        <v>0.52259065287826101</v>
      </c>
      <c r="AM62" s="393">
        <v>0.51033184420330702</v>
      </c>
      <c r="AN62" s="393">
        <v>0.52127589310813105</v>
      </c>
      <c r="AO62" s="393">
        <v>0.51186350794338797</v>
      </c>
      <c r="AP62" s="393">
        <v>0.39792617280456</v>
      </c>
      <c r="AQ62" s="393">
        <v>0.26133399739473301</v>
      </c>
      <c r="AR62" s="393">
        <v>0.29404913397183202</v>
      </c>
      <c r="AS62" s="393">
        <v>0.287929725663086</v>
      </c>
      <c r="AT62" s="393">
        <v>0.259897080773422</v>
      </c>
      <c r="AU62" s="393">
        <v>0.27618986122105299</v>
      </c>
      <c r="AV62" s="393">
        <v>0.31626488198736902</v>
      </c>
    </row>
    <row r="63" spans="2:48" s="111" customFormat="1" ht="15.6" outlineLevel="1">
      <c r="B63" s="243"/>
      <c r="C63" s="112" t="s">
        <v>202</v>
      </c>
      <c r="D63" s="393">
        <v>5.3936775255805429</v>
      </c>
      <c r="E63" s="393">
        <v>8.3397960324163343</v>
      </c>
      <c r="F63" s="393">
        <v>8.4053574930796753</v>
      </c>
      <c r="G63" s="393">
        <v>9.4746570635848393</v>
      </c>
      <c r="H63" s="393">
        <v>8.325005219990631</v>
      </c>
      <c r="I63" s="393">
        <v>7.0949129438667144</v>
      </c>
      <c r="J63" s="393">
        <v>8.4570591760999392</v>
      </c>
      <c r="K63" s="393">
        <v>7.3327689327950329</v>
      </c>
      <c r="L63" s="393">
        <v>6.3420789093440879</v>
      </c>
      <c r="M63" s="393">
        <v>6.9935732705896712</v>
      </c>
      <c r="N63" s="393">
        <v>3.506260411756752</v>
      </c>
      <c r="O63" s="393">
        <v>4.7031882755636394</v>
      </c>
      <c r="P63" s="393">
        <v>4.4720503526694531</v>
      </c>
      <c r="Q63" s="393">
        <v>4.3296689852101737</v>
      </c>
      <c r="R63" s="393">
        <v>4.4950175224142521</v>
      </c>
      <c r="S63" s="393">
        <v>4.4424251696510995</v>
      </c>
      <c r="T63" s="393">
        <v>3.4001970401943185</v>
      </c>
      <c r="U63" s="393">
        <v>2.6404943104918726</v>
      </c>
      <c r="V63" s="393">
        <v>2.6712857748732697</v>
      </c>
      <c r="W63" s="393">
        <v>2.1662355680016185</v>
      </c>
      <c r="X63" s="393">
        <v>1.35882970617729</v>
      </c>
      <c r="Y63" s="393">
        <v>1.13309213985248</v>
      </c>
      <c r="Z63" s="393">
        <v>0.78488289715435899</v>
      </c>
      <c r="AA63" s="393">
        <v>0.52980800760840496</v>
      </c>
      <c r="AB63" s="393">
        <v>0.928918168978354</v>
      </c>
      <c r="AC63" s="393">
        <v>1.0985340922984801</v>
      </c>
      <c r="AD63" s="393">
        <v>1.07284518029766</v>
      </c>
      <c r="AE63" s="393">
        <v>0.55407796189186298</v>
      </c>
      <c r="AF63" s="393">
        <v>0.41263926809130502</v>
      </c>
      <c r="AG63" s="393">
        <v>0.45332522334067599</v>
      </c>
      <c r="AH63" s="393">
        <v>0.49766391005813498</v>
      </c>
      <c r="AI63" s="393">
        <v>0.38248145583612703</v>
      </c>
      <c r="AJ63" s="393">
        <v>0.17519297049077201</v>
      </c>
      <c r="AK63" s="393">
        <v>6.9180848801767406E-2</v>
      </c>
      <c r="AL63" s="393">
        <v>0</v>
      </c>
      <c r="AM63" s="393">
        <v>0</v>
      </c>
      <c r="AN63" s="393">
        <v>0</v>
      </c>
      <c r="AO63" s="393">
        <v>0</v>
      </c>
      <c r="AP63" s="393">
        <v>0</v>
      </c>
      <c r="AQ63" s="393">
        <v>0</v>
      </c>
      <c r="AR63" s="393">
        <v>0</v>
      </c>
      <c r="AS63" s="393">
        <v>0</v>
      </c>
      <c r="AT63" s="393">
        <v>0</v>
      </c>
      <c r="AU63" s="393">
        <v>0</v>
      </c>
      <c r="AV63" s="393">
        <v>0</v>
      </c>
    </row>
    <row r="64" spans="2:48" s="111" customFormat="1" ht="15.6">
      <c r="B64" s="103" t="s">
        <v>129</v>
      </c>
      <c r="C64" s="103"/>
      <c r="D64" s="237">
        <f t="shared" ref="D64:AV64" si="6">SUM(D65:D83)</f>
        <v>0</v>
      </c>
      <c r="E64" s="237">
        <f t="shared" si="6"/>
        <v>0</v>
      </c>
      <c r="F64" s="237">
        <f t="shared" si="6"/>
        <v>0</v>
      </c>
      <c r="G64" s="237">
        <f t="shared" si="6"/>
        <v>0</v>
      </c>
      <c r="H64" s="237">
        <f t="shared" si="6"/>
        <v>0</v>
      </c>
      <c r="I64" s="237">
        <f t="shared" si="6"/>
        <v>0</v>
      </c>
      <c r="J64" s="237">
        <f t="shared" si="6"/>
        <v>0</v>
      </c>
      <c r="K64" s="237">
        <f t="shared" si="6"/>
        <v>0</v>
      </c>
      <c r="L64" s="237">
        <f t="shared" si="6"/>
        <v>0</v>
      </c>
      <c r="M64" s="237">
        <f t="shared" si="6"/>
        <v>0</v>
      </c>
      <c r="N64" s="237">
        <f t="shared" si="6"/>
        <v>0</v>
      </c>
      <c r="O64" s="237">
        <f t="shared" si="6"/>
        <v>0</v>
      </c>
      <c r="P64" s="237">
        <f t="shared" si="6"/>
        <v>0</v>
      </c>
      <c r="Q64" s="237">
        <f t="shared" si="6"/>
        <v>0</v>
      </c>
      <c r="R64" s="237">
        <f t="shared" si="6"/>
        <v>0</v>
      </c>
      <c r="S64" s="237">
        <f t="shared" si="6"/>
        <v>0</v>
      </c>
      <c r="T64" s="237">
        <f t="shared" si="6"/>
        <v>0</v>
      </c>
      <c r="U64" s="237">
        <f t="shared" si="6"/>
        <v>0</v>
      </c>
      <c r="V64" s="237">
        <f t="shared" si="6"/>
        <v>0</v>
      </c>
      <c r="W64" s="237">
        <f t="shared" si="6"/>
        <v>0</v>
      </c>
      <c r="X64" s="237">
        <f>SUM(X65:X83)</f>
        <v>-0.83461260342574861</v>
      </c>
      <c r="Y64" s="237">
        <f t="shared" si="6"/>
        <v>-1.1495215481558667</v>
      </c>
      <c r="Z64" s="237">
        <f t="shared" si="6"/>
        <v>-1.4531915704760046</v>
      </c>
      <c r="AA64" s="237">
        <f t="shared" si="6"/>
        <v>-1.3360867562973577</v>
      </c>
      <c r="AB64" s="237">
        <f t="shared" si="6"/>
        <v>-1.3621941361813419</v>
      </c>
      <c r="AC64" s="237">
        <f t="shared" si="6"/>
        <v>-1.2443316905073942</v>
      </c>
      <c r="AD64" s="237">
        <f t="shared" si="6"/>
        <v>-2.2405530194145813</v>
      </c>
      <c r="AE64" s="237">
        <f t="shared" si="6"/>
        <v>-2.5298801297650897</v>
      </c>
      <c r="AF64" s="237">
        <f t="shared" si="6"/>
        <v>-3.0711598315205184</v>
      </c>
      <c r="AG64" s="237">
        <f t="shared" si="6"/>
        <v>-3.5836369981297858</v>
      </c>
      <c r="AH64" s="237">
        <f t="shared" si="6"/>
        <v>-3.9565888613719062</v>
      </c>
      <c r="AI64" s="237">
        <f t="shared" si="6"/>
        <v>-4.4206350419472384</v>
      </c>
      <c r="AJ64" s="237">
        <f t="shared" si="6"/>
        <v>-5.0852887974767365</v>
      </c>
      <c r="AK64" s="237">
        <f t="shared" si="6"/>
        <v>-5.2998226457245794</v>
      </c>
      <c r="AL64" s="237">
        <f t="shared" si="6"/>
        <v>-6.0398130033074198</v>
      </c>
      <c r="AM64" s="237">
        <f t="shared" si="6"/>
        <v>-6.4432442284092826</v>
      </c>
      <c r="AN64" s="237">
        <f t="shared" si="6"/>
        <v>-7.0722161450625753</v>
      </c>
      <c r="AO64" s="237">
        <f t="shared" si="6"/>
        <v>-7.7383851943292692</v>
      </c>
      <c r="AP64" s="237">
        <f t="shared" si="6"/>
        <v>-8.1264149184041852</v>
      </c>
      <c r="AQ64" s="237">
        <f t="shared" si="6"/>
        <v>-8.2188018252885602</v>
      </c>
      <c r="AR64" s="237">
        <f t="shared" si="6"/>
        <v>-8.61015580132133</v>
      </c>
      <c r="AS64" s="237">
        <f t="shared" si="6"/>
        <v>-9.1068170785988887</v>
      </c>
      <c r="AT64" s="237">
        <f t="shared" si="6"/>
        <v>-9.1795970657577026</v>
      </c>
      <c r="AU64" s="237">
        <f t="shared" si="6"/>
        <v>-9.3763453400684895</v>
      </c>
      <c r="AV64" s="237">
        <f t="shared" si="6"/>
        <v>-9.7103529089528386</v>
      </c>
    </row>
    <row r="65" spans="2:48" s="111" customFormat="1" outlineLevel="1">
      <c r="B65" s="107" t="s">
        <v>130</v>
      </c>
      <c r="C65" s="107" t="s">
        <v>131</v>
      </c>
      <c r="D65" s="109"/>
      <c r="E65" s="109"/>
      <c r="F65" s="109"/>
      <c r="G65" s="109"/>
      <c r="H65" s="109"/>
      <c r="I65" s="109"/>
      <c r="J65" s="109"/>
      <c r="K65" s="109"/>
      <c r="L65" s="109"/>
      <c r="M65" s="109"/>
      <c r="N65" s="109"/>
      <c r="O65" s="109"/>
      <c r="P65" s="109"/>
      <c r="Q65" s="109"/>
      <c r="R65" s="109"/>
      <c r="S65" s="109"/>
      <c r="T65" s="109"/>
      <c r="U65" s="109"/>
      <c r="V65" s="109"/>
      <c r="W65" s="109"/>
      <c r="X65" s="393">
        <v>-10.8278920013526</v>
      </c>
      <c r="Y65" s="393">
        <v>-11.149361756981801</v>
      </c>
      <c r="Z65" s="393">
        <v>-11.1784167062508</v>
      </c>
      <c r="AA65" s="393">
        <v>-11.319507389962199</v>
      </c>
      <c r="AB65" s="393">
        <v>-11.5420401210856</v>
      </c>
      <c r="AC65" s="393">
        <v>-12.184041457471499</v>
      </c>
      <c r="AD65" s="393">
        <v>-13.0062970996989</v>
      </c>
      <c r="AE65" s="393">
        <v>-13.108391796422501</v>
      </c>
      <c r="AF65" s="393">
        <v>-13.453813290875599</v>
      </c>
      <c r="AG65" s="393">
        <v>-13.7509372490911</v>
      </c>
      <c r="AH65" s="393">
        <v>-13.7868634159718</v>
      </c>
      <c r="AI65" s="393">
        <v>-13.723861375409401</v>
      </c>
      <c r="AJ65" s="393">
        <v>-13.869417985971801</v>
      </c>
      <c r="AK65" s="393">
        <v>-14.035923341260199</v>
      </c>
      <c r="AL65" s="393">
        <v>-14.2486690862935</v>
      </c>
      <c r="AM65" s="393">
        <v>-14.4457114447927</v>
      </c>
      <c r="AN65" s="393">
        <v>-14.707564276160401</v>
      </c>
      <c r="AO65" s="393">
        <v>-14.9676246928494</v>
      </c>
      <c r="AP65" s="393">
        <v>-15.272331428584501</v>
      </c>
      <c r="AQ65" s="393">
        <v>-15.5329117920213</v>
      </c>
      <c r="AR65" s="393">
        <v>-15.677786617429801</v>
      </c>
      <c r="AS65" s="393">
        <v>-15.739907226428899</v>
      </c>
      <c r="AT65" s="393">
        <v>-15.710980646480399</v>
      </c>
      <c r="AU65" s="393">
        <v>-15.589264519619899</v>
      </c>
      <c r="AV65" s="393">
        <v>-15.4328911176103</v>
      </c>
    </row>
    <row r="66" spans="2:48" s="111" customFormat="1" ht="15.6" outlineLevel="1">
      <c r="B66" s="243"/>
      <c r="C66" s="107" t="s">
        <v>132</v>
      </c>
      <c r="D66" s="109"/>
      <c r="E66" s="109"/>
      <c r="F66" s="109"/>
      <c r="G66" s="109"/>
      <c r="H66" s="109"/>
      <c r="I66" s="109"/>
      <c r="J66" s="109"/>
      <c r="K66" s="109"/>
      <c r="L66" s="109"/>
      <c r="M66" s="109"/>
      <c r="N66" s="109"/>
      <c r="O66" s="109"/>
      <c r="P66" s="109"/>
      <c r="Q66" s="109"/>
      <c r="R66" s="109"/>
      <c r="S66" s="109"/>
      <c r="T66" s="109"/>
      <c r="U66" s="109"/>
      <c r="V66" s="109"/>
      <c r="W66" s="109"/>
      <c r="X66" s="393">
        <v>4.27459417386436E-2</v>
      </c>
      <c r="Y66" s="393">
        <v>7.4024374211555097E-2</v>
      </c>
      <c r="Z66" s="393">
        <v>1.8837831986049099E-2</v>
      </c>
      <c r="AA66" s="393">
        <v>3.3297596105450501E-2</v>
      </c>
      <c r="AB66" s="393">
        <v>2.6648020498649502E-2</v>
      </c>
      <c r="AC66" s="393">
        <v>0.21035809461785901</v>
      </c>
      <c r="AD66" s="393">
        <v>0.10959679821412401</v>
      </c>
      <c r="AE66" s="393">
        <v>0.14522319856826099</v>
      </c>
      <c r="AF66" s="393">
        <v>8.1385848217848999E-2</v>
      </c>
      <c r="AG66" s="393">
        <v>1.29455909641102E-2</v>
      </c>
      <c r="AH66" s="393">
        <v>4.5767396414134603E-2</v>
      </c>
      <c r="AI66" s="393">
        <v>6.2943055831380698E-2</v>
      </c>
      <c r="AJ66" s="393">
        <v>5.3101188946200702E-2</v>
      </c>
      <c r="AK66" s="393">
        <v>4.5081007459706002E-2</v>
      </c>
      <c r="AL66" s="393">
        <v>5.8679083955521599E-2</v>
      </c>
      <c r="AM66" s="393">
        <v>0.108739511217568</v>
      </c>
      <c r="AN66" s="393">
        <v>0.10649126332082</v>
      </c>
      <c r="AO66" s="393">
        <v>9.53549500812928E-2</v>
      </c>
      <c r="AP66" s="393">
        <v>8.8167965022967407E-2</v>
      </c>
      <c r="AQ66" s="393">
        <v>7.65753617211649E-2</v>
      </c>
      <c r="AR66" s="393">
        <v>4.0455181720137103E-2</v>
      </c>
      <c r="AS66" s="393">
        <v>5.1461321347875601E-2</v>
      </c>
      <c r="AT66" s="393">
        <v>0.24497682119828099</v>
      </c>
      <c r="AU66" s="393">
        <v>5.8655478842479701E-2</v>
      </c>
      <c r="AV66" s="393">
        <v>9.7472772904194899E-2</v>
      </c>
    </row>
    <row r="67" spans="2:48" s="111" customFormat="1" ht="15.6" outlineLevel="1">
      <c r="B67" s="243"/>
      <c r="C67" s="107" t="s">
        <v>133</v>
      </c>
      <c r="D67" s="109"/>
      <c r="E67" s="109"/>
      <c r="F67" s="109"/>
      <c r="G67" s="109"/>
      <c r="H67" s="109"/>
      <c r="I67" s="109"/>
      <c r="J67" s="109"/>
      <c r="K67" s="109"/>
      <c r="L67" s="109"/>
      <c r="M67" s="109"/>
      <c r="N67" s="109"/>
      <c r="O67" s="109"/>
      <c r="P67" s="109"/>
      <c r="Q67" s="109"/>
      <c r="R67" s="109"/>
      <c r="S67" s="109"/>
      <c r="T67" s="109"/>
      <c r="U67" s="109"/>
      <c r="V67" s="109"/>
      <c r="W67" s="109"/>
      <c r="X67" s="393">
        <v>-4.9737344776228918</v>
      </c>
      <c r="Y67" s="393">
        <v>-4.7373898571739108</v>
      </c>
      <c r="Z67" s="393">
        <v>-4.4777083739355534</v>
      </c>
      <c r="AA67" s="393">
        <v>-4.2294894114746366</v>
      </c>
      <c r="AB67" s="393">
        <v>-3.9940494501391317</v>
      </c>
      <c r="AC67" s="393">
        <v>-3.7418685581016629</v>
      </c>
      <c r="AD67" s="393">
        <v>-3.6388119244725048</v>
      </c>
      <c r="AE67" s="393">
        <v>-3.5844097124390215</v>
      </c>
      <c r="AF67" s="393">
        <v>-3.558787153931616</v>
      </c>
      <c r="AG67" s="393">
        <v>-3.5463880298820252</v>
      </c>
      <c r="AH67" s="393">
        <v>-3.4721849602014894</v>
      </c>
      <c r="AI67" s="393">
        <v>-3.4566684928588089</v>
      </c>
      <c r="AJ67" s="393">
        <v>-3.3875158742808251</v>
      </c>
      <c r="AK67" s="393">
        <v>-3.3437743279641552</v>
      </c>
      <c r="AL67" s="393">
        <v>-3.2406878452185905</v>
      </c>
      <c r="AM67" s="393">
        <v>-3.1834461765789621</v>
      </c>
      <c r="AN67" s="393">
        <v>-3.0806016041855249</v>
      </c>
      <c r="AO67" s="393">
        <v>-2.9439221215909397</v>
      </c>
      <c r="AP67" s="393">
        <v>-2.7280188230735316</v>
      </c>
      <c r="AQ67" s="393">
        <v>-2.4944439677841523</v>
      </c>
      <c r="AR67" s="393">
        <v>-2.3762424454934989</v>
      </c>
      <c r="AS67" s="393">
        <v>-2.2670897264251528</v>
      </c>
      <c r="AT67" s="393">
        <v>-2.1835479512378155</v>
      </c>
      <c r="AU67" s="393">
        <v>-2.0850049402965656</v>
      </c>
      <c r="AV67" s="393">
        <v>-1.9961912353788522</v>
      </c>
    </row>
    <row r="68" spans="2:48" s="111" customFormat="1" outlineLevel="1">
      <c r="B68" s="107" t="s">
        <v>135</v>
      </c>
      <c r="C68" s="110" t="s">
        <v>132</v>
      </c>
      <c r="D68" s="109"/>
      <c r="E68" s="109"/>
      <c r="F68" s="109"/>
      <c r="G68" s="109"/>
      <c r="H68" s="109"/>
      <c r="I68" s="109"/>
      <c r="J68" s="109"/>
      <c r="K68" s="109"/>
      <c r="L68" s="109"/>
      <c r="M68" s="109"/>
      <c r="N68" s="109"/>
      <c r="O68" s="109"/>
      <c r="P68" s="109"/>
      <c r="Q68" s="109"/>
      <c r="R68" s="109"/>
      <c r="S68" s="109"/>
      <c r="T68" s="109"/>
      <c r="U68" s="109"/>
      <c r="V68" s="109"/>
      <c r="W68" s="109"/>
      <c r="X68" s="393">
        <v>7.6298310461697899E-4</v>
      </c>
      <c r="Y68" s="393">
        <v>7.7261130986478301E-4</v>
      </c>
      <c r="Z68" s="393">
        <v>7.8739307637288897E-4</v>
      </c>
      <c r="AA68" s="393">
        <v>7.9711212988329704E-4</v>
      </c>
      <c r="AB68" s="393">
        <v>8.0782149725496302E-4</v>
      </c>
      <c r="AC68" s="393">
        <v>8.1514785757320798E-4</v>
      </c>
      <c r="AD68" s="393">
        <v>8.2207234364268297E-4</v>
      </c>
      <c r="AE68" s="393">
        <v>8.37215660605226E-4</v>
      </c>
      <c r="AF68" s="393">
        <v>8.5262882861061504E-4</v>
      </c>
      <c r="AG68" s="393">
        <v>8.6598631340655896E-4</v>
      </c>
      <c r="AH68" s="393">
        <v>6.7968688808430703E-4</v>
      </c>
      <c r="AI68" s="393">
        <v>6.9915103711495105E-4</v>
      </c>
      <c r="AJ68" s="393">
        <v>7.1538034619927102E-4</v>
      </c>
      <c r="AK68" s="393">
        <v>7.3180475819148699E-4</v>
      </c>
      <c r="AL68" s="393">
        <v>7.4765819628481295E-4</v>
      </c>
      <c r="AM68" s="393">
        <v>7.6306282644811503E-4</v>
      </c>
      <c r="AN68" s="393">
        <v>7.7818667821467002E-4</v>
      </c>
      <c r="AO68" s="393">
        <v>7.9334764421784901E-4</v>
      </c>
      <c r="AP68" s="393">
        <v>8.0835795796003703E-4</v>
      </c>
      <c r="AQ68" s="393">
        <v>8.2344560779338302E-4</v>
      </c>
      <c r="AR68" s="393">
        <v>8.3821242792942005E-4</v>
      </c>
      <c r="AS68" s="393">
        <v>8.53110115507024E-4</v>
      </c>
      <c r="AT68" s="393">
        <v>8.6769026247564697E-4</v>
      </c>
      <c r="AU68" s="393">
        <v>8.8205786002033696E-4</v>
      </c>
      <c r="AV68" s="393">
        <v>8.9580350301676E-4</v>
      </c>
    </row>
    <row r="69" spans="2:48" s="111" customFormat="1" ht="15.6" outlineLevel="1">
      <c r="B69" s="243"/>
      <c r="C69" s="110" t="s">
        <v>137</v>
      </c>
      <c r="D69" s="109"/>
      <c r="E69" s="109"/>
      <c r="F69" s="109"/>
      <c r="G69" s="109"/>
      <c r="H69" s="109"/>
      <c r="I69" s="109"/>
      <c r="J69" s="109"/>
      <c r="K69" s="109"/>
      <c r="L69" s="109"/>
      <c r="M69" s="109"/>
      <c r="N69" s="109"/>
      <c r="O69" s="109"/>
      <c r="P69" s="109"/>
      <c r="Q69" s="109"/>
      <c r="R69" s="109"/>
      <c r="S69" s="109"/>
      <c r="T69" s="109"/>
      <c r="U69" s="109"/>
      <c r="V69" s="109"/>
      <c r="W69" s="109"/>
      <c r="X69" s="393">
        <v>1.3200681018236</v>
      </c>
      <c r="Y69" s="393">
        <v>1.3216963330462801</v>
      </c>
      <c r="Z69" s="393">
        <v>1.2401823135524399</v>
      </c>
      <c r="AA69" s="393">
        <v>1.4396752474408101</v>
      </c>
      <c r="AB69" s="393">
        <v>1.49084549637693</v>
      </c>
      <c r="AC69" s="393">
        <v>1.7918678433397901</v>
      </c>
      <c r="AD69" s="393">
        <v>1.7092340322534401</v>
      </c>
      <c r="AE69" s="393">
        <v>1.7434504777970301</v>
      </c>
      <c r="AF69" s="393">
        <v>1.8115280652602901</v>
      </c>
      <c r="AG69" s="393">
        <v>1.8947734760856101</v>
      </c>
      <c r="AH69" s="393">
        <v>2.0820702543998899</v>
      </c>
      <c r="AI69" s="393">
        <v>2.37707968817532</v>
      </c>
      <c r="AJ69" s="393">
        <v>2.6214553132975902</v>
      </c>
      <c r="AK69" s="393">
        <v>2.8366076120392201</v>
      </c>
      <c r="AL69" s="393">
        <v>3.1119808710467902</v>
      </c>
      <c r="AM69" s="393">
        <v>3.2549629618396501</v>
      </c>
      <c r="AN69" s="393">
        <v>3.5279796195969801</v>
      </c>
      <c r="AO69" s="393">
        <v>3.5843898000751002</v>
      </c>
      <c r="AP69" s="393">
        <v>3.8669911337936198</v>
      </c>
      <c r="AQ69" s="393">
        <v>4.2492954020185696</v>
      </c>
      <c r="AR69" s="393">
        <v>4.25582464363527</v>
      </c>
      <c r="AS69" s="393">
        <v>4.32130673478005</v>
      </c>
      <c r="AT69" s="393">
        <v>4.3796772389966101</v>
      </c>
      <c r="AU69" s="393">
        <v>4.3280858317435902</v>
      </c>
      <c r="AV69" s="393">
        <v>4.1472156678338497</v>
      </c>
    </row>
    <row r="70" spans="2:48" s="111" customFormat="1" ht="15.6" outlineLevel="1">
      <c r="B70" s="243"/>
      <c r="C70" s="107" t="s">
        <v>138</v>
      </c>
      <c r="D70" s="109"/>
      <c r="E70" s="109"/>
      <c r="F70" s="109"/>
      <c r="G70" s="109"/>
      <c r="H70" s="109"/>
      <c r="I70" s="109"/>
      <c r="J70" s="109"/>
      <c r="K70" s="109"/>
      <c r="L70" s="109"/>
      <c r="M70" s="109"/>
      <c r="N70" s="109"/>
      <c r="O70" s="109"/>
      <c r="P70" s="109"/>
      <c r="Q70" s="109"/>
      <c r="R70" s="109"/>
      <c r="S70" s="109"/>
      <c r="T70" s="109"/>
      <c r="U70" s="109"/>
      <c r="V70" s="109"/>
      <c r="W70" s="109"/>
      <c r="X70" s="393">
        <v>12.112710062377785</v>
      </c>
      <c r="Y70" s="393">
        <v>12.078410787936477</v>
      </c>
      <c r="Z70" s="393">
        <v>12.051449296872308</v>
      </c>
      <c r="AA70" s="393">
        <v>12.027677093641493</v>
      </c>
      <c r="AB70" s="393">
        <v>12.006658045726507</v>
      </c>
      <c r="AC70" s="393">
        <v>11.988130873419166</v>
      </c>
      <c r="AD70" s="393">
        <v>11.971877215897461</v>
      </c>
      <c r="AE70" s="393">
        <v>11.957707807503748</v>
      </c>
      <c r="AF70" s="393">
        <v>11.945421449030183</v>
      </c>
      <c r="AG70" s="393">
        <v>11.934842466634125</v>
      </c>
      <c r="AH70" s="393">
        <v>11.206192130486372</v>
      </c>
      <c r="AI70" s="393">
        <v>10.614091482023129</v>
      </c>
      <c r="AJ70" s="393">
        <v>10.058230754581011</v>
      </c>
      <c r="AK70" s="393">
        <v>9.5340096462498369</v>
      </c>
      <c r="AL70" s="393">
        <v>9.0393688465726019</v>
      </c>
      <c r="AM70" s="393">
        <v>8.5724819236789891</v>
      </c>
      <c r="AN70" s="393">
        <v>8.1316493507127525</v>
      </c>
      <c r="AO70" s="393">
        <v>7.7152850277917144</v>
      </c>
      <c r="AP70" s="393">
        <v>7.3219068208244575</v>
      </c>
      <c r="AQ70" s="393">
        <v>6.9501307402668653</v>
      </c>
      <c r="AR70" s="393">
        <v>6.7318813869261582</v>
      </c>
      <c r="AS70" s="393">
        <v>6.5272374240659632</v>
      </c>
      <c r="AT70" s="393">
        <v>6.3340539768421706</v>
      </c>
      <c r="AU70" s="393">
        <v>6.1515536226641583</v>
      </c>
      <c r="AV70" s="393">
        <v>5.9790842896576919</v>
      </c>
    </row>
    <row r="71" spans="2:48" s="111" customFormat="1" ht="15.6" outlineLevel="1">
      <c r="B71" s="243"/>
      <c r="C71" s="107" t="s">
        <v>203</v>
      </c>
      <c r="D71" s="109"/>
      <c r="E71" s="109"/>
      <c r="F71" s="109"/>
      <c r="G71" s="109"/>
      <c r="H71" s="109"/>
      <c r="I71" s="109"/>
      <c r="J71" s="109"/>
      <c r="K71" s="109"/>
      <c r="L71" s="109"/>
      <c r="M71" s="109"/>
      <c r="N71" s="109"/>
      <c r="O71" s="109"/>
      <c r="P71" s="109"/>
      <c r="Q71" s="109"/>
      <c r="R71" s="109"/>
      <c r="S71" s="109"/>
      <c r="T71" s="109"/>
      <c r="U71" s="109"/>
      <c r="V71" s="109"/>
      <c r="W71" s="109"/>
      <c r="X71" s="393">
        <v>1.7018833333333301</v>
      </c>
      <c r="Y71" s="393">
        <v>1.7018833333333301</v>
      </c>
      <c r="Z71" s="393">
        <v>1.7018833333333301</v>
      </c>
      <c r="AA71" s="393">
        <v>1.7018833333333301</v>
      </c>
      <c r="AB71" s="393">
        <v>1.7018833333333301</v>
      </c>
      <c r="AC71" s="393">
        <v>1.7018833333333301</v>
      </c>
      <c r="AD71" s="393">
        <v>1.7018833333333301</v>
      </c>
      <c r="AE71" s="393">
        <v>1.7018833333333301</v>
      </c>
      <c r="AF71" s="393">
        <v>1.7018833333333301</v>
      </c>
      <c r="AG71" s="393">
        <v>1.7018833333333301</v>
      </c>
      <c r="AH71" s="393">
        <v>1.7018833333333301</v>
      </c>
      <c r="AI71" s="393">
        <v>1.7018833333333301</v>
      </c>
      <c r="AJ71" s="393">
        <v>1.7018833333333301</v>
      </c>
      <c r="AK71" s="393">
        <v>1.7018833333333301</v>
      </c>
      <c r="AL71" s="393">
        <v>1.7018833333333301</v>
      </c>
      <c r="AM71" s="393">
        <v>1.7018833333333301</v>
      </c>
      <c r="AN71" s="393">
        <v>1.7018833333333301</v>
      </c>
      <c r="AO71" s="393">
        <v>1.7018833333333301</v>
      </c>
      <c r="AP71" s="393">
        <v>1.7018833333333301</v>
      </c>
      <c r="AQ71" s="393">
        <v>1.7018833333333301</v>
      </c>
      <c r="AR71" s="393">
        <v>1.7018833333333301</v>
      </c>
      <c r="AS71" s="393">
        <v>1.7018833333333301</v>
      </c>
      <c r="AT71" s="393">
        <v>1.7018833333333301</v>
      </c>
      <c r="AU71" s="393">
        <v>1.7018833333333301</v>
      </c>
      <c r="AV71" s="393">
        <v>1.7018833333333301</v>
      </c>
    </row>
    <row r="72" spans="2:48" s="111" customFormat="1" outlineLevel="1">
      <c r="B72" s="107" t="s">
        <v>139</v>
      </c>
      <c r="C72" s="107" t="s">
        <v>132</v>
      </c>
      <c r="D72" s="109"/>
      <c r="E72" s="109"/>
      <c r="F72" s="109"/>
      <c r="G72" s="109"/>
      <c r="H72" s="109"/>
      <c r="I72" s="109"/>
      <c r="J72" s="109"/>
      <c r="K72" s="109"/>
      <c r="L72" s="109"/>
      <c r="M72" s="109"/>
      <c r="N72" s="109"/>
      <c r="O72" s="109"/>
      <c r="P72" s="109"/>
      <c r="Q72" s="109"/>
      <c r="R72" s="109"/>
      <c r="S72" s="109"/>
      <c r="T72" s="109"/>
      <c r="U72" s="109"/>
      <c r="V72" s="109"/>
      <c r="W72" s="109"/>
      <c r="X72" s="393">
        <v>1.9298323517618302E-2</v>
      </c>
      <c r="Y72" s="393">
        <v>1.9732329087007599E-2</v>
      </c>
      <c r="Z72" s="393">
        <v>2.0249252845104301E-2</v>
      </c>
      <c r="AA72" s="393">
        <v>2.0670557166854099E-2</v>
      </c>
      <c r="AB72" s="393">
        <v>2.1099547497379301E-2</v>
      </c>
      <c r="AC72" s="393">
        <v>2.14618320440607E-2</v>
      </c>
      <c r="AD72" s="393">
        <v>2.18257707711314E-2</v>
      </c>
      <c r="AE72" s="393">
        <v>2.9267394231614601E-2</v>
      </c>
      <c r="AF72" s="393">
        <v>2.2572586199397102E-2</v>
      </c>
      <c r="AG72" s="393">
        <v>2.37281957982221E-2</v>
      </c>
      <c r="AH72" s="393">
        <v>0.26437919224619</v>
      </c>
      <c r="AI72" s="393">
        <v>0.30196361634902802</v>
      </c>
      <c r="AJ72" s="393">
        <v>0.28783301401806499</v>
      </c>
      <c r="AK72" s="393">
        <v>0.35534798675542101</v>
      </c>
      <c r="AL72" s="393">
        <v>0.30535757748660602</v>
      </c>
      <c r="AM72" s="393">
        <v>0.33214565974757598</v>
      </c>
      <c r="AN72" s="393">
        <v>0.23932258937070899</v>
      </c>
      <c r="AO72" s="393">
        <v>0.29346011081253998</v>
      </c>
      <c r="AP72" s="393">
        <v>0.28057097159052402</v>
      </c>
      <c r="AQ72" s="393">
        <v>0.30129940768249303</v>
      </c>
      <c r="AR72" s="393">
        <v>0.29607631542443302</v>
      </c>
      <c r="AS72" s="393">
        <v>0.20832429392959201</v>
      </c>
      <c r="AT72" s="393">
        <v>0.20727998041031701</v>
      </c>
      <c r="AU72" s="393">
        <v>0.22664267464802201</v>
      </c>
      <c r="AV72" s="393">
        <v>0.19003127926785299</v>
      </c>
    </row>
    <row r="73" spans="2:48" s="111" customFormat="1" ht="15.6" outlineLevel="1">
      <c r="B73" s="243"/>
      <c r="C73" s="107" t="s">
        <v>140</v>
      </c>
      <c r="D73" s="109"/>
      <c r="E73" s="109"/>
      <c r="F73" s="109"/>
      <c r="G73" s="109"/>
      <c r="H73" s="109"/>
      <c r="I73" s="109"/>
      <c r="J73" s="109"/>
      <c r="K73" s="109"/>
      <c r="L73" s="109"/>
      <c r="M73" s="109"/>
      <c r="N73" s="109"/>
      <c r="O73" s="109"/>
      <c r="P73" s="109"/>
      <c r="Q73" s="109"/>
      <c r="R73" s="109"/>
      <c r="S73" s="109"/>
      <c r="T73" s="109"/>
      <c r="U73" s="109"/>
      <c r="V73" s="109"/>
      <c r="W73" s="109"/>
      <c r="X73" s="393">
        <v>-1.36949395772427</v>
      </c>
      <c r="Y73" s="393">
        <v>-1.42854254724937</v>
      </c>
      <c r="Z73" s="393">
        <v>-1.4864690352776699</v>
      </c>
      <c r="AA73" s="393">
        <v>-1.5433008966119199</v>
      </c>
      <c r="AB73" s="393">
        <v>-1.5990647989115501</v>
      </c>
      <c r="AC73" s="393">
        <v>-1.6537866294560899</v>
      </c>
      <c r="AD73" s="393">
        <v>-1.7074915209464001</v>
      </c>
      <c r="AE73" s="393">
        <v>-1.76020387638066</v>
      </c>
      <c r="AF73" s="393">
        <v>-1.8119473930396801</v>
      </c>
      <c r="AG73" s="393">
        <v>-2.1521356522822699</v>
      </c>
      <c r="AH73" s="393">
        <v>-2.40873057984613</v>
      </c>
      <c r="AI73" s="393">
        <v>-2.6600410362001199</v>
      </c>
      <c r="AJ73" s="393">
        <v>-2.90620785055251</v>
      </c>
      <c r="AK73" s="393">
        <v>-3.1473673751256199</v>
      </c>
      <c r="AL73" s="393">
        <v>-3.3836516444248899</v>
      </c>
      <c r="AM73" s="393">
        <v>-3.6151885284140599</v>
      </c>
      <c r="AN73" s="393">
        <v>-3.8421018798416702</v>
      </c>
      <c r="AO73" s="393">
        <v>-4.0645116759533302</v>
      </c>
      <c r="AP73" s="393">
        <v>-4.2825341548146296</v>
      </c>
      <c r="AQ73" s="393">
        <v>-4.4962819464605301</v>
      </c>
      <c r="AR73" s="393">
        <v>-4.5781860324718204</v>
      </c>
      <c r="AS73" s="393">
        <v>-4.65849553142092</v>
      </c>
      <c r="AT73" s="393">
        <v>-4.7372492102683701</v>
      </c>
      <c r="AU73" s="393">
        <v>-4.8144847204707997</v>
      </c>
      <c r="AV73" s="393">
        <v>-4.8902386343364999</v>
      </c>
    </row>
    <row r="74" spans="2:48" s="111" customFormat="1" ht="15.6" outlineLevel="1">
      <c r="B74" s="243"/>
      <c r="C74" s="110" t="s">
        <v>141</v>
      </c>
      <c r="D74" s="109"/>
      <c r="E74" s="109"/>
      <c r="F74" s="109"/>
      <c r="G74" s="109"/>
      <c r="H74" s="109"/>
      <c r="I74" s="109"/>
      <c r="J74" s="109"/>
      <c r="K74" s="109"/>
      <c r="L74" s="109"/>
      <c r="M74" s="109"/>
      <c r="N74" s="109"/>
      <c r="O74" s="109"/>
      <c r="P74" s="109"/>
      <c r="Q74" s="109"/>
      <c r="R74" s="109"/>
      <c r="S74" s="109"/>
      <c r="T74" s="109"/>
      <c r="U74" s="109"/>
      <c r="V74" s="109"/>
      <c r="W74" s="109"/>
      <c r="X74" s="393">
        <v>-5.5902009687227219</v>
      </c>
      <c r="Y74" s="393">
        <v>-5.6468584719454897</v>
      </c>
      <c r="Z74" s="393">
        <v>-5.7061006019913885</v>
      </c>
      <c r="AA74" s="393">
        <v>-5.7642832410305784</v>
      </c>
      <c r="AB74" s="393">
        <v>-5.8210664435391131</v>
      </c>
      <c r="AC74" s="393">
        <v>-5.876607353502842</v>
      </c>
      <c r="AD74" s="393">
        <v>-5.9308230555954635</v>
      </c>
      <c r="AE74" s="393">
        <v>-5.9713477924989578</v>
      </c>
      <c r="AF74" s="393">
        <v>-6.0353990951452001</v>
      </c>
      <c r="AG74" s="393">
        <v>-6.0844746776249714</v>
      </c>
      <c r="AH74" s="393">
        <v>-5.5609329548256543</v>
      </c>
      <c r="AI74" s="393">
        <v>-5.366670017282301</v>
      </c>
      <c r="AJ74" s="393">
        <v>-5.2648159666675323</v>
      </c>
      <c r="AK74" s="393">
        <v>-5.0118399176384205</v>
      </c>
      <c r="AL74" s="393">
        <v>-4.9795796014830458</v>
      </c>
      <c r="AM74" s="393">
        <v>-4.8157512902723294</v>
      </c>
      <c r="AN74" s="393">
        <v>-4.8657067906932925</v>
      </c>
      <c r="AO74" s="393">
        <v>-4.6595535467989437</v>
      </c>
      <c r="AP74" s="393">
        <v>-4.5735493465103136</v>
      </c>
      <c r="AQ74" s="393">
        <v>-4.4311947056280463</v>
      </c>
      <c r="AR74" s="393">
        <v>-4.4661869105044198</v>
      </c>
      <c r="AS74" s="393">
        <v>-4.6460438690002031</v>
      </c>
      <c r="AT74" s="393">
        <v>-4.6737757398153974</v>
      </c>
      <c r="AU74" s="393">
        <v>-4.6655757823604285</v>
      </c>
      <c r="AV74" s="393">
        <v>-4.755300087185061</v>
      </c>
    </row>
    <row r="75" spans="2:48" s="111" customFormat="1" ht="15.6" outlineLevel="1">
      <c r="B75" s="243"/>
      <c r="C75" s="107" t="s">
        <v>203</v>
      </c>
      <c r="D75" s="109"/>
      <c r="E75" s="109"/>
      <c r="F75" s="109"/>
      <c r="G75" s="109"/>
      <c r="H75" s="109"/>
      <c r="I75" s="109"/>
      <c r="J75" s="109"/>
      <c r="K75" s="109"/>
      <c r="L75" s="109"/>
      <c r="M75" s="109"/>
      <c r="N75" s="109"/>
      <c r="O75" s="109"/>
      <c r="P75" s="109"/>
      <c r="Q75" s="109"/>
      <c r="R75" s="109"/>
      <c r="S75" s="109"/>
      <c r="T75" s="109"/>
      <c r="U75" s="109"/>
      <c r="V75" s="109"/>
      <c r="W75" s="109"/>
      <c r="X75" s="393">
        <v>0.1767975</v>
      </c>
      <c r="Y75" s="393">
        <v>0.1767975</v>
      </c>
      <c r="Z75" s="393">
        <v>0.1767975</v>
      </c>
      <c r="AA75" s="393">
        <v>0.1767975</v>
      </c>
      <c r="AB75" s="393">
        <v>0.1767975</v>
      </c>
      <c r="AC75" s="393">
        <v>0.1767975</v>
      </c>
      <c r="AD75" s="393">
        <v>0.1767975</v>
      </c>
      <c r="AE75" s="393">
        <v>0.1767975</v>
      </c>
      <c r="AF75" s="393">
        <v>0.1767975</v>
      </c>
      <c r="AG75" s="393">
        <v>0.1767975</v>
      </c>
      <c r="AH75" s="393">
        <v>0.1767975</v>
      </c>
      <c r="AI75" s="393">
        <v>0.1767975</v>
      </c>
      <c r="AJ75" s="393">
        <v>0.1767975</v>
      </c>
      <c r="AK75" s="393">
        <v>0.1767975</v>
      </c>
      <c r="AL75" s="393">
        <v>0.1767975</v>
      </c>
      <c r="AM75" s="393">
        <v>0.1767975</v>
      </c>
      <c r="AN75" s="393">
        <v>0.1767975</v>
      </c>
      <c r="AO75" s="393">
        <v>0.1767975</v>
      </c>
      <c r="AP75" s="393">
        <v>0.1767975</v>
      </c>
      <c r="AQ75" s="393">
        <v>0.1767975</v>
      </c>
      <c r="AR75" s="393">
        <v>0.1767975</v>
      </c>
      <c r="AS75" s="393">
        <v>0.1767975</v>
      </c>
      <c r="AT75" s="393">
        <v>0.1767975</v>
      </c>
      <c r="AU75" s="393">
        <v>0.1767975</v>
      </c>
      <c r="AV75" s="393">
        <v>0.1767975</v>
      </c>
    </row>
    <row r="76" spans="2:48" s="111" customFormat="1" outlineLevel="1">
      <c r="B76" s="107" t="s">
        <v>142</v>
      </c>
      <c r="C76" s="107" t="s">
        <v>143</v>
      </c>
      <c r="D76" s="109"/>
      <c r="E76" s="109"/>
      <c r="F76" s="109"/>
      <c r="G76" s="109"/>
      <c r="H76" s="109"/>
      <c r="I76" s="109"/>
      <c r="J76" s="109"/>
      <c r="K76" s="109"/>
      <c r="L76" s="109"/>
      <c r="M76" s="109"/>
      <c r="N76" s="109"/>
      <c r="O76" s="109"/>
      <c r="P76" s="109"/>
      <c r="Q76" s="109"/>
      <c r="R76" s="109"/>
      <c r="S76" s="109"/>
      <c r="T76" s="109"/>
      <c r="U76" s="109"/>
      <c r="V76" s="109"/>
      <c r="W76" s="109"/>
      <c r="X76" s="393">
        <v>0.48692994226817499</v>
      </c>
      <c r="Y76" s="393">
        <v>0.48916473462530002</v>
      </c>
      <c r="Z76" s="393">
        <v>0.47710603083827302</v>
      </c>
      <c r="AA76" s="393">
        <v>0.46432214291118401</v>
      </c>
      <c r="AB76" s="393">
        <v>0.57632587369120503</v>
      </c>
      <c r="AC76" s="393">
        <v>0.65658733917230905</v>
      </c>
      <c r="AD76" s="393">
        <v>0.55649123547282398</v>
      </c>
      <c r="AE76" s="393">
        <v>0.487806255346655</v>
      </c>
      <c r="AF76" s="393">
        <v>0.36145842488104202</v>
      </c>
      <c r="AG76" s="393">
        <v>0.49098587016322498</v>
      </c>
      <c r="AH76" s="393">
        <v>0.48059611728044099</v>
      </c>
      <c r="AI76" s="393">
        <v>0.51996472565326401</v>
      </c>
      <c r="AJ76" s="393">
        <v>0.32164958803560001</v>
      </c>
      <c r="AK76" s="393">
        <v>0.55822476411010002</v>
      </c>
      <c r="AL76" s="393">
        <v>0.38746089598376499</v>
      </c>
      <c r="AM76" s="393">
        <v>0.44488811698993003</v>
      </c>
      <c r="AN76" s="393">
        <v>0.46378445882948299</v>
      </c>
      <c r="AO76" s="393">
        <v>0.29979028693529702</v>
      </c>
      <c r="AP76" s="393">
        <v>0.25687987856134997</v>
      </c>
      <c r="AQ76" s="393">
        <v>0.29505597018740398</v>
      </c>
      <c r="AR76" s="393">
        <v>0.32124536181345698</v>
      </c>
      <c r="AS76" s="393">
        <v>0.27772478911345699</v>
      </c>
      <c r="AT76" s="393">
        <v>0.21892704974679</v>
      </c>
      <c r="AU76" s="393">
        <v>0.379415410380124</v>
      </c>
      <c r="AV76" s="393">
        <v>0.37937600434678997</v>
      </c>
    </row>
    <row r="77" spans="2:48" s="111" customFormat="1" ht="15.6" outlineLevel="1">
      <c r="B77" s="243"/>
      <c r="C77" s="107" t="s">
        <v>145</v>
      </c>
      <c r="D77" s="109"/>
      <c r="E77" s="109"/>
      <c r="F77" s="109"/>
      <c r="G77" s="109"/>
      <c r="H77" s="109"/>
      <c r="I77" s="109"/>
      <c r="J77" s="109"/>
      <c r="K77" s="109"/>
      <c r="L77" s="109"/>
      <c r="M77" s="109"/>
      <c r="N77" s="109"/>
      <c r="O77" s="109"/>
      <c r="P77" s="109"/>
      <c r="Q77" s="109"/>
      <c r="R77" s="109"/>
      <c r="S77" s="109"/>
      <c r="T77" s="109"/>
      <c r="U77" s="109"/>
      <c r="V77" s="109"/>
      <c r="W77" s="109"/>
      <c r="X77" s="393">
        <v>4.3615470085470097E-5</v>
      </c>
      <c r="Y77" s="393">
        <v>4.3615470085470097E-5</v>
      </c>
      <c r="Z77" s="393">
        <v>4.3615470085470097E-5</v>
      </c>
      <c r="AA77" s="393">
        <v>4.3615470085470097E-5</v>
      </c>
      <c r="AB77" s="393">
        <v>4.3615470085470097E-5</v>
      </c>
      <c r="AC77" s="393">
        <v>4.3615470085470097E-5</v>
      </c>
      <c r="AD77" s="393">
        <v>4.3615470085470097E-5</v>
      </c>
      <c r="AE77" s="393">
        <v>4.3615470085470097E-5</v>
      </c>
      <c r="AF77" s="393">
        <v>4.3615470085470097E-5</v>
      </c>
      <c r="AG77" s="393">
        <v>4.3615470085470097E-5</v>
      </c>
      <c r="AH77" s="393">
        <v>4.3615470085470097E-5</v>
      </c>
      <c r="AI77" s="393">
        <v>4.3615470085470097E-5</v>
      </c>
      <c r="AJ77" s="393">
        <v>4.3615470085470097E-5</v>
      </c>
      <c r="AK77" s="393">
        <v>1.05600376068376E-4</v>
      </c>
      <c r="AL77" s="393">
        <v>1.67585282051282E-4</v>
      </c>
      <c r="AM77" s="393">
        <v>2.29570188034188E-4</v>
      </c>
      <c r="AN77" s="393">
        <v>2.3038922735042701E-4</v>
      </c>
      <c r="AO77" s="393">
        <v>2.3120826666666699E-4</v>
      </c>
      <c r="AP77" s="393">
        <v>1.700424E-4</v>
      </c>
      <c r="AQ77" s="393">
        <v>1.08876533333333E-4</v>
      </c>
      <c r="AR77" s="393">
        <v>4.7710666666666698E-5</v>
      </c>
      <c r="AS77" s="393">
        <v>4.0234700000000003E-5</v>
      </c>
      <c r="AT77" s="393">
        <v>3.2758733333333403E-5</v>
      </c>
      <c r="AU77" s="393">
        <v>2.5282766666666698E-5</v>
      </c>
      <c r="AV77" s="393">
        <v>1.78068E-5</v>
      </c>
    </row>
    <row r="78" spans="2:48" s="111" customFormat="1" ht="15.6" outlineLevel="1">
      <c r="B78" s="243"/>
      <c r="C78" s="107" t="s">
        <v>377</v>
      </c>
      <c r="D78" s="109"/>
      <c r="E78" s="109"/>
      <c r="F78" s="109"/>
      <c r="G78" s="109"/>
      <c r="H78" s="109"/>
      <c r="I78" s="109"/>
      <c r="J78" s="109"/>
      <c r="K78" s="109"/>
      <c r="L78" s="109"/>
      <c r="M78" s="109"/>
      <c r="N78" s="109"/>
      <c r="O78" s="109"/>
      <c r="P78" s="109"/>
      <c r="Q78" s="109"/>
      <c r="R78" s="109"/>
      <c r="S78" s="109"/>
      <c r="T78" s="109"/>
      <c r="U78" s="109"/>
      <c r="V78" s="109"/>
      <c r="W78" s="109"/>
      <c r="X78" s="393">
        <v>0</v>
      </c>
      <c r="Y78" s="393">
        <v>3.0726666666666698E-6</v>
      </c>
      <c r="Z78" s="393">
        <v>0</v>
      </c>
      <c r="AA78" s="393">
        <v>0</v>
      </c>
      <c r="AB78" s="393">
        <v>0</v>
      </c>
      <c r="AC78" s="393">
        <v>1.1000000000000001E-6</v>
      </c>
      <c r="AD78" s="393">
        <v>0</v>
      </c>
      <c r="AE78" s="393">
        <v>0</v>
      </c>
      <c r="AF78" s="393">
        <v>0</v>
      </c>
      <c r="AG78" s="393">
        <v>0</v>
      </c>
      <c r="AH78" s="393">
        <v>0</v>
      </c>
      <c r="AI78" s="393">
        <v>0</v>
      </c>
      <c r="AJ78" s="393">
        <v>0</v>
      </c>
      <c r="AK78" s="393">
        <v>0</v>
      </c>
      <c r="AL78" s="393">
        <v>0</v>
      </c>
      <c r="AM78" s="393">
        <v>0</v>
      </c>
      <c r="AN78" s="393">
        <v>0</v>
      </c>
      <c r="AO78" s="393">
        <v>0</v>
      </c>
      <c r="AP78" s="393">
        <v>5.1700000000000104E-7</v>
      </c>
      <c r="AQ78" s="393">
        <v>0</v>
      </c>
      <c r="AR78" s="393">
        <v>0</v>
      </c>
      <c r="AS78" s="393">
        <v>0</v>
      </c>
      <c r="AT78" s="393">
        <v>2.2586666666666701E-6</v>
      </c>
      <c r="AU78" s="393">
        <v>0</v>
      </c>
      <c r="AV78" s="393">
        <v>0</v>
      </c>
    </row>
    <row r="79" spans="2:48" s="111" customFormat="1" outlineLevel="1">
      <c r="B79" s="107" t="s">
        <v>146</v>
      </c>
      <c r="C79" s="107" t="s">
        <v>147</v>
      </c>
      <c r="D79" s="109"/>
      <c r="E79" s="109"/>
      <c r="F79" s="109"/>
      <c r="G79" s="109"/>
      <c r="H79" s="109"/>
      <c r="I79" s="109"/>
      <c r="J79" s="109"/>
      <c r="K79" s="109"/>
      <c r="L79" s="109"/>
      <c r="M79" s="109"/>
      <c r="N79" s="109"/>
      <c r="O79" s="109"/>
      <c r="P79" s="109"/>
      <c r="Q79" s="109"/>
      <c r="R79" s="109"/>
      <c r="S79" s="109"/>
      <c r="T79" s="109"/>
      <c r="U79" s="109"/>
      <c r="V79" s="109"/>
      <c r="W79" s="109"/>
      <c r="X79" s="393">
        <v>1.6292188084813199</v>
      </c>
      <c r="Y79" s="393">
        <v>1.67178857759181</v>
      </c>
      <c r="Z79" s="393">
        <v>1.71235494881475</v>
      </c>
      <c r="AA79" s="393">
        <v>1.75101975728162</v>
      </c>
      <c r="AB79" s="393">
        <v>1.7878791924195401</v>
      </c>
      <c r="AC79" s="393">
        <v>1.8230241401902201</v>
      </c>
      <c r="AD79" s="393">
        <v>1.8565405027759601</v>
      </c>
      <c r="AE79" s="393">
        <v>1.8885094973088701</v>
      </c>
      <c r="AF79" s="393">
        <v>1.91900793512053</v>
      </c>
      <c r="AG79" s="393">
        <v>1.9481084828780699</v>
      </c>
      <c r="AH79" s="393">
        <v>2.0009841122414702</v>
      </c>
      <c r="AI79" s="393">
        <v>2.0512333146667401</v>
      </c>
      <c r="AJ79" s="393">
        <v>2.09899645226358</v>
      </c>
      <c r="AK79" s="393">
        <v>2.1444057888791899</v>
      </c>
      <c r="AL79" s="393">
        <v>2.1875859933619601</v>
      </c>
      <c r="AM79" s="393">
        <v>2.2286546093762301</v>
      </c>
      <c r="AN79" s="393">
        <v>2.26772249412317</v>
      </c>
      <c r="AO79" s="393">
        <v>2.3048942281484401</v>
      </c>
      <c r="AP79" s="393">
        <v>2.34026849825745</v>
      </c>
      <c r="AQ79" s="393">
        <v>2.3739384554101601</v>
      </c>
      <c r="AR79" s="393">
        <v>2.3556749278771298</v>
      </c>
      <c r="AS79" s="393">
        <v>2.3385318492276199</v>
      </c>
      <c r="AT79" s="393">
        <v>2.3224351454816401</v>
      </c>
      <c r="AU79" s="393">
        <v>2.3073159880816299</v>
      </c>
      <c r="AV79" s="393">
        <v>2.29311040025219</v>
      </c>
    </row>
    <row r="80" spans="2:48" s="111" customFormat="1" ht="15.6" outlineLevel="1">
      <c r="B80" s="243"/>
      <c r="C80" s="107" t="s">
        <v>132</v>
      </c>
      <c r="D80" s="109"/>
      <c r="E80" s="109"/>
      <c r="F80" s="109"/>
      <c r="G80" s="109"/>
      <c r="H80" s="109"/>
      <c r="I80" s="109"/>
      <c r="J80" s="109"/>
      <c r="K80" s="109"/>
      <c r="L80" s="109"/>
      <c r="M80" s="109"/>
      <c r="N80" s="109"/>
      <c r="O80" s="109"/>
      <c r="P80" s="109"/>
      <c r="Q80" s="109"/>
      <c r="R80" s="109"/>
      <c r="S80" s="109"/>
      <c r="T80" s="109"/>
      <c r="U80" s="109"/>
      <c r="V80" s="109"/>
      <c r="W80" s="109"/>
      <c r="X80" s="393">
        <v>5.1317984349773603E-2</v>
      </c>
      <c r="Y80" s="393">
        <v>4.8648465307796603E-2</v>
      </c>
      <c r="Z80" s="393">
        <v>4.61599088065568E-2</v>
      </c>
      <c r="AA80" s="393">
        <v>4.5442071921053401E-2</v>
      </c>
      <c r="AB80" s="393">
        <v>4.67145278293341E-2</v>
      </c>
      <c r="AC80" s="393">
        <v>4.2779011349882497E-2</v>
      </c>
      <c r="AD80" s="393">
        <v>4.7486778198053803E-2</v>
      </c>
      <c r="AE80" s="393">
        <v>5.3654524236500002E-2</v>
      </c>
      <c r="AF80" s="393">
        <v>5.4171477946057402E-2</v>
      </c>
      <c r="AG80" s="393">
        <v>7.0424028215214401E-2</v>
      </c>
      <c r="AH80" s="393">
        <v>1.3827542624968501E-2</v>
      </c>
      <c r="AI80" s="393">
        <v>1.4162291033440501E-2</v>
      </c>
      <c r="AJ80" s="393">
        <v>1.44434804910671E-2</v>
      </c>
      <c r="AK80" s="393">
        <v>1.4728802668309801E-2</v>
      </c>
      <c r="AL80" s="393">
        <v>1.50048503935661E-2</v>
      </c>
      <c r="AM80" s="393">
        <v>1.52767148827042E-2</v>
      </c>
      <c r="AN80" s="393">
        <v>1.5547753408704099E-2</v>
      </c>
      <c r="AO80" s="393">
        <v>1.58211779823677E-2</v>
      </c>
      <c r="AP80" s="393">
        <v>1.60932856805731E-2</v>
      </c>
      <c r="AQ80" s="393">
        <v>1.6362091218325402E-2</v>
      </c>
      <c r="AR80" s="393">
        <v>1.66256869169908E-2</v>
      </c>
      <c r="AS80" s="393">
        <v>1.68821819772557E-2</v>
      </c>
      <c r="AT80" s="393">
        <v>1.71383162854702E-2</v>
      </c>
      <c r="AU80" s="393">
        <v>1.7385775880345001E-2</v>
      </c>
      <c r="AV80" s="393">
        <v>1.76333221597029E-2</v>
      </c>
    </row>
    <row r="81" spans="1:48" s="111" customFormat="1" ht="15.6" outlineLevel="1">
      <c r="B81" s="243"/>
      <c r="C81" s="107" t="s">
        <v>148</v>
      </c>
      <c r="D81" s="109"/>
      <c r="E81" s="109"/>
      <c r="F81" s="109"/>
      <c r="G81" s="109"/>
      <c r="H81" s="109"/>
      <c r="I81" s="109"/>
      <c r="J81" s="109"/>
      <c r="K81" s="109"/>
      <c r="L81" s="109"/>
      <c r="M81" s="109"/>
      <c r="N81" s="109"/>
      <c r="O81" s="109"/>
      <c r="P81" s="109"/>
      <c r="Q81" s="109"/>
      <c r="R81" s="109"/>
      <c r="S81" s="109"/>
      <c r="T81" s="109"/>
      <c r="U81" s="109"/>
      <c r="V81" s="109"/>
      <c r="W81" s="109"/>
      <c r="X81" s="393">
        <v>5.2353616487352257</v>
      </c>
      <c r="Y81" s="393">
        <v>5.1241314355506971</v>
      </c>
      <c r="Z81" s="393">
        <v>5.0186515241841754</v>
      </c>
      <c r="AA81" s="393">
        <v>4.9222111516679261</v>
      </c>
      <c r="AB81" s="393">
        <v>4.8348481699381676</v>
      </c>
      <c r="AC81" s="393">
        <v>4.7435859794806312</v>
      </c>
      <c r="AD81" s="393">
        <v>4.6723649521956006</v>
      </c>
      <c r="AE81" s="393">
        <v>4.6082815498403367</v>
      </c>
      <c r="AF81" s="393">
        <v>4.5385812618980719</v>
      </c>
      <c r="AG81" s="393">
        <v>4.5004770648479067</v>
      </c>
      <c r="AH81" s="393">
        <v>4.2990356957238394</v>
      </c>
      <c r="AI81" s="393">
        <v>4.2055677062625811</v>
      </c>
      <c r="AJ81" s="393">
        <v>4.117277150069067</v>
      </c>
      <c r="AK81" s="393">
        <v>4.0338699600120069</v>
      </c>
      <c r="AL81" s="393">
        <v>3.9550283948367548</v>
      </c>
      <c r="AM81" s="393">
        <v>3.8804893348377871</v>
      </c>
      <c r="AN81" s="393">
        <v>3.8100042548441997</v>
      </c>
      <c r="AO81" s="393">
        <v>3.7433406506967168</v>
      </c>
      <c r="AP81" s="393">
        <v>3.6802690495705996</v>
      </c>
      <c r="AQ81" s="393">
        <v>3.6205771044744743</v>
      </c>
      <c r="AR81" s="393">
        <v>3.6129259475296194</v>
      </c>
      <c r="AS81" s="393">
        <v>3.6054278358614522</v>
      </c>
      <c r="AT81" s="393">
        <v>3.598329782065453</v>
      </c>
      <c r="AU81" s="393">
        <v>3.5916056006586548</v>
      </c>
      <c r="AV81" s="393">
        <v>3.5852508462686945</v>
      </c>
    </row>
    <row r="82" spans="1:48" s="111" customFormat="1" outlineLevel="1">
      <c r="B82" s="107" t="s">
        <v>15</v>
      </c>
      <c r="C82" s="107" t="s">
        <v>149</v>
      </c>
      <c r="D82" s="109"/>
      <c r="E82" s="109"/>
      <c r="F82" s="109"/>
      <c r="G82" s="109"/>
      <c r="H82" s="109"/>
      <c r="I82" s="109"/>
      <c r="J82" s="109"/>
      <c r="K82" s="109"/>
      <c r="L82" s="109"/>
      <c r="M82" s="109"/>
      <c r="N82" s="109"/>
      <c r="O82" s="109"/>
      <c r="P82" s="109"/>
      <c r="Q82" s="109"/>
      <c r="R82" s="109"/>
      <c r="S82" s="109"/>
      <c r="T82" s="109"/>
      <c r="U82" s="109"/>
      <c r="V82" s="109"/>
      <c r="W82" s="109"/>
      <c r="X82" s="393">
        <v>-0.85042944320343605</v>
      </c>
      <c r="Y82" s="393">
        <v>-0.89446608494216595</v>
      </c>
      <c r="Z82" s="393">
        <v>-1.068999802800036</v>
      </c>
      <c r="AA82" s="393">
        <v>-1.0633429962877139</v>
      </c>
      <c r="AB82" s="393">
        <v>-1.0765244667843281</v>
      </c>
      <c r="AC82" s="393">
        <v>-0.94536350225020793</v>
      </c>
      <c r="AD82" s="393">
        <v>-0.78209322562696393</v>
      </c>
      <c r="AE82" s="393">
        <v>-0.89898932132098697</v>
      </c>
      <c r="AF82" s="393">
        <v>-0.82491702471386807</v>
      </c>
      <c r="AG82" s="393">
        <v>-0.80557699995272392</v>
      </c>
      <c r="AH82" s="393">
        <v>-1.0001335276356371</v>
      </c>
      <c r="AI82" s="393">
        <v>-1.23982360003202</v>
      </c>
      <c r="AJ82" s="393">
        <v>-1.1097578908558641</v>
      </c>
      <c r="AK82" s="393">
        <v>-1.162711490377567</v>
      </c>
      <c r="AL82" s="393">
        <v>-1.1272874163366229</v>
      </c>
      <c r="AM82" s="393">
        <v>-1.1004590872694779</v>
      </c>
      <c r="AN82" s="393">
        <v>-1.0184327876274011</v>
      </c>
      <c r="AO82" s="393">
        <v>-1.0348147789043409</v>
      </c>
      <c r="AP82" s="393">
        <v>-1.00078851941404</v>
      </c>
      <c r="AQ82" s="393">
        <v>-1.0268171018484449</v>
      </c>
      <c r="AR82" s="393">
        <v>-1.022030003692914</v>
      </c>
      <c r="AS82" s="393">
        <v>-1.021751333775816</v>
      </c>
      <c r="AT82" s="393">
        <v>-1.0764453699782539</v>
      </c>
      <c r="AU82" s="393">
        <v>-1.1622639341798171</v>
      </c>
      <c r="AV82" s="393">
        <v>-1.2045008607694401</v>
      </c>
    </row>
    <row r="83" spans="1:48" s="111" customFormat="1" ht="15.6" outlineLevel="1">
      <c r="B83" s="243"/>
      <c r="C83" s="107" t="s">
        <v>204</v>
      </c>
      <c r="D83" s="109"/>
      <c r="E83" s="109"/>
      <c r="F83" s="109"/>
      <c r="G83" s="109"/>
      <c r="H83" s="109"/>
      <c r="I83" s="109"/>
      <c r="J83" s="109"/>
      <c r="K83" s="109"/>
      <c r="L83" s="109"/>
      <c r="M83" s="109"/>
      <c r="N83" s="109"/>
      <c r="O83" s="109"/>
      <c r="P83" s="109"/>
      <c r="Q83" s="109"/>
      <c r="R83" s="109"/>
      <c r="S83" s="109"/>
      <c r="T83" s="109"/>
      <c r="U83" s="109"/>
      <c r="V83" s="109"/>
      <c r="W83" s="109"/>
      <c r="X83" s="393">
        <v>0</v>
      </c>
      <c r="Y83" s="393">
        <v>0</v>
      </c>
      <c r="Z83" s="393">
        <v>0</v>
      </c>
      <c r="AA83" s="393">
        <v>0</v>
      </c>
      <c r="AB83" s="393">
        <v>0</v>
      </c>
      <c r="AC83" s="393">
        <v>0</v>
      </c>
      <c r="AD83" s="393">
        <v>0</v>
      </c>
      <c r="AE83" s="393">
        <v>0</v>
      </c>
      <c r="AF83" s="393">
        <v>0</v>
      </c>
      <c r="AG83" s="393">
        <v>0</v>
      </c>
      <c r="AH83" s="393">
        <v>0</v>
      </c>
      <c r="AI83" s="393">
        <v>0</v>
      </c>
      <c r="AJ83" s="393">
        <v>0</v>
      </c>
      <c r="AK83" s="393">
        <v>0</v>
      </c>
      <c r="AL83" s="393">
        <v>0</v>
      </c>
      <c r="AM83" s="393">
        <v>0</v>
      </c>
      <c r="AN83" s="393">
        <v>0</v>
      </c>
      <c r="AO83" s="393">
        <v>0</v>
      </c>
      <c r="AP83" s="393">
        <v>0</v>
      </c>
      <c r="AQ83" s="393">
        <v>0</v>
      </c>
      <c r="AR83" s="393">
        <v>0</v>
      </c>
      <c r="AS83" s="393">
        <v>0</v>
      </c>
      <c r="AT83" s="393">
        <v>0</v>
      </c>
      <c r="AU83" s="393">
        <v>0</v>
      </c>
      <c r="AV83" s="393">
        <v>0</v>
      </c>
    </row>
    <row r="84" spans="1:48" s="111" customFormat="1" ht="15.6">
      <c r="B84" s="103" t="s">
        <v>6</v>
      </c>
      <c r="D84" s="237">
        <f t="shared" ref="D84:AV84" si="7">SUM(D85:D85)</f>
        <v>1.5543741204203296</v>
      </c>
      <c r="E84" s="237">
        <f t="shared" si="7"/>
        <v>1.5543741204203296</v>
      </c>
      <c r="F84" s="237">
        <f t="shared" si="7"/>
        <v>1.5543741204203296</v>
      </c>
      <c r="G84" s="237">
        <f t="shared" si="7"/>
        <v>1.5543741204203296</v>
      </c>
      <c r="H84" s="237">
        <f t="shared" si="7"/>
        <v>1.5543741204203296</v>
      </c>
      <c r="I84" s="237">
        <f t="shared" si="7"/>
        <v>1.5543741204203296</v>
      </c>
      <c r="J84" s="237">
        <f t="shared" si="7"/>
        <v>1.5543741204203296</v>
      </c>
      <c r="K84" s="237">
        <f t="shared" si="7"/>
        <v>1.5543741204203296</v>
      </c>
      <c r="L84" s="237">
        <f t="shared" si="7"/>
        <v>1.5543741204203296</v>
      </c>
      <c r="M84" s="237">
        <f t="shared" si="7"/>
        <v>1.5543741204203296</v>
      </c>
      <c r="N84" s="237">
        <f t="shared" si="7"/>
        <v>1.5543741204203296</v>
      </c>
      <c r="O84" s="237">
        <f t="shared" si="7"/>
        <v>1.5543741204203296</v>
      </c>
      <c r="P84" s="237">
        <f t="shared" si="7"/>
        <v>1.5543741204203296</v>
      </c>
      <c r="Q84" s="237">
        <f t="shared" si="7"/>
        <v>1.5543741204203296</v>
      </c>
      <c r="R84" s="237">
        <f t="shared" si="7"/>
        <v>1.5543741204203296</v>
      </c>
      <c r="S84" s="237">
        <f t="shared" si="7"/>
        <v>1.5543741204203296</v>
      </c>
      <c r="T84" s="237">
        <f t="shared" si="7"/>
        <v>1.5543741204203296</v>
      </c>
      <c r="U84" s="237">
        <f t="shared" si="7"/>
        <v>1.5543741204203296</v>
      </c>
      <c r="V84" s="237">
        <f t="shared" si="7"/>
        <v>1.3596007870869959</v>
      </c>
      <c r="W84" s="237">
        <f t="shared" si="7"/>
        <v>1.2951114517466458</v>
      </c>
      <c r="X84" s="237">
        <f t="shared" si="7"/>
        <v>1.3396407874940151</v>
      </c>
      <c r="Y84" s="237">
        <f t="shared" si="7"/>
        <v>1.3488653359291032</v>
      </c>
      <c r="Z84" s="237">
        <f t="shared" si="7"/>
        <v>1.3196772655852429</v>
      </c>
      <c r="AA84" s="237">
        <f t="shared" si="7"/>
        <v>1.2391340533466471</v>
      </c>
      <c r="AB84" s="237">
        <f t="shared" si="7"/>
        <v>1.0680981389087381</v>
      </c>
      <c r="AC84" s="237">
        <f t="shared" si="7"/>
        <v>0.92599462316556491</v>
      </c>
      <c r="AD84" s="237">
        <f t="shared" si="7"/>
        <v>0.92464575835008</v>
      </c>
      <c r="AE84" s="237">
        <f t="shared" si="7"/>
        <v>0.56800048866167607</v>
      </c>
      <c r="AF84" s="237">
        <f t="shared" si="7"/>
        <v>0.57214474738867904</v>
      </c>
      <c r="AG84" s="237">
        <f t="shared" si="7"/>
        <v>0.52155640212450205</v>
      </c>
      <c r="AH84" s="237">
        <f t="shared" si="7"/>
        <v>0.52284004561461894</v>
      </c>
      <c r="AI84" s="237">
        <f t="shared" si="7"/>
        <v>0.53452017420757103</v>
      </c>
      <c r="AJ84" s="237">
        <f t="shared" si="7"/>
        <v>0.53342882757249999</v>
      </c>
      <c r="AK84" s="237">
        <f t="shared" si="7"/>
        <v>0.48433705541122901</v>
      </c>
      <c r="AL84" s="237">
        <f t="shared" si="7"/>
        <v>0.45319420365635299</v>
      </c>
      <c r="AM84" s="237">
        <f t="shared" si="7"/>
        <v>0.39701352423805303</v>
      </c>
      <c r="AN84" s="237">
        <f t="shared" si="7"/>
        <v>0.28237868983273712</v>
      </c>
      <c r="AO84" s="237">
        <f t="shared" si="7"/>
        <v>0.32423594664373612</v>
      </c>
      <c r="AP84" s="237">
        <f t="shared" si="7"/>
        <v>0.27768650812465301</v>
      </c>
      <c r="AQ84" s="237">
        <f t="shared" si="7"/>
        <v>0.27447099878321701</v>
      </c>
      <c r="AR84" s="237">
        <f t="shared" si="7"/>
        <v>0.28282198732715302</v>
      </c>
      <c r="AS84" s="237">
        <f t="shared" si="7"/>
        <v>0.2745943467276471</v>
      </c>
      <c r="AT84" s="237">
        <f t="shared" si="7"/>
        <v>0.27316563689986761</v>
      </c>
      <c r="AU84" s="237">
        <f t="shared" si="7"/>
        <v>0.30854856389090057</v>
      </c>
      <c r="AV84" s="237">
        <f t="shared" si="7"/>
        <v>0.29043128188859113</v>
      </c>
    </row>
    <row r="85" spans="1:48" s="111" customFormat="1" ht="15.6" outlineLevel="1">
      <c r="B85" s="243"/>
      <c r="C85" s="111" t="s">
        <v>152</v>
      </c>
      <c r="D85" s="393">
        <v>1.5543741204203296</v>
      </c>
      <c r="E85" s="393">
        <v>1.5543741204203296</v>
      </c>
      <c r="F85" s="393">
        <v>1.5543741204203296</v>
      </c>
      <c r="G85" s="393">
        <v>1.5543741204203296</v>
      </c>
      <c r="H85" s="393">
        <v>1.5543741204203296</v>
      </c>
      <c r="I85" s="393">
        <v>1.5543741204203296</v>
      </c>
      <c r="J85" s="393">
        <v>1.5543741204203296</v>
      </c>
      <c r="K85" s="393">
        <v>1.5543741204203296</v>
      </c>
      <c r="L85" s="393">
        <v>1.5543741204203296</v>
      </c>
      <c r="M85" s="393">
        <v>1.5543741204203296</v>
      </c>
      <c r="N85" s="393">
        <v>1.5543741204203296</v>
      </c>
      <c r="O85" s="393">
        <v>1.5543741204203296</v>
      </c>
      <c r="P85" s="393">
        <v>1.5543741204203296</v>
      </c>
      <c r="Q85" s="393">
        <v>1.5543741204203296</v>
      </c>
      <c r="R85" s="393">
        <v>1.5543741204203296</v>
      </c>
      <c r="S85" s="393">
        <v>1.5543741204203296</v>
      </c>
      <c r="T85" s="393">
        <v>1.5543741204203296</v>
      </c>
      <c r="U85" s="393">
        <v>1.5543741204203296</v>
      </c>
      <c r="V85" s="393">
        <v>1.3596007870869959</v>
      </c>
      <c r="W85" s="393">
        <v>1.2951114517466458</v>
      </c>
      <c r="X85" s="393">
        <v>1.3396407874940151</v>
      </c>
      <c r="Y85" s="393">
        <v>1.3488653359291032</v>
      </c>
      <c r="Z85" s="393">
        <v>1.3196772655852429</v>
      </c>
      <c r="AA85" s="393">
        <v>1.2391340533466471</v>
      </c>
      <c r="AB85" s="393">
        <v>1.0680981389087381</v>
      </c>
      <c r="AC85" s="393">
        <v>0.92599462316556491</v>
      </c>
      <c r="AD85" s="393">
        <v>0.92464575835008</v>
      </c>
      <c r="AE85" s="393">
        <v>0.56800048866167607</v>
      </c>
      <c r="AF85" s="393">
        <v>0.57214474738867904</v>
      </c>
      <c r="AG85" s="393">
        <v>0.52155640212450205</v>
      </c>
      <c r="AH85" s="393">
        <v>0.52284004561461894</v>
      </c>
      <c r="AI85" s="393">
        <v>0.53452017420757103</v>
      </c>
      <c r="AJ85" s="393">
        <v>0.53342882757249999</v>
      </c>
      <c r="AK85" s="393">
        <v>0.48433705541122901</v>
      </c>
      <c r="AL85" s="393">
        <v>0.45319420365635299</v>
      </c>
      <c r="AM85" s="393">
        <v>0.39701352423805303</v>
      </c>
      <c r="AN85" s="393">
        <v>0.28237868983273712</v>
      </c>
      <c r="AO85" s="393">
        <v>0.32423594664373612</v>
      </c>
      <c r="AP85" s="393">
        <v>0.27768650812465301</v>
      </c>
      <c r="AQ85" s="393">
        <v>0.27447099878321701</v>
      </c>
      <c r="AR85" s="393">
        <v>0.28282198732715302</v>
      </c>
      <c r="AS85" s="393">
        <v>0.2745943467276471</v>
      </c>
      <c r="AT85" s="393">
        <v>0.27316563689986761</v>
      </c>
      <c r="AU85" s="393">
        <v>0.30854856389090057</v>
      </c>
      <c r="AV85" s="393">
        <v>0.29043128188859113</v>
      </c>
    </row>
    <row r="86" spans="1:48" s="111" customFormat="1">
      <c r="D86" s="238"/>
      <c r="E86" s="238"/>
      <c r="F86" s="238"/>
      <c r="G86" s="238"/>
      <c r="H86" s="238"/>
      <c r="I86" s="238"/>
      <c r="J86" s="238"/>
      <c r="K86" s="238"/>
      <c r="L86" s="238"/>
      <c r="M86" s="238"/>
      <c r="N86" s="238"/>
      <c r="O86" s="238"/>
      <c r="P86" s="238"/>
      <c r="Q86" s="238"/>
      <c r="R86" s="238"/>
      <c r="S86" s="238"/>
      <c r="T86" s="238"/>
      <c r="U86" s="238"/>
      <c r="V86" s="238"/>
      <c r="W86" s="238"/>
      <c r="X86" s="238"/>
      <c r="Y86" s="238"/>
      <c r="AA86" s="238"/>
      <c r="AC86" s="238"/>
      <c r="AE86" s="238"/>
      <c r="AG86" s="238"/>
      <c r="AI86" s="238"/>
      <c r="AK86" s="238"/>
      <c r="AM86" s="238"/>
      <c r="AO86" s="238"/>
      <c r="AQ86" s="238"/>
      <c r="AS86" s="238"/>
      <c r="AU86" s="238"/>
      <c r="AV86" s="238"/>
    </row>
    <row r="87" spans="1:48" s="111" customFormat="1" ht="15.6">
      <c r="B87" s="218" t="s">
        <v>153</v>
      </c>
      <c r="D87" s="236">
        <f t="shared" ref="D87:AV87" si="8">SUM(D84,D64,D51,D47,D42:D43,D25,D19,D9)</f>
        <v>685.12860840595249</v>
      </c>
      <c r="E87" s="236">
        <f t="shared" si="8"/>
        <v>662.88548202367633</v>
      </c>
      <c r="F87" s="236">
        <f t="shared" si="8"/>
        <v>653.56232145918932</v>
      </c>
      <c r="G87" s="236">
        <f t="shared" si="8"/>
        <v>684.10345396547132</v>
      </c>
      <c r="H87" s="236">
        <f t="shared" si="8"/>
        <v>638.54910502413077</v>
      </c>
      <c r="I87" s="236">
        <f t="shared" si="8"/>
        <v>614.57310985392098</v>
      </c>
      <c r="J87" s="236">
        <f t="shared" si="8"/>
        <v>617.94713114602428</v>
      </c>
      <c r="K87" s="236">
        <f t="shared" si="8"/>
        <v>633.90405632115983</v>
      </c>
      <c r="L87" s="236">
        <f t="shared" si="8"/>
        <v>640.10712261492313</v>
      </c>
      <c r="M87" s="236">
        <f t="shared" si="8"/>
        <v>675.820625988345</v>
      </c>
      <c r="N87" s="236">
        <f t="shared" si="8"/>
        <v>610.49451618155274</v>
      </c>
      <c r="O87" s="236">
        <f t="shared" si="8"/>
        <v>585.5393428000275</v>
      </c>
      <c r="P87" s="236">
        <f t="shared" si="8"/>
        <v>576.40882426503458</v>
      </c>
      <c r="Q87" s="236">
        <f t="shared" si="8"/>
        <v>569.44771060048015</v>
      </c>
      <c r="R87" s="236">
        <f t="shared" si="8"/>
        <v>552.05001305524922</v>
      </c>
      <c r="S87" s="236">
        <f t="shared" si="8"/>
        <v>572.83984413285998</v>
      </c>
      <c r="T87" s="236">
        <f t="shared" si="8"/>
        <v>588.00798725244601</v>
      </c>
      <c r="U87" s="236">
        <f t="shared" si="8"/>
        <v>595.73713170898998</v>
      </c>
      <c r="V87" s="236">
        <f t="shared" si="8"/>
        <v>595.67138093275048</v>
      </c>
      <c r="W87" s="236">
        <f t="shared" si="8"/>
        <v>584.1432238667054</v>
      </c>
      <c r="X87" s="236">
        <f>SUM(X84,X64,X51,X47,X42:X43,X25,X19,X9)</f>
        <v>592.83277672826512</v>
      </c>
      <c r="Y87" s="236">
        <f t="shared" si="8"/>
        <v>600.78172392888382</v>
      </c>
      <c r="Z87" s="236">
        <f t="shared" si="8"/>
        <v>585.07439555620408</v>
      </c>
      <c r="AA87" s="236">
        <f t="shared" si="8"/>
        <v>570.66577095881564</v>
      </c>
      <c r="AB87" s="236">
        <f t="shared" si="8"/>
        <v>565.29966320162816</v>
      </c>
      <c r="AC87" s="236">
        <f t="shared" si="8"/>
        <v>557.09515798334837</v>
      </c>
      <c r="AD87" s="236">
        <f t="shared" si="8"/>
        <v>577.55370271359038</v>
      </c>
      <c r="AE87" s="236">
        <f t="shared" si="8"/>
        <v>552.00017116132005</v>
      </c>
      <c r="AF87" s="236">
        <f t="shared" si="8"/>
        <v>554.89048243312754</v>
      </c>
      <c r="AG87" s="236">
        <f t="shared" si="8"/>
        <v>547.08194345778963</v>
      </c>
      <c r="AH87" s="236">
        <f t="shared" si="8"/>
        <v>554.25542975367318</v>
      </c>
      <c r="AI87" s="236">
        <f t="shared" si="8"/>
        <v>563.38282018166819</v>
      </c>
      <c r="AJ87" s="236">
        <f t="shared" si="8"/>
        <v>546.18768517212879</v>
      </c>
      <c r="AK87" s="236">
        <f t="shared" si="8"/>
        <v>557.27576323974313</v>
      </c>
      <c r="AL87" s="236">
        <f t="shared" si="8"/>
        <v>557.49763371596589</v>
      </c>
      <c r="AM87" s="236">
        <f t="shared" si="8"/>
        <v>554.06937481160753</v>
      </c>
      <c r="AN87" s="236">
        <f t="shared" si="8"/>
        <v>551.68737860286046</v>
      </c>
      <c r="AO87" s="236">
        <f t="shared" si="8"/>
        <v>542.50833115092837</v>
      </c>
      <c r="AP87" s="236">
        <f t="shared" si="8"/>
        <v>528.45195480705593</v>
      </c>
      <c r="AQ87" s="236">
        <f t="shared" si="8"/>
        <v>477.52093878368066</v>
      </c>
      <c r="AR87" s="236">
        <f t="shared" si="8"/>
        <v>495.77034151916791</v>
      </c>
      <c r="AS87" s="236">
        <f t="shared" si="8"/>
        <v>452.59197714689208</v>
      </c>
      <c r="AT87" s="236">
        <f t="shared" si="8"/>
        <v>472.10678188397287</v>
      </c>
      <c r="AU87" s="236">
        <f t="shared" si="8"/>
        <v>463.26652946471722</v>
      </c>
      <c r="AV87" s="236">
        <f t="shared" si="8"/>
        <v>421.96846051894534</v>
      </c>
    </row>
    <row r="88" spans="1:48" s="111" customFormat="1">
      <c r="D88" s="247"/>
      <c r="E88" s="235"/>
      <c r="F88" s="235"/>
      <c r="G88" s="235"/>
      <c r="H88" s="235"/>
      <c r="I88" s="235"/>
      <c r="J88" s="235"/>
      <c r="K88" s="235"/>
      <c r="L88" s="235"/>
      <c r="M88" s="235"/>
      <c r="N88" s="235"/>
      <c r="O88" s="235"/>
      <c r="P88" s="235"/>
      <c r="Q88" s="235"/>
      <c r="R88" s="235"/>
      <c r="S88" s="235"/>
      <c r="T88" s="235"/>
      <c r="U88" s="235"/>
      <c r="V88" s="235"/>
    </row>
    <row r="89" spans="1:48" s="111" customFormat="1">
      <c r="D89" s="235"/>
      <c r="E89" s="235"/>
      <c r="F89" s="235"/>
      <c r="G89" s="235"/>
      <c r="H89" s="235"/>
      <c r="I89" s="235"/>
      <c r="J89" s="235"/>
      <c r="K89" s="235"/>
      <c r="L89" s="235"/>
      <c r="M89" s="235"/>
      <c r="N89" s="235"/>
      <c r="O89" s="235"/>
      <c r="P89" s="235"/>
      <c r="Q89" s="235"/>
      <c r="R89" s="235"/>
      <c r="S89" s="235"/>
      <c r="T89" s="235"/>
      <c r="U89" s="235"/>
      <c r="V89" s="235"/>
    </row>
    <row r="90" spans="1:48" s="111" customFormat="1" ht="15.6">
      <c r="A90" s="129" t="s">
        <v>154</v>
      </c>
      <c r="B90" s="218"/>
    </row>
    <row r="91" spans="1:48" s="111" customFormat="1" ht="15.6">
      <c r="A91" s="129"/>
      <c r="B91" s="218"/>
    </row>
    <row r="92" spans="1:48" s="111" customFormat="1" ht="15.6">
      <c r="A92" s="129"/>
      <c r="B92" s="574" t="s">
        <v>5</v>
      </c>
      <c r="C92" s="107" t="s">
        <v>379</v>
      </c>
      <c r="D92" s="575">
        <v>315.14318333131644</v>
      </c>
      <c r="E92" s="575">
        <v>298.43632941093779</v>
      </c>
      <c r="F92" s="575">
        <v>292.74077468706508</v>
      </c>
      <c r="G92" s="575">
        <v>310.29206873892707</v>
      </c>
      <c r="H92" s="575">
        <v>279.86996728107238</v>
      </c>
      <c r="I92" s="575">
        <v>268.07135515697843</v>
      </c>
      <c r="J92" s="575">
        <v>279.38456953314392</v>
      </c>
      <c r="K92" s="575">
        <v>278.92769681750241</v>
      </c>
      <c r="L92" s="575">
        <v>279.37197009962767</v>
      </c>
      <c r="M92" s="575">
        <v>296.99444798819837</v>
      </c>
      <c r="N92" s="575">
        <v>251.23810179422824</v>
      </c>
      <c r="O92" s="575">
        <v>238.06641505608002</v>
      </c>
      <c r="P92" s="575">
        <v>231.39156595024892</v>
      </c>
      <c r="Q92" s="575">
        <v>225.54989535055606</v>
      </c>
      <c r="R92" s="575">
        <v>217.65966288497481</v>
      </c>
      <c r="S92" s="575">
        <v>216.90218756011797</v>
      </c>
      <c r="T92" s="575">
        <v>222.96312589262322</v>
      </c>
      <c r="U92" s="575">
        <v>228.86794884573246</v>
      </c>
      <c r="V92" s="575">
        <v>232.83904096569739</v>
      </c>
      <c r="W92" s="575">
        <v>227.07369188264983</v>
      </c>
      <c r="X92" s="575">
        <v>230.68977940007068</v>
      </c>
      <c r="Y92" s="575">
        <v>230.55815621502927</v>
      </c>
      <c r="Z92" s="575">
        <v>218.65097235114709</v>
      </c>
      <c r="AA92" s="575">
        <v>210.30910492443132</v>
      </c>
      <c r="AB92" s="575">
        <v>207.09554111286261</v>
      </c>
      <c r="AC92" s="575">
        <v>204.09518077366201</v>
      </c>
      <c r="AD92" s="575">
        <v>206.11053548735663</v>
      </c>
      <c r="AE92" s="575">
        <v>197.44166336044745</v>
      </c>
      <c r="AF92" s="575">
        <v>197.56437340219088</v>
      </c>
      <c r="AG92" s="575">
        <v>196.46448387342338</v>
      </c>
      <c r="AH92" s="575">
        <v>203.01536593864034</v>
      </c>
      <c r="AI92" s="575">
        <v>205.85522006803868</v>
      </c>
      <c r="AJ92" s="575">
        <v>189.64885756242722</v>
      </c>
      <c r="AK92" s="575">
        <v>195.57037704064524</v>
      </c>
      <c r="AL92" s="575">
        <v>194.07960530851494</v>
      </c>
      <c r="AM92" s="575">
        <v>194.61560450051638</v>
      </c>
      <c r="AN92" s="575">
        <v>196.36260749798004</v>
      </c>
      <c r="AO92" s="575">
        <v>192.11181111423343</v>
      </c>
      <c r="AP92" s="575">
        <v>188.85486828956871</v>
      </c>
      <c r="AQ92" s="575">
        <v>158.91461797294596</v>
      </c>
      <c r="AR92" s="575">
        <v>166.47015122261345</v>
      </c>
      <c r="AS92" s="575">
        <v>155.15577239552255</v>
      </c>
      <c r="AT92" s="575">
        <v>160.77785639003218</v>
      </c>
      <c r="AU92" s="575">
        <v>158.26241924153729</v>
      </c>
      <c r="AV92" s="575">
        <v>142.55562441167061</v>
      </c>
    </row>
    <row r="93" spans="1:48" ht="15.6" outlineLevel="1">
      <c r="A93" s="576"/>
      <c r="B93" s="243"/>
      <c r="C93" s="107" t="s">
        <v>73</v>
      </c>
      <c r="D93" s="393">
        <v>0</v>
      </c>
      <c r="E93" s="393">
        <v>0</v>
      </c>
      <c r="F93" s="393">
        <v>0</v>
      </c>
      <c r="G93" s="393">
        <v>0</v>
      </c>
      <c r="H93" s="393">
        <v>0</v>
      </c>
      <c r="I93" s="393">
        <v>0</v>
      </c>
      <c r="J93" s="393">
        <v>0</v>
      </c>
      <c r="K93" s="393">
        <v>0</v>
      </c>
      <c r="L93" s="393">
        <v>0</v>
      </c>
      <c r="M93" s="393">
        <v>0</v>
      </c>
      <c r="N93" s="393">
        <v>0</v>
      </c>
      <c r="O93" s="393">
        <v>0</v>
      </c>
      <c r="P93" s="393">
        <v>0</v>
      </c>
      <c r="Q93" s="393">
        <v>0</v>
      </c>
      <c r="R93" s="393">
        <v>0</v>
      </c>
      <c r="S93" s="393">
        <v>0</v>
      </c>
      <c r="T93" s="393">
        <v>0</v>
      </c>
      <c r="U93" s="393">
        <v>0</v>
      </c>
      <c r="V93" s="393">
        <v>0</v>
      </c>
      <c r="W93" s="393">
        <v>0</v>
      </c>
      <c r="X93" s="393">
        <v>0</v>
      </c>
      <c r="Y93" s="393">
        <v>0</v>
      </c>
      <c r="Z93" s="393">
        <v>0</v>
      </c>
      <c r="AA93" s="393">
        <v>0</v>
      </c>
      <c r="AB93" s="393">
        <v>0</v>
      </c>
      <c r="AC93" s="393">
        <v>0</v>
      </c>
      <c r="AD93" s="393">
        <v>0</v>
      </c>
      <c r="AE93" s="393">
        <v>0</v>
      </c>
      <c r="AF93" s="393">
        <v>0</v>
      </c>
      <c r="AG93" s="393">
        <v>0</v>
      </c>
      <c r="AH93" s="393">
        <v>0</v>
      </c>
      <c r="AI93" s="393">
        <v>0</v>
      </c>
      <c r="AJ93" s="393">
        <v>0</v>
      </c>
      <c r="AK93" s="393">
        <v>0</v>
      </c>
      <c r="AL93" s="393">
        <v>0</v>
      </c>
      <c r="AM93" s="393">
        <v>0</v>
      </c>
      <c r="AN93" s="393">
        <v>0</v>
      </c>
      <c r="AO93" s="393">
        <v>0</v>
      </c>
      <c r="AP93" s="393">
        <v>0</v>
      </c>
      <c r="AQ93" s="393">
        <v>0</v>
      </c>
      <c r="AR93" s="393">
        <v>0</v>
      </c>
      <c r="AS93" s="393">
        <v>0</v>
      </c>
      <c r="AT93" s="393">
        <v>0</v>
      </c>
      <c r="AU93" s="393">
        <v>0</v>
      </c>
      <c r="AV93" s="393">
        <v>0</v>
      </c>
    </row>
    <row r="94" spans="1:48" ht="15.6" outlineLevel="1">
      <c r="A94" s="576"/>
      <c r="B94" s="577"/>
      <c r="C94" s="107" t="s">
        <v>182</v>
      </c>
      <c r="D94" s="393">
        <v>64.727991459306423</v>
      </c>
      <c r="E94" s="393">
        <v>58.475746905665972</v>
      </c>
      <c r="F94" s="393">
        <v>56.154937190441686</v>
      </c>
      <c r="G94" s="393">
        <v>57.304475465653759</v>
      </c>
      <c r="H94" s="393">
        <v>49.339408044547106</v>
      </c>
      <c r="I94" s="393">
        <v>45.664020948753048</v>
      </c>
      <c r="J94" s="393">
        <v>48.962496339735111</v>
      </c>
      <c r="K94" s="393">
        <v>45.479043273070708</v>
      </c>
      <c r="L94" s="393">
        <v>43.377508313193204</v>
      </c>
      <c r="M94" s="393">
        <v>46.529974862609983</v>
      </c>
      <c r="N94" s="393">
        <v>27.974120475944279</v>
      </c>
      <c r="O94" s="393">
        <v>31.110296992001693</v>
      </c>
      <c r="P94" s="393">
        <v>28.202445207348873</v>
      </c>
      <c r="Q94" s="393">
        <v>28.473303252983932</v>
      </c>
      <c r="R94" s="393">
        <v>25.605454891552569</v>
      </c>
      <c r="S94" s="393">
        <v>26.166196957842818</v>
      </c>
      <c r="T94" s="393">
        <v>24.857099412398643</v>
      </c>
      <c r="U94" s="393">
        <v>28.012283804455663</v>
      </c>
      <c r="V94" s="393">
        <v>29.569457307663072</v>
      </c>
      <c r="W94" s="393">
        <v>29.118233076569414</v>
      </c>
      <c r="X94" s="393">
        <v>28.992548821201641</v>
      </c>
      <c r="Y94" s="393">
        <v>27.95330699691694</v>
      </c>
      <c r="Z94" s="393">
        <v>26.642002057172814</v>
      </c>
      <c r="AA94" s="393">
        <v>27.137772972116331</v>
      </c>
      <c r="AB94" s="393">
        <v>28.023190624038293</v>
      </c>
      <c r="AC94" s="393">
        <v>27.641331221390296</v>
      </c>
      <c r="AD94" s="393">
        <v>28.352780265137397</v>
      </c>
      <c r="AE94" s="393">
        <v>28.298190232289979</v>
      </c>
      <c r="AF94" s="393">
        <v>26.825092949464103</v>
      </c>
      <c r="AG94" s="393">
        <v>28.04549550371765</v>
      </c>
      <c r="AH94" s="393">
        <v>22.227856604640973</v>
      </c>
      <c r="AI94" s="393">
        <v>20.867401412311168</v>
      </c>
      <c r="AJ94" s="393">
        <v>18.07936208438721</v>
      </c>
      <c r="AK94" s="393">
        <v>20.058261969666681</v>
      </c>
      <c r="AL94" s="393">
        <v>20.229431973732648</v>
      </c>
      <c r="AM94" s="393">
        <v>19.550557069427803</v>
      </c>
      <c r="AN94" s="393">
        <v>21.27830666985097</v>
      </c>
      <c r="AO94" s="393">
        <v>20.790640706658337</v>
      </c>
      <c r="AP94" s="393">
        <v>19.774298125809505</v>
      </c>
      <c r="AQ94" s="393">
        <v>15.685271407560341</v>
      </c>
      <c r="AR94" s="393">
        <v>14.235134429121931</v>
      </c>
      <c r="AS94" s="393">
        <v>13.142690294005599</v>
      </c>
      <c r="AT94" s="393">
        <v>14.086929066654047</v>
      </c>
      <c r="AU94" s="393">
        <v>17.022996210092817</v>
      </c>
      <c r="AV94" s="393">
        <v>17.16009722862573</v>
      </c>
    </row>
    <row r="95" spans="1:48" ht="15.6" outlineLevel="1">
      <c r="A95" s="576"/>
      <c r="B95" s="577"/>
      <c r="C95" s="107" t="s">
        <v>183</v>
      </c>
      <c r="D95" s="393">
        <v>204.20348164072144</v>
      </c>
      <c r="E95" s="393">
        <v>198.21478712247176</v>
      </c>
      <c r="F95" s="393">
        <v>196.07607076769889</v>
      </c>
      <c r="G95" s="393">
        <v>210.04168931293313</v>
      </c>
      <c r="H95" s="393">
        <v>191.98425223146313</v>
      </c>
      <c r="I95" s="393">
        <v>181.92736318828059</v>
      </c>
      <c r="J95" s="393">
        <v>191.41191711382447</v>
      </c>
      <c r="K95" s="393">
        <v>190.61051241674656</v>
      </c>
      <c r="L95" s="393">
        <v>191.10200584223207</v>
      </c>
      <c r="M95" s="393">
        <v>201.15697010282162</v>
      </c>
      <c r="N95" s="393">
        <v>176.4353748445192</v>
      </c>
      <c r="O95" s="393">
        <v>160.52819440899535</v>
      </c>
      <c r="P95" s="393">
        <v>156.76486008043918</v>
      </c>
      <c r="Q95" s="393">
        <v>149.31130974806354</v>
      </c>
      <c r="R95" s="393">
        <v>146.08868554672381</v>
      </c>
      <c r="S95" s="393">
        <v>141.6753257282825</v>
      </c>
      <c r="T95" s="393">
        <v>146.43666119980281</v>
      </c>
      <c r="U95" s="393">
        <v>148.95962742863105</v>
      </c>
      <c r="V95" s="393">
        <v>151.17170994716818</v>
      </c>
      <c r="W95" s="393">
        <v>145.81927646564355</v>
      </c>
      <c r="X95" s="393">
        <v>148.21001145552742</v>
      </c>
      <c r="Y95" s="393">
        <v>148.99751218089619</v>
      </c>
      <c r="Z95" s="393">
        <v>140.70173421326754</v>
      </c>
      <c r="AA95" s="393">
        <v>131.68498725256291</v>
      </c>
      <c r="AB95" s="393">
        <v>129.31820021852985</v>
      </c>
      <c r="AC95" s="393">
        <v>125.96952758281327</v>
      </c>
      <c r="AD95" s="393">
        <v>125.77444632678517</v>
      </c>
      <c r="AE95" s="393">
        <v>119.52753910295314</v>
      </c>
      <c r="AF95" s="393">
        <v>120.91491666115924</v>
      </c>
      <c r="AG95" s="393">
        <v>119.75661654833581</v>
      </c>
      <c r="AH95" s="393">
        <v>128.24784968209482</v>
      </c>
      <c r="AI95" s="393">
        <v>129.13117639945605</v>
      </c>
      <c r="AJ95" s="393">
        <v>119.68619251788512</v>
      </c>
      <c r="AK95" s="393">
        <v>120.47575669804323</v>
      </c>
      <c r="AL95" s="393">
        <v>119.27933076398857</v>
      </c>
      <c r="AM95" s="393">
        <v>120.8505122868855</v>
      </c>
      <c r="AN95" s="393">
        <v>120.03550731412054</v>
      </c>
      <c r="AO95" s="393">
        <v>117.94785003038369</v>
      </c>
      <c r="AP95" s="393">
        <v>110.37254606362183</v>
      </c>
      <c r="AQ95" s="393">
        <v>92.60523270258264</v>
      </c>
      <c r="AR95" s="393">
        <v>98.580889505183208</v>
      </c>
      <c r="AS95" s="393">
        <v>91.105387325580168</v>
      </c>
      <c r="AT95" s="393">
        <v>92.254356780679458</v>
      </c>
      <c r="AU95" s="393">
        <v>89.307092886209887</v>
      </c>
      <c r="AV95" s="393">
        <v>81.408688537474973</v>
      </c>
    </row>
    <row r="96" spans="1:48" ht="15.6" outlineLevel="1">
      <c r="A96" s="576"/>
      <c r="B96" s="577"/>
      <c r="C96" s="107" t="s">
        <v>184</v>
      </c>
      <c r="D96" s="393">
        <v>46.211710231288599</v>
      </c>
      <c r="E96" s="393">
        <v>41.745795382800054</v>
      </c>
      <c r="F96" s="393">
        <v>40.509766728924475</v>
      </c>
      <c r="G96" s="393">
        <v>42.945903960340139</v>
      </c>
      <c r="H96" s="393">
        <v>38.546307005062168</v>
      </c>
      <c r="I96" s="393">
        <v>40.479971019944799</v>
      </c>
      <c r="J96" s="393">
        <v>39.01015607958432</v>
      </c>
      <c r="K96" s="393">
        <v>42.838141127685134</v>
      </c>
      <c r="L96" s="393">
        <v>44.892455944202389</v>
      </c>
      <c r="M96" s="393">
        <v>49.307503022766781</v>
      </c>
      <c r="N96" s="393">
        <v>46.828606473764758</v>
      </c>
      <c r="O96" s="393">
        <v>46.427923655082971</v>
      </c>
      <c r="P96" s="393">
        <v>46.42426066246086</v>
      </c>
      <c r="Q96" s="393">
        <v>47.765282349508595</v>
      </c>
      <c r="R96" s="393">
        <v>45.965522446698444</v>
      </c>
      <c r="S96" s="393">
        <v>49.06066487399265</v>
      </c>
      <c r="T96" s="393">
        <v>51.669365280421786</v>
      </c>
      <c r="U96" s="393">
        <v>51.896037612645749</v>
      </c>
      <c r="V96" s="393">
        <v>52.097873710866125</v>
      </c>
      <c r="W96" s="393">
        <v>52.136182340436854</v>
      </c>
      <c r="X96" s="393">
        <v>53.487219123341603</v>
      </c>
      <c r="Y96" s="393">
        <v>53.607337037216112</v>
      </c>
      <c r="Z96" s="393">
        <v>50.335843113863731</v>
      </c>
      <c r="AA96" s="393">
        <v>50.342431141623926</v>
      </c>
      <c r="AB96" s="393">
        <v>48.612685701247784</v>
      </c>
      <c r="AC96" s="393">
        <v>49.483592873415297</v>
      </c>
      <c r="AD96" s="393">
        <v>50.486033923651405</v>
      </c>
      <c r="AE96" s="393">
        <v>48.702862545751834</v>
      </c>
      <c r="AF96" s="393">
        <v>49.342257429578908</v>
      </c>
      <c r="AG96" s="393">
        <v>48.662371821369895</v>
      </c>
      <c r="AH96" s="393">
        <v>52.491798560017166</v>
      </c>
      <c r="AI96" s="393">
        <v>55.856642256271449</v>
      </c>
      <c r="AJ96" s="393">
        <v>51.353312656105061</v>
      </c>
      <c r="AK96" s="393">
        <v>54.529986893998682</v>
      </c>
      <c r="AL96" s="393">
        <v>53.413086028440659</v>
      </c>
      <c r="AM96" s="393">
        <v>54.214535144203069</v>
      </c>
      <c r="AN96" s="393">
        <v>55.048793514008551</v>
      </c>
      <c r="AO96" s="393">
        <v>53.373320377191419</v>
      </c>
      <c r="AP96" s="393">
        <v>58.370148274808926</v>
      </c>
      <c r="AQ96" s="393">
        <v>50.595231246927469</v>
      </c>
      <c r="AR96" s="393">
        <v>52.962589819021034</v>
      </c>
      <c r="AS96" s="393">
        <v>50.524129371537292</v>
      </c>
      <c r="AT96" s="393">
        <v>54.068335210441113</v>
      </c>
      <c r="AU96" s="393">
        <v>51.708038596585652</v>
      </c>
      <c r="AV96" s="393">
        <v>43.597159969302368</v>
      </c>
    </row>
    <row r="97" spans="1:48" ht="15.6" outlineLevel="1">
      <c r="A97" s="576"/>
      <c r="B97" s="577"/>
      <c r="C97" s="107" t="s">
        <v>185</v>
      </c>
      <c r="D97" s="393">
        <v>0</v>
      </c>
      <c r="E97" s="393">
        <v>0</v>
      </c>
      <c r="F97" s="393">
        <v>0</v>
      </c>
      <c r="G97" s="393">
        <v>0</v>
      </c>
      <c r="H97" s="393">
        <v>0</v>
      </c>
      <c r="I97" s="393">
        <v>0</v>
      </c>
      <c r="J97" s="393">
        <v>0</v>
      </c>
      <c r="K97" s="393">
        <v>0</v>
      </c>
      <c r="L97" s="393">
        <v>0</v>
      </c>
      <c r="M97" s="393">
        <v>0</v>
      </c>
      <c r="N97" s="393">
        <v>0</v>
      </c>
      <c r="O97" s="393">
        <v>0</v>
      </c>
      <c r="P97" s="393">
        <v>0</v>
      </c>
      <c r="Q97" s="393">
        <v>0</v>
      </c>
      <c r="R97" s="393">
        <v>0</v>
      </c>
      <c r="S97" s="393">
        <v>0</v>
      </c>
      <c r="T97" s="393">
        <v>0</v>
      </c>
      <c r="U97" s="393">
        <v>0</v>
      </c>
      <c r="V97" s="393">
        <v>0</v>
      </c>
      <c r="W97" s="393">
        <v>0</v>
      </c>
      <c r="X97" s="393">
        <v>0</v>
      </c>
      <c r="Y97" s="393">
        <v>0</v>
      </c>
      <c r="Z97" s="393">
        <v>0.97139296684300491</v>
      </c>
      <c r="AA97" s="393">
        <v>1.1439135581281636</v>
      </c>
      <c r="AB97" s="393">
        <v>1.1414645690466723</v>
      </c>
      <c r="AC97" s="393">
        <v>1.0007290960431621</v>
      </c>
      <c r="AD97" s="393">
        <v>1.4972749717826437</v>
      </c>
      <c r="AE97" s="393">
        <v>0.91307147945250855</v>
      </c>
      <c r="AF97" s="393">
        <v>0.48210636198865847</v>
      </c>
      <c r="AG97" s="393">
        <v>0</v>
      </c>
      <c r="AH97" s="393">
        <v>4.7861091887383946E-2</v>
      </c>
      <c r="AI97" s="393">
        <v>0</v>
      </c>
      <c r="AJ97" s="393">
        <v>0.52999030404984304</v>
      </c>
      <c r="AK97" s="393">
        <v>0.50637147893664747</v>
      </c>
      <c r="AL97" s="393">
        <v>1.1577565423530687</v>
      </c>
      <c r="AM97" s="393">
        <v>0</v>
      </c>
      <c r="AN97" s="393">
        <v>0</v>
      </c>
      <c r="AO97" s="393">
        <v>0</v>
      </c>
      <c r="AP97" s="393">
        <v>0.33787582532844279</v>
      </c>
      <c r="AQ97" s="393">
        <v>2.8882615875525965E-2</v>
      </c>
      <c r="AR97" s="393">
        <v>0.69153746928728244</v>
      </c>
      <c r="AS97" s="393">
        <v>0.38356540439950115</v>
      </c>
      <c r="AT97" s="393">
        <v>0.36823533225756183</v>
      </c>
      <c r="AU97" s="393">
        <v>0.22429154864894982</v>
      </c>
      <c r="AV97" s="393">
        <v>0.38967867626756275</v>
      </c>
    </row>
    <row r="98" spans="1:48">
      <c r="A98" s="576"/>
      <c r="B98" s="574" t="s">
        <v>11</v>
      </c>
      <c r="C98" s="107" t="s">
        <v>379</v>
      </c>
      <c r="D98" s="575">
        <v>80.314068868536083</v>
      </c>
      <c r="E98" s="575">
        <v>83.026662267564802</v>
      </c>
      <c r="F98" s="575">
        <v>85.732868004251699</v>
      </c>
      <c r="G98" s="575">
        <v>91.063941796158517</v>
      </c>
      <c r="H98" s="575">
        <v>88.773167641515343</v>
      </c>
      <c r="I98" s="575">
        <v>86.399079781798505</v>
      </c>
      <c r="J98" s="575">
        <v>90.759839782786059</v>
      </c>
      <c r="K98" s="575">
        <v>94.48993680885944</v>
      </c>
      <c r="L98" s="575">
        <v>99.991190638112016</v>
      </c>
      <c r="M98" s="575">
        <v>103.9686059667137</v>
      </c>
      <c r="N98" s="575">
        <v>104.06570920897389</v>
      </c>
      <c r="O98" s="575">
        <v>101.37874666560761</v>
      </c>
      <c r="P98" s="575">
        <v>104.30133395659851</v>
      </c>
      <c r="Q98" s="575">
        <v>107.25780742577304</v>
      </c>
      <c r="R98" s="575">
        <v>108.73962179691402</v>
      </c>
      <c r="S98" s="575">
        <v>111.50715766462487</v>
      </c>
      <c r="T98" s="575">
        <v>117.973812038163</v>
      </c>
      <c r="U98" s="575">
        <v>123.0701847889904</v>
      </c>
      <c r="V98" s="575">
        <v>129.7433826506757</v>
      </c>
      <c r="W98" s="575">
        <v>134.27456231408161</v>
      </c>
      <c r="X98" s="575">
        <v>135.88577530981362</v>
      </c>
      <c r="Y98" s="575">
        <v>133.97508093018152</v>
      </c>
      <c r="Z98" s="575">
        <v>135.66606236233972</v>
      </c>
      <c r="AA98" s="575">
        <v>137.85406617115737</v>
      </c>
      <c r="AB98" s="575">
        <v>139.10122952661595</v>
      </c>
      <c r="AC98" s="575">
        <v>139.05915805874392</v>
      </c>
      <c r="AD98" s="575">
        <v>144.10910041996163</v>
      </c>
      <c r="AE98" s="575">
        <v>145.16760516912444</v>
      </c>
      <c r="AF98" s="575">
        <v>144.54177100484605</v>
      </c>
      <c r="AG98" s="575">
        <v>144.78232422578176</v>
      </c>
      <c r="AH98" s="575">
        <v>143.49379413014464</v>
      </c>
      <c r="AI98" s="575">
        <v>144.04032806228324</v>
      </c>
      <c r="AJ98" s="575">
        <v>148.12387139314492</v>
      </c>
      <c r="AK98" s="575">
        <v>146.74808743812946</v>
      </c>
      <c r="AL98" s="575">
        <v>146.20059887655952</v>
      </c>
      <c r="AM98" s="575">
        <v>147.87394442769283</v>
      </c>
      <c r="AN98" s="575">
        <v>147.30408971966577</v>
      </c>
      <c r="AO98" s="575">
        <v>148.42321339566314</v>
      </c>
      <c r="AP98" s="575">
        <v>141.84679129849312</v>
      </c>
      <c r="AQ98" s="575">
        <v>136.8675221172029</v>
      </c>
      <c r="AR98" s="575">
        <v>135.51247320970919</v>
      </c>
      <c r="AS98" s="575">
        <v>132.92748311740652</v>
      </c>
      <c r="AT98" s="575">
        <v>131.45101854520675</v>
      </c>
      <c r="AU98" s="575">
        <v>129.66110901289994</v>
      </c>
      <c r="AV98" s="575">
        <v>130.58303713466961</v>
      </c>
    </row>
    <row r="99" spans="1:48" outlineLevel="1">
      <c r="A99" s="576"/>
      <c r="B99" s="574" t="s">
        <v>80</v>
      </c>
      <c r="C99" s="107" t="s">
        <v>81</v>
      </c>
      <c r="D99" s="393">
        <v>0.46948148546107887</v>
      </c>
      <c r="E99" s="393">
        <v>0.55632335323240434</v>
      </c>
      <c r="F99" s="393">
        <v>0.61133351230670929</v>
      </c>
      <c r="G99" s="393">
        <v>0.67183162980026956</v>
      </c>
      <c r="H99" s="393">
        <v>0.56709860370252341</v>
      </c>
      <c r="I99" s="393">
        <v>0.59846408094005454</v>
      </c>
      <c r="J99" s="393">
        <v>0.63673280520343223</v>
      </c>
      <c r="K99" s="393">
        <v>0.69112670754598116</v>
      </c>
      <c r="L99" s="393">
        <v>0.77726643456142042</v>
      </c>
      <c r="M99" s="393">
        <v>0.83070076444573626</v>
      </c>
      <c r="N99" s="393">
        <v>0.83063055745035508</v>
      </c>
      <c r="O99" s="393">
        <v>0.79140673094889635</v>
      </c>
      <c r="P99" s="393">
        <v>0.78944438088590696</v>
      </c>
      <c r="Q99" s="393">
        <v>0.81433190730914362</v>
      </c>
      <c r="R99" s="393">
        <v>0.84986678573924035</v>
      </c>
      <c r="S99" s="393">
        <v>0.88393973051746144</v>
      </c>
      <c r="T99" s="393">
        <v>0.99214360652390932</v>
      </c>
      <c r="U99" s="393">
        <v>1.0344304696310633</v>
      </c>
      <c r="V99" s="393">
        <v>1.1371172652455932</v>
      </c>
      <c r="W99" s="393">
        <v>1.203028474093667</v>
      </c>
      <c r="X99" s="393">
        <v>1.1741581818884921</v>
      </c>
      <c r="Y99" s="393">
        <v>1.1974392432941239</v>
      </c>
      <c r="Z99" s="393">
        <v>1.1994568719885335</v>
      </c>
      <c r="AA99" s="393">
        <v>1.1677943000142779</v>
      </c>
      <c r="AB99" s="393">
        <v>1.0761925606138192</v>
      </c>
      <c r="AC99" s="393">
        <v>1.1479172201431642</v>
      </c>
      <c r="AD99" s="393">
        <v>1.2874478933263176</v>
      </c>
      <c r="AE99" s="393">
        <v>1.3178298511975921</v>
      </c>
      <c r="AF99" s="393">
        <v>1.4309039147251701</v>
      </c>
      <c r="AG99" s="393">
        <v>1.5803192470167682</v>
      </c>
      <c r="AH99" s="393">
        <v>1.6795206274363987</v>
      </c>
      <c r="AI99" s="393">
        <v>1.7516051210099095</v>
      </c>
      <c r="AJ99" s="393">
        <v>1.7756837023980974</v>
      </c>
      <c r="AK99" s="393">
        <v>1.815294380672088</v>
      </c>
      <c r="AL99" s="393">
        <v>1.8652940133351903</v>
      </c>
      <c r="AM99" s="393">
        <v>2.0799691862094436</v>
      </c>
      <c r="AN99" s="393">
        <v>1.9810230504143724</v>
      </c>
      <c r="AO99" s="393">
        <v>1.8897700990874096</v>
      </c>
      <c r="AP99" s="393">
        <v>1.8097309440157654</v>
      </c>
      <c r="AQ99" s="393">
        <v>1.6083862463503102</v>
      </c>
      <c r="AR99" s="393">
        <v>1.4830058513366753</v>
      </c>
      <c r="AS99" s="393">
        <v>1.4121866043547995</v>
      </c>
      <c r="AT99" s="393">
        <v>1.342427313148199</v>
      </c>
      <c r="AU99" s="393">
        <v>1.3616710956405076</v>
      </c>
      <c r="AV99" s="393">
        <v>1.2600192238602472</v>
      </c>
    </row>
    <row r="100" spans="1:48" ht="15.6" outlineLevel="1">
      <c r="A100" s="576"/>
      <c r="B100" s="577"/>
      <c r="C100" s="107" t="s">
        <v>82</v>
      </c>
      <c r="D100" s="393">
        <v>0.35205849881214668</v>
      </c>
      <c r="E100" s="393">
        <v>0.3533736106076657</v>
      </c>
      <c r="F100" s="393">
        <v>0.37738188044455812</v>
      </c>
      <c r="G100" s="393">
        <v>0.39370668705326783</v>
      </c>
      <c r="H100" s="393">
        <v>0.33266798957586785</v>
      </c>
      <c r="I100" s="393">
        <v>0.33573399307031709</v>
      </c>
      <c r="J100" s="393">
        <v>0.33939344348992162</v>
      </c>
      <c r="K100" s="393">
        <v>0.36380838546792488</v>
      </c>
      <c r="L100" s="393">
        <v>0.39245496033944788</v>
      </c>
      <c r="M100" s="393">
        <v>0.40795223957294935</v>
      </c>
      <c r="N100" s="393">
        <v>0.39596327224542638</v>
      </c>
      <c r="O100" s="393">
        <v>0.36069538254829014</v>
      </c>
      <c r="P100" s="393">
        <v>0.34623862781292564</v>
      </c>
      <c r="Q100" s="393">
        <v>0.35796375179549678</v>
      </c>
      <c r="R100" s="393">
        <v>0.36507378243787914</v>
      </c>
      <c r="S100" s="393">
        <v>0.38012867363524344</v>
      </c>
      <c r="T100" s="393">
        <v>0.41975837165562602</v>
      </c>
      <c r="U100" s="393">
        <v>0.43155752039920742</v>
      </c>
      <c r="V100" s="393">
        <v>0.46649443572409161</v>
      </c>
      <c r="W100" s="393">
        <v>0.49126872809196953</v>
      </c>
      <c r="X100" s="393">
        <v>0.4597971248423412</v>
      </c>
      <c r="Y100" s="393">
        <v>0.45469700900313842</v>
      </c>
      <c r="Z100" s="393">
        <v>0.46176993877715061</v>
      </c>
      <c r="AA100" s="393">
        <v>0.45883732049623344</v>
      </c>
      <c r="AB100" s="393">
        <v>0.44247965206297235</v>
      </c>
      <c r="AC100" s="393">
        <v>0.46724816214190112</v>
      </c>
      <c r="AD100" s="393">
        <v>0.52855781430355897</v>
      </c>
      <c r="AE100" s="393">
        <v>0.54895351489111643</v>
      </c>
      <c r="AF100" s="393">
        <v>0.57805512872023501</v>
      </c>
      <c r="AG100" s="393">
        <v>0.65636952384458691</v>
      </c>
      <c r="AH100" s="393">
        <v>0.71709452327772283</v>
      </c>
      <c r="AI100" s="393">
        <v>0.75625962352907938</v>
      </c>
      <c r="AJ100" s="393">
        <v>0.73208376351452642</v>
      </c>
      <c r="AK100" s="393">
        <v>0.73472627926955825</v>
      </c>
      <c r="AL100" s="393">
        <v>0.76781640916921956</v>
      </c>
      <c r="AM100" s="393">
        <v>0.83539679300065062</v>
      </c>
      <c r="AN100" s="393">
        <v>0.77316512644049962</v>
      </c>
      <c r="AO100" s="393">
        <v>0.69865746155409592</v>
      </c>
      <c r="AP100" s="393">
        <v>0.64320628760878817</v>
      </c>
      <c r="AQ100" s="393">
        <v>0.54976153181874887</v>
      </c>
      <c r="AR100" s="393">
        <v>0.51713400258081776</v>
      </c>
      <c r="AS100" s="393">
        <v>0.49048336761413924</v>
      </c>
      <c r="AT100" s="393">
        <v>0.45665434010484407</v>
      </c>
      <c r="AU100" s="393">
        <v>0.4636656714093299</v>
      </c>
      <c r="AV100" s="393">
        <v>0.43734400856859196</v>
      </c>
    </row>
    <row r="101" spans="1:48" outlineLevel="1">
      <c r="A101" s="576"/>
      <c r="B101" s="574" t="s">
        <v>83</v>
      </c>
      <c r="C101" s="107" t="s">
        <v>84</v>
      </c>
      <c r="D101" s="393">
        <v>40.808858612580877</v>
      </c>
      <c r="E101" s="393">
        <v>43.184094769348938</v>
      </c>
      <c r="F101" s="393">
        <v>46.172159750705596</v>
      </c>
      <c r="G101" s="393">
        <v>49.510962793993315</v>
      </c>
      <c r="H101" s="393">
        <v>48.2199402497519</v>
      </c>
      <c r="I101" s="393">
        <v>47.245654998420889</v>
      </c>
      <c r="J101" s="393">
        <v>49.882306890446202</v>
      </c>
      <c r="K101" s="393">
        <v>52.693887144712924</v>
      </c>
      <c r="L101" s="393">
        <v>56.861490297511914</v>
      </c>
      <c r="M101" s="393">
        <v>59.234619057433726</v>
      </c>
      <c r="N101" s="393">
        <v>60.498013556310802</v>
      </c>
      <c r="O101" s="393">
        <v>59.451976701557129</v>
      </c>
      <c r="P101" s="393">
        <v>61.69177078831634</v>
      </c>
      <c r="Q101" s="393">
        <v>63.332999006343073</v>
      </c>
      <c r="R101" s="393">
        <v>63.683690400358778</v>
      </c>
      <c r="S101" s="393">
        <v>64.953938735968677</v>
      </c>
      <c r="T101" s="393">
        <v>68.416360879497773</v>
      </c>
      <c r="U101" s="393">
        <v>71.145362566390304</v>
      </c>
      <c r="V101" s="393">
        <v>74.801787258482776</v>
      </c>
      <c r="W101" s="393">
        <v>76.524853318090123</v>
      </c>
      <c r="X101" s="393">
        <v>78.996494708083276</v>
      </c>
      <c r="Y101" s="393">
        <v>78.783382964449103</v>
      </c>
      <c r="Z101" s="393">
        <v>80.757585314579131</v>
      </c>
      <c r="AA101" s="393">
        <v>81.843181275709952</v>
      </c>
      <c r="AB101" s="393">
        <v>81.723919358463434</v>
      </c>
      <c r="AC101" s="393">
        <v>81.311113022316519</v>
      </c>
      <c r="AD101" s="393">
        <v>84.651764214109761</v>
      </c>
      <c r="AE101" s="393">
        <v>85.283872931068174</v>
      </c>
      <c r="AF101" s="393">
        <v>84.780477195643101</v>
      </c>
      <c r="AG101" s="393">
        <v>85.867701915104547</v>
      </c>
      <c r="AH101" s="393">
        <v>85.490034182802916</v>
      </c>
      <c r="AI101" s="393">
        <v>85.669742593464264</v>
      </c>
      <c r="AJ101" s="393">
        <v>88.25467202259604</v>
      </c>
      <c r="AK101" s="393">
        <v>86.298565814827555</v>
      </c>
      <c r="AL101" s="393">
        <v>85.719440203937523</v>
      </c>
      <c r="AM101" s="393">
        <v>86.198675923406327</v>
      </c>
      <c r="AN101" s="393">
        <v>84.95113421982839</v>
      </c>
      <c r="AO101" s="393">
        <v>85.050123599705472</v>
      </c>
      <c r="AP101" s="393">
        <v>82.481758776990375</v>
      </c>
      <c r="AQ101" s="393">
        <v>80.343982200464438</v>
      </c>
      <c r="AR101" s="393">
        <v>78.020823418999271</v>
      </c>
      <c r="AS101" s="393">
        <v>76.935874715140173</v>
      </c>
      <c r="AT101" s="393">
        <v>76.032411424824446</v>
      </c>
      <c r="AU101" s="393">
        <v>74.557960118739857</v>
      </c>
      <c r="AV101" s="393">
        <v>75.087042088768925</v>
      </c>
    </row>
    <row r="102" spans="1:48" ht="15.6" outlineLevel="1">
      <c r="A102" s="576"/>
      <c r="B102" s="577"/>
      <c r="C102" s="107" t="s">
        <v>85</v>
      </c>
      <c r="D102" s="393">
        <v>6.853708473188874</v>
      </c>
      <c r="E102" s="393">
        <v>7.0716682050361932</v>
      </c>
      <c r="F102" s="393">
        <v>7.3620562789184341</v>
      </c>
      <c r="G102" s="393">
        <v>7.8288473778297032</v>
      </c>
      <c r="H102" s="393">
        <v>7.9207532763836248</v>
      </c>
      <c r="I102" s="393">
        <v>7.6297593659170753</v>
      </c>
      <c r="J102" s="393">
        <v>7.8507619498167092</v>
      </c>
      <c r="K102" s="393">
        <v>8.2307029722683147</v>
      </c>
      <c r="L102" s="393">
        <v>8.6509443574932199</v>
      </c>
      <c r="M102" s="393">
        <v>8.9423631724126338</v>
      </c>
      <c r="N102" s="393">
        <v>8.8313751578849491</v>
      </c>
      <c r="O102" s="393">
        <v>8.5767542150759155</v>
      </c>
      <c r="P102" s="393">
        <v>8.5889646710872078</v>
      </c>
      <c r="Q102" s="393">
        <v>8.7071188587671511</v>
      </c>
      <c r="R102" s="393">
        <v>8.8958712368077553</v>
      </c>
      <c r="S102" s="393">
        <v>9.1732261694524304</v>
      </c>
      <c r="T102" s="393">
        <v>9.7864442726046228</v>
      </c>
      <c r="U102" s="393">
        <v>10.34275821037367</v>
      </c>
      <c r="V102" s="393">
        <v>11.277767206525018</v>
      </c>
      <c r="W102" s="393">
        <v>13.607124802900643</v>
      </c>
      <c r="X102" s="393">
        <v>12.898211716882939</v>
      </c>
      <c r="Y102" s="393">
        <v>13.35358973368796</v>
      </c>
      <c r="Z102" s="393">
        <v>13.556341722854205</v>
      </c>
      <c r="AA102" s="393">
        <v>13.823835970080907</v>
      </c>
      <c r="AB102" s="393">
        <v>14.539479125473768</v>
      </c>
      <c r="AC102" s="393">
        <v>14.657612363236392</v>
      </c>
      <c r="AD102" s="393">
        <v>15.386894185408064</v>
      </c>
      <c r="AE102" s="393">
        <v>16.00117154769864</v>
      </c>
      <c r="AF102" s="393">
        <v>16.336272063254381</v>
      </c>
      <c r="AG102" s="393">
        <v>16.175037380174366</v>
      </c>
      <c r="AH102" s="393">
        <v>16.131412704909607</v>
      </c>
      <c r="AI102" s="393">
        <v>16.186520895698578</v>
      </c>
      <c r="AJ102" s="393">
        <v>16.565466766991861</v>
      </c>
      <c r="AK102" s="393">
        <v>16.92819843386102</v>
      </c>
      <c r="AL102" s="393">
        <v>17.208102771272333</v>
      </c>
      <c r="AM102" s="393">
        <v>17.778818872507411</v>
      </c>
      <c r="AN102" s="393">
        <v>18.085225905885959</v>
      </c>
      <c r="AO102" s="393">
        <v>18.686026216679071</v>
      </c>
      <c r="AP102" s="393">
        <v>17.689618381695112</v>
      </c>
      <c r="AQ102" s="393">
        <v>17.512977005906283</v>
      </c>
      <c r="AR102" s="393">
        <v>17.9244303136478</v>
      </c>
      <c r="AS102" s="393">
        <v>17.970387241685039</v>
      </c>
      <c r="AT102" s="393">
        <v>18.028743974274263</v>
      </c>
      <c r="AU102" s="393">
        <v>18.185424113126235</v>
      </c>
      <c r="AV102" s="393">
        <v>18.879356275544946</v>
      </c>
    </row>
    <row r="103" spans="1:48" ht="15.6" outlineLevel="1">
      <c r="A103" s="576"/>
      <c r="B103" s="577"/>
      <c r="C103" s="107" t="s">
        <v>86</v>
      </c>
      <c r="D103" s="393">
        <v>3.3128050949224184</v>
      </c>
      <c r="E103" s="393">
        <v>3.3217240437433513</v>
      </c>
      <c r="F103" s="393">
        <v>3.2921989876750986</v>
      </c>
      <c r="G103" s="393">
        <v>3.4113124487539661</v>
      </c>
      <c r="H103" s="393">
        <v>3.1577590102287969</v>
      </c>
      <c r="I103" s="393">
        <v>3.0813300862913677</v>
      </c>
      <c r="J103" s="393">
        <v>3.1558524716972398</v>
      </c>
      <c r="K103" s="393">
        <v>3.2308968687638968</v>
      </c>
      <c r="L103" s="393">
        <v>3.318193225562251</v>
      </c>
      <c r="M103" s="393">
        <v>3.4652778178880714</v>
      </c>
      <c r="N103" s="393">
        <v>3.5480692395876865</v>
      </c>
      <c r="O103" s="393">
        <v>3.4601824022746079</v>
      </c>
      <c r="P103" s="393">
        <v>3.6528769933524083</v>
      </c>
      <c r="Q103" s="393">
        <v>4.0613823492127672</v>
      </c>
      <c r="R103" s="393">
        <v>4.2906233240853462</v>
      </c>
      <c r="S103" s="393">
        <v>4.2817954839675796</v>
      </c>
      <c r="T103" s="393">
        <v>4.6400890815602329</v>
      </c>
      <c r="U103" s="393">
        <v>4.9583533889294849</v>
      </c>
      <c r="V103" s="393">
        <v>5.3244279690427856</v>
      </c>
      <c r="W103" s="393">
        <v>5.8014856094801512</v>
      </c>
      <c r="X103" s="393">
        <v>5.7925837881446007</v>
      </c>
      <c r="Y103" s="393">
        <v>5.9425389394841321</v>
      </c>
      <c r="Z103" s="393">
        <v>5.8870886788173262</v>
      </c>
      <c r="AA103" s="393">
        <v>5.8878487051426198</v>
      </c>
      <c r="AB103" s="393">
        <v>6.013312193339587</v>
      </c>
      <c r="AC103" s="393">
        <v>6.145812868799406</v>
      </c>
      <c r="AD103" s="393">
        <v>6.2224521844962242</v>
      </c>
      <c r="AE103" s="393">
        <v>6.2102961373551011</v>
      </c>
      <c r="AF103" s="393">
        <v>6.0696579044986319</v>
      </c>
      <c r="AG103" s="393">
        <v>5.8441824764491006</v>
      </c>
      <c r="AH103" s="393">
        <v>5.4733115993664176</v>
      </c>
      <c r="AI103" s="393">
        <v>5.358456670148577</v>
      </c>
      <c r="AJ103" s="393">
        <v>5.3893627670334787</v>
      </c>
      <c r="AK103" s="393">
        <v>5.4938516848427819</v>
      </c>
      <c r="AL103" s="393">
        <v>5.1867419176239036</v>
      </c>
      <c r="AM103" s="393">
        <v>5.1970905135899015</v>
      </c>
      <c r="AN103" s="393">
        <v>5.2217605431391529</v>
      </c>
      <c r="AO103" s="393">
        <v>5.294107824462178</v>
      </c>
      <c r="AP103" s="393">
        <v>4.6706122792601716</v>
      </c>
      <c r="AQ103" s="393">
        <v>4.6747151362871238</v>
      </c>
      <c r="AR103" s="393">
        <v>4.7939340726642516</v>
      </c>
      <c r="AS103" s="393">
        <v>4.3878373851910704</v>
      </c>
      <c r="AT103" s="393">
        <v>4.1646239232658147</v>
      </c>
      <c r="AU103" s="393">
        <v>4.2206116420278263</v>
      </c>
      <c r="AV103" s="393">
        <v>4.1835998362253477</v>
      </c>
    </row>
    <row r="104" spans="1:48" ht="15.6" outlineLevel="1">
      <c r="A104" s="576"/>
      <c r="B104" s="577"/>
      <c r="C104" s="107" t="s">
        <v>87</v>
      </c>
      <c r="D104" s="393">
        <v>11.745904331553907</v>
      </c>
      <c r="E104" s="393">
        <v>12.165797531367684</v>
      </c>
      <c r="F104" s="393">
        <v>12.314208166116751</v>
      </c>
      <c r="G104" s="393">
        <v>13.424312509770079</v>
      </c>
      <c r="H104" s="393">
        <v>13.274462420544138</v>
      </c>
      <c r="I104" s="393">
        <v>13.108589929620997</v>
      </c>
      <c r="J104" s="393">
        <v>13.761639019936229</v>
      </c>
      <c r="K104" s="393">
        <v>14.371673727738624</v>
      </c>
      <c r="L104" s="393">
        <v>15.054401333559333</v>
      </c>
      <c r="M104" s="393">
        <v>15.924211237550601</v>
      </c>
      <c r="N104" s="393">
        <v>15.036081572759155</v>
      </c>
      <c r="O104" s="393">
        <v>14.13783581612255</v>
      </c>
      <c r="P104" s="393">
        <v>14.544443905578625</v>
      </c>
      <c r="Q104" s="393">
        <v>15.766838445264517</v>
      </c>
      <c r="R104" s="393">
        <v>16.809170530633335</v>
      </c>
      <c r="S104" s="393">
        <v>18.050162921229997</v>
      </c>
      <c r="T104" s="393">
        <v>20.046531962759907</v>
      </c>
      <c r="U104" s="393">
        <v>21.368800792756392</v>
      </c>
      <c r="V104" s="393">
        <v>23.266467368811842</v>
      </c>
      <c r="W104" s="393">
        <v>23.081314409435187</v>
      </c>
      <c r="X104" s="393">
        <v>22.531189464497064</v>
      </c>
      <c r="Y104" s="393">
        <v>21.434155713597427</v>
      </c>
      <c r="Z104" s="393">
        <v>21.418940290054493</v>
      </c>
      <c r="AA104" s="393">
        <v>21.781653403485361</v>
      </c>
      <c r="AB104" s="393">
        <v>22.663292227049318</v>
      </c>
      <c r="AC104" s="393">
        <v>22.482647268999596</v>
      </c>
      <c r="AD104" s="393">
        <v>23.138143482472977</v>
      </c>
      <c r="AE104" s="393">
        <v>23.142007668124407</v>
      </c>
      <c r="AF104" s="393">
        <v>22.96713075294976</v>
      </c>
      <c r="AG104" s="393">
        <v>22.4125495836761</v>
      </c>
      <c r="AH104" s="393">
        <v>22.020354959559768</v>
      </c>
      <c r="AI104" s="393">
        <v>22.062257781575269</v>
      </c>
      <c r="AJ104" s="393">
        <v>22.809203797935854</v>
      </c>
      <c r="AK104" s="393">
        <v>22.899590391507271</v>
      </c>
      <c r="AL104" s="393">
        <v>23.024637829832439</v>
      </c>
      <c r="AM104" s="393">
        <v>23.409270104571675</v>
      </c>
      <c r="AN104" s="393">
        <v>23.236671697598801</v>
      </c>
      <c r="AO104" s="393">
        <v>23.367918927980337</v>
      </c>
      <c r="AP104" s="393">
        <v>21.675885880793199</v>
      </c>
      <c r="AQ104" s="393">
        <v>20.012424434896815</v>
      </c>
      <c r="AR104" s="393">
        <v>20.638711024662474</v>
      </c>
      <c r="AS104" s="393">
        <v>20.03593155241229</v>
      </c>
      <c r="AT104" s="393">
        <v>19.920863018228573</v>
      </c>
      <c r="AU104" s="393">
        <v>19.954761134456884</v>
      </c>
      <c r="AV104" s="393">
        <v>20.186978586228246</v>
      </c>
    </row>
    <row r="105" spans="1:48" ht="15.6" outlineLevel="1">
      <c r="A105" s="576"/>
      <c r="B105" s="577"/>
      <c r="C105" s="107" t="s">
        <v>88</v>
      </c>
      <c r="D105" s="393">
        <v>0.68518858491954737</v>
      </c>
      <c r="E105" s="393">
        <v>0.66293078327988453</v>
      </c>
      <c r="F105" s="393">
        <v>0.61768078877814214</v>
      </c>
      <c r="G105" s="393">
        <v>0.66038572204353918</v>
      </c>
      <c r="H105" s="393">
        <v>0.71444720891898994</v>
      </c>
      <c r="I105" s="393">
        <v>0.82923416286267804</v>
      </c>
      <c r="J105" s="393">
        <v>1.047055893104085</v>
      </c>
      <c r="K105" s="393">
        <v>1.0589745623461568</v>
      </c>
      <c r="L105" s="393">
        <v>1.0832499442643058</v>
      </c>
      <c r="M105" s="393">
        <v>1.17967106531883</v>
      </c>
      <c r="N105" s="393">
        <v>1.3539630176245159</v>
      </c>
      <c r="O105" s="393">
        <v>1.5076703953182389</v>
      </c>
      <c r="P105" s="393">
        <v>1.5716301839707847</v>
      </c>
      <c r="Q105" s="393">
        <v>1.4289450851592731</v>
      </c>
      <c r="R105" s="393">
        <v>1.3395019004076207</v>
      </c>
      <c r="S105" s="393">
        <v>1.2067980750245093</v>
      </c>
      <c r="T105" s="393">
        <v>1.1545236830369392</v>
      </c>
      <c r="U105" s="393">
        <v>1.0614292961027965</v>
      </c>
      <c r="V105" s="393">
        <v>0.93505057272220526</v>
      </c>
      <c r="W105" s="393">
        <v>0.86150041932727839</v>
      </c>
      <c r="X105" s="393">
        <v>0.82615775794515289</v>
      </c>
      <c r="Y105" s="393">
        <v>0.8019053011554661</v>
      </c>
      <c r="Z105" s="393">
        <v>0.68620809925234716</v>
      </c>
      <c r="AA105" s="393">
        <v>0.58246438043939819</v>
      </c>
      <c r="AB105" s="393">
        <v>0.57241179213860849</v>
      </c>
      <c r="AC105" s="393">
        <v>0.5635066381463093</v>
      </c>
      <c r="AD105" s="393">
        <v>0.58477293266126273</v>
      </c>
      <c r="AE105" s="393">
        <v>0.62530838091235463</v>
      </c>
      <c r="AF105" s="393">
        <v>0.64507770451915425</v>
      </c>
      <c r="AG105" s="393">
        <v>0.71010928855003286</v>
      </c>
      <c r="AH105" s="393">
        <v>0.70843737999784429</v>
      </c>
      <c r="AI105" s="393">
        <v>0.7264805005405075</v>
      </c>
      <c r="AJ105" s="393">
        <v>0.76526683947428875</v>
      </c>
      <c r="AK105" s="393">
        <v>0.82656516327730278</v>
      </c>
      <c r="AL105" s="393">
        <v>0.74577885176079206</v>
      </c>
      <c r="AM105" s="393">
        <v>0.78342466450801129</v>
      </c>
      <c r="AN105" s="393">
        <v>0.7231858003428675</v>
      </c>
      <c r="AO105" s="393">
        <v>0.76856252487820598</v>
      </c>
      <c r="AP105" s="393">
        <v>0.70135703644751723</v>
      </c>
      <c r="AQ105" s="393">
        <v>0.68395522361219618</v>
      </c>
      <c r="AR105" s="393">
        <v>0.60448230036292405</v>
      </c>
      <c r="AS105" s="393">
        <v>0.59708626508737261</v>
      </c>
      <c r="AT105" s="393">
        <v>0.5735436353229395</v>
      </c>
      <c r="AU105" s="393">
        <v>0.54154076121609052</v>
      </c>
      <c r="AV105" s="393">
        <v>0.5627986410383492</v>
      </c>
    </row>
    <row r="106" spans="1:48" ht="15.6" outlineLevel="1">
      <c r="A106" s="576"/>
      <c r="B106" s="577"/>
      <c r="C106" s="107" t="s">
        <v>89</v>
      </c>
      <c r="D106" s="393">
        <v>0</v>
      </c>
      <c r="E106" s="393">
        <v>0</v>
      </c>
      <c r="F106" s="393">
        <v>0</v>
      </c>
      <c r="G106" s="393">
        <v>0</v>
      </c>
      <c r="H106" s="393">
        <v>0</v>
      </c>
      <c r="I106" s="393">
        <v>0</v>
      </c>
      <c r="J106" s="393">
        <v>0</v>
      </c>
      <c r="K106" s="393">
        <v>0</v>
      </c>
      <c r="L106" s="393">
        <v>0</v>
      </c>
      <c r="M106" s="393">
        <v>0</v>
      </c>
      <c r="N106" s="393">
        <v>0</v>
      </c>
      <c r="O106" s="393">
        <v>0</v>
      </c>
      <c r="P106" s="393">
        <v>0</v>
      </c>
      <c r="Q106" s="393">
        <v>0</v>
      </c>
      <c r="R106" s="393">
        <v>0</v>
      </c>
      <c r="S106" s="393">
        <v>0</v>
      </c>
      <c r="T106" s="393">
        <v>0</v>
      </c>
      <c r="U106" s="393">
        <v>0</v>
      </c>
      <c r="V106" s="393">
        <v>0</v>
      </c>
      <c r="W106" s="393">
        <v>0</v>
      </c>
      <c r="X106" s="393">
        <v>0</v>
      </c>
      <c r="Y106" s="393">
        <v>0</v>
      </c>
      <c r="Z106" s="393">
        <v>0</v>
      </c>
      <c r="AA106" s="393">
        <v>0</v>
      </c>
      <c r="AB106" s="393">
        <v>0</v>
      </c>
      <c r="AC106" s="393">
        <v>0</v>
      </c>
      <c r="AD106" s="393">
        <v>3.3937461467017562E-3</v>
      </c>
      <c r="AE106" s="393">
        <v>6.7676959689093276E-3</v>
      </c>
      <c r="AF106" s="393">
        <v>1.3580043028581635E-2</v>
      </c>
      <c r="AG106" s="393">
        <v>2.696408622317948E-2</v>
      </c>
      <c r="AH106" s="393">
        <v>7.3998500680428778E-2</v>
      </c>
      <c r="AI106" s="393">
        <v>0.1827810505412753</v>
      </c>
      <c r="AJ106" s="393">
        <v>0.29687862558417072</v>
      </c>
      <c r="AK106" s="393">
        <v>0.35632101923460024</v>
      </c>
      <c r="AL106" s="393">
        <v>0.37611870936977287</v>
      </c>
      <c r="AM106" s="393">
        <v>0.40811872313667419</v>
      </c>
      <c r="AN106" s="393">
        <v>0.42314669531165239</v>
      </c>
      <c r="AO106" s="393">
        <v>0.39887649522018009</v>
      </c>
      <c r="AP106" s="393">
        <v>0.41568782254134462</v>
      </c>
      <c r="AQ106" s="393">
        <v>0.35917816612287179</v>
      </c>
      <c r="AR106" s="393">
        <v>0.35759883289938232</v>
      </c>
      <c r="AS106" s="393">
        <v>0.32872343308085628</v>
      </c>
      <c r="AT106" s="393">
        <v>0.30831526475698701</v>
      </c>
      <c r="AU106" s="393">
        <v>0.31072066691050615</v>
      </c>
      <c r="AV106" s="393">
        <v>0.29048609031000205</v>
      </c>
    </row>
    <row r="107" spans="1:48" ht="15.6" outlineLevel="1">
      <c r="A107" s="576"/>
      <c r="B107" s="577"/>
      <c r="C107" s="107" t="s">
        <v>90</v>
      </c>
      <c r="D107" s="393">
        <v>8.48817450431191E-2</v>
      </c>
      <c r="E107" s="393">
        <v>9.0155022473644625E-2</v>
      </c>
      <c r="F107" s="393">
        <v>9.5230898586699489E-2</v>
      </c>
      <c r="G107" s="393">
        <v>9.9966687875667121E-2</v>
      </c>
      <c r="H107" s="393">
        <v>9.8251035582949536E-2</v>
      </c>
      <c r="I107" s="393">
        <v>9.9069195446236546E-2</v>
      </c>
      <c r="J107" s="393">
        <v>0.10398327679820694</v>
      </c>
      <c r="K107" s="393">
        <v>0.10548766897400957</v>
      </c>
      <c r="L107" s="393">
        <v>0.10960416767250888</v>
      </c>
      <c r="M107" s="393">
        <v>0.10940646544491034</v>
      </c>
      <c r="N107" s="393">
        <v>0.11583772585900534</v>
      </c>
      <c r="O107" s="393">
        <v>0.11772096386133624</v>
      </c>
      <c r="P107" s="393">
        <v>0.12071306928001947</v>
      </c>
      <c r="Q107" s="393">
        <v>0.12231331036712935</v>
      </c>
      <c r="R107" s="393">
        <v>0.12885311248781256</v>
      </c>
      <c r="S107" s="393">
        <v>0.13159145539199779</v>
      </c>
      <c r="T107" s="393">
        <v>0.13821391280896894</v>
      </c>
      <c r="U107" s="393">
        <v>0.14903295710434145</v>
      </c>
      <c r="V107" s="393">
        <v>0.15983829064267638</v>
      </c>
      <c r="W107" s="393">
        <v>0.17264322798631629</v>
      </c>
      <c r="X107" s="393">
        <v>0.17435468774701884</v>
      </c>
      <c r="Y107" s="393">
        <v>0.17460570500229011</v>
      </c>
      <c r="Z107" s="393">
        <v>0.17493406810046114</v>
      </c>
      <c r="AA107" s="393">
        <v>0.17516741752909254</v>
      </c>
      <c r="AB107" s="393">
        <v>0.17907486875417072</v>
      </c>
      <c r="AC107" s="393">
        <v>0.18249097007203646</v>
      </c>
      <c r="AD107" s="393">
        <v>0.18727178080461082</v>
      </c>
      <c r="AE107" s="393">
        <v>0.19112259908146972</v>
      </c>
      <c r="AF107" s="393">
        <v>0.19465555323368922</v>
      </c>
      <c r="AG107" s="393">
        <v>0.19832589317629401</v>
      </c>
      <c r="AH107" s="393">
        <v>0.1982910660573356</v>
      </c>
      <c r="AI107" s="393">
        <v>0.20088763991083311</v>
      </c>
      <c r="AJ107" s="393">
        <v>0.20551800692560593</v>
      </c>
      <c r="AK107" s="393">
        <v>0.20693339955045728</v>
      </c>
      <c r="AL107" s="393">
        <v>0.22053461613298456</v>
      </c>
      <c r="AM107" s="393">
        <v>0.2203489547007664</v>
      </c>
      <c r="AN107" s="393">
        <v>0.22369454491342358</v>
      </c>
      <c r="AO107" s="393">
        <v>0.22520081975195017</v>
      </c>
      <c r="AP107" s="393">
        <v>0.22268582950918311</v>
      </c>
      <c r="AQ107" s="393">
        <v>0.21995508730731497</v>
      </c>
      <c r="AR107" s="393">
        <v>0.2168032339424589</v>
      </c>
      <c r="AS107" s="393">
        <v>0.21813460555439884</v>
      </c>
      <c r="AT107" s="393">
        <v>0.22097994021287984</v>
      </c>
      <c r="AU107" s="393">
        <v>0.22406129174879899</v>
      </c>
      <c r="AV107" s="393">
        <v>0.24217590083192242</v>
      </c>
    </row>
    <row r="108" spans="1:48" ht="15.6" outlineLevel="1">
      <c r="A108" s="576"/>
      <c r="B108" s="577"/>
      <c r="C108" s="107" t="s">
        <v>188</v>
      </c>
      <c r="D108" s="393">
        <v>0</v>
      </c>
      <c r="E108" s="393">
        <v>0</v>
      </c>
      <c r="F108" s="393">
        <v>0</v>
      </c>
      <c r="G108" s="393">
        <v>0</v>
      </c>
      <c r="H108" s="393">
        <v>0</v>
      </c>
      <c r="I108" s="393">
        <v>0</v>
      </c>
      <c r="J108" s="393">
        <v>0</v>
      </c>
      <c r="K108" s="393">
        <v>0</v>
      </c>
      <c r="L108" s="393">
        <v>0</v>
      </c>
      <c r="M108" s="393">
        <v>0</v>
      </c>
      <c r="N108" s="393">
        <v>0</v>
      </c>
      <c r="O108" s="393">
        <v>0</v>
      </c>
      <c r="P108" s="393">
        <v>0</v>
      </c>
      <c r="Q108" s="393">
        <v>0</v>
      </c>
      <c r="R108" s="393">
        <v>0</v>
      </c>
      <c r="S108" s="393">
        <v>0</v>
      </c>
      <c r="T108" s="393">
        <v>0</v>
      </c>
      <c r="U108" s="393">
        <v>0</v>
      </c>
      <c r="V108" s="393">
        <v>0</v>
      </c>
      <c r="W108" s="393">
        <v>0</v>
      </c>
      <c r="X108" s="393">
        <v>0</v>
      </c>
      <c r="Y108" s="393">
        <v>0</v>
      </c>
      <c r="Z108" s="393">
        <v>0</v>
      </c>
      <c r="AA108" s="393">
        <v>0</v>
      </c>
      <c r="AB108" s="393">
        <v>0</v>
      </c>
      <c r="AC108" s="393">
        <v>0</v>
      </c>
      <c r="AD108" s="393">
        <v>0</v>
      </c>
      <c r="AE108" s="393">
        <v>0</v>
      </c>
      <c r="AF108" s="393">
        <v>0</v>
      </c>
      <c r="AG108" s="393">
        <v>0</v>
      </c>
      <c r="AH108" s="393">
        <v>0</v>
      </c>
      <c r="AI108" s="393">
        <v>0</v>
      </c>
      <c r="AJ108" s="393">
        <v>0</v>
      </c>
      <c r="AK108" s="393">
        <v>0</v>
      </c>
      <c r="AL108" s="393">
        <v>0</v>
      </c>
      <c r="AM108" s="393">
        <v>0</v>
      </c>
      <c r="AN108" s="393">
        <v>2.3798404197563254E-3</v>
      </c>
      <c r="AO108" s="393">
        <v>1.0688165999107798E-2</v>
      </c>
      <c r="AP108" s="393">
        <v>1.8940985179226773E-2</v>
      </c>
      <c r="AQ108" s="393">
        <v>2.5089208053207177E-2</v>
      </c>
      <c r="AR108" s="393">
        <v>3.4202025612555545E-2</v>
      </c>
      <c r="AS108" s="393">
        <v>4.0856164963822106E-2</v>
      </c>
      <c r="AT108" s="393">
        <v>4.7704836198672079E-2</v>
      </c>
      <c r="AU108" s="393">
        <v>5.2770487514771744E-2</v>
      </c>
      <c r="AV108" s="393">
        <v>5.5727267511495156E-2</v>
      </c>
    </row>
    <row r="109" spans="1:48" outlineLevel="1">
      <c r="A109" s="576"/>
      <c r="B109" s="574" t="s">
        <v>91</v>
      </c>
      <c r="C109" s="107" t="s">
        <v>91</v>
      </c>
      <c r="D109" s="393">
        <v>5.2307106163300841</v>
      </c>
      <c r="E109" s="393">
        <v>5.0953160450140711</v>
      </c>
      <c r="F109" s="393">
        <v>4.9715096606302813</v>
      </c>
      <c r="G109" s="393">
        <v>4.9806343808310496</v>
      </c>
      <c r="H109" s="393">
        <v>4.8684844965789296</v>
      </c>
      <c r="I109" s="393">
        <v>4.9132535523914695</v>
      </c>
      <c r="J109" s="393">
        <v>5.1292840528817489</v>
      </c>
      <c r="K109" s="393">
        <v>4.9068728390367111</v>
      </c>
      <c r="L109" s="393">
        <v>4.924362271761221</v>
      </c>
      <c r="M109" s="393">
        <v>4.9165283323708282</v>
      </c>
      <c r="N109" s="393">
        <v>4.68277828197649</v>
      </c>
      <c r="O109" s="393">
        <v>4.5837363693780624</v>
      </c>
      <c r="P109" s="393">
        <v>4.388290021082474</v>
      </c>
      <c r="Q109" s="393">
        <v>4.3512296213211048</v>
      </c>
      <c r="R109" s="393">
        <v>4.0614336644330571</v>
      </c>
      <c r="S109" s="393">
        <v>4.1840985114566305</v>
      </c>
      <c r="T109" s="393">
        <v>4.2390198555386283</v>
      </c>
      <c r="U109" s="393">
        <v>4.1323960072585528</v>
      </c>
      <c r="V109" s="393">
        <v>4.0805696530628923</v>
      </c>
      <c r="W109" s="393">
        <v>3.8210726101175894</v>
      </c>
      <c r="X109" s="393">
        <v>3.8270644118709334</v>
      </c>
      <c r="Y109" s="393">
        <v>3.7791598316359791</v>
      </c>
      <c r="Z109" s="393">
        <v>3.6615422041905279</v>
      </c>
      <c r="AA109" s="393">
        <v>4.1724409163213823</v>
      </c>
      <c r="AB109" s="393">
        <v>3.8956368036111959</v>
      </c>
      <c r="AC109" s="393">
        <v>4.0194348597241971</v>
      </c>
      <c r="AD109" s="393">
        <v>4.0090607368186149</v>
      </c>
      <c r="AE109" s="393">
        <v>3.9483652309855435</v>
      </c>
      <c r="AF109" s="393">
        <v>4.0377336295044373</v>
      </c>
      <c r="AG109" s="393">
        <v>3.889897374300439</v>
      </c>
      <c r="AH109" s="393">
        <v>4.0253194190285839</v>
      </c>
      <c r="AI109" s="393">
        <v>4.1981823877477167</v>
      </c>
      <c r="AJ109" s="393">
        <v>4.1247451359883893</v>
      </c>
      <c r="AK109" s="393">
        <v>4.218698885531686</v>
      </c>
      <c r="AL109" s="393">
        <v>4.2720183788759538</v>
      </c>
      <c r="AM109" s="393">
        <v>4.270866145641425</v>
      </c>
      <c r="AN109" s="393">
        <v>4.3732443275631177</v>
      </c>
      <c r="AO109" s="393">
        <v>4.3906340375108579</v>
      </c>
      <c r="AP109" s="393">
        <v>4.318403969447453</v>
      </c>
      <c r="AQ109" s="393">
        <v>4.2013429582240676</v>
      </c>
      <c r="AR109" s="393">
        <v>4.3416276938161067</v>
      </c>
      <c r="AS109" s="393">
        <v>4.2182765743944799</v>
      </c>
      <c r="AT109" s="393">
        <v>4.4555958723333919</v>
      </c>
      <c r="AU109" s="393">
        <v>4.2577359272376576</v>
      </c>
      <c r="AV109" s="393">
        <v>4.0337987232144963</v>
      </c>
    </row>
    <row r="110" spans="1:48" ht="15.6" outlineLevel="1">
      <c r="A110" s="576"/>
      <c r="B110" s="577"/>
      <c r="C110" s="107" t="s">
        <v>92</v>
      </c>
      <c r="D110" s="393">
        <v>0.98427043462539865</v>
      </c>
      <c r="E110" s="393">
        <v>0.66658613395091015</v>
      </c>
      <c r="F110" s="393">
        <v>0.48363766090870863</v>
      </c>
      <c r="G110" s="393">
        <v>0.40819936137843882</v>
      </c>
      <c r="H110" s="393">
        <v>0.36321847054050121</v>
      </c>
      <c r="I110" s="393">
        <v>0.34152560271714916</v>
      </c>
      <c r="J110" s="393">
        <v>0.46492003264084247</v>
      </c>
      <c r="K110" s="393">
        <v>0.86536314515568957</v>
      </c>
      <c r="L110" s="393">
        <v>0.87966908797607124</v>
      </c>
      <c r="M110" s="393">
        <v>0.78926169889542441</v>
      </c>
      <c r="N110" s="393">
        <v>0.82413494658954534</v>
      </c>
      <c r="O110" s="393">
        <v>0.72610016218890983</v>
      </c>
      <c r="P110" s="393">
        <v>0.69657698116214073</v>
      </c>
      <c r="Q110" s="393">
        <v>0.64070223341539556</v>
      </c>
      <c r="R110" s="393">
        <v>0.72250358198468301</v>
      </c>
      <c r="S110" s="393">
        <v>0.54737915223834666</v>
      </c>
      <c r="T110" s="393">
        <v>0.46815286194112321</v>
      </c>
      <c r="U110" s="393">
        <v>0.46763980346001072</v>
      </c>
      <c r="V110" s="393">
        <v>0.5023523467179436</v>
      </c>
      <c r="W110" s="393">
        <v>0.48512232958840118</v>
      </c>
      <c r="X110" s="393">
        <v>0.51925198845330844</v>
      </c>
      <c r="Y110" s="393">
        <v>0.49149166882204531</v>
      </c>
      <c r="Z110" s="393">
        <v>0.51123592020883435</v>
      </c>
      <c r="AA110" s="393">
        <v>0.51657365376322195</v>
      </c>
      <c r="AB110" s="393">
        <v>0.54127849018842944</v>
      </c>
      <c r="AC110" s="393">
        <v>0.53815778432328165</v>
      </c>
      <c r="AD110" s="393">
        <v>0.57580745469509498</v>
      </c>
      <c r="AE110" s="393">
        <v>0.54384010876397748</v>
      </c>
      <c r="AF110" s="393">
        <v>0.53660074623013021</v>
      </c>
      <c r="AG110" s="393">
        <v>0.52702812100459739</v>
      </c>
      <c r="AH110" s="393">
        <v>0.4682709571428017</v>
      </c>
      <c r="AI110" s="393">
        <v>0.47909144934226455</v>
      </c>
      <c r="AJ110" s="393">
        <v>0.39249311330576736</v>
      </c>
      <c r="AK110" s="393">
        <v>6.1254441837242921E-2</v>
      </c>
      <c r="AL110" s="393">
        <v>4.7709185442797786E-2</v>
      </c>
      <c r="AM110" s="393">
        <v>7.4107139104094112E-3</v>
      </c>
      <c r="AN110" s="393">
        <v>4.6422264614185658E-3</v>
      </c>
      <c r="AO110" s="393">
        <v>4.0003396902194453E-3</v>
      </c>
      <c r="AP110" s="393">
        <v>4.0726527097753821E-3</v>
      </c>
      <c r="AQ110" s="393">
        <v>3.1205855946853898E-3</v>
      </c>
      <c r="AR110" s="393">
        <v>3.4827092414782008E-3</v>
      </c>
      <c r="AS110" s="393">
        <v>2.7823251228616683E-3</v>
      </c>
      <c r="AT110" s="393">
        <v>2.4704579156726533E-3</v>
      </c>
      <c r="AU110" s="393">
        <v>1.9785151532642074E-3</v>
      </c>
      <c r="AV110" s="393">
        <v>1.8616100416705696E-3</v>
      </c>
    </row>
    <row r="111" spans="1:48" outlineLevel="1">
      <c r="A111" s="576"/>
      <c r="B111" s="574" t="s">
        <v>93</v>
      </c>
      <c r="C111" s="107" t="s">
        <v>94</v>
      </c>
      <c r="D111" s="393">
        <v>4.7756612822403959</v>
      </c>
      <c r="E111" s="393">
        <v>4.8474457560367679</v>
      </c>
      <c r="F111" s="393">
        <v>4.4167907505805459</v>
      </c>
      <c r="G111" s="393">
        <v>4.6023182705342363</v>
      </c>
      <c r="H111" s="393">
        <v>4.1599315905219081</v>
      </c>
      <c r="I111" s="393">
        <v>3.1098755595740806</v>
      </c>
      <c r="J111" s="393">
        <v>3.2275660030025</v>
      </c>
      <c r="K111" s="393">
        <v>2.6780891412236176</v>
      </c>
      <c r="L111" s="393">
        <v>2.5511017160917335</v>
      </c>
      <c r="M111" s="393">
        <v>2.6429217398843687</v>
      </c>
      <c r="N111" s="393">
        <v>2.460052986318118</v>
      </c>
      <c r="O111" s="393">
        <v>2.1730473847675924</v>
      </c>
      <c r="P111" s="393">
        <v>2.3472134806135752</v>
      </c>
      <c r="Q111" s="393">
        <v>2.1003297171172735</v>
      </c>
      <c r="R111" s="393">
        <v>2.1384260840660438</v>
      </c>
      <c r="S111" s="393">
        <v>2.0022476175049082</v>
      </c>
      <c r="T111" s="393">
        <v>1.9756487714456028</v>
      </c>
      <c r="U111" s="393">
        <v>1.7945115296525658</v>
      </c>
      <c r="V111" s="393">
        <v>1.8985299701350928</v>
      </c>
      <c r="W111" s="393">
        <v>2.2886095620620233</v>
      </c>
      <c r="X111" s="393">
        <v>2.3994654723149349</v>
      </c>
      <c r="Y111" s="393">
        <v>2.392641387884177</v>
      </c>
      <c r="Z111" s="393">
        <v>2.3819014947142789</v>
      </c>
      <c r="AA111" s="393">
        <v>2.3963865149598074</v>
      </c>
      <c r="AB111" s="393">
        <v>2.559843562880356</v>
      </c>
      <c r="AC111" s="393">
        <v>2.6804289029248705</v>
      </c>
      <c r="AD111" s="393">
        <v>2.710010585635108</v>
      </c>
      <c r="AE111" s="393">
        <v>2.6783316287457173</v>
      </c>
      <c r="AF111" s="393">
        <v>2.7513151792627744</v>
      </c>
      <c r="AG111" s="393">
        <v>2.7684048507006489</v>
      </c>
      <c r="AH111" s="393">
        <v>2.6389791320107454</v>
      </c>
      <c r="AI111" s="393">
        <v>2.5863066825136105</v>
      </c>
      <c r="AJ111" s="393">
        <v>2.7346667337178894</v>
      </c>
      <c r="AK111" s="393">
        <v>2.7081368503569356</v>
      </c>
      <c r="AL111" s="393">
        <v>2.7135861873972438</v>
      </c>
      <c r="AM111" s="393">
        <v>2.8234409944800918</v>
      </c>
      <c r="AN111" s="393">
        <v>2.7258390577675016</v>
      </c>
      <c r="AO111" s="393">
        <v>2.7150207941849276</v>
      </c>
      <c r="AP111" s="393">
        <v>2.6819199215994374</v>
      </c>
      <c r="AQ111" s="393">
        <v>2.6117993763168084</v>
      </c>
      <c r="AR111" s="393">
        <v>2.5435697596030797</v>
      </c>
      <c r="AS111" s="393">
        <v>2.5460666393490206</v>
      </c>
      <c r="AT111" s="393">
        <v>2.4188663673149389</v>
      </c>
      <c r="AU111" s="393">
        <v>2.3574114996174673</v>
      </c>
      <c r="AV111" s="393">
        <v>2.4398832477057777</v>
      </c>
    </row>
    <row r="112" spans="1:48" ht="15.6" outlineLevel="1">
      <c r="A112" s="576"/>
      <c r="B112" s="577"/>
      <c r="C112" s="107" t="s">
        <v>95</v>
      </c>
      <c r="D112" s="393">
        <v>6.4661430538901263E-2</v>
      </c>
      <c r="E112" s="393">
        <v>5.9223602862217367E-2</v>
      </c>
      <c r="F112" s="393">
        <v>5.9581512247265545E-2</v>
      </c>
      <c r="G112" s="393">
        <v>8.006060048356882E-2</v>
      </c>
      <c r="H112" s="393">
        <v>7.8303979439483279E-2</v>
      </c>
      <c r="I112" s="393">
        <v>8.3287548477327819E-2</v>
      </c>
      <c r="J112" s="393">
        <v>8.7934036105053862E-2</v>
      </c>
      <c r="K112" s="393">
        <v>9.2389879388479867E-2</v>
      </c>
      <c r="L112" s="393">
        <v>9.3098526452321306E-2</v>
      </c>
      <c r="M112" s="393">
        <v>0.10380345097722135</v>
      </c>
      <c r="N112" s="393">
        <v>9.0206658357851618E-2</v>
      </c>
      <c r="O112" s="393">
        <v>7.1830464567360142E-2</v>
      </c>
      <c r="P112" s="393">
        <v>0.11547425262583766</v>
      </c>
      <c r="Q112" s="393">
        <v>9.1652386753188445E-2</v>
      </c>
      <c r="R112" s="393">
        <v>0.11445994062399985</v>
      </c>
      <c r="S112" s="393">
        <v>0.11492895746789204</v>
      </c>
      <c r="T112" s="393">
        <v>0.10549351579231049</v>
      </c>
      <c r="U112" s="393">
        <v>8.2013927617820948E-2</v>
      </c>
      <c r="V112" s="393">
        <v>9.2295952751632104E-2</v>
      </c>
      <c r="W112" s="393">
        <v>0.12251734566082959</v>
      </c>
      <c r="X112" s="393">
        <v>0.11550182466756269</v>
      </c>
      <c r="Y112" s="393">
        <v>0.11508704157885068</v>
      </c>
      <c r="Z112" s="393">
        <v>0.1161198215729317</v>
      </c>
      <c r="AA112" s="393">
        <v>0.11753008481660948</v>
      </c>
      <c r="AB112" s="393">
        <v>0.11847274357288726</v>
      </c>
      <c r="AC112" s="393">
        <v>0.12463451412279848</v>
      </c>
      <c r="AD112" s="393">
        <v>0.1644758658641135</v>
      </c>
      <c r="AE112" s="393">
        <v>0.19741549801348557</v>
      </c>
      <c r="AF112" s="393">
        <v>0.18572886651465118</v>
      </c>
      <c r="AG112" s="393">
        <v>0.16547875931002437</v>
      </c>
      <c r="AH112" s="393">
        <v>0.15510686423552655</v>
      </c>
      <c r="AI112" s="393">
        <v>0.14939899487974764</v>
      </c>
      <c r="AJ112" s="393">
        <v>0.14293276113238457</v>
      </c>
      <c r="AK112" s="393">
        <v>0.14590276261983162</v>
      </c>
      <c r="AL112" s="393">
        <v>0.13958899155609075</v>
      </c>
      <c r="AM112" s="393">
        <v>0.14263040178297462</v>
      </c>
      <c r="AN112" s="393">
        <v>0.18473371547674375</v>
      </c>
      <c r="AO112" s="393">
        <v>0.20730400062640095</v>
      </c>
      <c r="AP112" s="393">
        <v>0.37524573975478481</v>
      </c>
      <c r="AQ112" s="393">
        <v>0.24299022099182582</v>
      </c>
      <c r="AR112" s="393">
        <v>0.32124530822169284</v>
      </c>
      <c r="AS112" s="393">
        <v>0.18399327738272117</v>
      </c>
      <c r="AT112" s="393">
        <v>0.19770133432473899</v>
      </c>
      <c r="AU112" s="393">
        <v>0.14032548735857908</v>
      </c>
      <c r="AV112" s="393">
        <v>0.16667426853227249</v>
      </c>
    </row>
    <row r="113" spans="1:48" outlineLevel="1">
      <c r="A113" s="576"/>
      <c r="B113" s="574" t="s">
        <v>96</v>
      </c>
      <c r="C113" s="107" t="s">
        <v>97</v>
      </c>
      <c r="D113" s="393">
        <v>4.8427186811564154</v>
      </c>
      <c r="E113" s="393">
        <v>4.8449074957669804</v>
      </c>
      <c r="F113" s="393">
        <v>4.8453412665855691</v>
      </c>
      <c r="G113" s="393">
        <v>4.8685695004302421</v>
      </c>
      <c r="H113" s="393">
        <v>4.895885405147272</v>
      </c>
      <c r="I113" s="393">
        <v>4.9027189196493195</v>
      </c>
      <c r="J113" s="393">
        <v>4.9440652610938027</v>
      </c>
      <c r="K113" s="393">
        <v>5.0656688822272287</v>
      </c>
      <c r="L113" s="393">
        <v>5.1400349674797461</v>
      </c>
      <c r="M113" s="393">
        <v>5.2518417461680338</v>
      </c>
      <c r="N113" s="393">
        <v>5.2239836856834785</v>
      </c>
      <c r="O113" s="393">
        <v>5.2492723893227051</v>
      </c>
      <c r="P113" s="393">
        <v>5.2679090096596717</v>
      </c>
      <c r="Q113" s="393">
        <v>5.2930256978637713</v>
      </c>
      <c r="R113" s="393">
        <v>5.1455241030737033</v>
      </c>
      <c r="S113" s="393">
        <v>5.3974807177292821</v>
      </c>
      <c r="T113" s="393">
        <v>5.3872788125865991</v>
      </c>
      <c r="U113" s="393">
        <v>5.8851177915934709</v>
      </c>
      <c r="V113" s="393">
        <v>5.5686199789516424</v>
      </c>
      <c r="W113" s="393">
        <v>5.5666829807385971</v>
      </c>
      <c r="X113" s="393">
        <v>5.9203474374079139</v>
      </c>
      <c r="Y113" s="393">
        <v>4.8113474414902502</v>
      </c>
      <c r="Z113" s="393">
        <v>4.5947396123439388</v>
      </c>
      <c r="AA113" s="393">
        <v>4.6652310024877419</v>
      </c>
      <c r="AB113" s="393">
        <v>4.4969332116820988</v>
      </c>
      <c r="AC113" s="393">
        <v>4.445799440707737</v>
      </c>
      <c r="AD113" s="393">
        <v>4.3521786930359472</v>
      </c>
      <c r="AE113" s="393">
        <v>4.1414475501765917</v>
      </c>
      <c r="AF113" s="393">
        <v>3.6550641456650608</v>
      </c>
      <c r="AG113" s="393">
        <v>3.5812082573807382</v>
      </c>
      <c r="AH113" s="393">
        <v>3.3097187175182086</v>
      </c>
      <c r="AI113" s="393">
        <v>3.3244192844069032</v>
      </c>
      <c r="AJ113" s="393">
        <v>3.507768616294793</v>
      </c>
      <c r="AK113" s="393">
        <v>3.6033100414178882</v>
      </c>
      <c r="AL113" s="393">
        <v>3.4332227922512266</v>
      </c>
      <c r="AM113" s="393">
        <v>3.2080933570458283</v>
      </c>
      <c r="AN113" s="393">
        <v>3.8747022903620678</v>
      </c>
      <c r="AO113" s="393">
        <v>4.1845901541312029</v>
      </c>
      <c r="AP113" s="393">
        <v>3.6191637337710474</v>
      </c>
      <c r="AQ113" s="393">
        <v>3.3285245911830992</v>
      </c>
      <c r="AR113" s="393">
        <v>3.2379292067927778</v>
      </c>
      <c r="AS113" s="393">
        <v>3.067752719606029</v>
      </c>
      <c r="AT113" s="393">
        <v>2.7899879126197762</v>
      </c>
      <c r="AU113" s="393">
        <v>2.5246070347208445</v>
      </c>
      <c r="AV113" s="393">
        <v>2.2281119229077828</v>
      </c>
    </row>
    <row r="114" spans="1:48" outlineLevel="1">
      <c r="A114" s="576"/>
      <c r="B114" s="574" t="s">
        <v>98</v>
      </c>
      <c r="C114" s="107" t="s">
        <v>99</v>
      </c>
      <c r="D114" s="393">
        <v>0.10315959716291348</v>
      </c>
      <c r="E114" s="393">
        <v>0.10711591484409591</v>
      </c>
      <c r="F114" s="393">
        <v>0.11375688976733825</v>
      </c>
      <c r="G114" s="393">
        <v>0.12283382538117535</v>
      </c>
      <c r="H114" s="393">
        <v>0.12196390459847359</v>
      </c>
      <c r="I114" s="393">
        <v>0.12058278641955381</v>
      </c>
      <c r="J114" s="393">
        <v>0.12834464657009922</v>
      </c>
      <c r="K114" s="393">
        <v>0.13499488400990503</v>
      </c>
      <c r="L114" s="393">
        <v>0.15531934738648881</v>
      </c>
      <c r="M114" s="393">
        <v>0.17004717835035291</v>
      </c>
      <c r="N114" s="393">
        <v>0.17461855032649215</v>
      </c>
      <c r="O114" s="393">
        <v>0.17051728767602473</v>
      </c>
      <c r="P114" s="393">
        <v>0.17978759117059678</v>
      </c>
      <c r="Q114" s="393">
        <v>0.18897505508377416</v>
      </c>
      <c r="R114" s="393">
        <v>0.19462334977476614</v>
      </c>
      <c r="S114" s="393">
        <v>0.19944146303990612</v>
      </c>
      <c r="T114" s="393">
        <v>0.20415245041076091</v>
      </c>
      <c r="U114" s="393">
        <v>0.21678052772072076</v>
      </c>
      <c r="V114" s="393">
        <v>0.23206438185951786</v>
      </c>
      <c r="W114" s="393">
        <v>0.24733849650881096</v>
      </c>
      <c r="X114" s="393">
        <v>0.25119674506808581</v>
      </c>
      <c r="Y114" s="393">
        <v>0.24303894909655296</v>
      </c>
      <c r="Z114" s="393">
        <v>0.25819832488555716</v>
      </c>
      <c r="AA114" s="393">
        <v>0.26512122591075299</v>
      </c>
      <c r="AB114" s="393">
        <v>0.27890293678528766</v>
      </c>
      <c r="AC114" s="393">
        <v>0.29235404308571727</v>
      </c>
      <c r="AD114" s="393">
        <v>0.30686885018328514</v>
      </c>
      <c r="AE114" s="393">
        <v>0.33087482614139313</v>
      </c>
      <c r="AF114" s="393">
        <v>0.35951817709629669</v>
      </c>
      <c r="AG114" s="393">
        <v>0.37874746887029159</v>
      </c>
      <c r="AH114" s="393">
        <v>0.40394349612033997</v>
      </c>
      <c r="AI114" s="393">
        <v>0.40793738697464571</v>
      </c>
      <c r="AJ114" s="393">
        <v>0.42712874025178704</v>
      </c>
      <c r="AK114" s="393">
        <v>0.45073788932323416</v>
      </c>
      <c r="AL114" s="393">
        <v>0.48000801860205278</v>
      </c>
      <c r="AM114" s="393">
        <v>0.51038907920120646</v>
      </c>
      <c r="AN114" s="393">
        <v>0.51954067774001178</v>
      </c>
      <c r="AO114" s="393">
        <v>0.53173193420148912</v>
      </c>
      <c r="AP114" s="393">
        <v>0.51850105716998351</v>
      </c>
      <c r="AQ114" s="393">
        <v>0.48932014407311702</v>
      </c>
      <c r="AR114" s="393">
        <v>0.47349345532544163</v>
      </c>
      <c r="AS114" s="393">
        <v>0.49111024646746226</v>
      </c>
      <c r="AT114" s="393">
        <v>0.49012893036059801</v>
      </c>
      <c r="AU114" s="393">
        <v>0.50586356602130056</v>
      </c>
      <c r="AV114" s="393">
        <v>0.52717944337950129</v>
      </c>
    </row>
    <row r="115" spans="1:48" ht="15.6">
      <c r="A115" s="576"/>
      <c r="B115" s="574" t="s">
        <v>7</v>
      </c>
      <c r="C115" s="107" t="s">
        <v>379</v>
      </c>
      <c r="D115" s="579">
        <v>39.651552095005222</v>
      </c>
      <c r="E115" s="579">
        <v>37.989341083131151</v>
      </c>
      <c r="F115" s="579">
        <v>37.648276958145601</v>
      </c>
      <c r="G115" s="579">
        <v>37.947147306081057</v>
      </c>
      <c r="H115" s="579">
        <v>34.32191726082447</v>
      </c>
      <c r="I115" s="579">
        <v>33.90438110672283</v>
      </c>
      <c r="J115" s="579">
        <v>34.191637988168544</v>
      </c>
      <c r="K115" s="579">
        <v>37.783524689269321</v>
      </c>
      <c r="L115" s="579">
        <v>37.721593213796851</v>
      </c>
      <c r="M115" s="579">
        <v>40.000843526061473</v>
      </c>
      <c r="N115" s="579">
        <v>36.672968594842345</v>
      </c>
      <c r="O115" s="579">
        <v>35.997440751075345</v>
      </c>
      <c r="P115" s="579">
        <v>35.147440342009517</v>
      </c>
      <c r="Q115" s="579">
        <v>34.572476323572943</v>
      </c>
      <c r="R115" s="579">
        <v>33.349119702581191</v>
      </c>
      <c r="S115" s="579">
        <v>34.108055063595337</v>
      </c>
      <c r="T115" s="579">
        <v>33.183171840107079</v>
      </c>
      <c r="U115" s="579">
        <v>32.561657819190074</v>
      </c>
      <c r="V115" s="579">
        <v>31.115228153634867</v>
      </c>
      <c r="W115" s="579">
        <v>28.675581555473649</v>
      </c>
      <c r="X115" s="579">
        <v>29.2674459241221</v>
      </c>
      <c r="Y115" s="579">
        <v>32.129765881825875</v>
      </c>
      <c r="Z115" s="579">
        <v>33.747245361177562</v>
      </c>
      <c r="AA115" s="579">
        <v>27.974269548015631</v>
      </c>
      <c r="AB115" s="579">
        <v>27.767943480735877</v>
      </c>
      <c r="AC115" s="579">
        <v>27.16652186774126</v>
      </c>
      <c r="AD115" s="579">
        <v>27.958211053873477</v>
      </c>
      <c r="AE115" s="579">
        <v>25.706161988715152</v>
      </c>
      <c r="AF115" s="579">
        <v>24.711281711716879</v>
      </c>
      <c r="AG115" s="579">
        <v>24.008912749017483</v>
      </c>
      <c r="AH115" s="579">
        <v>23.311887988549095</v>
      </c>
      <c r="AI115" s="579">
        <v>23.81630897852412</v>
      </c>
      <c r="AJ115" s="579">
        <v>21.131299934783144</v>
      </c>
      <c r="AK115" s="579">
        <v>21.44005242990572</v>
      </c>
      <c r="AL115" s="579">
        <v>22.004184802096248</v>
      </c>
      <c r="AM115" s="579">
        <v>21.673774646468047</v>
      </c>
      <c r="AN115" s="579">
        <v>20.296818609566795</v>
      </c>
      <c r="AO115" s="579">
        <v>19.81065132350091</v>
      </c>
      <c r="AP115" s="579">
        <v>21.048871060385764</v>
      </c>
      <c r="AQ115" s="579">
        <v>18.442105701556152</v>
      </c>
      <c r="AR115" s="579">
        <v>18.762351270147818</v>
      </c>
      <c r="AS115" s="579">
        <v>17.715203642171907</v>
      </c>
      <c r="AT115" s="579">
        <v>18.396256714824709</v>
      </c>
      <c r="AU115" s="579">
        <v>17.657984707750106</v>
      </c>
      <c r="AV115" s="579">
        <v>15.05644575875046</v>
      </c>
    </row>
    <row r="116" spans="1:48">
      <c r="A116" s="576"/>
      <c r="B116" s="574" t="s">
        <v>12</v>
      </c>
      <c r="C116" s="107" t="s">
        <v>379</v>
      </c>
      <c r="D116" s="575">
        <v>202.44568078984662</v>
      </c>
      <c r="E116" s="575">
        <v>193.01310307104575</v>
      </c>
      <c r="F116" s="575">
        <v>187.85143229341816</v>
      </c>
      <c r="G116" s="575">
        <v>192.1229799323782</v>
      </c>
      <c r="H116" s="575">
        <v>187.88353815383206</v>
      </c>
      <c r="I116" s="575">
        <v>180.11355036059555</v>
      </c>
      <c r="J116" s="575">
        <v>164.90142929453353</v>
      </c>
      <c r="K116" s="575">
        <v>174.40251564506599</v>
      </c>
      <c r="L116" s="575">
        <v>174.66162832282689</v>
      </c>
      <c r="M116" s="575">
        <v>184.17611695662339</v>
      </c>
      <c r="N116" s="575">
        <v>178.07466550731064</v>
      </c>
      <c r="O116" s="575">
        <v>171.09661861460904</v>
      </c>
      <c r="P116" s="575">
        <v>166.15227052204182</v>
      </c>
      <c r="Q116" s="575">
        <v>161.57830842157375</v>
      </c>
      <c r="R116" s="575">
        <v>153.23167441202335</v>
      </c>
      <c r="S116" s="575">
        <v>168.71482270522031</v>
      </c>
      <c r="T116" s="575">
        <v>173.11863569061441</v>
      </c>
      <c r="U116" s="575">
        <v>170.5169062540871</v>
      </c>
      <c r="V116" s="575">
        <v>160.09195881887015</v>
      </c>
      <c r="W116" s="575">
        <v>152.26211670702969</v>
      </c>
      <c r="X116" s="575">
        <v>156.49056785385807</v>
      </c>
      <c r="Y116" s="575">
        <v>165.45831980719493</v>
      </c>
      <c r="Z116" s="575">
        <v>159.19377740390067</v>
      </c>
      <c r="AA116" s="575">
        <v>156.59793173065131</v>
      </c>
      <c r="AB116" s="575">
        <v>151.48244073571797</v>
      </c>
      <c r="AC116" s="575">
        <v>145.54868307064044</v>
      </c>
      <c r="AD116" s="575">
        <v>157.45520409636973</v>
      </c>
      <c r="AE116" s="575">
        <v>142.4436270487561</v>
      </c>
      <c r="AF116" s="575">
        <v>148.02728794786773</v>
      </c>
      <c r="AG116" s="575">
        <v>144.3332743200321</v>
      </c>
      <c r="AH116" s="575">
        <v>148.98435699849415</v>
      </c>
      <c r="AI116" s="575">
        <v>156.26377038882001</v>
      </c>
      <c r="AJ116" s="575">
        <v>153.4578433399148</v>
      </c>
      <c r="AK116" s="575">
        <v>158.47629937967514</v>
      </c>
      <c r="AL116" s="575">
        <v>160.05743000732627</v>
      </c>
      <c r="AM116" s="575">
        <v>154.53235854643674</v>
      </c>
      <c r="AN116" s="575">
        <v>154.85649419411942</v>
      </c>
      <c r="AO116" s="575">
        <v>148.48766901614698</v>
      </c>
      <c r="AP116" s="575">
        <v>146.96482674881196</v>
      </c>
      <c r="AQ116" s="575">
        <v>138.13192628608004</v>
      </c>
      <c r="AR116" s="575">
        <v>148.84357416369281</v>
      </c>
      <c r="AS116" s="575">
        <v>122.06902917419443</v>
      </c>
      <c r="AT116" s="575">
        <v>137.86230279380564</v>
      </c>
      <c r="AU116" s="575">
        <v>133.01289658867907</v>
      </c>
      <c r="AV116" s="575">
        <v>111.27945011467889</v>
      </c>
    </row>
    <row r="117" spans="1:48" ht="15.6" outlineLevel="1">
      <c r="A117" s="576"/>
      <c r="B117" s="577"/>
      <c r="C117" s="107" t="s">
        <v>100</v>
      </c>
      <c r="D117" s="393">
        <v>202.44568078984662</v>
      </c>
      <c r="E117" s="393">
        <v>193.01310307104575</v>
      </c>
      <c r="F117" s="393">
        <v>187.85143229341816</v>
      </c>
      <c r="G117" s="393">
        <v>192.1229799323782</v>
      </c>
      <c r="H117" s="393">
        <v>187.88353815383206</v>
      </c>
      <c r="I117" s="393">
        <v>180.11355036059555</v>
      </c>
      <c r="J117" s="393">
        <v>164.90142929453353</v>
      </c>
      <c r="K117" s="393">
        <v>174.40251564506599</v>
      </c>
      <c r="L117" s="393">
        <v>174.66162832282689</v>
      </c>
      <c r="M117" s="393">
        <v>184.17611695662339</v>
      </c>
      <c r="N117" s="393">
        <v>178.07466550731064</v>
      </c>
      <c r="O117" s="393">
        <v>171.09661861460904</v>
      </c>
      <c r="P117" s="393">
        <v>166.15227052204182</v>
      </c>
      <c r="Q117" s="393">
        <v>161.57830842157375</v>
      </c>
      <c r="R117" s="393">
        <v>153.23167441202335</v>
      </c>
      <c r="S117" s="393">
        <v>168.68031541188699</v>
      </c>
      <c r="T117" s="393">
        <v>173.08285489061441</v>
      </c>
      <c r="U117" s="393">
        <v>170.48163959408711</v>
      </c>
      <c r="V117" s="393">
        <v>160.05181688553682</v>
      </c>
      <c r="W117" s="393">
        <v>152.21587615369637</v>
      </c>
      <c r="X117" s="393">
        <v>156.45746225385807</v>
      </c>
      <c r="Y117" s="393">
        <v>165.42881434830605</v>
      </c>
      <c r="Z117" s="393">
        <v>159.16546533501179</v>
      </c>
      <c r="AA117" s="393">
        <v>156.5690061306513</v>
      </c>
      <c r="AB117" s="393">
        <v>151.4541068379402</v>
      </c>
      <c r="AC117" s="393">
        <v>145.52214750175153</v>
      </c>
      <c r="AD117" s="393">
        <v>157.42865830970305</v>
      </c>
      <c r="AE117" s="393">
        <v>142.41701995542277</v>
      </c>
      <c r="AF117" s="393">
        <v>148.01642830786773</v>
      </c>
      <c r="AG117" s="393">
        <v>144.31090017336544</v>
      </c>
      <c r="AH117" s="393">
        <v>148.96488723565415</v>
      </c>
      <c r="AI117" s="393">
        <v>156.24403382775455</v>
      </c>
      <c r="AJ117" s="393">
        <v>153.42750507854294</v>
      </c>
      <c r="AK117" s="393">
        <v>158.44206280510073</v>
      </c>
      <c r="AL117" s="393">
        <v>160.02699866376929</v>
      </c>
      <c r="AM117" s="393">
        <v>154.48953417604508</v>
      </c>
      <c r="AN117" s="393">
        <v>154.82739428359355</v>
      </c>
      <c r="AO117" s="393">
        <v>148.46412323884579</v>
      </c>
      <c r="AP117" s="393">
        <v>146.93730867734141</v>
      </c>
      <c r="AQ117" s="393">
        <v>138.11149457716456</v>
      </c>
      <c r="AR117" s="393">
        <v>148.81968327847133</v>
      </c>
      <c r="AS117" s="393">
        <v>122.04796648014982</v>
      </c>
      <c r="AT117" s="393">
        <v>137.84303252578155</v>
      </c>
      <c r="AU117" s="393">
        <v>133.0001628460991</v>
      </c>
      <c r="AV117" s="393">
        <v>111.26073304828459</v>
      </c>
    </row>
    <row r="118" spans="1:48" ht="15.6" outlineLevel="1">
      <c r="A118" s="576"/>
      <c r="B118" s="577"/>
      <c r="C118" s="107" t="s">
        <v>101</v>
      </c>
      <c r="D118" s="393">
        <v>0</v>
      </c>
      <c r="E118" s="393">
        <v>0</v>
      </c>
      <c r="F118" s="393">
        <v>0</v>
      </c>
      <c r="G118" s="393">
        <v>0</v>
      </c>
      <c r="H118" s="393">
        <v>0</v>
      </c>
      <c r="I118" s="393">
        <v>0</v>
      </c>
      <c r="J118" s="393">
        <v>0</v>
      </c>
      <c r="K118" s="393">
        <v>0</v>
      </c>
      <c r="L118" s="393">
        <v>0</v>
      </c>
      <c r="M118" s="393">
        <v>0</v>
      </c>
      <c r="N118" s="393">
        <v>0</v>
      </c>
      <c r="O118" s="393">
        <v>0</v>
      </c>
      <c r="P118" s="393">
        <v>0</v>
      </c>
      <c r="Q118" s="393">
        <v>0</v>
      </c>
      <c r="R118" s="393">
        <v>0</v>
      </c>
      <c r="S118" s="393">
        <v>3.4507293333333362E-2</v>
      </c>
      <c r="T118" s="393">
        <v>3.5780800000000029E-2</v>
      </c>
      <c r="U118" s="393">
        <v>3.5266660000000033E-2</v>
      </c>
      <c r="V118" s="393">
        <v>4.0141933333333372E-2</v>
      </c>
      <c r="W118" s="393">
        <v>4.6240553333333378E-2</v>
      </c>
      <c r="X118" s="393">
        <v>3.3105600000000034E-2</v>
      </c>
      <c r="Y118" s="393">
        <v>2.9505458888888857E-2</v>
      </c>
      <c r="Z118" s="393">
        <v>2.8312068888888972E-2</v>
      </c>
      <c r="AA118" s="393">
        <v>2.8925600000000027E-2</v>
      </c>
      <c r="AB118" s="393">
        <v>2.8333897777777745E-2</v>
      </c>
      <c r="AC118" s="393">
        <v>2.6535568888888965E-2</v>
      </c>
      <c r="AD118" s="393">
        <v>2.6545786666666689E-2</v>
      </c>
      <c r="AE118" s="393">
        <v>2.6607093333333356E-2</v>
      </c>
      <c r="AF118" s="393">
        <v>1.0859640000000009E-2</v>
      </c>
      <c r="AG118" s="393">
        <v>2.2374146666666685E-2</v>
      </c>
      <c r="AH118" s="393">
        <v>1.9469762840000019E-2</v>
      </c>
      <c r="AI118" s="393">
        <v>1.9736561065466684E-2</v>
      </c>
      <c r="AJ118" s="393">
        <v>3.0338261371880025E-2</v>
      </c>
      <c r="AK118" s="393">
        <v>3.4236574574400033E-2</v>
      </c>
      <c r="AL118" s="393">
        <v>3.0431343556973359E-2</v>
      </c>
      <c r="AM118" s="393">
        <v>4.2824370391660045E-2</v>
      </c>
      <c r="AN118" s="393">
        <v>2.909991052588197E-2</v>
      </c>
      <c r="AO118" s="393">
        <v>2.3545777301200024E-2</v>
      </c>
      <c r="AP118" s="393">
        <v>2.7518071470555232E-2</v>
      </c>
      <c r="AQ118" s="393">
        <v>2.0431708915474002E-2</v>
      </c>
      <c r="AR118" s="393">
        <v>2.3890885221480012E-2</v>
      </c>
      <c r="AS118" s="393">
        <v>2.1062694044600309E-2</v>
      </c>
      <c r="AT118" s="393">
        <v>1.9270268024100649E-2</v>
      </c>
      <c r="AU118" s="393">
        <v>1.2733742579960922E-2</v>
      </c>
      <c r="AV118" s="393">
        <v>1.8717066394298952E-2</v>
      </c>
    </row>
    <row r="119" spans="1:48" ht="15.6" outlineLevel="1">
      <c r="A119" s="576"/>
      <c r="B119" s="577"/>
      <c r="C119" s="107" t="s">
        <v>190</v>
      </c>
      <c r="D119" s="393">
        <v>0</v>
      </c>
      <c r="E119" s="393">
        <v>0</v>
      </c>
      <c r="F119" s="393">
        <v>0</v>
      </c>
      <c r="G119" s="393">
        <v>0</v>
      </c>
      <c r="H119" s="393">
        <v>0</v>
      </c>
      <c r="I119" s="393">
        <v>0</v>
      </c>
      <c r="J119" s="393">
        <v>0</v>
      </c>
      <c r="K119" s="393">
        <v>0</v>
      </c>
      <c r="L119" s="393">
        <v>0</v>
      </c>
      <c r="M119" s="393">
        <v>0</v>
      </c>
      <c r="N119" s="393">
        <v>0</v>
      </c>
      <c r="O119" s="393">
        <v>0</v>
      </c>
      <c r="P119" s="393">
        <v>0</v>
      </c>
      <c r="Q119" s="393">
        <v>0</v>
      </c>
      <c r="R119" s="393">
        <v>0</v>
      </c>
      <c r="S119" s="393">
        <v>0</v>
      </c>
      <c r="T119" s="393">
        <v>0</v>
      </c>
      <c r="U119" s="393">
        <v>0</v>
      </c>
      <c r="V119" s="393">
        <v>0</v>
      </c>
      <c r="W119" s="393">
        <v>0</v>
      </c>
      <c r="X119" s="393">
        <v>0</v>
      </c>
      <c r="Y119" s="393">
        <v>0</v>
      </c>
      <c r="Z119" s="393">
        <v>0</v>
      </c>
      <c r="AA119" s="393">
        <v>0</v>
      </c>
      <c r="AB119" s="393">
        <v>0</v>
      </c>
      <c r="AC119" s="393">
        <v>0</v>
      </c>
      <c r="AD119" s="393">
        <v>0</v>
      </c>
      <c r="AE119" s="393">
        <v>0</v>
      </c>
      <c r="AF119" s="393">
        <v>0</v>
      </c>
      <c r="AG119" s="393">
        <v>0</v>
      </c>
      <c r="AH119" s="393">
        <v>0</v>
      </c>
      <c r="AI119" s="393">
        <v>0</v>
      </c>
      <c r="AJ119" s="393">
        <v>0</v>
      </c>
      <c r="AK119" s="393">
        <v>0</v>
      </c>
      <c r="AL119" s="393">
        <v>0</v>
      </c>
      <c r="AM119" s="393">
        <v>0</v>
      </c>
      <c r="AN119" s="393">
        <v>0</v>
      </c>
      <c r="AO119" s="393">
        <v>0</v>
      </c>
      <c r="AP119" s="393">
        <v>0</v>
      </c>
      <c r="AQ119" s="393">
        <v>0</v>
      </c>
      <c r="AR119" s="393">
        <v>0</v>
      </c>
      <c r="AS119" s="393">
        <v>0</v>
      </c>
      <c r="AT119" s="393">
        <v>0</v>
      </c>
      <c r="AU119" s="393">
        <v>0</v>
      </c>
      <c r="AV119" s="393">
        <v>0</v>
      </c>
    </row>
    <row r="120" spans="1:48">
      <c r="A120" s="576"/>
      <c r="B120" s="574" t="s">
        <v>13</v>
      </c>
      <c r="C120" s="107" t="s">
        <v>379</v>
      </c>
      <c r="D120" s="575">
        <v>10.653917208273523</v>
      </c>
      <c r="E120" s="575">
        <v>10.331981784745548</v>
      </c>
      <c r="F120" s="575">
        <v>10.205813919728579</v>
      </c>
      <c r="G120" s="575">
        <v>10.43468169731376</v>
      </c>
      <c r="H120" s="575">
        <v>9.992312999627412</v>
      </c>
      <c r="I120" s="575">
        <v>9.5981779911546869</v>
      </c>
      <c r="J120" s="575">
        <v>9.1053369183393915</v>
      </c>
      <c r="K120" s="575">
        <v>10.083268492004917</v>
      </c>
      <c r="L120" s="575">
        <v>10.109601105081889</v>
      </c>
      <c r="M120" s="575">
        <v>10.575226577503157</v>
      </c>
      <c r="N120" s="575">
        <v>9.8783146308255638</v>
      </c>
      <c r="O120" s="575">
        <v>8.7977860925818447</v>
      </c>
      <c r="P120" s="575">
        <v>9.4091899035499473</v>
      </c>
      <c r="Q120" s="575">
        <v>9.2891909492557243</v>
      </c>
      <c r="R120" s="575">
        <v>8.8969826170963149</v>
      </c>
      <c r="S120" s="575">
        <v>9.0947676392357977</v>
      </c>
      <c r="T120" s="575">
        <v>9.0913749698323674</v>
      </c>
      <c r="U120" s="575">
        <v>9.0732643214042525</v>
      </c>
      <c r="V120" s="575">
        <v>8.9207763748566844</v>
      </c>
      <c r="W120" s="575">
        <v>8.6736066532779148</v>
      </c>
      <c r="X120" s="575">
        <v>10.517325769298232</v>
      </c>
      <c r="Y120" s="575">
        <v>10.838559224939733</v>
      </c>
      <c r="Z120" s="575">
        <v>10.635771848052297</v>
      </c>
      <c r="AA120" s="575">
        <v>9.7736006676789895</v>
      </c>
      <c r="AB120" s="575">
        <v>9.8896062074958646</v>
      </c>
      <c r="AC120" s="575">
        <v>10.089328259327221</v>
      </c>
      <c r="AD120" s="575">
        <v>10.049123426147947</v>
      </c>
      <c r="AE120" s="575">
        <v>9.5779175410003639</v>
      </c>
      <c r="AF120" s="575">
        <v>9.0585349176870178</v>
      </c>
      <c r="AG120" s="575">
        <v>8.7392522719993604</v>
      </c>
      <c r="AH120" s="575">
        <v>8.3175531459179073</v>
      </c>
      <c r="AI120" s="575">
        <v>8.6313084246166465</v>
      </c>
      <c r="AJ120" s="575">
        <v>8.6210675803211458</v>
      </c>
      <c r="AK120" s="575">
        <v>8.7521318775497665</v>
      </c>
      <c r="AL120" s="575">
        <v>8.4826672398222982</v>
      </c>
      <c r="AM120" s="575">
        <v>8.2641236730660559</v>
      </c>
      <c r="AN120" s="575">
        <v>8.1377223370913505</v>
      </c>
      <c r="AO120" s="575">
        <v>8.0258609580845341</v>
      </c>
      <c r="AP120" s="575">
        <v>7.5554378576855132</v>
      </c>
      <c r="AQ120" s="575">
        <v>7.5389179307979717</v>
      </c>
      <c r="AR120" s="575">
        <v>7.7264137956028502</v>
      </c>
      <c r="AS120" s="575">
        <v>7.7477082505909332</v>
      </c>
      <c r="AT120" s="575">
        <v>7.6985933808393954</v>
      </c>
      <c r="AU120" s="575">
        <v>7.6403849036924294</v>
      </c>
      <c r="AV120" s="575">
        <v>7.3505651975158663</v>
      </c>
    </row>
    <row r="121" spans="1:48" ht="15.6" outlineLevel="1">
      <c r="A121" s="576"/>
      <c r="B121" s="577"/>
      <c r="C121" s="107" t="s">
        <v>104</v>
      </c>
      <c r="D121" s="393">
        <v>10.653917208273523</v>
      </c>
      <c r="E121" s="393">
        <v>10.331981784745548</v>
      </c>
      <c r="F121" s="393">
        <v>10.205813919728579</v>
      </c>
      <c r="G121" s="393">
        <v>10.43468169731376</v>
      </c>
      <c r="H121" s="393">
        <v>9.992312999627412</v>
      </c>
      <c r="I121" s="393">
        <v>9.5981779911546869</v>
      </c>
      <c r="J121" s="393">
        <v>9.1053369183393915</v>
      </c>
      <c r="K121" s="393">
        <v>10.083268492004917</v>
      </c>
      <c r="L121" s="393">
        <v>10.109601105081889</v>
      </c>
      <c r="M121" s="393">
        <v>10.575226577503157</v>
      </c>
      <c r="N121" s="393">
        <v>9.8783146308255638</v>
      </c>
      <c r="O121" s="393">
        <v>8.7977860925818447</v>
      </c>
      <c r="P121" s="393">
        <v>9.4091899035499473</v>
      </c>
      <c r="Q121" s="393">
        <v>9.2891909492557243</v>
      </c>
      <c r="R121" s="393">
        <v>8.8969826170963149</v>
      </c>
      <c r="S121" s="393">
        <v>9.0947676392357977</v>
      </c>
      <c r="T121" s="393">
        <v>9.0913749698323674</v>
      </c>
      <c r="U121" s="393">
        <v>9.0732643214042525</v>
      </c>
      <c r="V121" s="393">
        <v>8.9207763748566844</v>
      </c>
      <c r="W121" s="393">
        <v>8.6736066532779148</v>
      </c>
      <c r="X121" s="393">
        <v>8.6900801945227535</v>
      </c>
      <c r="Y121" s="393">
        <v>8.6762123677100522</v>
      </c>
      <c r="Z121" s="393">
        <v>8.4953901181127662</v>
      </c>
      <c r="AA121" s="393">
        <v>8.3039295957278334</v>
      </c>
      <c r="AB121" s="393">
        <v>8.3248585758206168</v>
      </c>
      <c r="AC121" s="393">
        <v>8.2151842889305158</v>
      </c>
      <c r="AD121" s="393">
        <v>8.2190485944720191</v>
      </c>
      <c r="AE121" s="393">
        <v>7.8824791408434702</v>
      </c>
      <c r="AF121" s="393">
        <v>7.7702930874715204</v>
      </c>
      <c r="AG121" s="393">
        <v>7.5850445908399395</v>
      </c>
      <c r="AH121" s="393">
        <v>7.2801128560628339</v>
      </c>
      <c r="AI121" s="393">
        <v>7.6321003086746133</v>
      </c>
      <c r="AJ121" s="393">
        <v>7.5468426527849131</v>
      </c>
      <c r="AK121" s="393">
        <v>7.5391762253758534</v>
      </c>
      <c r="AL121" s="393">
        <v>7.3153472398222972</v>
      </c>
      <c r="AM121" s="393">
        <v>7.2158061368341704</v>
      </c>
      <c r="AN121" s="393">
        <v>7.0385098733232336</v>
      </c>
      <c r="AO121" s="393">
        <v>6.778869074026562</v>
      </c>
      <c r="AP121" s="393">
        <v>6.5186862634826133</v>
      </c>
      <c r="AQ121" s="393">
        <v>6.2660473510878258</v>
      </c>
      <c r="AR121" s="393">
        <v>6.481645824588357</v>
      </c>
      <c r="AS121" s="393">
        <v>6.3643801346489033</v>
      </c>
      <c r="AT121" s="393">
        <v>6.5399920764915684</v>
      </c>
      <c r="AU121" s="393">
        <v>6.3580814254315596</v>
      </c>
      <c r="AV121" s="393">
        <v>5.961641429399922</v>
      </c>
    </row>
    <row r="122" spans="1:48" outlineLevel="1">
      <c r="A122" s="576"/>
      <c r="B122" s="574" t="s">
        <v>196</v>
      </c>
      <c r="C122" s="107" t="s">
        <v>136</v>
      </c>
      <c r="D122" s="393">
        <v>0</v>
      </c>
      <c r="E122" s="393">
        <v>0</v>
      </c>
      <c r="F122" s="393">
        <v>0</v>
      </c>
      <c r="G122" s="393">
        <v>0</v>
      </c>
      <c r="H122" s="393">
        <v>0</v>
      </c>
      <c r="I122" s="393">
        <v>0</v>
      </c>
      <c r="J122" s="393">
        <v>0</v>
      </c>
      <c r="K122" s="393">
        <v>0</v>
      </c>
      <c r="L122" s="393">
        <v>0</v>
      </c>
      <c r="M122" s="393">
        <v>0</v>
      </c>
      <c r="N122" s="393">
        <v>0</v>
      </c>
      <c r="O122" s="393">
        <v>0</v>
      </c>
      <c r="P122" s="393">
        <v>0</v>
      </c>
      <c r="Q122" s="393">
        <v>0</v>
      </c>
      <c r="R122" s="393">
        <v>0</v>
      </c>
      <c r="S122" s="393">
        <v>0</v>
      </c>
      <c r="T122" s="393">
        <v>0</v>
      </c>
      <c r="U122" s="393">
        <v>0</v>
      </c>
      <c r="V122" s="393">
        <v>0</v>
      </c>
      <c r="W122" s="393">
        <v>0</v>
      </c>
      <c r="X122" s="393">
        <v>1.5764833333333348</v>
      </c>
      <c r="Y122" s="393">
        <v>1.9222133333333351</v>
      </c>
      <c r="Z122" s="393">
        <v>1.9294733333333351</v>
      </c>
      <c r="AA122" s="393">
        <v>1.270830000000001</v>
      </c>
      <c r="AB122" s="393">
        <v>1.3970733333333345</v>
      </c>
      <c r="AC122" s="393">
        <v>1.6937066666666682</v>
      </c>
      <c r="AD122" s="393">
        <v>1.6517966666666681</v>
      </c>
      <c r="AE122" s="393">
        <v>1.5029666666666717</v>
      </c>
      <c r="AF122" s="393">
        <v>1.1524333333333343</v>
      </c>
      <c r="AG122" s="393">
        <v>0.99517000000000122</v>
      </c>
      <c r="AH122" s="393">
        <v>0.9080866666666676</v>
      </c>
      <c r="AI122" s="393">
        <v>0.83057333333333772</v>
      </c>
      <c r="AJ122" s="393">
        <v>0.84135333333333451</v>
      </c>
      <c r="AK122" s="393">
        <v>1.041260000000001</v>
      </c>
      <c r="AL122" s="393">
        <v>0.91520000000000112</v>
      </c>
      <c r="AM122" s="393">
        <v>0.82038000000000078</v>
      </c>
      <c r="AN122" s="393">
        <v>0.87398666666666758</v>
      </c>
      <c r="AO122" s="393">
        <v>0.92077333333333411</v>
      </c>
      <c r="AP122" s="393">
        <v>0.83460666666666783</v>
      </c>
      <c r="AQ122" s="393">
        <v>0.97650666666666752</v>
      </c>
      <c r="AR122" s="393">
        <v>0.93815333333333428</v>
      </c>
      <c r="AS122" s="393">
        <v>1.0325333333333346</v>
      </c>
      <c r="AT122" s="393">
        <v>0.83292000000000077</v>
      </c>
      <c r="AU122" s="393">
        <v>1.0370800000000009</v>
      </c>
      <c r="AV122" s="393">
        <v>1.0379600000000013</v>
      </c>
    </row>
    <row r="123" spans="1:48" ht="15.6" outlineLevel="1">
      <c r="A123" s="576"/>
      <c r="B123" s="577"/>
      <c r="C123" s="107" t="s">
        <v>197</v>
      </c>
      <c r="D123" s="393">
        <v>0</v>
      </c>
      <c r="E123" s="393">
        <v>0</v>
      </c>
      <c r="F123" s="393">
        <v>0</v>
      </c>
      <c r="G123" s="393">
        <v>0</v>
      </c>
      <c r="H123" s="393">
        <v>0</v>
      </c>
      <c r="I123" s="393">
        <v>0</v>
      </c>
      <c r="J123" s="393">
        <v>0</v>
      </c>
      <c r="K123" s="393">
        <v>0</v>
      </c>
      <c r="L123" s="393">
        <v>0</v>
      </c>
      <c r="M123" s="393">
        <v>0</v>
      </c>
      <c r="N123" s="393">
        <v>0</v>
      </c>
      <c r="O123" s="393">
        <v>0</v>
      </c>
      <c r="P123" s="393">
        <v>0</v>
      </c>
      <c r="Q123" s="393">
        <v>0</v>
      </c>
      <c r="R123" s="393">
        <v>0</v>
      </c>
      <c r="S123" s="393">
        <v>0</v>
      </c>
      <c r="T123" s="393">
        <v>0</v>
      </c>
      <c r="U123" s="393">
        <v>0</v>
      </c>
      <c r="V123" s="393">
        <v>0</v>
      </c>
      <c r="W123" s="393">
        <v>0</v>
      </c>
      <c r="X123" s="393">
        <v>0.25076224144214343</v>
      </c>
      <c r="Y123" s="393">
        <v>0.24013352389634543</v>
      </c>
      <c r="Z123" s="393">
        <v>0.2109083966061954</v>
      </c>
      <c r="AA123" s="393">
        <v>0.19884107195115552</v>
      </c>
      <c r="AB123" s="393">
        <v>0.16767429834191316</v>
      </c>
      <c r="AC123" s="393">
        <v>0.18043730373003883</v>
      </c>
      <c r="AD123" s="393">
        <v>0.17827816500926022</v>
      </c>
      <c r="AE123" s="393">
        <v>0.19247173349022245</v>
      </c>
      <c r="AF123" s="393">
        <v>0.13580849688216373</v>
      </c>
      <c r="AG123" s="393">
        <v>0.15903768115942024</v>
      </c>
      <c r="AH123" s="393">
        <v>0.12935362318840585</v>
      </c>
      <c r="AI123" s="393">
        <v>0.16863478260869549</v>
      </c>
      <c r="AJ123" s="393">
        <v>0.23287159420289844</v>
      </c>
      <c r="AK123" s="393">
        <v>0.17169565217391344</v>
      </c>
      <c r="AL123" s="393">
        <v>0.25212000000000023</v>
      </c>
      <c r="AM123" s="393">
        <v>0.22793753623188409</v>
      </c>
      <c r="AN123" s="393">
        <v>0.22522579710144969</v>
      </c>
      <c r="AO123" s="393">
        <v>0.32621855072463835</v>
      </c>
      <c r="AP123" s="393">
        <v>0.20214492753623245</v>
      </c>
      <c r="AQ123" s="393">
        <v>0.29636391304347842</v>
      </c>
      <c r="AR123" s="393">
        <v>0.30661463768115949</v>
      </c>
      <c r="AS123" s="393">
        <v>0.35079478260869568</v>
      </c>
      <c r="AT123" s="393">
        <v>0.32568130434782611</v>
      </c>
      <c r="AU123" s="393">
        <v>0.24522347826086974</v>
      </c>
      <c r="AV123" s="393">
        <v>0.35096376811594232</v>
      </c>
    </row>
    <row r="124" spans="1:48">
      <c r="A124" s="576"/>
      <c r="B124" s="574" t="s">
        <v>14</v>
      </c>
      <c r="C124" s="107" t="s">
        <v>379</v>
      </c>
      <c r="D124" s="575">
        <v>29.974226279533376</v>
      </c>
      <c r="E124" s="575">
        <v>33.236181988608614</v>
      </c>
      <c r="F124" s="575">
        <v>32.921993770816741</v>
      </c>
      <c r="G124" s="575">
        <v>34.998891105518659</v>
      </c>
      <c r="H124" s="575">
        <v>30.390418385358352</v>
      </c>
      <c r="I124" s="575">
        <v>29.457582847112796</v>
      </c>
      <c r="J124" s="575">
        <v>31.530931615541874</v>
      </c>
      <c r="K124" s="575">
        <v>29.649004073403368</v>
      </c>
      <c r="L124" s="575">
        <v>29.070690767698046</v>
      </c>
      <c r="M124" s="575">
        <v>29.831963228123467</v>
      </c>
      <c r="N124" s="575">
        <v>20.053162753708012</v>
      </c>
      <c r="O124" s="575">
        <v>20.434678005962425</v>
      </c>
      <c r="P124" s="575">
        <v>20.148189911710467</v>
      </c>
      <c r="Q124" s="575">
        <v>21.256338603702815</v>
      </c>
      <c r="R124" s="575">
        <v>21.417595423767374</v>
      </c>
      <c r="S124" s="575">
        <v>21.920324346728936</v>
      </c>
      <c r="T124" s="575">
        <v>20.608279283981556</v>
      </c>
      <c r="U124" s="575">
        <v>21.11372572700396</v>
      </c>
      <c r="V124" s="575">
        <v>22.142720654301161</v>
      </c>
      <c r="W124" s="575">
        <v>21.689577134274774</v>
      </c>
      <c r="X124" s="575">
        <v>20.886936825073452</v>
      </c>
      <c r="Y124" s="575">
        <v>18.145339936352528</v>
      </c>
      <c r="Z124" s="575">
        <v>17.125591951612154</v>
      </c>
      <c r="AA124" s="575">
        <v>16.704124101501566</v>
      </c>
      <c r="AB124" s="575">
        <v>18.428917633660973</v>
      </c>
      <c r="AC124" s="575">
        <v>18.968700256674236</v>
      </c>
      <c r="AD124" s="575">
        <v>19.511615038084173</v>
      </c>
      <c r="AE124" s="575">
        <v>18.697465426770098</v>
      </c>
      <c r="AF124" s="575">
        <v>18.705981985288155</v>
      </c>
      <c r="AG124" s="575">
        <v>18.736580089925379</v>
      </c>
      <c r="AH124" s="575">
        <v>18.161667756518998</v>
      </c>
      <c r="AI124" s="575">
        <v>16.632143978044517</v>
      </c>
      <c r="AJ124" s="575">
        <v>15.641605385812184</v>
      </c>
      <c r="AK124" s="575">
        <v>16.318466771970026</v>
      </c>
      <c r="AL124" s="575">
        <v>16.602982655656252</v>
      </c>
      <c r="AM124" s="575">
        <v>16.756068747137462</v>
      </c>
      <c r="AN124" s="575">
        <v>16.100805745694295</v>
      </c>
      <c r="AO124" s="575">
        <v>17.409179373791254</v>
      </c>
      <c r="AP124" s="575">
        <v>15.644086767400406</v>
      </c>
      <c r="AQ124" s="575">
        <v>10.739858896925405</v>
      </c>
      <c r="AR124" s="575">
        <v>11.194754734114325</v>
      </c>
      <c r="AS124" s="575">
        <v>10.707935911833832</v>
      </c>
      <c r="AT124" s="575">
        <v>10.543201740850781</v>
      </c>
      <c r="AU124" s="575">
        <v>12.675636628834271</v>
      </c>
      <c r="AV124" s="575">
        <v>12.822699553674864</v>
      </c>
    </row>
    <row r="125" spans="1:48" ht="15.6" outlineLevel="1">
      <c r="A125" s="576"/>
      <c r="B125" s="577"/>
      <c r="C125" s="107" t="s">
        <v>116</v>
      </c>
      <c r="D125" s="393">
        <v>6.1367535869802188</v>
      </c>
      <c r="E125" s="393">
        <v>5.6808562094256603</v>
      </c>
      <c r="F125" s="393">
        <v>4.9404599580792556</v>
      </c>
      <c r="G125" s="393">
        <v>4.3429943932209385</v>
      </c>
      <c r="H125" s="393">
        <v>3.6565726555124369</v>
      </c>
      <c r="I125" s="393">
        <v>3.9512467048064548</v>
      </c>
      <c r="J125" s="393">
        <v>4.4025770427280655</v>
      </c>
      <c r="K125" s="393">
        <v>3.9232515781714352</v>
      </c>
      <c r="L125" s="393">
        <v>4.3561124409716045</v>
      </c>
      <c r="M125" s="393">
        <v>4.3961874431649397</v>
      </c>
      <c r="N125" s="393">
        <v>1.6328172221348687</v>
      </c>
      <c r="O125" s="393">
        <v>1.7638146253557421</v>
      </c>
      <c r="P125" s="393">
        <v>1.6580636930417956</v>
      </c>
      <c r="Q125" s="393">
        <v>1.6586091187454004</v>
      </c>
      <c r="R125" s="393">
        <v>1.914635000492205</v>
      </c>
      <c r="S125" s="393">
        <v>2.3544055676633282</v>
      </c>
      <c r="T125" s="393">
        <v>2.0606145404523533</v>
      </c>
      <c r="U125" s="393">
        <v>2.3482193189806542</v>
      </c>
      <c r="V125" s="393">
        <v>2.5936057232574536</v>
      </c>
      <c r="W125" s="393">
        <v>2.6718720586489195</v>
      </c>
      <c r="X125" s="393">
        <v>2.8150701213928619</v>
      </c>
      <c r="Y125" s="393">
        <v>2.5809083344374799</v>
      </c>
      <c r="Z125" s="393">
        <v>2.6931845979079356</v>
      </c>
      <c r="AA125" s="393">
        <v>2.6624431269710311</v>
      </c>
      <c r="AB125" s="393">
        <v>2.7832777778442721</v>
      </c>
      <c r="AC125" s="393">
        <v>2.8629124216295154</v>
      </c>
      <c r="AD125" s="393">
        <v>2.856158381292603</v>
      </c>
      <c r="AE125" s="393">
        <v>2.9015071202507037</v>
      </c>
      <c r="AF125" s="393">
        <v>2.7974645725472151</v>
      </c>
      <c r="AG125" s="393">
        <v>3.13259236304124</v>
      </c>
      <c r="AH125" s="393">
        <v>2.7554719668600294</v>
      </c>
      <c r="AI125" s="393">
        <v>2.6193130893799434</v>
      </c>
      <c r="AJ125" s="393">
        <v>2.2468122826054064</v>
      </c>
      <c r="AK125" s="393">
        <v>2.5365806324317366</v>
      </c>
      <c r="AL125" s="393">
        <v>2.5782707642684564</v>
      </c>
      <c r="AM125" s="393">
        <v>2.6065124081154565</v>
      </c>
      <c r="AN125" s="393">
        <v>2.3176268780560561</v>
      </c>
      <c r="AO125" s="393">
        <v>2.5678295089493877</v>
      </c>
      <c r="AP125" s="393">
        <v>2.2157663849113538</v>
      </c>
      <c r="AQ125" s="393">
        <v>1.6291998435591357</v>
      </c>
      <c r="AR125" s="393">
        <v>1.5124455557367711</v>
      </c>
      <c r="AS125" s="393">
        <v>1.3515488233976549</v>
      </c>
      <c r="AT125" s="393">
        <v>1.5916275931076946</v>
      </c>
      <c r="AU125" s="393">
        <v>2.2818409873859387</v>
      </c>
      <c r="AV125" s="393">
        <v>2.3231898324023614</v>
      </c>
    </row>
    <row r="126" spans="1:48" ht="15.6" outlineLevel="1">
      <c r="A126" s="576"/>
      <c r="B126" s="577"/>
      <c r="C126" s="107" t="s">
        <v>117</v>
      </c>
      <c r="D126" s="393">
        <v>8.9434544466666761</v>
      </c>
      <c r="E126" s="393">
        <v>9.4679794000000079</v>
      </c>
      <c r="F126" s="393">
        <v>9.8172942266666769</v>
      </c>
      <c r="G126" s="393">
        <v>10.675658033333345</v>
      </c>
      <c r="H126" s="393">
        <v>9.6459530933333451</v>
      </c>
      <c r="I126" s="393">
        <v>9.1490638066666765</v>
      </c>
      <c r="J126" s="393">
        <v>8.4393798866666749</v>
      </c>
      <c r="K126" s="393">
        <v>8.2381922333333417</v>
      </c>
      <c r="L126" s="393">
        <v>8.6549380866666752</v>
      </c>
      <c r="M126" s="393">
        <v>8.7079985666666762</v>
      </c>
      <c r="N126" s="393">
        <v>7.7717021800000072</v>
      </c>
      <c r="O126" s="393">
        <v>6.5408095866666729</v>
      </c>
      <c r="P126" s="393">
        <v>6.6994383133333404</v>
      </c>
      <c r="Q126" s="393">
        <v>7.0703089600000073</v>
      </c>
      <c r="R126" s="393">
        <v>7.0244337533333399</v>
      </c>
      <c r="S126" s="393">
        <v>6.8182716800000067</v>
      </c>
      <c r="T126" s="393">
        <v>6.9896128133333404</v>
      </c>
      <c r="U126" s="393">
        <v>7.343349346666673</v>
      </c>
      <c r="V126" s="393">
        <v>7.5727253800000085</v>
      </c>
      <c r="W126" s="393">
        <v>7.3146082533333407</v>
      </c>
      <c r="X126" s="393">
        <v>7.2952632866666738</v>
      </c>
      <c r="Y126" s="393">
        <v>5.9941761000000069</v>
      </c>
      <c r="Z126" s="393">
        <v>5.4563860266666717</v>
      </c>
      <c r="AA126" s="393">
        <v>5.5249224800000061</v>
      </c>
      <c r="AB126" s="393">
        <v>6.3678103133333401</v>
      </c>
      <c r="AC126" s="393">
        <v>6.2849033133333396</v>
      </c>
      <c r="AD126" s="393">
        <v>6.416449086666673</v>
      </c>
      <c r="AE126" s="393">
        <v>6.7104925800000066</v>
      </c>
      <c r="AF126" s="393">
        <v>6.8381693600000064</v>
      </c>
      <c r="AG126" s="393">
        <v>6.530860746666673</v>
      </c>
      <c r="AH126" s="393">
        <v>6.3318839466666725</v>
      </c>
      <c r="AI126" s="393">
        <v>5.8438380733333393</v>
      </c>
      <c r="AJ126" s="393">
        <v>5.9882648309000057</v>
      </c>
      <c r="AK126" s="393">
        <v>5.8675494753333393</v>
      </c>
      <c r="AL126" s="393">
        <v>5.9766296625200059</v>
      </c>
      <c r="AM126" s="393">
        <v>5.9411631533466727</v>
      </c>
      <c r="AN126" s="393">
        <v>5.8927801443866725</v>
      </c>
      <c r="AO126" s="393">
        <v>6.1170150000000225</v>
      </c>
      <c r="AP126" s="393">
        <v>5.2025620000000155</v>
      </c>
      <c r="AQ126" s="393">
        <v>3.7204821155894061</v>
      </c>
      <c r="AR126" s="393">
        <v>3.7920099124213511</v>
      </c>
      <c r="AS126" s="393">
        <v>4.0957263011357927</v>
      </c>
      <c r="AT126" s="393">
        <v>3.7239544434168828</v>
      </c>
      <c r="AU126" s="393">
        <v>4.0291096192100051</v>
      </c>
      <c r="AV126" s="393">
        <v>4.2148141004400159</v>
      </c>
    </row>
    <row r="127" spans="1:48" ht="15.6" outlineLevel="1">
      <c r="A127" s="576"/>
      <c r="B127" s="577"/>
      <c r="C127" s="107" t="s">
        <v>118</v>
      </c>
      <c r="D127" s="393">
        <v>1.4224815000000013</v>
      </c>
      <c r="E127" s="393">
        <v>1.4224815000000013</v>
      </c>
      <c r="F127" s="393">
        <v>1.4224815000000013</v>
      </c>
      <c r="G127" s="393">
        <v>1.4224815000000013</v>
      </c>
      <c r="H127" s="393">
        <v>1.4224815000000013</v>
      </c>
      <c r="I127" s="393">
        <v>1.4224815000000013</v>
      </c>
      <c r="J127" s="393">
        <v>1.4224815000000013</v>
      </c>
      <c r="K127" s="393">
        <v>1.4224815000000013</v>
      </c>
      <c r="L127" s="393">
        <v>1.4224815000000013</v>
      </c>
      <c r="M127" s="393">
        <v>1.4224815000000013</v>
      </c>
      <c r="N127" s="393">
        <v>0.8068005000000007</v>
      </c>
      <c r="O127" s="393">
        <v>0.8068005000000007</v>
      </c>
      <c r="P127" s="393">
        <v>1.1498355000000011</v>
      </c>
      <c r="Q127" s="393">
        <v>1.3975335000000013</v>
      </c>
      <c r="R127" s="393">
        <v>1.3578840000000012</v>
      </c>
      <c r="S127" s="393">
        <v>1.2041865000000009</v>
      </c>
      <c r="T127" s="393">
        <v>1.2785850000000014</v>
      </c>
      <c r="U127" s="393">
        <v>1.3659030000000012</v>
      </c>
      <c r="V127" s="393">
        <v>1.4002065000000012</v>
      </c>
      <c r="W127" s="393">
        <v>1.4616855000000013</v>
      </c>
      <c r="X127" s="393">
        <v>1.4620497616222037</v>
      </c>
      <c r="Y127" s="393">
        <v>1.1882573131367833</v>
      </c>
      <c r="Z127" s="393">
        <v>1.1957258662490349</v>
      </c>
      <c r="AA127" s="393">
        <v>1.2034898774031972</v>
      </c>
      <c r="AB127" s="393">
        <v>1.2614268878071013</v>
      </c>
      <c r="AC127" s="393">
        <v>1.3948676469033681</v>
      </c>
      <c r="AD127" s="393">
        <v>1.5426889141673601</v>
      </c>
      <c r="AE127" s="393">
        <v>1.5675510181045438</v>
      </c>
      <c r="AF127" s="393">
        <v>1.6964407068491338</v>
      </c>
      <c r="AG127" s="393">
        <v>1.4631080198993929</v>
      </c>
      <c r="AH127" s="393">
        <v>1.4755403565367124</v>
      </c>
      <c r="AI127" s="393">
        <v>1.4600656910684753</v>
      </c>
      <c r="AJ127" s="393">
        <v>1.3455878523130902</v>
      </c>
      <c r="AK127" s="393">
        <v>1.4460878904203069</v>
      </c>
      <c r="AL127" s="393">
        <v>1.5295865903371786</v>
      </c>
      <c r="AM127" s="393">
        <v>1.5267096782929661</v>
      </c>
      <c r="AN127" s="393">
        <v>1.5325866103883776</v>
      </c>
      <c r="AO127" s="393">
        <v>1.5838017306556862</v>
      </c>
      <c r="AP127" s="393">
        <v>1.4081396189397049</v>
      </c>
      <c r="AQ127" s="393">
        <v>0.99255291715864691</v>
      </c>
      <c r="AR127" s="393">
        <v>1.1175782301083501</v>
      </c>
      <c r="AS127" s="393">
        <v>1.155530263355615</v>
      </c>
      <c r="AT127" s="393">
        <v>1.1777777322474736</v>
      </c>
      <c r="AU127" s="393">
        <v>1.2391493904273401</v>
      </c>
      <c r="AV127" s="393">
        <v>1.2837026228290602</v>
      </c>
    </row>
    <row r="128" spans="1:48" ht="15.6" outlineLevel="1">
      <c r="A128" s="576"/>
      <c r="B128" s="577"/>
      <c r="C128" s="107" t="s">
        <v>119</v>
      </c>
      <c r="D128" s="393">
        <v>2.0312083736003892</v>
      </c>
      <c r="E128" s="393">
        <v>1.7749314469592361</v>
      </c>
      <c r="F128" s="393">
        <v>1.6924004655748326</v>
      </c>
      <c r="G128" s="393">
        <v>1.8622197756210528</v>
      </c>
      <c r="H128" s="393">
        <v>1.4612212367623669</v>
      </c>
      <c r="I128" s="393">
        <v>1.2939985612391451</v>
      </c>
      <c r="J128" s="393">
        <v>1.4472388729730281</v>
      </c>
      <c r="K128" s="393">
        <v>1.3726348026640882</v>
      </c>
      <c r="L128" s="393">
        <v>1.2724553027576038</v>
      </c>
      <c r="M128" s="393">
        <v>1.3060452651313583</v>
      </c>
      <c r="N128" s="393">
        <v>0.74835546653246887</v>
      </c>
      <c r="O128" s="393">
        <v>0.97588576440659924</v>
      </c>
      <c r="P128" s="393">
        <v>0.83947297069632498</v>
      </c>
      <c r="Q128" s="393">
        <v>1.0447722595900009</v>
      </c>
      <c r="R128" s="393">
        <v>1.0512651964264073</v>
      </c>
      <c r="S128" s="393">
        <v>1.2392991901138704</v>
      </c>
      <c r="T128" s="393">
        <v>1.1682564566803699</v>
      </c>
      <c r="U128" s="393">
        <v>1.3133186785177533</v>
      </c>
      <c r="V128" s="393">
        <v>1.4481012221837273</v>
      </c>
      <c r="W128" s="393">
        <v>1.4943087276561586</v>
      </c>
      <c r="X128" s="393">
        <v>1.4153576822995932</v>
      </c>
      <c r="Y128" s="393">
        <v>1.3828553387658742</v>
      </c>
      <c r="Z128" s="393">
        <v>1.3970831080412436</v>
      </c>
      <c r="AA128" s="393">
        <v>1.3690944114346599</v>
      </c>
      <c r="AB128" s="393">
        <v>1.402205356215509</v>
      </c>
      <c r="AC128" s="393">
        <v>1.3952862413950691</v>
      </c>
      <c r="AD128" s="393">
        <v>1.4018840458007291</v>
      </c>
      <c r="AE128" s="393">
        <v>1.523959360151522</v>
      </c>
      <c r="AF128" s="393">
        <v>1.4948266944862496</v>
      </c>
      <c r="AG128" s="393">
        <v>1.4246139956641646</v>
      </c>
      <c r="AH128" s="393">
        <v>1.3035153785440121</v>
      </c>
      <c r="AI128" s="393">
        <v>1.1764848553247804</v>
      </c>
      <c r="AJ128" s="393">
        <v>1.0645968988536816</v>
      </c>
      <c r="AK128" s="393">
        <v>1.2220301196511547</v>
      </c>
      <c r="AL128" s="393">
        <v>1.2585290220313723</v>
      </c>
      <c r="AM128" s="393">
        <v>1.215565783728106</v>
      </c>
      <c r="AN128" s="393">
        <v>1.3397991129530131</v>
      </c>
      <c r="AO128" s="393">
        <v>1.2517848136230305</v>
      </c>
      <c r="AP128" s="393">
        <v>1.1459400543334073</v>
      </c>
      <c r="AQ128" s="393">
        <v>0.82711375274144461</v>
      </c>
      <c r="AR128" s="393">
        <v>0.79808438300449969</v>
      </c>
      <c r="AS128" s="393">
        <v>0.77561065658880601</v>
      </c>
      <c r="AT128" s="393">
        <v>0.84823145803372135</v>
      </c>
      <c r="AU128" s="393">
        <v>1.0519680388647672</v>
      </c>
      <c r="AV128" s="393">
        <v>1.1078220145245716</v>
      </c>
    </row>
    <row r="129" spans="1:48" ht="15.6" outlineLevel="1">
      <c r="A129" s="576"/>
      <c r="B129" s="577"/>
      <c r="C129" s="107" t="s">
        <v>120</v>
      </c>
      <c r="D129" s="393">
        <v>0.4003289886435154</v>
      </c>
      <c r="E129" s="393">
        <v>0.40912407455131539</v>
      </c>
      <c r="F129" s="393">
        <v>0.41586917802947787</v>
      </c>
      <c r="G129" s="393">
        <v>0.43676577311868758</v>
      </c>
      <c r="H129" s="393">
        <v>0.42678037483238807</v>
      </c>
      <c r="I129" s="393">
        <v>0.41639820575325553</v>
      </c>
      <c r="J129" s="393">
        <v>0.42248202457669615</v>
      </c>
      <c r="K129" s="393">
        <v>0.43266649020245496</v>
      </c>
      <c r="L129" s="393">
        <v>0.43953956197890054</v>
      </c>
      <c r="M129" s="393">
        <v>0.43867208690031989</v>
      </c>
      <c r="N129" s="393">
        <v>0.42680532220482159</v>
      </c>
      <c r="O129" s="393">
        <v>0.40925477280339795</v>
      </c>
      <c r="P129" s="393">
        <v>0.41618801872078365</v>
      </c>
      <c r="Q129" s="393">
        <v>0.42312126463816974</v>
      </c>
      <c r="R129" s="393">
        <v>0.43005451055555544</v>
      </c>
      <c r="S129" s="393">
        <v>0.43698775647294114</v>
      </c>
      <c r="T129" s="393">
        <v>0.44392100239032722</v>
      </c>
      <c r="U129" s="393">
        <v>0.40740896740430155</v>
      </c>
      <c r="V129" s="393">
        <v>0.43339835540255811</v>
      </c>
      <c r="W129" s="393">
        <v>0.4532242059455453</v>
      </c>
      <c r="X129" s="393">
        <v>0.42687889639138554</v>
      </c>
      <c r="Y129" s="393">
        <v>0.38886388988684673</v>
      </c>
      <c r="Z129" s="393">
        <v>0.41928940585355257</v>
      </c>
      <c r="AA129" s="393">
        <v>0.42934385811726922</v>
      </c>
      <c r="AB129" s="393">
        <v>0.41602013770874324</v>
      </c>
      <c r="AC129" s="393">
        <v>0.41312916612391465</v>
      </c>
      <c r="AD129" s="393">
        <v>0.42585570703537312</v>
      </c>
      <c r="AE129" s="393">
        <v>0.42868011881043022</v>
      </c>
      <c r="AF129" s="393">
        <v>0.41900817304743843</v>
      </c>
      <c r="AG129" s="393">
        <v>0.38974124924577724</v>
      </c>
      <c r="AH129" s="393">
        <v>0.35325581380484727</v>
      </c>
      <c r="AI129" s="393">
        <v>0.37463414439881726</v>
      </c>
      <c r="AJ129" s="393">
        <v>0.44486504750772199</v>
      </c>
      <c r="AK129" s="393">
        <v>0.44640189613259701</v>
      </c>
      <c r="AL129" s="393">
        <v>0.45151024538963358</v>
      </c>
      <c r="AM129" s="393">
        <v>0.56245462844128236</v>
      </c>
      <c r="AN129" s="393">
        <v>0.47377617929129479</v>
      </c>
      <c r="AO129" s="393">
        <v>0.54908985403934119</v>
      </c>
      <c r="AP129" s="393">
        <v>0.54866499183996353</v>
      </c>
      <c r="AQ129" s="393">
        <v>0.49474634216078395</v>
      </c>
      <c r="AR129" s="393">
        <v>0.51143165359977816</v>
      </c>
      <c r="AS129" s="393">
        <v>0.49608508280323466</v>
      </c>
      <c r="AT129" s="393">
        <v>0.49079109358477635</v>
      </c>
      <c r="AU129" s="393">
        <v>0.48330919601189126</v>
      </c>
      <c r="AV129" s="393">
        <v>0.34033482846189145</v>
      </c>
    </row>
    <row r="130" spans="1:48" ht="15.6" outlineLevel="1">
      <c r="A130" s="576"/>
      <c r="B130" s="577"/>
      <c r="C130" s="107" t="s">
        <v>122</v>
      </c>
      <c r="D130" s="393">
        <v>0</v>
      </c>
      <c r="E130" s="393">
        <v>0</v>
      </c>
      <c r="F130" s="393">
        <v>0</v>
      </c>
      <c r="G130" s="393">
        <v>0</v>
      </c>
      <c r="H130" s="393">
        <v>0</v>
      </c>
      <c r="I130" s="393">
        <v>0.74903212337914127</v>
      </c>
      <c r="J130" s="393">
        <v>0.74978114314287869</v>
      </c>
      <c r="K130" s="393">
        <v>1.3517262497490865</v>
      </c>
      <c r="L130" s="393">
        <v>1.3526060340931636</v>
      </c>
      <c r="M130" s="393">
        <v>1.3596125315653587</v>
      </c>
      <c r="N130" s="393">
        <v>1.3593058299828487</v>
      </c>
      <c r="O130" s="393">
        <v>1.3598725634349735</v>
      </c>
      <c r="P130" s="393">
        <v>1.368582662188579</v>
      </c>
      <c r="Q130" s="393">
        <v>1.3671653442501959</v>
      </c>
      <c r="R130" s="393">
        <v>1.4536401202413911</v>
      </c>
      <c r="S130" s="393">
        <v>1.4554420649259066</v>
      </c>
      <c r="T130" s="393">
        <v>1.456327031075068</v>
      </c>
      <c r="U130" s="393">
        <v>1.454190500054654</v>
      </c>
      <c r="V130" s="393">
        <v>1.4663450547670174</v>
      </c>
      <c r="W130" s="393">
        <v>1.4642009474051974</v>
      </c>
      <c r="X130" s="393">
        <v>1.513578922487097</v>
      </c>
      <c r="Y130" s="393">
        <v>1.5151825102338679</v>
      </c>
      <c r="Z130" s="393">
        <v>1.5461302402076254</v>
      </c>
      <c r="AA130" s="393">
        <v>1.540188468365884</v>
      </c>
      <c r="AB130" s="393">
        <v>1.5441590999016537</v>
      </c>
      <c r="AC130" s="393">
        <v>1.5575976103336451</v>
      </c>
      <c r="AD130" s="393">
        <v>1.5502933287602481</v>
      </c>
      <c r="AE130" s="393">
        <v>1.0387483130287287</v>
      </c>
      <c r="AF130" s="393">
        <v>1.3002032710052145</v>
      </c>
      <c r="AG130" s="393">
        <v>1.2679672591129059</v>
      </c>
      <c r="AH130" s="393">
        <v>1.4515927843725489</v>
      </c>
      <c r="AI130" s="393">
        <v>1.438759048732086</v>
      </c>
      <c r="AJ130" s="393">
        <v>1.521911362066573</v>
      </c>
      <c r="AK130" s="393">
        <v>1.3553920751747632</v>
      </c>
      <c r="AL130" s="393">
        <v>1.2773248281564613</v>
      </c>
      <c r="AM130" s="393">
        <v>1.259356920500909</v>
      </c>
      <c r="AN130" s="393">
        <v>0.94220853659321113</v>
      </c>
      <c r="AO130" s="393">
        <v>1.2892546188296987</v>
      </c>
      <c r="AP130" s="393">
        <v>1.0619231321658935</v>
      </c>
      <c r="AQ130" s="393">
        <v>0.80091889969051422</v>
      </c>
      <c r="AR130" s="393">
        <v>1.0092986128963142</v>
      </c>
      <c r="AS130" s="393">
        <v>0.67163562650139741</v>
      </c>
      <c r="AT130" s="393">
        <v>0.98966362176721112</v>
      </c>
      <c r="AU130" s="393">
        <v>0.89899550610644641</v>
      </c>
      <c r="AV130" s="393">
        <v>0.98494442520017367</v>
      </c>
    </row>
    <row r="131" spans="1:48" ht="15.6" outlineLevel="1">
      <c r="A131" s="576"/>
      <c r="B131" s="577"/>
      <c r="C131" s="107" t="s">
        <v>123</v>
      </c>
      <c r="D131" s="393">
        <v>8.5066666666666749E-2</v>
      </c>
      <c r="E131" s="393">
        <v>0.22280990966666683</v>
      </c>
      <c r="F131" s="393">
        <v>0.31262938666666723</v>
      </c>
      <c r="G131" s="393">
        <v>0.44924031166666689</v>
      </c>
      <c r="H131" s="393">
        <v>0.5175953786666676</v>
      </c>
      <c r="I131" s="393">
        <v>0.54036590666666728</v>
      </c>
      <c r="J131" s="393">
        <v>0.58138589666666762</v>
      </c>
      <c r="K131" s="393">
        <v>0.60325384166666773</v>
      </c>
      <c r="L131" s="393">
        <v>0.59351306666666659</v>
      </c>
      <c r="M131" s="393">
        <v>0.6117529806666675</v>
      </c>
      <c r="N131" s="393">
        <v>0.63250256666666693</v>
      </c>
      <c r="O131" s="393">
        <v>0.55995427033333423</v>
      </c>
      <c r="P131" s="393">
        <v>0.39606550133333329</v>
      </c>
      <c r="Q131" s="393">
        <v>0.41236625833333335</v>
      </c>
      <c r="R131" s="393">
        <v>0.46640073333333398</v>
      </c>
      <c r="S131" s="393">
        <v>0.44325326833333367</v>
      </c>
      <c r="T131" s="393">
        <v>0.44102091733333415</v>
      </c>
      <c r="U131" s="393">
        <v>0.46709621933333384</v>
      </c>
      <c r="V131" s="393">
        <v>0.47289262533333404</v>
      </c>
      <c r="W131" s="393">
        <v>0.46516579633333394</v>
      </c>
      <c r="X131" s="393">
        <v>0.45031917333333338</v>
      </c>
      <c r="Y131" s="393">
        <v>0.45604181333333366</v>
      </c>
      <c r="Z131" s="393">
        <v>0.38004435333333381</v>
      </c>
      <c r="AA131" s="393">
        <v>0.37114579333333347</v>
      </c>
      <c r="AB131" s="393">
        <v>0.35901675333333333</v>
      </c>
      <c r="AC131" s="393">
        <v>0.36915112666666683</v>
      </c>
      <c r="AD131" s="393">
        <v>0.37232968666666699</v>
      </c>
      <c r="AE131" s="393">
        <v>0.38405950000000011</v>
      </c>
      <c r="AF131" s="393">
        <v>0.40057138000000009</v>
      </c>
      <c r="AG131" s="393">
        <v>0.41750133333333411</v>
      </c>
      <c r="AH131" s="393">
        <v>0.46985246000000047</v>
      </c>
      <c r="AI131" s="393">
        <v>0.52479812000000059</v>
      </c>
      <c r="AJ131" s="393">
        <v>0.53024972000000048</v>
      </c>
      <c r="AK131" s="393">
        <v>0.52783192000000045</v>
      </c>
      <c r="AL131" s="393">
        <v>0.55383174000000046</v>
      </c>
      <c r="AM131" s="393">
        <v>0.57145637056597953</v>
      </c>
      <c r="AN131" s="393">
        <v>0.55490050000000046</v>
      </c>
      <c r="AO131" s="393">
        <v>0.56200152581152329</v>
      </c>
      <c r="AP131" s="393">
        <v>0.50280095413233428</v>
      </c>
      <c r="AQ131" s="393">
        <v>0.39308563800000035</v>
      </c>
      <c r="AR131" s="393">
        <v>0.28651784392000029</v>
      </c>
      <c r="AS131" s="393">
        <v>0.32950402870000034</v>
      </c>
      <c r="AT131" s="393">
        <v>9.1635045040000085E-2</v>
      </c>
      <c r="AU131" s="393">
        <v>6.8138159320000058E-2</v>
      </c>
      <c r="AV131" s="393">
        <v>6.4446422040000062E-2</v>
      </c>
    </row>
    <row r="132" spans="1:48" ht="15.6" outlineLevel="1">
      <c r="A132" s="576"/>
      <c r="B132" s="577"/>
      <c r="C132" s="107" t="s">
        <v>126</v>
      </c>
      <c r="D132" s="393">
        <v>0.57379900000000128</v>
      </c>
      <c r="E132" s="393">
        <v>0.57379900000000128</v>
      </c>
      <c r="F132" s="393">
        <v>0.57379900000000128</v>
      </c>
      <c r="G132" s="393">
        <v>0.57379900000000128</v>
      </c>
      <c r="H132" s="393">
        <v>0.57379900000000128</v>
      </c>
      <c r="I132" s="393">
        <v>0.57379900000000128</v>
      </c>
      <c r="J132" s="393">
        <v>0.57379900000000128</v>
      </c>
      <c r="K132" s="393">
        <v>0.57379900000000128</v>
      </c>
      <c r="L132" s="393">
        <v>0.57379900000000128</v>
      </c>
      <c r="M132" s="393">
        <v>0.57379900000000128</v>
      </c>
      <c r="N132" s="393">
        <v>0.57379900000000128</v>
      </c>
      <c r="O132" s="393">
        <v>0.57379900000000128</v>
      </c>
      <c r="P132" s="393">
        <v>0.57379900000000128</v>
      </c>
      <c r="Q132" s="393">
        <v>0.57379900000000128</v>
      </c>
      <c r="R132" s="393">
        <v>0.57379900000000128</v>
      </c>
      <c r="S132" s="393">
        <v>0.57379900000000128</v>
      </c>
      <c r="T132" s="393">
        <v>0.57379900000000128</v>
      </c>
      <c r="U132" s="393">
        <v>0.57379900000000128</v>
      </c>
      <c r="V132" s="393">
        <v>0.57379900000000128</v>
      </c>
      <c r="W132" s="393">
        <v>0.57379900000000128</v>
      </c>
      <c r="X132" s="393">
        <v>0.57379900000000128</v>
      </c>
      <c r="Y132" s="393">
        <v>0.57379900000000128</v>
      </c>
      <c r="Z132" s="393">
        <v>0.57379900000000128</v>
      </c>
      <c r="AA132" s="393">
        <v>0.57379900000000128</v>
      </c>
      <c r="AB132" s="393">
        <v>0.57379900000000128</v>
      </c>
      <c r="AC132" s="393">
        <v>0.57379900000000128</v>
      </c>
      <c r="AD132" s="393">
        <v>0.56179900000000071</v>
      </c>
      <c r="AE132" s="393">
        <v>0.53179900000000102</v>
      </c>
      <c r="AF132" s="393">
        <v>0.52461700000000122</v>
      </c>
      <c r="AG132" s="393">
        <v>0.57825400000000038</v>
      </c>
      <c r="AH132" s="393">
        <v>0.56131900000000157</v>
      </c>
      <c r="AI132" s="393">
        <v>0.51656099999999983</v>
      </c>
      <c r="AJ132" s="393">
        <v>0.48060199999999936</v>
      </c>
      <c r="AK132" s="393">
        <v>0.50693738400000032</v>
      </c>
      <c r="AL132" s="393">
        <v>0.51783447200000055</v>
      </c>
      <c r="AM132" s="393">
        <v>0.38676036000000152</v>
      </c>
      <c r="AN132" s="393">
        <v>0.36564254800000162</v>
      </c>
      <c r="AO132" s="393">
        <v>0.39987799999999984</v>
      </c>
      <c r="AP132" s="393">
        <v>0.25071100000000018</v>
      </c>
      <c r="AQ132" s="393">
        <v>0.10349400000000011</v>
      </c>
      <c r="AR132" s="393">
        <v>5.6500000000000014E-3</v>
      </c>
      <c r="AS132" s="393">
        <v>5.6500000000000014E-3</v>
      </c>
      <c r="AT132" s="393">
        <v>5.6500000000000014E-3</v>
      </c>
      <c r="AU132" s="393">
        <v>5.6500000000000014E-3</v>
      </c>
      <c r="AV132" s="393">
        <v>5.6500000000000014E-3</v>
      </c>
    </row>
    <row r="133" spans="1:48" ht="15.6" outlineLevel="1">
      <c r="A133" s="576"/>
      <c r="B133" s="577"/>
      <c r="C133" s="107" t="s">
        <v>199</v>
      </c>
      <c r="D133" s="393">
        <v>3.7483153417950072</v>
      </c>
      <c r="E133" s="393">
        <v>4.0167643654236462</v>
      </c>
      <c r="F133" s="393">
        <v>3.9391112424256751</v>
      </c>
      <c r="G133" s="393">
        <v>4.3129639912283348</v>
      </c>
      <c r="H133" s="393">
        <v>3.2127601239308015</v>
      </c>
      <c r="I133" s="393">
        <v>3.2175480394402793</v>
      </c>
      <c r="J133" s="393">
        <v>3.918293966721524</v>
      </c>
      <c r="K133" s="393">
        <v>3.3449886779051576</v>
      </c>
      <c r="L133" s="393">
        <v>3.0519757606335465</v>
      </c>
      <c r="M133" s="393">
        <v>3.0030334460696149</v>
      </c>
      <c r="N133" s="393">
        <v>1.6367775292938214</v>
      </c>
      <c r="O133" s="393">
        <v>1.9463288234836063</v>
      </c>
      <c r="P133" s="393">
        <v>1.8236440403556364</v>
      </c>
      <c r="Q133" s="393">
        <v>2.1828881680668153</v>
      </c>
      <c r="R133" s="393">
        <v>1.8242127041049567</v>
      </c>
      <c r="S133" s="393">
        <v>2.1184789646678324</v>
      </c>
      <c r="T133" s="393">
        <v>1.9920225687775854</v>
      </c>
      <c r="U133" s="393">
        <v>2.3609551689657904</v>
      </c>
      <c r="V133" s="393">
        <v>2.5989350852785145</v>
      </c>
      <c r="W133" s="393">
        <v>2.7265598059015734</v>
      </c>
      <c r="X133" s="393">
        <v>2.8302297120666529</v>
      </c>
      <c r="Y133" s="393">
        <v>2.288198696762648</v>
      </c>
      <c r="Z133" s="393">
        <v>2.06111899814355</v>
      </c>
      <c r="AA133" s="393">
        <v>1.9440723329417788</v>
      </c>
      <c r="AB133" s="393">
        <v>2.1594112724819374</v>
      </c>
      <c r="AC133" s="393">
        <v>2.3642513073138147</v>
      </c>
      <c r="AD133" s="393">
        <v>2.6930964825185599</v>
      </c>
      <c r="AE133" s="393">
        <v>2.4477792661679461</v>
      </c>
      <c r="AF133" s="393">
        <v>2.2140669919917459</v>
      </c>
      <c r="AG133" s="393">
        <v>2.4945281144260814</v>
      </c>
      <c r="AH133" s="393">
        <v>2.3387468854756985</v>
      </c>
      <c r="AI133" s="393">
        <v>1.674294193438274</v>
      </c>
      <c r="AJ133" s="393">
        <v>1.2474581193815015</v>
      </c>
      <c r="AK133" s="393">
        <v>1.7234738747249942</v>
      </c>
      <c r="AL133" s="393">
        <v>1.8161433979085022</v>
      </c>
      <c r="AM133" s="393">
        <v>2.0208868704224954</v>
      </c>
      <c r="AN133" s="393">
        <v>2.0144701099445221</v>
      </c>
      <c r="AO133" s="393">
        <v>2.4262599211465345</v>
      </c>
      <c r="AP133" s="393">
        <v>2.8081369905349565</v>
      </c>
      <c r="AQ133" s="393">
        <v>1.4180952554082653</v>
      </c>
      <c r="AR133" s="393">
        <v>1.744685610055742</v>
      </c>
      <c r="AS133" s="393">
        <v>1.4160312464748297</v>
      </c>
      <c r="AT133" s="393">
        <v>1.2417740157160262</v>
      </c>
      <c r="AU133" s="393">
        <v>2.2039493715693768</v>
      </c>
      <c r="AV133" s="393">
        <v>2.0162793202823663</v>
      </c>
    </row>
    <row r="134" spans="1:48" ht="15.6" outlineLevel="1">
      <c r="A134" s="576"/>
      <c r="B134" s="577"/>
      <c r="C134" s="107" t="s">
        <v>200</v>
      </c>
      <c r="D134" s="393">
        <v>0.10437851317270108</v>
      </c>
      <c r="E134" s="393">
        <v>0.1032123955017212</v>
      </c>
      <c r="F134" s="393">
        <v>0.10384815135104462</v>
      </c>
      <c r="G134" s="393">
        <v>0.10350587566167639</v>
      </c>
      <c r="H134" s="393">
        <v>0.10465032598787459</v>
      </c>
      <c r="I134" s="393">
        <v>0.10416153374810701</v>
      </c>
      <c r="J134" s="393">
        <v>0.10448920119438826</v>
      </c>
      <c r="K134" s="393">
        <v>0.10473519801491744</v>
      </c>
      <c r="L134" s="393">
        <v>0.10480390020065085</v>
      </c>
      <c r="M134" s="393">
        <v>0.10399626008050956</v>
      </c>
      <c r="N134" s="393">
        <v>0.10406348548168262</v>
      </c>
      <c r="O134" s="393">
        <v>0.10461138365255883</v>
      </c>
      <c r="P134" s="393">
        <v>0.1057875623753356</v>
      </c>
      <c r="Q134" s="393">
        <v>0.10490603049206172</v>
      </c>
      <c r="R134" s="393">
        <v>0.10511070294149161</v>
      </c>
      <c r="S134" s="393">
        <v>0.10444791579010053</v>
      </c>
      <c r="T134" s="393">
        <v>0.10493520944370634</v>
      </c>
      <c r="U134" s="393">
        <v>0.10368141753207466</v>
      </c>
      <c r="V134" s="393">
        <v>0.10471789062804088</v>
      </c>
      <c r="W134" s="393">
        <v>0.10469754076476877</v>
      </c>
      <c r="X134" s="393">
        <v>0.10463206944147889</v>
      </c>
      <c r="Y134" s="393">
        <v>0.10463206944147886</v>
      </c>
      <c r="Z134" s="393">
        <v>0.11620660921770772</v>
      </c>
      <c r="AA134" s="393">
        <v>0.11620660921770772</v>
      </c>
      <c r="AB134" s="393">
        <v>0.11620660921770772</v>
      </c>
      <c r="AC134" s="393">
        <v>0.11620660921770772</v>
      </c>
      <c r="AD134" s="393">
        <v>0.11620660921770772</v>
      </c>
      <c r="AE134" s="393">
        <v>0.11620660921770772</v>
      </c>
      <c r="AF134" s="393">
        <v>0.11620660921770772</v>
      </c>
      <c r="AG134" s="393">
        <v>0.15461468035477161</v>
      </c>
      <c r="AH134" s="393">
        <v>0.15922853196312969</v>
      </c>
      <c r="AI134" s="393">
        <v>0.12633876390529497</v>
      </c>
      <c r="AJ134" s="393">
        <v>0.10342999721609604</v>
      </c>
      <c r="AK134" s="393">
        <v>0.1082572222039543</v>
      </c>
      <c r="AL134" s="393">
        <v>0.12073128016638297</v>
      </c>
      <c r="AM134" s="393">
        <v>0.15487072952028669</v>
      </c>
      <c r="AN134" s="393">
        <v>0.14573923297301006</v>
      </c>
      <c r="AO134" s="393">
        <v>0.15040089279264213</v>
      </c>
      <c r="AP134" s="393">
        <v>0.10151546773821603</v>
      </c>
      <c r="AQ134" s="393">
        <v>9.8836135222472282E-2</v>
      </c>
      <c r="AR134" s="393">
        <v>0.12300379839968864</v>
      </c>
      <c r="AS134" s="393">
        <v>0.12268415721341637</v>
      </c>
      <c r="AT134" s="393">
        <v>0.12219965716357377</v>
      </c>
      <c r="AU134" s="393">
        <v>0.13733649871745512</v>
      </c>
      <c r="AV134" s="393">
        <v>0.16525110550705474</v>
      </c>
    </row>
    <row r="135" spans="1:48" ht="15.6" outlineLevel="1">
      <c r="A135" s="576"/>
      <c r="B135" s="577"/>
      <c r="C135" s="107" t="s">
        <v>201</v>
      </c>
      <c r="D135" s="393">
        <v>1.1347623364276531</v>
      </c>
      <c r="E135" s="393">
        <v>1.2244276546640183</v>
      </c>
      <c r="F135" s="393">
        <v>1.2987431689434275</v>
      </c>
      <c r="G135" s="393">
        <v>1.3446053880831133</v>
      </c>
      <c r="H135" s="393">
        <v>1.0435994763418288</v>
      </c>
      <c r="I135" s="393">
        <v>0.94457452154634391</v>
      </c>
      <c r="J135" s="393">
        <v>1.0119639047720046</v>
      </c>
      <c r="K135" s="393">
        <v>0.94850556890117432</v>
      </c>
      <c r="L135" s="393">
        <v>0.90638720438513631</v>
      </c>
      <c r="M135" s="393">
        <v>0.91481087728834387</v>
      </c>
      <c r="N135" s="393">
        <v>0.85397323965406691</v>
      </c>
      <c r="O135" s="393">
        <v>0.6903584402618983</v>
      </c>
      <c r="P135" s="393">
        <v>0.64526229699587867</v>
      </c>
      <c r="Q135" s="393">
        <v>0.69119971437665062</v>
      </c>
      <c r="R135" s="393">
        <v>0.72114217992443541</v>
      </c>
      <c r="S135" s="393">
        <v>0.7293272691105146</v>
      </c>
      <c r="T135" s="393">
        <v>0.69898770430114732</v>
      </c>
      <c r="U135" s="393">
        <v>0.73530979905684513</v>
      </c>
      <c r="V135" s="393">
        <v>0.80670804257723006</v>
      </c>
      <c r="W135" s="393">
        <v>0.79321973028430881</v>
      </c>
      <c r="X135" s="393">
        <v>0.64092849319488143</v>
      </c>
      <c r="Y135" s="393">
        <v>0.53933273050172759</v>
      </c>
      <c r="Z135" s="393">
        <v>0.50174084883714043</v>
      </c>
      <c r="AA135" s="393">
        <v>0.43961013610829591</v>
      </c>
      <c r="AB135" s="393">
        <v>0.51666625683901757</v>
      </c>
      <c r="AC135" s="393">
        <v>0.53806172145871423</v>
      </c>
      <c r="AD135" s="393">
        <v>0.50200861566059052</v>
      </c>
      <c r="AE135" s="393">
        <v>0.49260457914664518</v>
      </c>
      <c r="AF135" s="393">
        <v>0.49176795805213502</v>
      </c>
      <c r="AG135" s="393">
        <v>0.42947310484036355</v>
      </c>
      <c r="AH135" s="393">
        <v>0.46359672223721077</v>
      </c>
      <c r="AI135" s="393">
        <v>0.49457554262738151</v>
      </c>
      <c r="AJ135" s="393">
        <v>0.49263430447733697</v>
      </c>
      <c r="AK135" s="393">
        <v>0.50874343309541048</v>
      </c>
      <c r="AL135" s="393">
        <v>0.52259065287826145</v>
      </c>
      <c r="AM135" s="393">
        <v>0.51033184420330702</v>
      </c>
      <c r="AN135" s="393">
        <v>0.52127589310813183</v>
      </c>
      <c r="AO135" s="393">
        <v>0.51186350794338842</v>
      </c>
      <c r="AP135" s="393">
        <v>0.39792617280455983</v>
      </c>
      <c r="AQ135" s="393">
        <v>0.26133399739473351</v>
      </c>
      <c r="AR135" s="393">
        <v>0.29404913397183208</v>
      </c>
      <c r="AS135" s="393">
        <v>0.28792972566308578</v>
      </c>
      <c r="AT135" s="393">
        <v>0.25989708077342222</v>
      </c>
      <c r="AU135" s="393">
        <v>0.27618986122105293</v>
      </c>
      <c r="AV135" s="393">
        <v>0.31626488198736896</v>
      </c>
    </row>
    <row r="136" spans="1:48" ht="15.6" outlineLevel="1">
      <c r="A136" s="576"/>
      <c r="B136" s="577"/>
      <c r="C136" s="107" t="s">
        <v>202</v>
      </c>
      <c r="D136" s="393">
        <v>5.3936775255805482</v>
      </c>
      <c r="E136" s="393">
        <v>8.3397960324163414</v>
      </c>
      <c r="F136" s="393">
        <v>8.4053574930796824</v>
      </c>
      <c r="G136" s="393">
        <v>9.4746570635848464</v>
      </c>
      <c r="H136" s="393">
        <v>8.3250052199906381</v>
      </c>
      <c r="I136" s="393">
        <v>7.0949129438667198</v>
      </c>
      <c r="J136" s="393">
        <v>8.4570591760999463</v>
      </c>
      <c r="K136" s="393">
        <v>7.3327689327950392</v>
      </c>
      <c r="L136" s="393">
        <v>6.3420789093440941</v>
      </c>
      <c r="M136" s="393">
        <v>6.9935732705896774</v>
      </c>
      <c r="N136" s="393">
        <v>3.5062604117567555</v>
      </c>
      <c r="O136" s="393">
        <v>4.7031882755636438</v>
      </c>
      <c r="P136" s="393">
        <v>4.4720503526694566</v>
      </c>
      <c r="Q136" s="393">
        <v>4.3296689852101773</v>
      </c>
      <c r="R136" s="393">
        <v>4.4950175224142566</v>
      </c>
      <c r="S136" s="393">
        <v>4.442425169651103</v>
      </c>
      <c r="T136" s="393">
        <v>3.400197040194322</v>
      </c>
      <c r="U136" s="393">
        <v>2.6404943104918748</v>
      </c>
      <c r="V136" s="393">
        <v>2.6712857748732719</v>
      </c>
      <c r="W136" s="393">
        <v>2.1662355680016203</v>
      </c>
      <c r="X136" s="393">
        <v>1.3588297061772905</v>
      </c>
      <c r="Y136" s="393">
        <v>1.1330921398524783</v>
      </c>
      <c r="Z136" s="393">
        <v>0.78488289715435777</v>
      </c>
      <c r="AA136" s="393">
        <v>0.52980800760840463</v>
      </c>
      <c r="AB136" s="393">
        <v>0.92891816897835455</v>
      </c>
      <c r="AC136" s="393">
        <v>1.0985340922984794</v>
      </c>
      <c r="AD136" s="393">
        <v>1.072845180297664</v>
      </c>
      <c r="AE136" s="393">
        <v>0.55407796189186354</v>
      </c>
      <c r="AF136" s="393">
        <v>0.41263926809130475</v>
      </c>
      <c r="AG136" s="393">
        <v>0.45332522334067554</v>
      </c>
      <c r="AH136" s="393">
        <v>0.49766391005813493</v>
      </c>
      <c r="AI136" s="393">
        <v>0.38248145583612697</v>
      </c>
      <c r="AJ136" s="393">
        <v>0.1751929704907717</v>
      </c>
      <c r="AK136" s="393">
        <v>6.9180848801767447E-2</v>
      </c>
      <c r="AL136" s="393">
        <v>0</v>
      </c>
      <c r="AM136" s="393">
        <v>0</v>
      </c>
      <c r="AN136" s="393">
        <v>0</v>
      </c>
      <c r="AO136" s="393">
        <v>0</v>
      </c>
      <c r="AP136" s="393">
        <v>0</v>
      </c>
      <c r="AQ136" s="393">
        <v>0</v>
      </c>
      <c r="AR136" s="393">
        <v>0</v>
      </c>
      <c r="AS136" s="393">
        <v>0</v>
      </c>
      <c r="AT136" s="393">
        <v>0</v>
      </c>
      <c r="AU136" s="393">
        <v>0</v>
      </c>
      <c r="AV136" s="393">
        <v>0</v>
      </c>
    </row>
    <row r="137" spans="1:48">
      <c r="A137" s="576"/>
      <c r="B137" s="574" t="s">
        <v>129</v>
      </c>
      <c r="C137" s="107" t="s">
        <v>379</v>
      </c>
      <c r="D137" s="575">
        <v>0</v>
      </c>
      <c r="E137" s="575">
        <v>0</v>
      </c>
      <c r="F137" s="575">
        <v>0</v>
      </c>
      <c r="G137" s="575">
        <v>0</v>
      </c>
      <c r="H137" s="575">
        <v>0</v>
      </c>
      <c r="I137" s="575">
        <v>0</v>
      </c>
      <c r="J137" s="575">
        <v>0</v>
      </c>
      <c r="K137" s="575">
        <v>0</v>
      </c>
      <c r="L137" s="575">
        <v>0</v>
      </c>
      <c r="M137" s="575">
        <v>0</v>
      </c>
      <c r="N137" s="575">
        <v>0</v>
      </c>
      <c r="O137" s="575">
        <v>0</v>
      </c>
      <c r="P137" s="575">
        <v>0</v>
      </c>
      <c r="Q137" s="575">
        <v>0</v>
      </c>
      <c r="R137" s="575">
        <v>0</v>
      </c>
      <c r="S137" s="575">
        <v>0</v>
      </c>
      <c r="T137" s="575">
        <v>0</v>
      </c>
      <c r="U137" s="575">
        <v>0</v>
      </c>
      <c r="V137" s="575">
        <v>0</v>
      </c>
      <c r="W137" s="575">
        <v>0</v>
      </c>
      <c r="X137" s="575">
        <v>-0.8346126034257656</v>
      </c>
      <c r="Y137" s="575">
        <v>-1.1495215481558985</v>
      </c>
      <c r="Z137" s="575">
        <v>-1.4531915704760567</v>
      </c>
      <c r="AA137" s="575">
        <v>-1.336086756297308</v>
      </c>
      <c r="AB137" s="575">
        <v>-1.3621941361814194</v>
      </c>
      <c r="AC137" s="575">
        <v>-1.2443316905073805</v>
      </c>
      <c r="AD137" s="575">
        <v>-2.240553019414536</v>
      </c>
      <c r="AE137" s="575">
        <v>-2.5298801297650853</v>
      </c>
      <c r="AF137" s="575">
        <v>-3.0711598315205531</v>
      </c>
      <c r="AG137" s="575">
        <v>-3.5836369981298688</v>
      </c>
      <c r="AH137" s="575">
        <v>-3.9565888613719538</v>
      </c>
      <c r="AI137" s="575">
        <v>-4.4206350419471789</v>
      </c>
      <c r="AJ137" s="575">
        <v>-5.0852887974767818</v>
      </c>
      <c r="AK137" s="575">
        <v>-5.2998226457245696</v>
      </c>
      <c r="AL137" s="575">
        <v>-6.0398130033073922</v>
      </c>
      <c r="AM137" s="575">
        <v>-6.4432442284092382</v>
      </c>
      <c r="AN137" s="575">
        <v>-7.0722161450625247</v>
      </c>
      <c r="AO137" s="575">
        <v>-7.738385194329263</v>
      </c>
      <c r="AP137" s="575">
        <v>-8.1264149184042029</v>
      </c>
      <c r="AQ137" s="575">
        <v>-8.218801825288562</v>
      </c>
      <c r="AR137" s="575">
        <v>-8.6101558013213317</v>
      </c>
      <c r="AS137" s="575">
        <v>-9.1068170785988585</v>
      </c>
      <c r="AT137" s="575">
        <v>-9.1795970657576866</v>
      </c>
      <c r="AU137" s="575">
        <v>-9.3763453400684966</v>
      </c>
      <c r="AV137" s="575">
        <v>-9.7103529089528084</v>
      </c>
    </row>
    <row r="138" spans="1:48" outlineLevel="1">
      <c r="A138" s="576"/>
      <c r="B138" s="574" t="s">
        <v>130</v>
      </c>
      <c r="C138" s="107" t="s">
        <v>131</v>
      </c>
      <c r="D138" s="393">
        <v>0</v>
      </c>
      <c r="E138" s="393">
        <v>0</v>
      </c>
      <c r="F138" s="393">
        <v>0</v>
      </c>
      <c r="G138" s="393">
        <v>0</v>
      </c>
      <c r="H138" s="393">
        <v>0</v>
      </c>
      <c r="I138" s="393">
        <v>0</v>
      </c>
      <c r="J138" s="393">
        <v>0</v>
      </c>
      <c r="K138" s="393">
        <v>0</v>
      </c>
      <c r="L138" s="393">
        <v>0</v>
      </c>
      <c r="M138" s="393">
        <v>0</v>
      </c>
      <c r="N138" s="393">
        <v>0</v>
      </c>
      <c r="O138" s="393">
        <v>0</v>
      </c>
      <c r="P138" s="393">
        <v>0</v>
      </c>
      <c r="Q138" s="393">
        <v>0</v>
      </c>
      <c r="R138" s="393">
        <v>0</v>
      </c>
      <c r="S138" s="393">
        <v>0</v>
      </c>
      <c r="T138" s="393">
        <v>0</v>
      </c>
      <c r="U138" s="393">
        <v>0</v>
      </c>
      <c r="V138" s="393">
        <v>0</v>
      </c>
      <c r="W138" s="393">
        <v>0</v>
      </c>
      <c r="X138" s="393">
        <v>-10.827892001352627</v>
      </c>
      <c r="Y138" s="393">
        <v>-11.14936175698181</v>
      </c>
      <c r="Z138" s="393">
        <v>-11.178416706250797</v>
      </c>
      <c r="AA138" s="393">
        <v>-11.319507389962173</v>
      </c>
      <c r="AB138" s="393">
        <v>-11.542040121085623</v>
      </c>
      <c r="AC138" s="393">
        <v>-12.184041457471448</v>
      </c>
      <c r="AD138" s="393">
        <v>-13.006297099698847</v>
      </c>
      <c r="AE138" s="393">
        <v>-13.108391796422499</v>
      </c>
      <c r="AF138" s="393">
        <v>-13.453813290875626</v>
      </c>
      <c r="AG138" s="393">
        <v>-13.750937249091143</v>
      </c>
      <c r="AH138" s="393">
        <v>-13.786863415971849</v>
      </c>
      <c r="AI138" s="393">
        <v>-13.723861375409363</v>
      </c>
      <c r="AJ138" s="393">
        <v>-13.869417985971804</v>
      </c>
      <c r="AK138" s="393">
        <v>-14.035923341260199</v>
      </c>
      <c r="AL138" s="393">
        <v>-14.248669086293486</v>
      </c>
      <c r="AM138" s="393">
        <v>-14.4457114447927</v>
      </c>
      <c r="AN138" s="393">
        <v>-14.707564276160374</v>
      </c>
      <c r="AO138" s="393">
        <v>-14.967624692849414</v>
      </c>
      <c r="AP138" s="393">
        <v>-15.272331428584536</v>
      </c>
      <c r="AQ138" s="393">
        <v>-15.532911792021302</v>
      </c>
      <c r="AR138" s="393">
        <v>-15.677786617429803</v>
      </c>
      <c r="AS138" s="393">
        <v>-15.739907226428933</v>
      </c>
      <c r="AT138" s="393">
        <v>-15.710980646480401</v>
      </c>
      <c r="AU138" s="393">
        <v>-15.589264519619942</v>
      </c>
      <c r="AV138" s="393">
        <v>-15.432891117610279</v>
      </c>
    </row>
    <row r="139" spans="1:48" ht="15.6" outlineLevel="1">
      <c r="A139" s="576"/>
      <c r="B139" s="577"/>
      <c r="C139" s="107" t="s">
        <v>132</v>
      </c>
      <c r="D139" s="393">
        <v>0</v>
      </c>
      <c r="E139" s="393">
        <v>0</v>
      </c>
      <c r="F139" s="393">
        <v>0</v>
      </c>
      <c r="G139" s="393">
        <v>0</v>
      </c>
      <c r="H139" s="393">
        <v>0</v>
      </c>
      <c r="I139" s="393">
        <v>0</v>
      </c>
      <c r="J139" s="393">
        <v>0</v>
      </c>
      <c r="K139" s="393">
        <v>0</v>
      </c>
      <c r="L139" s="393">
        <v>0</v>
      </c>
      <c r="M139" s="393">
        <v>0</v>
      </c>
      <c r="N139" s="393">
        <v>0</v>
      </c>
      <c r="O139" s="393">
        <v>0</v>
      </c>
      <c r="P139" s="393">
        <v>0</v>
      </c>
      <c r="Q139" s="393">
        <v>0</v>
      </c>
      <c r="R139" s="393">
        <v>0</v>
      </c>
      <c r="S139" s="393">
        <v>0</v>
      </c>
      <c r="T139" s="393">
        <v>0</v>
      </c>
      <c r="U139" s="393">
        <v>0</v>
      </c>
      <c r="V139" s="393">
        <v>0</v>
      </c>
      <c r="W139" s="393">
        <v>0</v>
      </c>
      <c r="X139" s="393">
        <v>4.2745941738643406E-2</v>
      </c>
      <c r="Y139" s="393">
        <v>7.4024374211555236E-2</v>
      </c>
      <c r="Z139" s="393">
        <v>1.8837831986049138E-2</v>
      </c>
      <c r="AA139" s="393">
        <v>3.3297596105450487E-2</v>
      </c>
      <c r="AB139" s="393">
        <v>2.6648020498649463E-2</v>
      </c>
      <c r="AC139" s="393">
        <v>0.21035809461785931</v>
      </c>
      <c r="AD139" s="393">
        <v>0.1095967982141242</v>
      </c>
      <c r="AE139" s="393">
        <v>0.14522319856826077</v>
      </c>
      <c r="AF139" s="393">
        <v>8.1385848217848986E-2</v>
      </c>
      <c r="AG139" s="393">
        <v>1.2945590964110248E-2</v>
      </c>
      <c r="AH139" s="393">
        <v>4.5767396414134673E-2</v>
      </c>
      <c r="AI139" s="393">
        <v>6.2943055831380698E-2</v>
      </c>
      <c r="AJ139" s="393">
        <v>5.3101188946200681E-2</v>
      </c>
      <c r="AK139" s="393">
        <v>4.5081007459705842E-2</v>
      </c>
      <c r="AL139" s="393">
        <v>5.8679083955521759E-2</v>
      </c>
      <c r="AM139" s="393">
        <v>0.10873951121756847</v>
      </c>
      <c r="AN139" s="393">
        <v>0.10649126332081976</v>
      </c>
      <c r="AO139" s="393">
        <v>9.5354950081292827E-2</v>
      </c>
      <c r="AP139" s="393">
        <v>8.8167965022967573E-2</v>
      </c>
      <c r="AQ139" s="393">
        <v>7.657536172116497E-2</v>
      </c>
      <c r="AR139" s="393">
        <v>4.0455181720137109E-2</v>
      </c>
      <c r="AS139" s="393">
        <v>5.1461321347875684E-2</v>
      </c>
      <c r="AT139" s="393">
        <v>0.24497682119828118</v>
      </c>
      <c r="AU139" s="393">
        <v>5.8655478842479618E-2</v>
      </c>
      <c r="AV139" s="393">
        <v>9.7472772904194691E-2</v>
      </c>
    </row>
    <row r="140" spans="1:48" ht="15.6" outlineLevel="1">
      <c r="A140" s="576"/>
      <c r="B140" s="577"/>
      <c r="C140" s="107" t="s">
        <v>133</v>
      </c>
      <c r="D140" s="393">
        <v>0</v>
      </c>
      <c r="E140" s="393">
        <v>0</v>
      </c>
      <c r="F140" s="393">
        <v>0</v>
      </c>
      <c r="G140" s="393">
        <v>0</v>
      </c>
      <c r="H140" s="393">
        <v>0</v>
      </c>
      <c r="I140" s="393">
        <v>0</v>
      </c>
      <c r="J140" s="393">
        <v>0</v>
      </c>
      <c r="K140" s="393">
        <v>0</v>
      </c>
      <c r="L140" s="393">
        <v>0</v>
      </c>
      <c r="M140" s="393">
        <v>0</v>
      </c>
      <c r="N140" s="393">
        <v>0</v>
      </c>
      <c r="O140" s="393">
        <v>0</v>
      </c>
      <c r="P140" s="393">
        <v>0</v>
      </c>
      <c r="Q140" s="393">
        <v>0</v>
      </c>
      <c r="R140" s="393">
        <v>0</v>
      </c>
      <c r="S140" s="393">
        <v>0</v>
      </c>
      <c r="T140" s="393">
        <v>0</v>
      </c>
      <c r="U140" s="393">
        <v>0</v>
      </c>
      <c r="V140" s="393">
        <v>0</v>
      </c>
      <c r="W140" s="393">
        <v>0</v>
      </c>
      <c r="X140" s="393">
        <v>-4.9737344776229051</v>
      </c>
      <c r="Y140" s="393">
        <v>-4.7373898571739188</v>
      </c>
      <c r="Z140" s="393">
        <v>-4.4777083739355543</v>
      </c>
      <c r="AA140" s="393">
        <v>-4.2294894114746517</v>
      </c>
      <c r="AB140" s="393">
        <v>-3.9940494501391379</v>
      </c>
      <c r="AC140" s="393">
        <v>-3.7418685581016646</v>
      </c>
      <c r="AD140" s="393">
        <v>-3.6388119244725075</v>
      </c>
      <c r="AE140" s="393">
        <v>-3.584409712439026</v>
      </c>
      <c r="AF140" s="393">
        <v>-3.5587871539316205</v>
      </c>
      <c r="AG140" s="393">
        <v>-3.5463880298820261</v>
      </c>
      <c r="AH140" s="393">
        <v>-3.4721849602014911</v>
      </c>
      <c r="AI140" s="393">
        <v>-3.4566684928588076</v>
      </c>
      <c r="AJ140" s="393">
        <v>-3.3875158742808278</v>
      </c>
      <c r="AK140" s="393">
        <v>-3.3437743279641499</v>
      </c>
      <c r="AL140" s="393">
        <v>-3.240687845218587</v>
      </c>
      <c r="AM140" s="393">
        <v>-3.1834461765789577</v>
      </c>
      <c r="AN140" s="393">
        <v>-3.0806016041855262</v>
      </c>
      <c r="AO140" s="393">
        <v>-2.943922121590941</v>
      </c>
      <c r="AP140" s="393">
        <v>-2.7280188230735321</v>
      </c>
      <c r="AQ140" s="393">
        <v>-2.4944439677841515</v>
      </c>
      <c r="AR140" s="393">
        <v>-2.3762424454934994</v>
      </c>
      <c r="AS140" s="393">
        <v>-2.2670897264251506</v>
      </c>
      <c r="AT140" s="393">
        <v>-2.1835479512378098</v>
      </c>
      <c r="AU140" s="393">
        <v>-2.0850049402965598</v>
      </c>
      <c r="AV140" s="393">
        <v>-1.9961912353788571</v>
      </c>
    </row>
    <row r="141" spans="1:48" outlineLevel="1">
      <c r="A141" s="576"/>
      <c r="B141" s="574" t="s">
        <v>135</v>
      </c>
      <c r="C141" s="107" t="s">
        <v>132</v>
      </c>
      <c r="D141" s="393">
        <v>0</v>
      </c>
      <c r="E141" s="393">
        <v>0</v>
      </c>
      <c r="F141" s="393">
        <v>0</v>
      </c>
      <c r="G141" s="393">
        <v>0</v>
      </c>
      <c r="H141" s="393">
        <v>0</v>
      </c>
      <c r="I141" s="393">
        <v>0</v>
      </c>
      <c r="J141" s="393">
        <v>0</v>
      </c>
      <c r="K141" s="393">
        <v>0</v>
      </c>
      <c r="L141" s="393">
        <v>0</v>
      </c>
      <c r="M141" s="393">
        <v>0</v>
      </c>
      <c r="N141" s="393">
        <v>0</v>
      </c>
      <c r="O141" s="393">
        <v>0</v>
      </c>
      <c r="P141" s="393">
        <v>0</v>
      </c>
      <c r="Q141" s="393">
        <v>0</v>
      </c>
      <c r="R141" s="393">
        <v>0</v>
      </c>
      <c r="S141" s="393">
        <v>0</v>
      </c>
      <c r="T141" s="393">
        <v>0</v>
      </c>
      <c r="U141" s="393">
        <v>0</v>
      </c>
      <c r="V141" s="393">
        <v>0</v>
      </c>
      <c r="W141" s="393">
        <v>0</v>
      </c>
      <c r="X141" s="393">
        <v>7.6298310461697931E-4</v>
      </c>
      <c r="Y141" s="393">
        <v>7.7261130986478344E-4</v>
      </c>
      <c r="Z141" s="393">
        <v>7.8739307637288908E-4</v>
      </c>
      <c r="AA141" s="393">
        <v>7.9711212988329704E-4</v>
      </c>
      <c r="AB141" s="393">
        <v>8.0782149725496335E-4</v>
      </c>
      <c r="AC141" s="393">
        <v>8.1514785757320744E-4</v>
      </c>
      <c r="AD141" s="393">
        <v>8.2207234364268275E-4</v>
      </c>
      <c r="AE141" s="393">
        <v>8.3721566060522578E-4</v>
      </c>
      <c r="AF141" s="393">
        <v>8.5262882861061482E-4</v>
      </c>
      <c r="AG141" s="393">
        <v>8.659863134065594E-4</v>
      </c>
      <c r="AH141" s="393">
        <v>6.7968688808430736E-4</v>
      </c>
      <c r="AI141" s="393">
        <v>6.9915103711495224E-4</v>
      </c>
      <c r="AJ141" s="393">
        <v>7.1538034619927026E-4</v>
      </c>
      <c r="AK141" s="393">
        <v>7.3180475819148568E-4</v>
      </c>
      <c r="AL141" s="393">
        <v>7.4765819628481371E-4</v>
      </c>
      <c r="AM141" s="393">
        <v>7.630628264481134E-4</v>
      </c>
      <c r="AN141" s="393">
        <v>7.7818667821467164E-4</v>
      </c>
      <c r="AO141" s="393">
        <v>7.9334764421784738E-4</v>
      </c>
      <c r="AP141" s="393">
        <v>8.0835795796003671E-4</v>
      </c>
      <c r="AQ141" s="393">
        <v>8.2344560779338443E-4</v>
      </c>
      <c r="AR141" s="393">
        <v>8.3821242792941951E-4</v>
      </c>
      <c r="AS141" s="393">
        <v>8.5311011550702378E-4</v>
      </c>
      <c r="AT141" s="393">
        <v>8.6769026247564545E-4</v>
      </c>
      <c r="AU141" s="393">
        <v>8.8205786002033782E-4</v>
      </c>
      <c r="AV141" s="393">
        <v>8.9580350301676011E-4</v>
      </c>
    </row>
    <row r="142" spans="1:48" ht="15.6" outlineLevel="1">
      <c r="A142" s="576"/>
      <c r="B142" s="577"/>
      <c r="C142" s="107" t="s">
        <v>137</v>
      </c>
      <c r="D142" s="393">
        <v>0</v>
      </c>
      <c r="E142" s="393">
        <v>0</v>
      </c>
      <c r="F142" s="393">
        <v>0</v>
      </c>
      <c r="G142" s="393">
        <v>0</v>
      </c>
      <c r="H142" s="393">
        <v>0</v>
      </c>
      <c r="I142" s="393">
        <v>0</v>
      </c>
      <c r="J142" s="393">
        <v>0</v>
      </c>
      <c r="K142" s="393">
        <v>0</v>
      </c>
      <c r="L142" s="393">
        <v>0</v>
      </c>
      <c r="M142" s="393">
        <v>0</v>
      </c>
      <c r="N142" s="393">
        <v>0</v>
      </c>
      <c r="O142" s="393">
        <v>0</v>
      </c>
      <c r="P142" s="393">
        <v>0</v>
      </c>
      <c r="Q142" s="393">
        <v>0</v>
      </c>
      <c r="R142" s="393">
        <v>0</v>
      </c>
      <c r="S142" s="393">
        <v>0</v>
      </c>
      <c r="T142" s="393">
        <v>0</v>
      </c>
      <c r="U142" s="393">
        <v>0</v>
      </c>
      <c r="V142" s="393">
        <v>0</v>
      </c>
      <c r="W142" s="393">
        <v>0</v>
      </c>
      <c r="X142" s="393">
        <v>1.3200681018235969</v>
      </c>
      <c r="Y142" s="393">
        <v>1.3216963330462845</v>
      </c>
      <c r="Z142" s="393">
        <v>1.2401823135524399</v>
      </c>
      <c r="AA142" s="393">
        <v>1.4396752474408128</v>
      </c>
      <c r="AB142" s="393">
        <v>1.4908454963769269</v>
      </c>
      <c r="AC142" s="393">
        <v>1.7918678433397883</v>
      </c>
      <c r="AD142" s="393">
        <v>1.7092340322534341</v>
      </c>
      <c r="AE142" s="393">
        <v>1.7434504777970334</v>
      </c>
      <c r="AF142" s="393">
        <v>1.8115280652602923</v>
      </c>
      <c r="AG142" s="393">
        <v>1.894773476085609</v>
      </c>
      <c r="AH142" s="393">
        <v>2.0820702543998921</v>
      </c>
      <c r="AI142" s="393">
        <v>2.3770796881753227</v>
      </c>
      <c r="AJ142" s="393">
        <v>2.6214553132975889</v>
      </c>
      <c r="AK142" s="393">
        <v>2.8366076120392183</v>
      </c>
      <c r="AL142" s="393">
        <v>3.1119808710467907</v>
      </c>
      <c r="AM142" s="393">
        <v>3.2549629618396434</v>
      </c>
      <c r="AN142" s="393">
        <v>3.5279796195969779</v>
      </c>
      <c r="AO142" s="393">
        <v>3.584389800075098</v>
      </c>
      <c r="AP142" s="393">
        <v>3.8669911337936305</v>
      </c>
      <c r="AQ142" s="393">
        <v>4.2492954020185572</v>
      </c>
      <c r="AR142" s="393">
        <v>4.2558246436352576</v>
      </c>
      <c r="AS142" s="393">
        <v>4.3213067347800571</v>
      </c>
      <c r="AT142" s="393">
        <v>4.3796772389966243</v>
      </c>
      <c r="AU142" s="393">
        <v>4.3280858317435973</v>
      </c>
      <c r="AV142" s="393">
        <v>4.1472156678338505</v>
      </c>
    </row>
    <row r="143" spans="1:48" ht="15.6" outlineLevel="1">
      <c r="A143" s="576"/>
      <c r="B143" s="577"/>
      <c r="C143" s="107" t="s">
        <v>138</v>
      </c>
      <c r="D143" s="393">
        <v>0</v>
      </c>
      <c r="E143" s="393">
        <v>0</v>
      </c>
      <c r="F143" s="393">
        <v>0</v>
      </c>
      <c r="G143" s="393">
        <v>0</v>
      </c>
      <c r="H143" s="393">
        <v>0</v>
      </c>
      <c r="I143" s="393">
        <v>0</v>
      </c>
      <c r="J143" s="393">
        <v>0</v>
      </c>
      <c r="K143" s="393">
        <v>0</v>
      </c>
      <c r="L143" s="393">
        <v>0</v>
      </c>
      <c r="M143" s="393">
        <v>0</v>
      </c>
      <c r="N143" s="393">
        <v>0</v>
      </c>
      <c r="O143" s="393">
        <v>0</v>
      </c>
      <c r="P143" s="393">
        <v>0</v>
      </c>
      <c r="Q143" s="393">
        <v>0</v>
      </c>
      <c r="R143" s="393">
        <v>0</v>
      </c>
      <c r="S143" s="393">
        <v>0</v>
      </c>
      <c r="T143" s="393">
        <v>0</v>
      </c>
      <c r="U143" s="393">
        <v>0</v>
      </c>
      <c r="V143" s="393">
        <v>0</v>
      </c>
      <c r="W143" s="393">
        <v>0</v>
      </c>
      <c r="X143" s="393">
        <v>12.112710062377804</v>
      </c>
      <c r="Y143" s="393">
        <v>12.07841078793645</v>
      </c>
      <c r="Z143" s="393">
        <v>12.051449296872278</v>
      </c>
      <c r="AA143" s="393">
        <v>12.027677093641502</v>
      </c>
      <c r="AB143" s="393">
        <v>12.006658045726468</v>
      </c>
      <c r="AC143" s="393">
        <v>11.988130873419111</v>
      </c>
      <c r="AD143" s="393">
        <v>11.97187721589745</v>
      </c>
      <c r="AE143" s="393">
        <v>11.957707807503763</v>
      </c>
      <c r="AF143" s="393">
        <v>11.945421449030171</v>
      </c>
      <c r="AG143" s="393">
        <v>11.934842466634068</v>
      </c>
      <c r="AH143" s="393">
        <v>11.206192130486388</v>
      </c>
      <c r="AI143" s="393">
        <v>10.614091482023147</v>
      </c>
      <c r="AJ143" s="393">
        <v>10.058230754580974</v>
      </c>
      <c r="AK143" s="393">
        <v>9.5340096462498405</v>
      </c>
      <c r="AL143" s="393">
        <v>9.0393688465725912</v>
      </c>
      <c r="AM143" s="393">
        <v>8.5724819236790069</v>
      </c>
      <c r="AN143" s="393">
        <v>8.1316493507127401</v>
      </c>
      <c r="AO143" s="393">
        <v>7.7152850277917313</v>
      </c>
      <c r="AP143" s="393">
        <v>7.3219068208244487</v>
      </c>
      <c r="AQ143" s="393">
        <v>6.9501307402668582</v>
      </c>
      <c r="AR143" s="393">
        <v>6.7318813869261609</v>
      </c>
      <c r="AS143" s="393">
        <v>6.5272374240659783</v>
      </c>
      <c r="AT143" s="393">
        <v>6.33405397684216</v>
      </c>
      <c r="AU143" s="393">
        <v>6.1515536226641379</v>
      </c>
      <c r="AV143" s="393">
        <v>5.9790842896577043</v>
      </c>
    </row>
    <row r="144" spans="1:48" ht="15.6" outlineLevel="1">
      <c r="A144" s="576"/>
      <c r="B144" s="577"/>
      <c r="C144" s="107" t="s">
        <v>203</v>
      </c>
      <c r="D144" s="393">
        <v>0</v>
      </c>
      <c r="E144" s="393">
        <v>0</v>
      </c>
      <c r="F144" s="393">
        <v>0</v>
      </c>
      <c r="G144" s="393">
        <v>0</v>
      </c>
      <c r="H144" s="393">
        <v>0</v>
      </c>
      <c r="I144" s="393">
        <v>0</v>
      </c>
      <c r="J144" s="393">
        <v>0</v>
      </c>
      <c r="K144" s="393">
        <v>0</v>
      </c>
      <c r="L144" s="393">
        <v>0</v>
      </c>
      <c r="M144" s="393">
        <v>0</v>
      </c>
      <c r="N144" s="393">
        <v>0</v>
      </c>
      <c r="O144" s="393">
        <v>0</v>
      </c>
      <c r="P144" s="393">
        <v>0</v>
      </c>
      <c r="Q144" s="393">
        <v>0</v>
      </c>
      <c r="R144" s="393">
        <v>0</v>
      </c>
      <c r="S144" s="393">
        <v>0</v>
      </c>
      <c r="T144" s="393">
        <v>0</v>
      </c>
      <c r="U144" s="393">
        <v>0</v>
      </c>
      <c r="V144" s="393">
        <v>0</v>
      </c>
      <c r="W144" s="393">
        <v>0</v>
      </c>
      <c r="X144" s="393">
        <v>1.7018833333333347</v>
      </c>
      <c r="Y144" s="393">
        <v>1.7018833333333347</v>
      </c>
      <c r="Z144" s="393">
        <v>1.7018833333333347</v>
      </c>
      <c r="AA144" s="393">
        <v>1.7018833333333347</v>
      </c>
      <c r="AB144" s="393">
        <v>1.7018833333333347</v>
      </c>
      <c r="AC144" s="393">
        <v>1.7018833333333347</v>
      </c>
      <c r="AD144" s="393">
        <v>1.7018833333333347</v>
      </c>
      <c r="AE144" s="393">
        <v>1.7018833333333347</v>
      </c>
      <c r="AF144" s="393">
        <v>1.7018833333333347</v>
      </c>
      <c r="AG144" s="393">
        <v>1.7018833333333347</v>
      </c>
      <c r="AH144" s="393">
        <v>1.7018833333333347</v>
      </c>
      <c r="AI144" s="393">
        <v>1.7018833333333347</v>
      </c>
      <c r="AJ144" s="393">
        <v>1.7018833333333347</v>
      </c>
      <c r="AK144" s="393">
        <v>1.7018833333333347</v>
      </c>
      <c r="AL144" s="393">
        <v>1.7018833333333347</v>
      </c>
      <c r="AM144" s="393">
        <v>1.7018833333333347</v>
      </c>
      <c r="AN144" s="393">
        <v>1.7018833333333347</v>
      </c>
      <c r="AO144" s="393">
        <v>1.7018833333333347</v>
      </c>
      <c r="AP144" s="393">
        <v>1.7018833333333347</v>
      </c>
      <c r="AQ144" s="393">
        <v>1.7018833333333347</v>
      </c>
      <c r="AR144" s="393">
        <v>1.7018833333333347</v>
      </c>
      <c r="AS144" s="393">
        <v>1.7018833333333347</v>
      </c>
      <c r="AT144" s="393">
        <v>1.7018833333333347</v>
      </c>
      <c r="AU144" s="393">
        <v>1.7018833333333347</v>
      </c>
      <c r="AV144" s="393">
        <v>1.7018833333333347</v>
      </c>
    </row>
    <row r="145" spans="1:48" outlineLevel="1">
      <c r="A145" s="576"/>
      <c r="B145" s="574" t="s">
        <v>139</v>
      </c>
      <c r="C145" s="107" t="s">
        <v>132</v>
      </c>
      <c r="D145" s="393">
        <v>0</v>
      </c>
      <c r="E145" s="393">
        <v>0</v>
      </c>
      <c r="F145" s="393">
        <v>0</v>
      </c>
      <c r="G145" s="393">
        <v>0</v>
      </c>
      <c r="H145" s="393">
        <v>0</v>
      </c>
      <c r="I145" s="393">
        <v>0</v>
      </c>
      <c r="J145" s="393">
        <v>0</v>
      </c>
      <c r="K145" s="393">
        <v>0</v>
      </c>
      <c r="L145" s="393">
        <v>0</v>
      </c>
      <c r="M145" s="393">
        <v>0</v>
      </c>
      <c r="N145" s="393">
        <v>0</v>
      </c>
      <c r="O145" s="393">
        <v>0</v>
      </c>
      <c r="P145" s="393">
        <v>0</v>
      </c>
      <c r="Q145" s="393">
        <v>0</v>
      </c>
      <c r="R145" s="393">
        <v>0</v>
      </c>
      <c r="S145" s="393">
        <v>0</v>
      </c>
      <c r="T145" s="393">
        <v>0</v>
      </c>
      <c r="U145" s="393">
        <v>0</v>
      </c>
      <c r="V145" s="393">
        <v>0</v>
      </c>
      <c r="W145" s="393">
        <v>0</v>
      </c>
      <c r="X145" s="393">
        <v>1.9298323517618291E-2</v>
      </c>
      <c r="Y145" s="393">
        <v>1.9732329087007588E-2</v>
      </c>
      <c r="Z145" s="393">
        <v>2.024925284510427E-2</v>
      </c>
      <c r="AA145" s="393">
        <v>2.0670557166854082E-2</v>
      </c>
      <c r="AB145" s="393">
        <v>2.1099547497379287E-2</v>
      </c>
      <c r="AC145" s="393">
        <v>2.1461832044060707E-2</v>
      </c>
      <c r="AD145" s="393">
        <v>2.1825770771131417E-2</v>
      </c>
      <c r="AE145" s="393">
        <v>2.9267394231614612E-2</v>
      </c>
      <c r="AF145" s="393">
        <v>2.2572586199397063E-2</v>
      </c>
      <c r="AG145" s="393">
        <v>2.3728195798222065E-2</v>
      </c>
      <c r="AH145" s="393">
        <v>0.26437919224618978</v>
      </c>
      <c r="AI145" s="393">
        <v>0.30196361634902791</v>
      </c>
      <c r="AJ145" s="393">
        <v>0.28783301401806516</v>
      </c>
      <c r="AK145" s="393">
        <v>0.35534798675542095</v>
      </c>
      <c r="AL145" s="393">
        <v>0.30535757748660586</v>
      </c>
      <c r="AM145" s="393">
        <v>0.33214565974757598</v>
      </c>
      <c r="AN145" s="393">
        <v>0.23932258937070866</v>
      </c>
      <c r="AO145" s="393">
        <v>0.29346011081254036</v>
      </c>
      <c r="AP145" s="393">
        <v>0.28057097159052413</v>
      </c>
      <c r="AQ145" s="393">
        <v>0.30129940768249291</v>
      </c>
      <c r="AR145" s="393">
        <v>0.29607631542443263</v>
      </c>
      <c r="AS145" s="393">
        <v>0.20832429392959234</v>
      </c>
      <c r="AT145" s="393">
        <v>0.20727998041031692</v>
      </c>
      <c r="AU145" s="393">
        <v>0.22664267464802207</v>
      </c>
      <c r="AV145" s="393">
        <v>0.19003127926785326</v>
      </c>
    </row>
    <row r="146" spans="1:48" ht="15.6" outlineLevel="1">
      <c r="A146" s="576"/>
      <c r="B146" s="577"/>
      <c r="C146" s="107" t="s">
        <v>140</v>
      </c>
      <c r="D146" s="393">
        <v>0</v>
      </c>
      <c r="E146" s="393">
        <v>0</v>
      </c>
      <c r="F146" s="393">
        <v>0</v>
      </c>
      <c r="G146" s="393">
        <v>0</v>
      </c>
      <c r="H146" s="393">
        <v>0</v>
      </c>
      <c r="I146" s="393">
        <v>0</v>
      </c>
      <c r="J146" s="393">
        <v>0</v>
      </c>
      <c r="K146" s="393">
        <v>0</v>
      </c>
      <c r="L146" s="393">
        <v>0</v>
      </c>
      <c r="M146" s="393">
        <v>0</v>
      </c>
      <c r="N146" s="393">
        <v>0</v>
      </c>
      <c r="O146" s="393">
        <v>0</v>
      </c>
      <c r="P146" s="393">
        <v>0</v>
      </c>
      <c r="Q146" s="393">
        <v>0</v>
      </c>
      <c r="R146" s="393">
        <v>0</v>
      </c>
      <c r="S146" s="393">
        <v>0</v>
      </c>
      <c r="T146" s="393">
        <v>0</v>
      </c>
      <c r="U146" s="393">
        <v>0</v>
      </c>
      <c r="V146" s="393">
        <v>0</v>
      </c>
      <c r="W146" s="393">
        <v>0</v>
      </c>
      <c r="X146" s="393">
        <v>-1.3694939577242708</v>
      </c>
      <c r="Y146" s="393">
        <v>-1.428542547249372</v>
      </c>
      <c r="Z146" s="393">
        <v>-1.486469035277671</v>
      </c>
      <c r="AA146" s="393">
        <v>-1.5433008966119228</v>
      </c>
      <c r="AB146" s="393">
        <v>-1.5990647989115485</v>
      </c>
      <c r="AC146" s="393">
        <v>-1.6537866294560908</v>
      </c>
      <c r="AD146" s="393">
        <v>-1.7074915209463997</v>
      </c>
      <c r="AE146" s="393">
        <v>-1.760203876380662</v>
      </c>
      <c r="AF146" s="393">
        <v>-1.811947393039683</v>
      </c>
      <c r="AG146" s="393">
        <v>-2.152135652282273</v>
      </c>
      <c r="AH146" s="393">
        <v>-2.4087305798461349</v>
      </c>
      <c r="AI146" s="393">
        <v>-2.6600410362001177</v>
      </c>
      <c r="AJ146" s="393">
        <v>-2.9062078505525073</v>
      </c>
      <c r="AK146" s="393">
        <v>-3.1473673751256213</v>
      </c>
      <c r="AL146" s="393">
        <v>-3.3836516444248863</v>
      </c>
      <c r="AM146" s="393">
        <v>-3.6151885284140555</v>
      </c>
      <c r="AN146" s="393">
        <v>-3.8421018798416506</v>
      </c>
      <c r="AO146" s="393">
        <v>-4.0645116759533408</v>
      </c>
      <c r="AP146" s="393">
        <v>-4.2825341548146341</v>
      </c>
      <c r="AQ146" s="393">
        <v>-4.4962819464605213</v>
      </c>
      <c r="AR146" s="393">
        <v>-4.5781860324718142</v>
      </c>
      <c r="AS146" s="393">
        <v>-4.6584955314209084</v>
      </c>
      <c r="AT146" s="393">
        <v>-4.7372492102683781</v>
      </c>
      <c r="AU146" s="393">
        <v>-4.8144847204707775</v>
      </c>
      <c r="AV146" s="393">
        <v>-4.8902386343365176</v>
      </c>
    </row>
    <row r="147" spans="1:48" ht="15.6" outlineLevel="1">
      <c r="A147" s="576"/>
      <c r="B147" s="577"/>
      <c r="C147" s="107" t="s">
        <v>141</v>
      </c>
      <c r="D147" s="393">
        <v>0</v>
      </c>
      <c r="E147" s="393">
        <v>0</v>
      </c>
      <c r="F147" s="393">
        <v>0</v>
      </c>
      <c r="G147" s="393">
        <v>0</v>
      </c>
      <c r="H147" s="393">
        <v>0</v>
      </c>
      <c r="I147" s="393">
        <v>0</v>
      </c>
      <c r="J147" s="393">
        <v>0</v>
      </c>
      <c r="K147" s="393">
        <v>0</v>
      </c>
      <c r="L147" s="393">
        <v>0</v>
      </c>
      <c r="M147" s="393">
        <v>0</v>
      </c>
      <c r="N147" s="393">
        <v>0</v>
      </c>
      <c r="O147" s="393">
        <v>0</v>
      </c>
      <c r="P147" s="393">
        <v>0</v>
      </c>
      <c r="Q147" s="393">
        <v>0</v>
      </c>
      <c r="R147" s="393">
        <v>0</v>
      </c>
      <c r="S147" s="393">
        <v>0</v>
      </c>
      <c r="T147" s="393">
        <v>0</v>
      </c>
      <c r="U147" s="393">
        <v>0</v>
      </c>
      <c r="V147" s="393">
        <v>0</v>
      </c>
      <c r="W147" s="393">
        <v>0</v>
      </c>
      <c r="X147" s="393">
        <v>-5.5902009687227281</v>
      </c>
      <c r="Y147" s="393">
        <v>-5.6468584719454782</v>
      </c>
      <c r="Z147" s="393">
        <v>-5.7061006019913965</v>
      </c>
      <c r="AA147" s="393">
        <v>-5.7642832410305687</v>
      </c>
      <c r="AB147" s="393">
        <v>-5.8210664435391246</v>
      </c>
      <c r="AC147" s="393">
        <v>-5.8766073535028358</v>
      </c>
      <c r="AD147" s="393">
        <v>-5.9308230555954662</v>
      </c>
      <c r="AE147" s="393">
        <v>-5.9713477924989595</v>
      </c>
      <c r="AF147" s="393">
        <v>-6.035399095145209</v>
      </c>
      <c r="AG147" s="393">
        <v>-6.0844746776249696</v>
      </c>
      <c r="AH147" s="393">
        <v>-5.560932954825649</v>
      </c>
      <c r="AI147" s="393">
        <v>-5.366670017282309</v>
      </c>
      <c r="AJ147" s="393">
        <v>-5.2648159666675438</v>
      </c>
      <c r="AK147" s="393">
        <v>-5.0118399176384241</v>
      </c>
      <c r="AL147" s="393">
        <v>-4.9795796014830334</v>
      </c>
      <c r="AM147" s="393">
        <v>-4.8157512902723116</v>
      </c>
      <c r="AN147" s="393">
        <v>-4.8657067906932792</v>
      </c>
      <c r="AO147" s="393">
        <v>-4.659553546798934</v>
      </c>
      <c r="AP147" s="393">
        <v>-4.5735493465102968</v>
      </c>
      <c r="AQ147" s="393">
        <v>-4.4311947056280419</v>
      </c>
      <c r="AR147" s="393">
        <v>-4.4661869105044163</v>
      </c>
      <c r="AS147" s="393">
        <v>-4.6460438690001897</v>
      </c>
      <c r="AT147" s="393">
        <v>-4.6737757398153938</v>
      </c>
      <c r="AU147" s="393">
        <v>-4.6655757823604125</v>
      </c>
      <c r="AV147" s="393">
        <v>-4.755300087185045</v>
      </c>
    </row>
    <row r="148" spans="1:48" ht="15.6" outlineLevel="1">
      <c r="A148" s="576"/>
      <c r="B148" s="577"/>
      <c r="C148" s="107" t="s">
        <v>203</v>
      </c>
      <c r="D148" s="393">
        <v>0</v>
      </c>
      <c r="E148" s="393">
        <v>0</v>
      </c>
      <c r="F148" s="393">
        <v>0</v>
      </c>
      <c r="G148" s="393">
        <v>0</v>
      </c>
      <c r="H148" s="393">
        <v>0</v>
      </c>
      <c r="I148" s="393">
        <v>0</v>
      </c>
      <c r="J148" s="393">
        <v>0</v>
      </c>
      <c r="K148" s="393">
        <v>0</v>
      </c>
      <c r="L148" s="393">
        <v>0</v>
      </c>
      <c r="M148" s="393">
        <v>0</v>
      </c>
      <c r="N148" s="393">
        <v>0</v>
      </c>
      <c r="O148" s="393">
        <v>0</v>
      </c>
      <c r="P148" s="393">
        <v>0</v>
      </c>
      <c r="Q148" s="393">
        <v>0</v>
      </c>
      <c r="R148" s="393">
        <v>0</v>
      </c>
      <c r="S148" s="393">
        <v>0</v>
      </c>
      <c r="T148" s="393">
        <v>0</v>
      </c>
      <c r="U148" s="393">
        <v>0</v>
      </c>
      <c r="V148" s="393">
        <v>0</v>
      </c>
      <c r="W148" s="393">
        <v>0</v>
      </c>
      <c r="X148" s="393">
        <v>0.17679750000000016</v>
      </c>
      <c r="Y148" s="393">
        <v>0.17679750000000016</v>
      </c>
      <c r="Z148" s="393">
        <v>0.17679750000000016</v>
      </c>
      <c r="AA148" s="393">
        <v>0.17679750000000016</v>
      </c>
      <c r="AB148" s="393">
        <v>0.17679750000000016</v>
      </c>
      <c r="AC148" s="393">
        <v>0.17679750000000016</v>
      </c>
      <c r="AD148" s="393">
        <v>0.17679750000000016</v>
      </c>
      <c r="AE148" s="393">
        <v>0.17679750000000016</v>
      </c>
      <c r="AF148" s="393">
        <v>0.17679750000000016</v>
      </c>
      <c r="AG148" s="393">
        <v>0.17679750000000016</v>
      </c>
      <c r="AH148" s="393">
        <v>0.17679750000000016</v>
      </c>
      <c r="AI148" s="393">
        <v>0.17679750000000016</v>
      </c>
      <c r="AJ148" s="393">
        <v>0.17679750000000016</v>
      </c>
      <c r="AK148" s="393">
        <v>0.17679750000000016</v>
      </c>
      <c r="AL148" s="393">
        <v>0.17679750000000016</v>
      </c>
      <c r="AM148" s="393">
        <v>0.17679750000000016</v>
      </c>
      <c r="AN148" s="393">
        <v>0.17679750000000016</v>
      </c>
      <c r="AO148" s="393">
        <v>0.17679750000000016</v>
      </c>
      <c r="AP148" s="393">
        <v>0.17679750000000016</v>
      </c>
      <c r="AQ148" s="393">
        <v>0.17679750000000016</v>
      </c>
      <c r="AR148" s="393">
        <v>0.17679750000000016</v>
      </c>
      <c r="AS148" s="393">
        <v>0.17679750000000016</v>
      </c>
      <c r="AT148" s="393">
        <v>0.17679750000000016</v>
      </c>
      <c r="AU148" s="393">
        <v>0.17679750000000016</v>
      </c>
      <c r="AV148" s="393">
        <v>0.17679750000000016</v>
      </c>
    </row>
    <row r="149" spans="1:48" outlineLevel="1">
      <c r="A149" s="576"/>
      <c r="B149" s="574" t="s">
        <v>142</v>
      </c>
      <c r="C149" s="107" t="s">
        <v>143</v>
      </c>
      <c r="D149" s="393">
        <v>0</v>
      </c>
      <c r="E149" s="393">
        <v>0</v>
      </c>
      <c r="F149" s="393">
        <v>0</v>
      </c>
      <c r="G149" s="393">
        <v>0</v>
      </c>
      <c r="H149" s="393">
        <v>0</v>
      </c>
      <c r="I149" s="393">
        <v>0</v>
      </c>
      <c r="J149" s="393">
        <v>0</v>
      </c>
      <c r="K149" s="393">
        <v>0</v>
      </c>
      <c r="L149" s="393">
        <v>0</v>
      </c>
      <c r="M149" s="393">
        <v>0</v>
      </c>
      <c r="N149" s="393">
        <v>0</v>
      </c>
      <c r="O149" s="393">
        <v>0</v>
      </c>
      <c r="P149" s="393">
        <v>0</v>
      </c>
      <c r="Q149" s="393">
        <v>0</v>
      </c>
      <c r="R149" s="393">
        <v>0</v>
      </c>
      <c r="S149" s="393">
        <v>0</v>
      </c>
      <c r="T149" s="393">
        <v>0</v>
      </c>
      <c r="U149" s="393">
        <v>0</v>
      </c>
      <c r="V149" s="393">
        <v>0</v>
      </c>
      <c r="W149" s="393">
        <v>0</v>
      </c>
      <c r="X149" s="393">
        <v>0.48692994226817643</v>
      </c>
      <c r="Y149" s="393">
        <v>0.48916473462529975</v>
      </c>
      <c r="Z149" s="393">
        <v>0.47710603083827247</v>
      </c>
      <c r="AA149" s="393">
        <v>0.46432214291118373</v>
      </c>
      <c r="AB149" s="393">
        <v>0.57632587369120547</v>
      </c>
      <c r="AC149" s="393">
        <v>0.65658733917230727</v>
      </c>
      <c r="AD149" s="393">
        <v>0.5564912354728252</v>
      </c>
      <c r="AE149" s="393">
        <v>0.48780625534665606</v>
      </c>
      <c r="AF149" s="393">
        <v>0.36145842488104252</v>
      </c>
      <c r="AG149" s="393">
        <v>0.49098587016322481</v>
      </c>
      <c r="AH149" s="393">
        <v>0.48059611728044077</v>
      </c>
      <c r="AI149" s="393">
        <v>0.51996472565326346</v>
      </c>
      <c r="AJ149" s="393">
        <v>0.32164958803559995</v>
      </c>
      <c r="AK149" s="393">
        <v>0.55822476411010147</v>
      </c>
      <c r="AL149" s="393">
        <v>0.38746089598376637</v>
      </c>
      <c r="AM149" s="393">
        <v>0.44488811698992875</v>
      </c>
      <c r="AN149" s="393">
        <v>0.46378445882948344</v>
      </c>
      <c r="AO149" s="393">
        <v>0.29979028693529697</v>
      </c>
      <c r="AP149" s="393">
        <v>0.25687987856135025</v>
      </c>
      <c r="AQ149" s="393">
        <v>0.29505597018740359</v>
      </c>
      <c r="AR149" s="393">
        <v>0.32124536181345698</v>
      </c>
      <c r="AS149" s="393">
        <v>0.27772478911345694</v>
      </c>
      <c r="AT149" s="393">
        <v>0.2189270497467902</v>
      </c>
      <c r="AU149" s="393">
        <v>0.37941541038012366</v>
      </c>
      <c r="AV149" s="393">
        <v>0.37937600434679036</v>
      </c>
    </row>
    <row r="150" spans="1:48" ht="15.6" outlineLevel="1">
      <c r="A150" s="576"/>
      <c r="B150" s="577"/>
      <c r="C150" s="107" t="s">
        <v>145</v>
      </c>
      <c r="D150" s="393">
        <v>0</v>
      </c>
      <c r="E150" s="393">
        <v>0</v>
      </c>
      <c r="F150" s="393">
        <v>0</v>
      </c>
      <c r="G150" s="393">
        <v>0</v>
      </c>
      <c r="H150" s="393">
        <v>0</v>
      </c>
      <c r="I150" s="393">
        <v>0</v>
      </c>
      <c r="J150" s="393">
        <v>0</v>
      </c>
      <c r="K150" s="393">
        <v>0</v>
      </c>
      <c r="L150" s="393">
        <v>0</v>
      </c>
      <c r="M150" s="393">
        <v>0</v>
      </c>
      <c r="N150" s="393">
        <v>0</v>
      </c>
      <c r="O150" s="393">
        <v>0</v>
      </c>
      <c r="P150" s="393">
        <v>0</v>
      </c>
      <c r="Q150" s="393">
        <v>0</v>
      </c>
      <c r="R150" s="393">
        <v>0</v>
      </c>
      <c r="S150" s="393">
        <v>0</v>
      </c>
      <c r="T150" s="393">
        <v>0</v>
      </c>
      <c r="U150" s="393">
        <v>0</v>
      </c>
      <c r="V150" s="393">
        <v>0</v>
      </c>
      <c r="W150" s="393">
        <v>0</v>
      </c>
      <c r="X150" s="393">
        <v>4.3615470085470111E-5</v>
      </c>
      <c r="Y150" s="393">
        <v>4.3615470085470111E-5</v>
      </c>
      <c r="Z150" s="393">
        <v>4.3615470085470111E-5</v>
      </c>
      <c r="AA150" s="393">
        <v>4.3615470085470111E-5</v>
      </c>
      <c r="AB150" s="393">
        <v>4.3615470085470111E-5</v>
      </c>
      <c r="AC150" s="393">
        <v>4.3615470085470111E-5</v>
      </c>
      <c r="AD150" s="393">
        <v>4.3615470085470111E-5</v>
      </c>
      <c r="AE150" s="393">
        <v>4.3615470085470111E-5</v>
      </c>
      <c r="AF150" s="393">
        <v>4.3615470085470111E-5</v>
      </c>
      <c r="AG150" s="393">
        <v>4.3615470085470111E-5</v>
      </c>
      <c r="AH150" s="393">
        <v>4.3615470085470111E-5</v>
      </c>
      <c r="AI150" s="393">
        <v>4.3615470085470111E-5</v>
      </c>
      <c r="AJ150" s="393">
        <v>4.3615470085470111E-5</v>
      </c>
      <c r="AK150" s="393">
        <v>1.0560037606837592E-4</v>
      </c>
      <c r="AL150" s="393">
        <v>1.6758528205128211E-4</v>
      </c>
      <c r="AM150" s="393">
        <v>2.295701880341883E-4</v>
      </c>
      <c r="AN150" s="393">
        <v>2.3038922735042744E-4</v>
      </c>
      <c r="AO150" s="393">
        <v>2.3120826666666686E-4</v>
      </c>
      <c r="AP150" s="393">
        <v>1.7004240000000016E-4</v>
      </c>
      <c r="AQ150" s="393">
        <v>1.0887653333333344E-4</v>
      </c>
      <c r="AR150" s="393">
        <v>4.7710666666666711E-5</v>
      </c>
      <c r="AS150" s="393">
        <v>4.0234700000000037E-5</v>
      </c>
      <c r="AT150" s="393">
        <v>3.2758733333333362E-5</v>
      </c>
      <c r="AU150" s="393">
        <v>2.5282766666666692E-5</v>
      </c>
      <c r="AV150" s="393">
        <v>1.7806800000000017E-5</v>
      </c>
    </row>
    <row r="151" spans="1:48" ht="15.6" outlineLevel="1">
      <c r="A151" s="576"/>
      <c r="B151" s="577"/>
      <c r="C151" s="107" t="s">
        <v>377</v>
      </c>
      <c r="D151" s="393">
        <v>0</v>
      </c>
      <c r="E151" s="393">
        <v>0</v>
      </c>
      <c r="F151" s="393">
        <v>0</v>
      </c>
      <c r="G151" s="393">
        <v>0</v>
      </c>
      <c r="H151" s="393">
        <v>0</v>
      </c>
      <c r="I151" s="393">
        <v>0</v>
      </c>
      <c r="J151" s="393">
        <v>0</v>
      </c>
      <c r="K151" s="393">
        <v>0</v>
      </c>
      <c r="L151" s="393">
        <v>0</v>
      </c>
      <c r="M151" s="393">
        <v>0</v>
      </c>
      <c r="N151" s="393">
        <v>0</v>
      </c>
      <c r="O151" s="393">
        <v>0</v>
      </c>
      <c r="P151" s="393">
        <v>0</v>
      </c>
      <c r="Q151" s="393">
        <v>0</v>
      </c>
      <c r="R151" s="393">
        <v>0</v>
      </c>
      <c r="S151" s="393">
        <v>0</v>
      </c>
      <c r="T151" s="393">
        <v>0</v>
      </c>
      <c r="U151" s="393">
        <v>0</v>
      </c>
      <c r="V151" s="393">
        <v>0</v>
      </c>
      <c r="W151" s="393">
        <v>0</v>
      </c>
      <c r="X151" s="393">
        <v>0</v>
      </c>
      <c r="Y151" s="393">
        <v>3.0726666666666694E-6</v>
      </c>
      <c r="Z151" s="393">
        <v>0</v>
      </c>
      <c r="AA151" s="393">
        <v>0</v>
      </c>
      <c r="AB151" s="393">
        <v>0</v>
      </c>
      <c r="AC151" s="393">
        <v>1.1000000000000009E-6</v>
      </c>
      <c r="AD151" s="393">
        <v>0</v>
      </c>
      <c r="AE151" s="393">
        <v>0</v>
      </c>
      <c r="AF151" s="393">
        <v>0</v>
      </c>
      <c r="AG151" s="393">
        <v>0</v>
      </c>
      <c r="AH151" s="393">
        <v>0</v>
      </c>
      <c r="AI151" s="393">
        <v>0</v>
      </c>
      <c r="AJ151" s="393">
        <v>0</v>
      </c>
      <c r="AK151" s="393">
        <v>0</v>
      </c>
      <c r="AL151" s="393">
        <v>0</v>
      </c>
      <c r="AM151" s="393">
        <v>0</v>
      </c>
      <c r="AN151" s="393">
        <v>0</v>
      </c>
      <c r="AO151" s="393">
        <v>0</v>
      </c>
      <c r="AP151" s="393">
        <v>5.1700000000000051E-7</v>
      </c>
      <c r="AQ151" s="393">
        <v>0</v>
      </c>
      <c r="AR151" s="393">
        <v>0</v>
      </c>
      <c r="AS151" s="393">
        <v>0</v>
      </c>
      <c r="AT151" s="393">
        <v>2.2586666666666688E-6</v>
      </c>
      <c r="AU151" s="393">
        <v>0</v>
      </c>
      <c r="AV151" s="393">
        <v>0</v>
      </c>
    </row>
    <row r="152" spans="1:48" outlineLevel="1">
      <c r="A152" s="576"/>
      <c r="B152" s="574" t="s">
        <v>146</v>
      </c>
      <c r="C152" s="107" t="s">
        <v>147</v>
      </c>
      <c r="D152" s="393">
        <v>0</v>
      </c>
      <c r="E152" s="393">
        <v>0</v>
      </c>
      <c r="F152" s="393">
        <v>0</v>
      </c>
      <c r="G152" s="393">
        <v>0</v>
      </c>
      <c r="H152" s="393">
        <v>0</v>
      </c>
      <c r="I152" s="393">
        <v>0</v>
      </c>
      <c r="J152" s="393">
        <v>0</v>
      </c>
      <c r="K152" s="393">
        <v>0</v>
      </c>
      <c r="L152" s="393">
        <v>0</v>
      </c>
      <c r="M152" s="393">
        <v>0</v>
      </c>
      <c r="N152" s="393">
        <v>0</v>
      </c>
      <c r="O152" s="393">
        <v>0</v>
      </c>
      <c r="P152" s="393">
        <v>0</v>
      </c>
      <c r="Q152" s="393">
        <v>0</v>
      </c>
      <c r="R152" s="393">
        <v>0</v>
      </c>
      <c r="S152" s="393">
        <v>0</v>
      </c>
      <c r="T152" s="393">
        <v>0</v>
      </c>
      <c r="U152" s="393">
        <v>0</v>
      </c>
      <c r="V152" s="393">
        <v>0</v>
      </c>
      <c r="W152" s="393">
        <v>0</v>
      </c>
      <c r="X152" s="393">
        <v>1.6292188084813206</v>
      </c>
      <c r="Y152" s="393">
        <v>1.6717885775918044</v>
      </c>
      <c r="Z152" s="393">
        <v>1.7123549488147463</v>
      </c>
      <c r="AA152" s="393">
        <v>1.7510197572816244</v>
      </c>
      <c r="AB152" s="393">
        <v>1.7878791924195416</v>
      </c>
      <c r="AC152" s="393">
        <v>1.8230241401902216</v>
      </c>
      <c r="AD152" s="393">
        <v>1.8565405027759572</v>
      </c>
      <c r="AE152" s="393">
        <v>1.8885094973088719</v>
      </c>
      <c r="AF152" s="393">
        <v>1.9190079351205271</v>
      </c>
      <c r="AG152" s="393">
        <v>1.9481084828780686</v>
      </c>
      <c r="AH152" s="393">
        <v>2.0009841122414715</v>
      </c>
      <c r="AI152" s="393">
        <v>2.0512333146667396</v>
      </c>
      <c r="AJ152" s="393">
        <v>2.0989964522635809</v>
      </c>
      <c r="AK152" s="393">
        <v>2.1444057888791948</v>
      </c>
      <c r="AL152" s="393">
        <v>2.1875859933619579</v>
      </c>
      <c r="AM152" s="393">
        <v>2.2286546093762341</v>
      </c>
      <c r="AN152" s="393">
        <v>2.2677224941231686</v>
      </c>
      <c r="AO152" s="393">
        <v>2.3048942281484446</v>
      </c>
      <c r="AP152" s="393">
        <v>2.3402684982574464</v>
      </c>
      <c r="AQ152" s="393">
        <v>2.3739384554101575</v>
      </c>
      <c r="AR152" s="393">
        <v>2.3556749278771267</v>
      </c>
      <c r="AS152" s="393">
        <v>2.3385318492276235</v>
      </c>
      <c r="AT152" s="393">
        <v>2.3224351454816441</v>
      </c>
      <c r="AU152" s="393">
        <v>2.3073159880816267</v>
      </c>
      <c r="AV152" s="393">
        <v>2.2931104002521865</v>
      </c>
    </row>
    <row r="153" spans="1:48" ht="15.6" outlineLevel="1">
      <c r="A153" s="576"/>
      <c r="B153" s="577"/>
      <c r="C153" s="107" t="s">
        <v>132</v>
      </c>
      <c r="D153" s="393">
        <v>0</v>
      </c>
      <c r="E153" s="393">
        <v>0</v>
      </c>
      <c r="F153" s="393">
        <v>0</v>
      </c>
      <c r="G153" s="393">
        <v>0</v>
      </c>
      <c r="H153" s="393">
        <v>0</v>
      </c>
      <c r="I153" s="393">
        <v>0</v>
      </c>
      <c r="J153" s="393">
        <v>0</v>
      </c>
      <c r="K153" s="393">
        <v>0</v>
      </c>
      <c r="L153" s="393">
        <v>0</v>
      </c>
      <c r="M153" s="393">
        <v>0</v>
      </c>
      <c r="N153" s="393">
        <v>0</v>
      </c>
      <c r="O153" s="393">
        <v>0</v>
      </c>
      <c r="P153" s="393">
        <v>0</v>
      </c>
      <c r="Q153" s="393">
        <v>0</v>
      </c>
      <c r="R153" s="393">
        <v>0</v>
      </c>
      <c r="S153" s="393">
        <v>0</v>
      </c>
      <c r="T153" s="393">
        <v>0</v>
      </c>
      <c r="U153" s="393">
        <v>0</v>
      </c>
      <c r="V153" s="393">
        <v>0</v>
      </c>
      <c r="W153" s="393">
        <v>0</v>
      </c>
      <c r="X153" s="393">
        <v>5.1317984349773575E-2</v>
      </c>
      <c r="Y153" s="393">
        <v>4.8648465307796609E-2</v>
      </c>
      <c r="Z153" s="393">
        <v>4.6159908806556647E-2</v>
      </c>
      <c r="AA153" s="393">
        <v>4.544207192105354E-2</v>
      </c>
      <c r="AB153" s="393">
        <v>4.6714527829334246E-2</v>
      </c>
      <c r="AC153" s="393">
        <v>4.2779011349882538E-2</v>
      </c>
      <c r="AD153" s="393">
        <v>4.7486778198053747E-2</v>
      </c>
      <c r="AE153" s="393">
        <v>5.3654524236500044E-2</v>
      </c>
      <c r="AF153" s="393">
        <v>5.4171477946057318E-2</v>
      </c>
      <c r="AG153" s="393">
        <v>7.042402821521436E-2</v>
      </c>
      <c r="AH153" s="393">
        <v>1.3827542624968502E-2</v>
      </c>
      <c r="AI153" s="393">
        <v>1.4162291033440489E-2</v>
      </c>
      <c r="AJ153" s="393">
        <v>1.4443480491067077E-2</v>
      </c>
      <c r="AK153" s="393">
        <v>1.4728802668309855E-2</v>
      </c>
      <c r="AL153" s="393">
        <v>1.5004850393566124E-2</v>
      </c>
      <c r="AM153" s="393">
        <v>1.5276714882704236E-2</v>
      </c>
      <c r="AN153" s="393">
        <v>1.5547753408704049E-2</v>
      </c>
      <c r="AO153" s="393">
        <v>1.5821177982367759E-2</v>
      </c>
      <c r="AP153" s="393">
        <v>1.6093285680573069E-2</v>
      </c>
      <c r="AQ153" s="393">
        <v>1.6362091218325433E-2</v>
      </c>
      <c r="AR153" s="393">
        <v>1.6625686916990852E-2</v>
      </c>
      <c r="AS153" s="393">
        <v>1.6882181977255741E-2</v>
      </c>
      <c r="AT153" s="393">
        <v>1.7138316285470176E-2</v>
      </c>
      <c r="AU153" s="393">
        <v>1.7385775880344977E-2</v>
      </c>
      <c r="AV153" s="393">
        <v>1.76333221597029E-2</v>
      </c>
    </row>
    <row r="154" spans="1:48" ht="15.6" outlineLevel="1">
      <c r="A154" s="576"/>
      <c r="B154" s="577"/>
      <c r="C154" s="107" t="s">
        <v>148</v>
      </c>
      <c r="D154" s="393">
        <v>0</v>
      </c>
      <c r="E154" s="393">
        <v>0</v>
      </c>
      <c r="F154" s="393">
        <v>0</v>
      </c>
      <c r="G154" s="393">
        <v>0</v>
      </c>
      <c r="H154" s="393">
        <v>0</v>
      </c>
      <c r="I154" s="393">
        <v>0</v>
      </c>
      <c r="J154" s="393">
        <v>0</v>
      </c>
      <c r="K154" s="393">
        <v>0</v>
      </c>
      <c r="L154" s="393">
        <v>0</v>
      </c>
      <c r="M154" s="393">
        <v>0</v>
      </c>
      <c r="N154" s="393">
        <v>0</v>
      </c>
      <c r="O154" s="393">
        <v>0</v>
      </c>
      <c r="P154" s="393">
        <v>0</v>
      </c>
      <c r="Q154" s="393">
        <v>0</v>
      </c>
      <c r="R154" s="393">
        <v>0</v>
      </c>
      <c r="S154" s="393">
        <v>0</v>
      </c>
      <c r="T154" s="393">
        <v>0</v>
      </c>
      <c r="U154" s="393">
        <v>0</v>
      </c>
      <c r="V154" s="393">
        <v>0</v>
      </c>
      <c r="W154" s="393">
        <v>0</v>
      </c>
      <c r="X154" s="393">
        <v>5.2353616487352319</v>
      </c>
      <c r="Y154" s="393">
        <v>5.1241314355506953</v>
      </c>
      <c r="Z154" s="393">
        <v>5.0186515241841576</v>
      </c>
      <c r="AA154" s="393">
        <v>4.9222111516679377</v>
      </c>
      <c r="AB154" s="393">
        <v>4.834848169938164</v>
      </c>
      <c r="AC154" s="393">
        <v>4.743585979480641</v>
      </c>
      <c r="AD154" s="393">
        <v>4.6723649521956121</v>
      </c>
      <c r="AE154" s="393">
        <v>4.6082815498403242</v>
      </c>
      <c r="AF154" s="393">
        <v>4.538581261898087</v>
      </c>
      <c r="AG154" s="393">
        <v>4.5004770648479244</v>
      </c>
      <c r="AH154" s="393">
        <v>4.2990356957238198</v>
      </c>
      <c r="AI154" s="393">
        <v>4.2055677062625785</v>
      </c>
      <c r="AJ154" s="393">
        <v>4.1172771500690688</v>
      </c>
      <c r="AK154" s="393">
        <v>4.0338699600120016</v>
      </c>
      <c r="AL154" s="393">
        <v>3.9550283948367513</v>
      </c>
      <c r="AM154" s="393">
        <v>3.880489334837784</v>
      </c>
      <c r="AN154" s="393">
        <v>3.8100042548442055</v>
      </c>
      <c r="AO154" s="393">
        <v>3.7433406506967151</v>
      </c>
      <c r="AP154" s="393">
        <v>3.6802690495706001</v>
      </c>
      <c r="AQ154" s="393">
        <v>3.6205771044744752</v>
      </c>
      <c r="AR154" s="393">
        <v>3.6129259475296229</v>
      </c>
      <c r="AS154" s="393">
        <v>3.6054278358614584</v>
      </c>
      <c r="AT154" s="393">
        <v>3.598329782065453</v>
      </c>
      <c r="AU154" s="393">
        <v>3.5916056006586548</v>
      </c>
      <c r="AV154" s="393">
        <v>3.5852508462686918</v>
      </c>
    </row>
    <row r="155" spans="1:48" outlineLevel="1">
      <c r="A155" s="576"/>
      <c r="B155" s="574" t="s">
        <v>15</v>
      </c>
      <c r="C155" s="107" t="s">
        <v>149</v>
      </c>
      <c r="D155" s="393">
        <v>0</v>
      </c>
      <c r="E155" s="393">
        <v>0</v>
      </c>
      <c r="F155" s="393">
        <v>0</v>
      </c>
      <c r="G155" s="393">
        <v>0</v>
      </c>
      <c r="H155" s="393">
        <v>0</v>
      </c>
      <c r="I155" s="393">
        <v>0</v>
      </c>
      <c r="J155" s="393">
        <v>0</v>
      </c>
      <c r="K155" s="393">
        <v>0</v>
      </c>
      <c r="L155" s="393">
        <v>0</v>
      </c>
      <c r="M155" s="393">
        <v>0</v>
      </c>
      <c r="N155" s="393">
        <v>0</v>
      </c>
      <c r="O155" s="393">
        <v>0</v>
      </c>
      <c r="P155" s="393">
        <v>0</v>
      </c>
      <c r="Q155" s="393">
        <v>0</v>
      </c>
      <c r="R155" s="393">
        <v>0</v>
      </c>
      <c r="S155" s="393">
        <v>0</v>
      </c>
      <c r="T155" s="393">
        <v>0</v>
      </c>
      <c r="U155" s="393">
        <v>0</v>
      </c>
      <c r="V155" s="393">
        <v>0</v>
      </c>
      <c r="W155" s="393">
        <v>0</v>
      </c>
      <c r="X155" s="393">
        <v>-0.85042944320343616</v>
      </c>
      <c r="Y155" s="393">
        <v>-0.89446608494216573</v>
      </c>
      <c r="Z155" s="393">
        <v>-1.068999802800034</v>
      </c>
      <c r="AA155" s="393">
        <v>-1.0633429962877139</v>
      </c>
      <c r="AB155" s="393">
        <v>-1.0765244667843283</v>
      </c>
      <c r="AC155" s="393">
        <v>-0.94536350225020671</v>
      </c>
      <c r="AD155" s="393">
        <v>-0.78209322562696559</v>
      </c>
      <c r="AE155" s="393">
        <v>-0.89898932132098808</v>
      </c>
      <c r="AF155" s="393">
        <v>-0.82491702471386896</v>
      </c>
      <c r="AG155" s="393">
        <v>-0.80557699995272425</v>
      </c>
      <c r="AH155" s="393">
        <v>-1.0001335276356387</v>
      </c>
      <c r="AI155" s="393">
        <v>-1.2398236000320153</v>
      </c>
      <c r="AJ155" s="393">
        <v>-1.1097578908558643</v>
      </c>
      <c r="AK155" s="393">
        <v>-1.1627114903775682</v>
      </c>
      <c r="AL155" s="393">
        <v>-1.1272874163366233</v>
      </c>
      <c r="AM155" s="393">
        <v>-1.1004590872694771</v>
      </c>
      <c r="AN155" s="393">
        <v>-1.0184327876274</v>
      </c>
      <c r="AO155" s="393">
        <v>-1.0348147789043418</v>
      </c>
      <c r="AP155" s="393">
        <v>-1.00078851941404</v>
      </c>
      <c r="AQ155" s="393">
        <v>-1.0268171018484451</v>
      </c>
      <c r="AR155" s="393">
        <v>-1.0220300036929157</v>
      </c>
      <c r="AS155" s="393">
        <v>-1.0217513337758144</v>
      </c>
      <c r="AT155" s="393">
        <v>-1.0764453699782526</v>
      </c>
      <c r="AU155" s="393">
        <v>-1.162263934179814</v>
      </c>
      <c r="AV155" s="393">
        <v>-1.2045008607694381</v>
      </c>
    </row>
    <row r="156" spans="1:48" ht="15.6" outlineLevel="1">
      <c r="A156" s="576"/>
      <c r="B156" s="577"/>
      <c r="C156" s="107" t="s">
        <v>204</v>
      </c>
      <c r="D156" s="393">
        <v>0</v>
      </c>
      <c r="E156" s="393">
        <v>0</v>
      </c>
      <c r="F156" s="393">
        <v>0</v>
      </c>
      <c r="G156" s="393">
        <v>0</v>
      </c>
      <c r="H156" s="393">
        <v>0</v>
      </c>
      <c r="I156" s="393">
        <v>0</v>
      </c>
      <c r="J156" s="393">
        <v>0</v>
      </c>
      <c r="K156" s="393">
        <v>0</v>
      </c>
      <c r="L156" s="393">
        <v>0</v>
      </c>
      <c r="M156" s="393">
        <v>0</v>
      </c>
      <c r="N156" s="393">
        <v>0</v>
      </c>
      <c r="O156" s="393">
        <v>0</v>
      </c>
      <c r="P156" s="393">
        <v>0</v>
      </c>
      <c r="Q156" s="393">
        <v>0</v>
      </c>
      <c r="R156" s="393">
        <v>0</v>
      </c>
      <c r="S156" s="393">
        <v>0</v>
      </c>
      <c r="T156" s="393">
        <v>0</v>
      </c>
      <c r="U156" s="393">
        <v>0</v>
      </c>
      <c r="V156" s="393">
        <v>0</v>
      </c>
      <c r="W156" s="393">
        <v>0</v>
      </c>
      <c r="X156" s="393">
        <v>0</v>
      </c>
      <c r="Y156" s="393">
        <v>0</v>
      </c>
      <c r="Z156" s="393">
        <v>0</v>
      </c>
      <c r="AA156" s="393">
        <v>0</v>
      </c>
      <c r="AB156" s="393">
        <v>0</v>
      </c>
      <c r="AC156" s="393">
        <v>0</v>
      </c>
      <c r="AD156" s="393">
        <v>0</v>
      </c>
      <c r="AE156" s="393">
        <v>0</v>
      </c>
      <c r="AF156" s="393">
        <v>0</v>
      </c>
      <c r="AG156" s="393">
        <v>0</v>
      </c>
      <c r="AH156" s="393">
        <v>0</v>
      </c>
      <c r="AI156" s="393">
        <v>0</v>
      </c>
      <c r="AJ156" s="393">
        <v>0</v>
      </c>
      <c r="AK156" s="393">
        <v>0</v>
      </c>
      <c r="AL156" s="393">
        <v>0</v>
      </c>
      <c r="AM156" s="393">
        <v>0</v>
      </c>
      <c r="AN156" s="393">
        <v>0</v>
      </c>
      <c r="AO156" s="393">
        <v>0</v>
      </c>
      <c r="AP156" s="393">
        <v>0</v>
      </c>
      <c r="AQ156" s="393">
        <v>0</v>
      </c>
      <c r="AR156" s="393">
        <v>0</v>
      </c>
      <c r="AS156" s="393">
        <v>0</v>
      </c>
      <c r="AT156" s="393">
        <v>0</v>
      </c>
      <c r="AU156" s="393">
        <v>0</v>
      </c>
      <c r="AV156" s="393">
        <v>0</v>
      </c>
    </row>
    <row r="157" spans="1:48">
      <c r="A157" s="576"/>
      <c r="B157" s="574" t="s">
        <v>6</v>
      </c>
      <c r="C157" s="107" t="s">
        <v>379</v>
      </c>
      <c r="D157" s="575">
        <v>1.554374120420331</v>
      </c>
      <c r="E157" s="575">
        <v>1.554374120420331</v>
      </c>
      <c r="F157" s="575">
        <v>1.554374120420331</v>
      </c>
      <c r="G157" s="575">
        <v>1.554374120420331</v>
      </c>
      <c r="H157" s="575">
        <v>1.554374120420331</v>
      </c>
      <c r="I157" s="575">
        <v>1.554374120420331</v>
      </c>
      <c r="J157" s="575">
        <v>1.554374120420331</v>
      </c>
      <c r="K157" s="575">
        <v>1.554374120420331</v>
      </c>
      <c r="L157" s="575">
        <v>1.554374120420331</v>
      </c>
      <c r="M157" s="575">
        <v>1.554374120420331</v>
      </c>
      <c r="N157" s="575">
        <v>1.554374120420331</v>
      </c>
      <c r="O157" s="575">
        <v>1.554374120420331</v>
      </c>
      <c r="P157" s="575">
        <v>1.554374120420331</v>
      </c>
      <c r="Q157" s="575">
        <v>1.554374120420331</v>
      </c>
      <c r="R157" s="575">
        <v>1.554374120420331</v>
      </c>
      <c r="S157" s="575">
        <v>1.554374120420331</v>
      </c>
      <c r="T157" s="575">
        <v>1.554374120420331</v>
      </c>
      <c r="U157" s="575">
        <v>1.554374120420331</v>
      </c>
      <c r="V157" s="575">
        <v>1.3596007870869975</v>
      </c>
      <c r="W157" s="575">
        <v>1.2951114517466471</v>
      </c>
      <c r="X157" s="575">
        <v>1.3396407874940144</v>
      </c>
      <c r="Y157" s="575">
        <v>1.3488653359291036</v>
      </c>
      <c r="Z157" s="575">
        <v>1.3196772655852422</v>
      </c>
      <c r="AA157" s="575">
        <v>1.2391340533466477</v>
      </c>
      <c r="AB157" s="575">
        <v>1.0680981389087372</v>
      </c>
      <c r="AC157" s="575">
        <v>0.9259946231655648</v>
      </c>
      <c r="AD157" s="575">
        <v>0.92464575835007856</v>
      </c>
      <c r="AE157" s="575">
        <v>0.56800048866167541</v>
      </c>
      <c r="AF157" s="575">
        <v>0.57214474738867938</v>
      </c>
      <c r="AG157" s="575">
        <v>0.52155640212450172</v>
      </c>
      <c r="AH157" s="575">
        <v>0.52284004561461939</v>
      </c>
      <c r="AI157" s="575">
        <v>0.53452017420757159</v>
      </c>
      <c r="AJ157" s="575">
        <v>0.53342882757250032</v>
      </c>
      <c r="AK157" s="575">
        <v>0.48433705541122885</v>
      </c>
      <c r="AL157" s="575">
        <v>0.4531942036563531</v>
      </c>
      <c r="AM157" s="575">
        <v>0.39701352423805414</v>
      </c>
      <c r="AN157" s="575">
        <v>0.2823786898327374</v>
      </c>
      <c r="AO157" s="575">
        <v>0.32423594664373573</v>
      </c>
      <c r="AP157" s="575">
        <v>0.27768650812465312</v>
      </c>
      <c r="AQ157" s="575">
        <v>0.27447099878321685</v>
      </c>
      <c r="AR157" s="575">
        <v>0.28282198732715291</v>
      </c>
      <c r="AS157" s="575">
        <v>0.27459434672764632</v>
      </c>
      <c r="AT157" s="575">
        <v>0.27316563689986667</v>
      </c>
      <c r="AU157" s="575">
        <v>0.30854856389090052</v>
      </c>
      <c r="AV157" s="575">
        <v>0.29043128188859096</v>
      </c>
    </row>
    <row r="158" spans="1:48" ht="15.6" outlineLevel="1">
      <c r="A158" s="576"/>
      <c r="B158" s="577"/>
      <c r="C158" s="107" t="s">
        <v>152</v>
      </c>
      <c r="D158" s="393">
        <v>1.554374120420331</v>
      </c>
      <c r="E158" s="393">
        <v>1.554374120420331</v>
      </c>
      <c r="F158" s="393">
        <v>1.554374120420331</v>
      </c>
      <c r="G158" s="393">
        <v>1.554374120420331</v>
      </c>
      <c r="H158" s="393">
        <v>1.554374120420331</v>
      </c>
      <c r="I158" s="393">
        <v>1.554374120420331</v>
      </c>
      <c r="J158" s="393">
        <v>1.554374120420331</v>
      </c>
      <c r="K158" s="393">
        <v>1.554374120420331</v>
      </c>
      <c r="L158" s="393">
        <v>1.554374120420331</v>
      </c>
      <c r="M158" s="393">
        <v>1.554374120420331</v>
      </c>
      <c r="N158" s="393">
        <v>1.554374120420331</v>
      </c>
      <c r="O158" s="393">
        <v>1.554374120420331</v>
      </c>
      <c r="P158" s="393">
        <v>1.554374120420331</v>
      </c>
      <c r="Q158" s="393">
        <v>1.554374120420331</v>
      </c>
      <c r="R158" s="393">
        <v>1.554374120420331</v>
      </c>
      <c r="S158" s="393">
        <v>1.554374120420331</v>
      </c>
      <c r="T158" s="393">
        <v>1.554374120420331</v>
      </c>
      <c r="U158" s="393">
        <v>1.554374120420331</v>
      </c>
      <c r="V158" s="393">
        <v>1.3596007870869975</v>
      </c>
      <c r="W158" s="393">
        <v>1.2951114517466471</v>
      </c>
      <c r="X158" s="393">
        <v>1.3396407874940144</v>
      </c>
      <c r="Y158" s="393">
        <v>1.3488653359291036</v>
      </c>
      <c r="Z158" s="393">
        <v>1.3196772655852422</v>
      </c>
      <c r="AA158" s="393">
        <v>1.2391340533466477</v>
      </c>
      <c r="AB158" s="393">
        <v>1.0680981389087372</v>
      </c>
      <c r="AC158" s="393">
        <v>0.9259946231655648</v>
      </c>
      <c r="AD158" s="393">
        <v>0.92464575835007856</v>
      </c>
      <c r="AE158" s="393">
        <v>0.56800048866167541</v>
      </c>
      <c r="AF158" s="393">
        <v>0.57214474738867938</v>
      </c>
      <c r="AG158" s="393">
        <v>0.52155640212450172</v>
      </c>
      <c r="AH158" s="393">
        <v>0.52284004561461939</v>
      </c>
      <c r="AI158" s="393">
        <v>0.53452017420757159</v>
      </c>
      <c r="AJ158" s="393">
        <v>0.53342882757250032</v>
      </c>
      <c r="AK158" s="393">
        <v>0.48433705541122885</v>
      </c>
      <c r="AL158" s="393">
        <v>0.4531942036563531</v>
      </c>
      <c r="AM158" s="393">
        <v>0.39701352423805414</v>
      </c>
      <c r="AN158" s="393">
        <v>0.2823786898327374</v>
      </c>
      <c r="AO158" s="393">
        <v>0.32423594664373573</v>
      </c>
      <c r="AP158" s="393">
        <v>0.27768650812465312</v>
      </c>
      <c r="AQ158" s="393">
        <v>0.27447099878321685</v>
      </c>
      <c r="AR158" s="393">
        <v>0.28282198732715291</v>
      </c>
      <c r="AS158" s="393">
        <v>0.27459434672764632</v>
      </c>
      <c r="AT158" s="393">
        <v>0.27316563689986667</v>
      </c>
      <c r="AU158" s="393">
        <v>0.30854856389090052</v>
      </c>
      <c r="AV158" s="393">
        <v>0.29043128188859096</v>
      </c>
    </row>
    <row r="159" spans="1:48" ht="15.6">
      <c r="A159" s="576"/>
      <c r="B159" s="574" t="s">
        <v>843</v>
      </c>
      <c r="C159" s="107" t="s">
        <v>379</v>
      </c>
      <c r="D159" s="579">
        <v>5.3915622997898858</v>
      </c>
      <c r="E159" s="579">
        <v>5.2974717538598375</v>
      </c>
      <c r="F159" s="579">
        <v>4.9067597697970164</v>
      </c>
      <c r="G159" s="579">
        <v>5.6893422827294646</v>
      </c>
      <c r="H159" s="579">
        <v>5.7633865453474149</v>
      </c>
      <c r="I159" s="579">
        <v>5.4745777512995399</v>
      </c>
      <c r="J159" s="579">
        <v>6.5189687012788173</v>
      </c>
      <c r="K159" s="579">
        <v>7.0136976704242473</v>
      </c>
      <c r="L159" s="579">
        <v>7.6260301161925739</v>
      </c>
      <c r="M159" s="579">
        <v>8.719035183281445</v>
      </c>
      <c r="N159" s="579">
        <v>8.9571614784387847</v>
      </c>
      <c r="O159" s="579">
        <v>8.2132225585577139</v>
      </c>
      <c r="P159" s="579">
        <v>8.3043917104310481</v>
      </c>
      <c r="Q159" s="579">
        <v>8.3892645931280967</v>
      </c>
      <c r="R159" s="579">
        <v>7.200946338135866</v>
      </c>
      <c r="S159" s="579">
        <v>9.0381145162609897</v>
      </c>
      <c r="T159" s="579">
        <v>9.5151819830307236</v>
      </c>
      <c r="U159" s="579">
        <v>8.9790440828753066</v>
      </c>
      <c r="V159" s="579">
        <v>9.4586518577539209</v>
      </c>
      <c r="W159" s="579">
        <v>10.198961130893508</v>
      </c>
      <c r="X159" s="579">
        <v>8.5899004870486131</v>
      </c>
      <c r="Y159" s="579">
        <v>9.4771481024742066</v>
      </c>
      <c r="Z159" s="579">
        <v>10.188481496806016</v>
      </c>
      <c r="AA159" s="579">
        <v>11.549622450446781</v>
      </c>
      <c r="AB159" s="579">
        <v>11.828079994318509</v>
      </c>
      <c r="AC159" s="579">
        <v>12.48592145695795</v>
      </c>
      <c r="AD159" s="579">
        <v>13.675819418761009</v>
      </c>
      <c r="AE159" s="579">
        <v>14.927609705476913</v>
      </c>
      <c r="AF159" s="579">
        <v>14.780266107880154</v>
      </c>
      <c r="AG159" s="579">
        <v>13.079196059447559</v>
      </c>
      <c r="AH159" s="579">
        <v>12.404552038320352</v>
      </c>
      <c r="AI159" s="579">
        <v>12.029854419127037</v>
      </c>
      <c r="AJ159" s="579">
        <v>14.114999302547316</v>
      </c>
      <c r="AK159" s="579">
        <v>14.785833134465562</v>
      </c>
      <c r="AL159" s="579">
        <v>15.656782968213097</v>
      </c>
      <c r="AM159" s="579">
        <v>16.399730289653906</v>
      </c>
      <c r="AN159" s="579">
        <v>15.418677314621604</v>
      </c>
      <c r="AO159" s="579">
        <v>15.654094482912216</v>
      </c>
      <c r="AP159" s="579">
        <v>14.385800423341369</v>
      </c>
      <c r="AQ159" s="579">
        <v>14.830319954519284</v>
      </c>
      <c r="AR159" s="579">
        <v>15.58795629255202</v>
      </c>
      <c r="AS159" s="579">
        <v>15.101066899730787</v>
      </c>
      <c r="AT159" s="579">
        <v>14.283983472509769</v>
      </c>
      <c r="AU159" s="579">
        <v>13.423894953255957</v>
      </c>
      <c r="AV159" s="579">
        <v>11.740559802879384</v>
      </c>
    </row>
    <row r="160" spans="1:48" ht="15.6">
      <c r="A160" s="576"/>
      <c r="B160" s="574"/>
      <c r="C160" s="107"/>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79"/>
      <c r="AL160" s="579"/>
      <c r="AM160" s="579"/>
      <c r="AN160" s="579"/>
      <c r="AO160" s="579"/>
      <c r="AP160" s="579"/>
      <c r="AQ160" s="579"/>
      <c r="AR160" s="579"/>
      <c r="AS160" s="579"/>
      <c r="AT160" s="579"/>
      <c r="AU160" s="579"/>
      <c r="AV160" s="579"/>
    </row>
    <row r="161" spans="1:48" ht="15.6">
      <c r="A161" s="129"/>
      <c r="B161" s="574" t="s">
        <v>153</v>
      </c>
      <c r="C161" s="107" t="s">
        <v>379</v>
      </c>
      <c r="D161" s="575">
        <v>685.12856499272141</v>
      </c>
      <c r="E161" s="575">
        <v>662.88544548031382</v>
      </c>
      <c r="F161" s="575">
        <v>653.56229352364312</v>
      </c>
      <c r="G161" s="575">
        <v>684.10342697952694</v>
      </c>
      <c r="H161" s="575">
        <v>638.54908238799771</v>
      </c>
      <c r="I161" s="575">
        <v>614.57307911608268</v>
      </c>
      <c r="J161" s="575">
        <v>617.94708795421252</v>
      </c>
      <c r="K161" s="575">
        <v>633.90401831694999</v>
      </c>
      <c r="L161" s="575">
        <v>640.10707838375629</v>
      </c>
      <c r="M161" s="575">
        <v>675.8206135469253</v>
      </c>
      <c r="N161" s="575">
        <v>610.49445808874782</v>
      </c>
      <c r="O161" s="575">
        <v>585.53928186489441</v>
      </c>
      <c r="P161" s="575">
        <v>576.40875641701064</v>
      </c>
      <c r="Q161" s="575">
        <v>569.44765578798274</v>
      </c>
      <c r="R161" s="575">
        <v>552.04997729591321</v>
      </c>
      <c r="S161" s="575">
        <v>572.83980361620456</v>
      </c>
      <c r="T161" s="575">
        <v>588.00795581877264</v>
      </c>
      <c r="U161" s="575">
        <v>595.73710595970397</v>
      </c>
      <c r="V161" s="575">
        <v>595.67136026287687</v>
      </c>
      <c r="W161" s="575">
        <v>584.14320882942752</v>
      </c>
      <c r="X161" s="575">
        <v>592.832759753353</v>
      </c>
      <c r="Y161" s="575">
        <v>600.7817138857713</v>
      </c>
      <c r="Z161" s="575">
        <v>585.07438847014464</v>
      </c>
      <c r="AA161" s="575">
        <v>570.66576689093233</v>
      </c>
      <c r="AB161" s="575">
        <v>565.29966269413512</v>
      </c>
      <c r="AC161" s="575">
        <v>557.09515667640528</v>
      </c>
      <c r="AD161" s="575">
        <v>577.55370167949013</v>
      </c>
      <c r="AE161" s="575">
        <v>552.00017059918719</v>
      </c>
      <c r="AF161" s="575">
        <v>554.89048199334502</v>
      </c>
      <c r="AG161" s="575">
        <v>547.08194299362162</v>
      </c>
      <c r="AH161" s="575">
        <v>554.25542918082806</v>
      </c>
      <c r="AI161" s="575">
        <v>563.38281945171468</v>
      </c>
      <c r="AJ161" s="575">
        <v>546.18768452904646</v>
      </c>
      <c r="AK161" s="575">
        <v>557.27576248202763</v>
      </c>
      <c r="AL161" s="575">
        <v>557.49763305853753</v>
      </c>
      <c r="AM161" s="575">
        <v>554.06937412680031</v>
      </c>
      <c r="AN161" s="575">
        <v>551.68737796350945</v>
      </c>
      <c r="AO161" s="575">
        <v>542.50833041664691</v>
      </c>
      <c r="AP161" s="575">
        <v>528.45195403540731</v>
      </c>
      <c r="AQ161" s="575">
        <v>477.52093803352238</v>
      </c>
      <c r="AR161" s="575">
        <v>495.77034087443832</v>
      </c>
      <c r="AS161" s="575">
        <v>452.5919766595797</v>
      </c>
      <c r="AT161" s="575">
        <v>472.1067816092114</v>
      </c>
      <c r="AU161" s="575">
        <v>463.26652926047143</v>
      </c>
      <c r="AV161" s="575">
        <v>421.96846034677549</v>
      </c>
    </row>
    <row r="162" spans="1:48" ht="15.6">
      <c r="A162" s="129"/>
      <c r="B162" s="218"/>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row>
    <row r="163" spans="1:48">
      <c r="A163" s="87"/>
      <c r="B163" s="87"/>
      <c r="C163" s="87"/>
      <c r="D163" s="394"/>
      <c r="E163" s="394"/>
      <c r="F163" s="394"/>
      <c r="G163" s="394"/>
      <c r="H163" s="394"/>
      <c r="I163" s="394"/>
      <c r="J163" s="394"/>
      <c r="K163" s="394"/>
      <c r="L163" s="394"/>
      <c r="M163" s="394"/>
      <c r="N163" s="394"/>
      <c r="O163" s="394"/>
      <c r="P163" s="394"/>
      <c r="Q163" s="394"/>
      <c r="R163" s="394"/>
      <c r="S163" s="394"/>
      <c r="T163" s="394"/>
      <c r="U163" s="394"/>
      <c r="V163" s="394"/>
      <c r="W163" s="394"/>
      <c r="X163" s="394"/>
      <c r="Y163" s="394"/>
      <c r="Z163" s="394"/>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row>
    <row r="164" spans="1:48" ht="15.6">
      <c r="A164" s="129" t="s">
        <v>155</v>
      </c>
      <c r="B164" s="218"/>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row>
    <row r="165" spans="1:48" ht="15.6">
      <c r="A165" s="87"/>
      <c r="B165" s="557"/>
      <c r="C165" s="565"/>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row>
    <row r="166" spans="1:48" ht="15.6">
      <c r="A166" s="129"/>
      <c r="B166" s="570" t="s">
        <v>844</v>
      </c>
      <c r="C166" s="565"/>
      <c r="D166" s="579">
        <v>297.80434867759573</v>
      </c>
      <c r="E166" s="579">
        <v>266.8111368563404</v>
      </c>
      <c r="F166" s="579">
        <v>232.2930937413183</v>
      </c>
      <c r="G166" s="579">
        <v>253.83350708810659</v>
      </c>
      <c r="H166" s="579">
        <v>226.35353949728116</v>
      </c>
      <c r="I166" s="579">
        <v>233.15226979583059</v>
      </c>
      <c r="J166" s="579">
        <v>235.55883370305597</v>
      </c>
      <c r="K166" s="579">
        <v>241.5306151419704</v>
      </c>
      <c r="L166" s="579">
        <v>238.68399525008448</v>
      </c>
      <c r="M166" s="579">
        <v>258.60260093424705</v>
      </c>
      <c r="N166" s="579">
        <v>251.79273975881154</v>
      </c>
      <c r="O166" s="579">
        <v>242.53936361125122</v>
      </c>
      <c r="P166" s="579">
        <v>227.37700156382039</v>
      </c>
      <c r="Q166" s="579">
        <v>228.27050643450215</v>
      </c>
      <c r="R166" s="579">
        <v>157.65868200897029</v>
      </c>
      <c r="S166" s="579">
        <v>213.90045396726711</v>
      </c>
      <c r="T166" s="579">
        <v>233.60411125229513</v>
      </c>
      <c r="U166" s="579">
        <v>237.18522686928404</v>
      </c>
      <c r="V166" s="579">
        <v>227.3683231918728</v>
      </c>
      <c r="W166" s="579">
        <v>218.76189785091259</v>
      </c>
      <c r="X166" s="579">
        <v>219.66014139961393</v>
      </c>
      <c r="Y166" s="579">
        <v>222.05186672975566</v>
      </c>
      <c r="Z166" s="579">
        <v>207.65499120757033</v>
      </c>
      <c r="AA166" s="579">
        <v>178.57523051528636</v>
      </c>
      <c r="AB166" s="579">
        <v>166.63636259932559</v>
      </c>
      <c r="AC166" s="579">
        <v>152.63917900923505</v>
      </c>
      <c r="AD166" s="579">
        <v>142.45775501305894</v>
      </c>
      <c r="AE166" s="579">
        <v>124.89913071396832</v>
      </c>
      <c r="AF166" s="579">
        <v>125.86934374170885</v>
      </c>
      <c r="AG166" s="579">
        <v>108.64826648006166</v>
      </c>
      <c r="AH166" s="579">
        <v>117.24763170771797</v>
      </c>
      <c r="AI166" s="579">
        <v>129.59515796932072</v>
      </c>
      <c r="AJ166" s="579">
        <v>120.99034688202399</v>
      </c>
      <c r="AK166" s="579">
        <v>130.06798133946273</v>
      </c>
      <c r="AL166" s="579">
        <v>124.67909533281427</v>
      </c>
      <c r="AM166" s="579">
        <v>124.89177466606323</v>
      </c>
      <c r="AN166" s="579">
        <v>136.67108218909388</v>
      </c>
      <c r="AO166" s="579">
        <v>126.19359668880981</v>
      </c>
      <c r="AP166" s="579">
        <v>115.564426503984</v>
      </c>
      <c r="AQ166" s="579">
        <v>95.880107447455003</v>
      </c>
      <c r="AR166" s="579">
        <v>100.91943099030965</v>
      </c>
      <c r="AS166" s="579">
        <v>101.59108730001063</v>
      </c>
      <c r="AT166" s="579">
        <v>131.05674952066974</v>
      </c>
      <c r="AU166" s="579">
        <v>121.60668011665723</v>
      </c>
      <c r="AV166" s="579">
        <v>94.930329634029889</v>
      </c>
    </row>
    <row r="167" spans="1:48" ht="15.6">
      <c r="A167" s="129"/>
      <c r="B167" s="570" t="s">
        <v>845</v>
      </c>
      <c r="C167" s="565"/>
      <c r="D167" s="579">
        <v>42.274046078227073</v>
      </c>
      <c r="E167" s="579">
        <v>36.938492128482721</v>
      </c>
      <c r="F167" s="579">
        <v>34.495775066611692</v>
      </c>
      <c r="G167" s="579">
        <v>34.764835603281881</v>
      </c>
      <c r="H167" s="579">
        <v>32.727145119884817</v>
      </c>
      <c r="I167" s="579">
        <v>29.168693429311958</v>
      </c>
      <c r="J167" s="579">
        <v>28.908567165125582</v>
      </c>
      <c r="K167" s="579">
        <v>27.309660178723508</v>
      </c>
      <c r="L167" s="579">
        <v>25.611191710096584</v>
      </c>
      <c r="M167" s="579">
        <v>26.318913458530698</v>
      </c>
      <c r="N167" s="579">
        <v>18.711176884721816</v>
      </c>
      <c r="O167" s="579">
        <v>19.171410063969319</v>
      </c>
      <c r="P167" s="579">
        <v>18.716145813029023</v>
      </c>
      <c r="Q167" s="579">
        <v>18.755367652290673</v>
      </c>
      <c r="R167" s="579">
        <v>17.35059876941915</v>
      </c>
      <c r="S167" s="579">
        <v>19.22187953223586</v>
      </c>
      <c r="T167" s="579">
        <v>17.893215945272551</v>
      </c>
      <c r="U167" s="579">
        <v>17.322281306554903</v>
      </c>
      <c r="V167" s="579">
        <v>16.686199114199212</v>
      </c>
      <c r="W167" s="579">
        <v>15.351492891972457</v>
      </c>
      <c r="X167" s="579">
        <v>14.128002460904931</v>
      </c>
      <c r="Y167" s="579">
        <v>13.563489607215057</v>
      </c>
      <c r="Z167" s="579">
        <v>14.312303035727497</v>
      </c>
      <c r="AA167" s="579">
        <v>14.382570314320191</v>
      </c>
      <c r="AB167" s="579">
        <v>13.163280197286486</v>
      </c>
      <c r="AC167" s="579">
        <v>13.313449156712538</v>
      </c>
      <c r="AD167" s="579">
        <v>14.122162831084911</v>
      </c>
      <c r="AE167" s="579">
        <v>12.705474851623322</v>
      </c>
      <c r="AF167" s="579">
        <v>12.221208186117272</v>
      </c>
      <c r="AG167" s="579">
        <v>11.755292445590882</v>
      </c>
      <c r="AH167" s="579">
        <v>11.518693472707042</v>
      </c>
      <c r="AI167" s="579">
        <v>9.5563943751667679</v>
      </c>
      <c r="AJ167" s="579">
        <v>10.320983883507605</v>
      </c>
      <c r="AK167" s="579">
        <v>9.550287285611569</v>
      </c>
      <c r="AL167" s="579">
        <v>9.9505129304993982</v>
      </c>
      <c r="AM167" s="579">
        <v>10.150281025989042</v>
      </c>
      <c r="AN167" s="579">
        <v>10.429560564517674</v>
      </c>
      <c r="AO167" s="579">
        <v>10.064494854365851</v>
      </c>
      <c r="AP167" s="579">
        <v>9.8440487359765321</v>
      </c>
      <c r="AQ167" s="579">
        <v>9.0894003763960995</v>
      </c>
      <c r="AR167" s="579">
        <v>8.9231703280172194</v>
      </c>
      <c r="AS167" s="579">
        <v>8.2673026184172134</v>
      </c>
      <c r="AT167" s="579">
        <v>9.2606642577962699</v>
      </c>
      <c r="AU167" s="579">
        <v>8.5272204860917107</v>
      </c>
      <c r="AV167" s="579">
        <v>8.1352732551118159</v>
      </c>
    </row>
    <row r="168" spans="1:48" ht="15.6">
      <c r="A168" s="129"/>
      <c r="B168" s="570" t="s">
        <v>846</v>
      </c>
      <c r="C168" s="566"/>
      <c r="D168" s="578">
        <v>248.86981762188393</v>
      </c>
      <c r="E168" s="578">
        <v>254.38958632443149</v>
      </c>
      <c r="F168" s="578">
        <v>272.31316496384233</v>
      </c>
      <c r="G168" s="578">
        <v>272.93687955980329</v>
      </c>
      <c r="H168" s="578">
        <v>255.49790685928812</v>
      </c>
      <c r="I168" s="578">
        <v>229.11904095250279</v>
      </c>
      <c r="J168" s="578">
        <v>222.03633622795078</v>
      </c>
      <c r="K168" s="578">
        <v>226.08908081677055</v>
      </c>
      <c r="L168" s="578">
        <v>231.51150582225483</v>
      </c>
      <c r="M168" s="578">
        <v>231.686655530656</v>
      </c>
      <c r="N168" s="578">
        <v>199.1279850967193</v>
      </c>
      <c r="O168" s="578">
        <v>180.63499722379177</v>
      </c>
      <c r="P168" s="578">
        <v>182.85738575761914</v>
      </c>
      <c r="Q168" s="578">
        <v>169.35496458896046</v>
      </c>
      <c r="R168" s="578">
        <v>221.77051884091068</v>
      </c>
      <c r="S168" s="578">
        <v>184.86624408654481</v>
      </c>
      <c r="T168" s="578">
        <v>178.8963862659599</v>
      </c>
      <c r="U168" s="578">
        <v>172.59224229467071</v>
      </c>
      <c r="V168" s="578">
        <v>183.9130823235557</v>
      </c>
      <c r="W168" s="578">
        <v>185.5306791422467</v>
      </c>
      <c r="X168" s="578">
        <v>191.65505362054381</v>
      </c>
      <c r="Y168" s="578">
        <v>191.37930088286856</v>
      </c>
      <c r="Z168" s="578">
        <v>190.51886942341588</v>
      </c>
      <c r="AA168" s="578">
        <v>189.98650518530246</v>
      </c>
      <c r="AB168" s="578">
        <v>185.55573651437129</v>
      </c>
      <c r="AC168" s="578">
        <v>179.70940658402154</v>
      </c>
      <c r="AD168" s="578">
        <v>183.54751683603473</v>
      </c>
      <c r="AE168" s="578">
        <v>176.20182910412876</v>
      </c>
      <c r="AF168" s="578">
        <v>173.79483844624559</v>
      </c>
      <c r="AG168" s="578">
        <v>171.01333634401669</v>
      </c>
      <c r="AH168" s="578">
        <v>168.19459157936799</v>
      </c>
      <c r="AI168" s="578">
        <v>171.06936682387317</v>
      </c>
      <c r="AJ168" s="578">
        <v>167.39724580948774</v>
      </c>
      <c r="AK168" s="578">
        <v>166.19329744044165</v>
      </c>
      <c r="AL168" s="578">
        <v>168.10355309361455</v>
      </c>
      <c r="AM168" s="578">
        <v>170.21187485298776</v>
      </c>
      <c r="AN168" s="578">
        <v>166.53301691597608</v>
      </c>
      <c r="AO168" s="578">
        <v>165.91023504508192</v>
      </c>
      <c r="AP168" s="578">
        <v>158.69355972262031</v>
      </c>
      <c r="AQ168" s="578">
        <v>151.00972319165118</v>
      </c>
      <c r="AR168" s="578">
        <v>150.76252345915466</v>
      </c>
      <c r="AS168" s="578">
        <v>143.91029074419529</v>
      </c>
      <c r="AT168" s="578">
        <v>143.74897810951146</v>
      </c>
      <c r="AU168" s="578">
        <v>142.56463403836634</v>
      </c>
      <c r="AV168" s="578">
        <v>142.53990827473427</v>
      </c>
    </row>
    <row r="169" spans="1:48" ht="15.6" outlineLevel="1">
      <c r="A169" s="129"/>
      <c r="B169" s="572"/>
      <c r="C169" s="566" t="s">
        <v>832</v>
      </c>
      <c r="D169" s="393">
        <v>44.629859999999987</v>
      </c>
      <c r="E169" s="393">
        <v>46.915275000000008</v>
      </c>
      <c r="F169" s="393">
        <v>49.846499999999978</v>
      </c>
      <c r="G169" s="393">
        <v>53.069280000000013</v>
      </c>
      <c r="H169" s="393">
        <v>51.680474999999959</v>
      </c>
      <c r="I169" s="393">
        <v>50.555010000000003</v>
      </c>
      <c r="J169" s="393">
        <v>52.91879999999999</v>
      </c>
      <c r="K169" s="393">
        <v>54.351494999999986</v>
      </c>
      <c r="L169" s="393">
        <v>57.524114999999981</v>
      </c>
      <c r="M169" s="393">
        <v>58.580609999999965</v>
      </c>
      <c r="N169" s="393">
        <v>60.019574999999982</v>
      </c>
      <c r="O169" s="393">
        <v>58.680929999999989</v>
      </c>
      <c r="P169" s="393">
        <v>60.342479999999966</v>
      </c>
      <c r="Q169" s="393">
        <v>61.339409999999972</v>
      </c>
      <c r="R169" s="393">
        <v>63.411645</v>
      </c>
      <c r="S169" s="393">
        <v>63.96340499999998</v>
      </c>
      <c r="T169" s="393">
        <v>67.308449999999979</v>
      </c>
      <c r="U169" s="393">
        <v>69.546839999999989</v>
      </c>
      <c r="V169" s="393">
        <v>72.885615000000101</v>
      </c>
      <c r="W169" s="393">
        <v>75.001740000000169</v>
      </c>
      <c r="X169" s="393">
        <v>75.971557516763056</v>
      </c>
      <c r="Y169" s="393">
        <v>75.059272516763016</v>
      </c>
      <c r="Z169" s="393">
        <v>75.130553679273959</v>
      </c>
      <c r="AA169" s="393">
        <v>74.260857428701399</v>
      </c>
      <c r="AB169" s="393">
        <v>71.372481383128545</v>
      </c>
      <c r="AC169" s="393">
        <v>68.584417239956764</v>
      </c>
      <c r="AD169" s="393">
        <v>69.985299603680957</v>
      </c>
      <c r="AE169" s="393">
        <v>69.493432885135277</v>
      </c>
      <c r="AF169" s="393">
        <v>68.236998973456167</v>
      </c>
      <c r="AG169" s="393">
        <v>68.040620052030135</v>
      </c>
      <c r="AH169" s="393">
        <v>66.871683131719635</v>
      </c>
      <c r="AI169" s="393">
        <v>65.395565914570369</v>
      </c>
      <c r="AJ169" s="393">
        <v>64.999727550234141</v>
      </c>
      <c r="AK169" s="393">
        <v>62.212456923850581</v>
      </c>
      <c r="AL169" s="393">
        <v>60.852888297574388</v>
      </c>
      <c r="AM169" s="393">
        <v>58.872178924276483</v>
      </c>
      <c r="AN169" s="393">
        <v>56.492529259609945</v>
      </c>
      <c r="AO169" s="393">
        <v>55.005877616788815</v>
      </c>
      <c r="AP169" s="393">
        <v>51.646738217428641</v>
      </c>
      <c r="AQ169" s="393">
        <v>48.733745018591613</v>
      </c>
      <c r="AR169" s="393">
        <v>45.575674872995343</v>
      </c>
      <c r="AS169" s="393">
        <v>43.3664685398969</v>
      </c>
      <c r="AT169" s="393">
        <v>41.289933780454476</v>
      </c>
      <c r="AU169" s="393">
        <v>39.237838302604438</v>
      </c>
      <c r="AV169" s="393">
        <v>38.466348719487648</v>
      </c>
    </row>
    <row r="170" spans="1:48" ht="15.6" outlineLevel="1">
      <c r="A170" s="129"/>
      <c r="B170" s="572"/>
      <c r="C170" s="566" t="s">
        <v>833</v>
      </c>
      <c r="D170" s="393">
        <v>15.950879999999996</v>
      </c>
      <c r="E170" s="393">
        <v>16.429248000000023</v>
      </c>
      <c r="F170" s="393">
        <v>16.644672</v>
      </c>
      <c r="G170" s="393">
        <v>17.92454399999999</v>
      </c>
      <c r="H170" s="393">
        <v>17.481024000000016</v>
      </c>
      <c r="I170" s="393">
        <v>17.151551999999985</v>
      </c>
      <c r="J170" s="393">
        <v>17.721791999999983</v>
      </c>
      <c r="K170" s="393">
        <v>18.092448000000005</v>
      </c>
      <c r="L170" s="393">
        <v>18.61200000000002</v>
      </c>
      <c r="M170" s="393">
        <v>19.188575999999994</v>
      </c>
      <c r="N170" s="393">
        <v>18.545472000000014</v>
      </c>
      <c r="O170" s="393">
        <v>17.579231999999998</v>
      </c>
      <c r="P170" s="393">
        <v>18.155807999999976</v>
      </c>
      <c r="Q170" s="393">
        <v>19.587744000000001</v>
      </c>
      <c r="R170" s="393">
        <v>21.399839999999976</v>
      </c>
      <c r="S170" s="393">
        <v>22.511807999999984</v>
      </c>
      <c r="T170" s="393">
        <v>24.919488000000012</v>
      </c>
      <c r="U170" s="393">
        <v>26.829792000000001</v>
      </c>
      <c r="V170" s="393">
        <v>29.684160000000002</v>
      </c>
      <c r="W170" s="393">
        <v>32.05382400000002</v>
      </c>
      <c r="X170" s="393">
        <v>33.668208082661714</v>
      </c>
      <c r="Y170" s="393">
        <v>33.792235924500034</v>
      </c>
      <c r="Z170" s="393">
        <v>35.185741602308653</v>
      </c>
      <c r="AA170" s="393">
        <v>37.317341107841862</v>
      </c>
      <c r="AB170" s="393">
        <v>40.820272776864719</v>
      </c>
      <c r="AC170" s="393">
        <v>42.533417350404996</v>
      </c>
      <c r="AD170" s="393">
        <v>45.389602472062769</v>
      </c>
      <c r="AE170" s="393">
        <v>47.316072571215969</v>
      </c>
      <c r="AF170" s="393">
        <v>47.840921714706731</v>
      </c>
      <c r="AG170" s="393">
        <v>48.947249490676924</v>
      </c>
      <c r="AH170" s="393">
        <v>49.324913255605708</v>
      </c>
      <c r="AI170" s="393">
        <v>50.686919190082762</v>
      </c>
      <c r="AJ170" s="393">
        <v>53.436162401994551</v>
      </c>
      <c r="AK170" s="393">
        <v>55.920610430320302</v>
      </c>
      <c r="AL170" s="393">
        <v>58.463212554976941</v>
      </c>
      <c r="AM170" s="393">
        <v>61.192613323258051</v>
      </c>
      <c r="AN170" s="393">
        <v>63.671537487304136</v>
      </c>
      <c r="AO170" s="393">
        <v>66.434831499940785</v>
      </c>
      <c r="AP170" s="393">
        <v>64.744086552513693</v>
      </c>
      <c r="AQ170" s="393">
        <v>63.509544588004729</v>
      </c>
      <c r="AR170" s="393">
        <v>65.49796787872971</v>
      </c>
      <c r="AS170" s="393">
        <v>66.286764334301765</v>
      </c>
      <c r="AT170" s="393">
        <v>68.016018442210211</v>
      </c>
      <c r="AU170" s="393">
        <v>69.242410397148021</v>
      </c>
      <c r="AV170" s="393">
        <v>71.615026720800046</v>
      </c>
    </row>
    <row r="171" spans="1:48" ht="15.6" outlineLevel="1">
      <c r="A171" s="129"/>
      <c r="B171" s="572"/>
      <c r="C171" s="566" t="s">
        <v>834</v>
      </c>
      <c r="D171" s="393">
        <v>38.36892258461328</v>
      </c>
      <c r="E171" s="393">
        <v>39.86717910384727</v>
      </c>
      <c r="F171" s="393">
        <v>48.094029483215564</v>
      </c>
      <c r="G171" s="393">
        <v>47.801675408090198</v>
      </c>
      <c r="H171" s="393">
        <v>42.471794740464219</v>
      </c>
      <c r="I171" s="393">
        <v>40.346941009093868</v>
      </c>
      <c r="J171" s="393">
        <v>39.979254130363124</v>
      </c>
      <c r="K171" s="393">
        <v>42.956292556004271</v>
      </c>
      <c r="L171" s="393">
        <v>42.005620662004645</v>
      </c>
      <c r="M171" s="393">
        <v>42.553716838337465</v>
      </c>
      <c r="N171" s="393">
        <v>36.19035347355225</v>
      </c>
      <c r="O171" s="393">
        <v>33.972797309223154</v>
      </c>
      <c r="P171" s="393">
        <v>32.619223848801184</v>
      </c>
      <c r="Q171" s="393">
        <v>30.522333187784241</v>
      </c>
      <c r="R171" s="393">
        <v>30.481182997651999</v>
      </c>
      <c r="S171" s="393">
        <v>29.834217915264155</v>
      </c>
      <c r="T171" s="393">
        <v>28.574130075657948</v>
      </c>
      <c r="U171" s="393">
        <v>26.531535438025212</v>
      </c>
      <c r="V171" s="393">
        <v>25.985057801231257</v>
      </c>
      <c r="W171" s="393">
        <v>25.065615598226699</v>
      </c>
      <c r="X171" s="393">
        <v>25.320014488451889</v>
      </c>
      <c r="Y171" s="393">
        <v>25.769628214973743</v>
      </c>
      <c r="Z171" s="393">
        <v>25.599426329424052</v>
      </c>
      <c r="AA171" s="393">
        <v>25.258880526074481</v>
      </c>
      <c r="AB171" s="393">
        <v>24.73326019881079</v>
      </c>
      <c r="AC171" s="393">
        <v>24.113859636920644</v>
      </c>
      <c r="AD171" s="393">
        <v>25.057778276699935</v>
      </c>
      <c r="AE171" s="393">
        <v>24.530106824820805</v>
      </c>
      <c r="AF171" s="393">
        <v>24.198735391297895</v>
      </c>
      <c r="AG171" s="393">
        <v>22.971817348944672</v>
      </c>
      <c r="AH171" s="393">
        <v>23.473594800505058</v>
      </c>
      <c r="AI171" s="393">
        <v>21.561192902164727</v>
      </c>
      <c r="AJ171" s="393">
        <v>19.181834782913363</v>
      </c>
      <c r="AK171" s="393">
        <v>18.933144391362333</v>
      </c>
      <c r="AL171" s="393">
        <v>18.832949590692898</v>
      </c>
      <c r="AM171" s="393">
        <v>20.736604719535851</v>
      </c>
      <c r="AN171" s="393">
        <v>18.780190864869816</v>
      </c>
      <c r="AO171" s="393">
        <v>18.887973712845689</v>
      </c>
      <c r="AP171" s="393">
        <v>17.771830883531173</v>
      </c>
      <c r="AQ171" s="393">
        <v>15.852857065283862</v>
      </c>
      <c r="AR171" s="393">
        <v>16.067639641065835</v>
      </c>
      <c r="AS171" s="393">
        <v>14.925932647294323</v>
      </c>
      <c r="AT171" s="393">
        <v>16.359577538106922</v>
      </c>
      <c r="AU171" s="393">
        <v>16.299862530061294</v>
      </c>
      <c r="AV171" s="393">
        <v>16.651557865885138</v>
      </c>
    </row>
    <row r="172" spans="1:48" ht="15.6" outlineLevel="1">
      <c r="A172" s="129"/>
      <c r="B172" s="572"/>
      <c r="C172" s="566" t="s">
        <v>835</v>
      </c>
      <c r="D172" s="393">
        <v>134.24392385733955</v>
      </c>
      <c r="E172" s="393">
        <v>136.84232022729267</v>
      </c>
      <c r="F172" s="393">
        <v>143.38900357876059</v>
      </c>
      <c r="G172" s="393">
        <v>138.56733396575592</v>
      </c>
      <c r="H172" s="393">
        <v>130.00544310479111</v>
      </c>
      <c r="I172" s="393">
        <v>107.61801340158397</v>
      </c>
      <c r="J172" s="393">
        <v>98.31286646935537</v>
      </c>
      <c r="K172" s="393">
        <v>97.48477089760091</v>
      </c>
      <c r="L172" s="393">
        <v>99.847660387192633</v>
      </c>
      <c r="M172" s="393">
        <v>97.801069639120584</v>
      </c>
      <c r="N172" s="393">
        <v>72.376687870028903</v>
      </c>
      <c r="O172" s="393">
        <v>59.021153525924753</v>
      </c>
      <c r="P172" s="393">
        <v>60.708487802157613</v>
      </c>
      <c r="Q172" s="393">
        <v>47.206759424946618</v>
      </c>
      <c r="R172" s="393">
        <v>95.493406111698661</v>
      </c>
      <c r="S172" s="393">
        <v>56.876571830636784</v>
      </c>
      <c r="T172" s="393">
        <v>45.789336872389995</v>
      </c>
      <c r="U172" s="393">
        <v>36.842390155282665</v>
      </c>
      <c r="V172" s="393">
        <v>42.708504389082705</v>
      </c>
      <c r="W172" s="393">
        <v>40.754057683948972</v>
      </c>
      <c r="X172" s="393">
        <v>42.841587582983294</v>
      </c>
      <c r="Y172" s="393">
        <v>42.413249984523183</v>
      </c>
      <c r="Z172" s="393">
        <v>38.101893738914988</v>
      </c>
      <c r="AA172" s="393">
        <v>35.680844978668119</v>
      </c>
      <c r="AB172" s="393">
        <v>31.713551539930265</v>
      </c>
      <c r="AC172" s="393">
        <v>26.943028874808995</v>
      </c>
      <c r="AD172" s="393">
        <v>24.671920263388131</v>
      </c>
      <c r="AE172" s="393">
        <v>18.050860441977541</v>
      </c>
      <c r="AF172" s="393">
        <v>16.460677068309508</v>
      </c>
      <c r="AG172" s="393">
        <v>13.751245809903248</v>
      </c>
      <c r="AH172" s="393">
        <v>10.641385476046253</v>
      </c>
      <c r="AI172" s="393">
        <v>13.955608866847784</v>
      </c>
      <c r="AJ172" s="393">
        <v>12.316269971697318</v>
      </c>
      <c r="AK172" s="393">
        <v>11.597331558341718</v>
      </c>
      <c r="AL172" s="393">
        <v>11.278883493019126</v>
      </c>
      <c r="AM172" s="393">
        <v>11.184270047020261</v>
      </c>
      <c r="AN172" s="393">
        <v>9.0209375829061393</v>
      </c>
      <c r="AO172" s="393">
        <v>8.1010542051218053</v>
      </c>
      <c r="AP172" s="393">
        <v>7.6844035438133442</v>
      </c>
      <c r="AQ172" s="393">
        <v>6.4236165786323101</v>
      </c>
      <c r="AR172" s="393">
        <v>5.9502388205701617</v>
      </c>
      <c r="AS172" s="393">
        <v>4.4398774610919807</v>
      </c>
      <c r="AT172" s="393">
        <v>3.1970005953200991</v>
      </c>
      <c r="AU172" s="393">
        <v>2.6192780981103057</v>
      </c>
      <c r="AV172" s="393">
        <v>2.1294240318645112</v>
      </c>
    </row>
    <row r="173" spans="1:48" ht="15.6" outlineLevel="1">
      <c r="A173" s="129"/>
      <c r="B173" s="572"/>
      <c r="C173" s="566" t="s">
        <v>836</v>
      </c>
      <c r="D173" s="393">
        <v>0</v>
      </c>
      <c r="E173" s="393">
        <v>0</v>
      </c>
      <c r="F173" s="393">
        <v>0</v>
      </c>
      <c r="G173" s="393">
        <v>0</v>
      </c>
      <c r="H173" s="393">
        <v>0</v>
      </c>
      <c r="I173" s="393">
        <v>0</v>
      </c>
      <c r="J173" s="393">
        <v>0</v>
      </c>
      <c r="K173" s="393">
        <v>0</v>
      </c>
      <c r="L173" s="393">
        <v>0</v>
      </c>
      <c r="M173" s="393">
        <v>0</v>
      </c>
      <c r="N173" s="393">
        <v>0</v>
      </c>
      <c r="O173" s="393">
        <v>0</v>
      </c>
      <c r="P173" s="393">
        <v>0</v>
      </c>
      <c r="Q173" s="393">
        <v>0</v>
      </c>
      <c r="R173" s="393">
        <v>0</v>
      </c>
      <c r="S173" s="393">
        <v>0</v>
      </c>
      <c r="T173" s="393">
        <v>0</v>
      </c>
      <c r="U173" s="393">
        <v>0</v>
      </c>
      <c r="V173" s="393">
        <v>0</v>
      </c>
      <c r="W173" s="393">
        <v>0</v>
      </c>
      <c r="X173" s="393">
        <v>0.33957916666666699</v>
      </c>
      <c r="Y173" s="393">
        <v>0.91576833333333396</v>
      </c>
      <c r="Z173" s="393">
        <v>2.8174116666666702</v>
      </c>
      <c r="AA173" s="393">
        <v>3.1022200008763399</v>
      </c>
      <c r="AB173" s="393">
        <v>2.6881525000000002</v>
      </c>
      <c r="AC173" s="393">
        <v>2.7955033333333401</v>
      </c>
      <c r="AD173" s="393">
        <v>1.91040666657904</v>
      </c>
      <c r="AE173" s="393">
        <v>0.39873166666666698</v>
      </c>
      <c r="AF173" s="393">
        <v>0</v>
      </c>
      <c r="AG173" s="393">
        <v>0</v>
      </c>
      <c r="AH173" s="393">
        <v>0</v>
      </c>
      <c r="AI173" s="393">
        <v>0</v>
      </c>
      <c r="AJ173" s="393">
        <v>0</v>
      </c>
      <c r="AK173" s="393">
        <v>0</v>
      </c>
      <c r="AL173" s="393">
        <v>0</v>
      </c>
      <c r="AM173" s="393">
        <v>0</v>
      </c>
      <c r="AN173" s="393">
        <v>0</v>
      </c>
      <c r="AO173" s="393">
        <v>0</v>
      </c>
      <c r="AP173" s="393">
        <v>0</v>
      </c>
      <c r="AQ173" s="393">
        <v>0</v>
      </c>
      <c r="AR173" s="393">
        <v>0</v>
      </c>
      <c r="AS173" s="393">
        <v>0</v>
      </c>
      <c r="AT173" s="393">
        <v>0</v>
      </c>
      <c r="AU173" s="393">
        <v>0</v>
      </c>
      <c r="AV173" s="393">
        <v>0</v>
      </c>
    </row>
    <row r="174" spans="1:48" ht="15.6" outlineLevel="1">
      <c r="A174" s="129"/>
      <c r="B174" s="572"/>
      <c r="C174" s="566" t="s">
        <v>837</v>
      </c>
      <c r="D174" s="393">
        <v>8.922153616163893</v>
      </c>
      <c r="E174" s="393">
        <v>7.5751631141129989</v>
      </c>
      <c r="F174" s="393">
        <v>7.5912901790242007</v>
      </c>
      <c r="G174" s="393">
        <v>8.6332217932897297</v>
      </c>
      <c r="H174" s="393">
        <v>7.3190359465113328</v>
      </c>
      <c r="I174" s="393">
        <v>7.0024357414910856</v>
      </c>
      <c r="J174" s="393">
        <v>6.6256928863993387</v>
      </c>
      <c r="K174" s="393">
        <v>6.6440701044293409</v>
      </c>
      <c r="L174" s="393">
        <v>6.8868674252789912</v>
      </c>
      <c r="M174" s="393">
        <v>6.9689205185593543</v>
      </c>
      <c r="N174" s="393">
        <v>5.7506984938661061</v>
      </c>
      <c r="O174" s="393">
        <v>5.4403630424076903</v>
      </c>
      <c r="P174" s="393">
        <v>5.1211735015598752</v>
      </c>
      <c r="Q174" s="393">
        <v>4.8925752517269032</v>
      </c>
      <c r="R174" s="393">
        <v>5.1370980246552111</v>
      </c>
      <c r="S174" s="393">
        <v>5.6521786523398614</v>
      </c>
      <c r="T174" s="393">
        <v>6.1151004053656752</v>
      </c>
      <c r="U174" s="393">
        <v>6.1464741517436057</v>
      </c>
      <c r="V174" s="393">
        <v>6.0767773804056642</v>
      </c>
      <c r="W174" s="393">
        <v>5.9245230000000006</v>
      </c>
      <c r="X174" s="393">
        <v>6.3133139490313868</v>
      </c>
      <c r="Y174" s="393">
        <v>7.3281453404623766</v>
      </c>
      <c r="Z174" s="393">
        <v>7.6109060218617302</v>
      </c>
      <c r="AA174" s="393">
        <v>8.09082371714997</v>
      </c>
      <c r="AB174" s="393">
        <v>8.1775743160094994</v>
      </c>
      <c r="AC174" s="393">
        <v>8.5385948026702501</v>
      </c>
      <c r="AD174" s="393">
        <v>10.278667466876321</v>
      </c>
      <c r="AE174" s="393">
        <v>10.250725385652709</v>
      </c>
      <c r="AF174" s="393">
        <v>10.97870574059715</v>
      </c>
      <c r="AG174" s="393">
        <v>11.196604752891469</v>
      </c>
      <c r="AH174" s="393">
        <v>11.807436529140029</v>
      </c>
      <c r="AI174" s="393">
        <v>13.081551004316818</v>
      </c>
      <c r="AJ174" s="393">
        <v>10.9388438148021</v>
      </c>
      <c r="AK174" s="393">
        <v>10.903363419535287</v>
      </c>
      <c r="AL174" s="393">
        <v>12.072579066587879</v>
      </c>
      <c r="AM174" s="393">
        <v>11.793173442242228</v>
      </c>
      <c r="AN174" s="393">
        <v>12.28695959403781</v>
      </c>
      <c r="AO174" s="393">
        <v>11.074417814323146</v>
      </c>
      <c r="AP174" s="393">
        <v>11.210434974961064</v>
      </c>
      <c r="AQ174" s="393">
        <v>11.376233926320714</v>
      </c>
      <c r="AR174" s="393">
        <v>12.237135683424594</v>
      </c>
      <c r="AS174" s="393">
        <v>9.974107799428797</v>
      </c>
      <c r="AT174" s="393">
        <v>10.051191469073681</v>
      </c>
      <c r="AU174" s="393">
        <v>10.658070959085544</v>
      </c>
      <c r="AV174" s="393">
        <v>9.6183901756697505</v>
      </c>
    </row>
    <row r="175" spans="1:48" ht="15.6" outlineLevel="1">
      <c r="A175" s="129"/>
      <c r="B175" s="572"/>
      <c r="C175" s="566" t="s">
        <v>838</v>
      </c>
      <c r="D175" s="393">
        <v>3.7841352181555608</v>
      </c>
      <c r="E175" s="393">
        <v>3.8926055959617933</v>
      </c>
      <c r="F175" s="393">
        <v>3.9614169483039068</v>
      </c>
      <c r="G175" s="393">
        <v>4.0331174888045673</v>
      </c>
      <c r="H175" s="393">
        <v>3.8986462019433858</v>
      </c>
      <c r="I175" s="393">
        <v>3.9364664536382459</v>
      </c>
      <c r="J175" s="393">
        <v>3.9771755399790432</v>
      </c>
      <c r="K175" s="393">
        <v>4.0233998539972333</v>
      </c>
      <c r="L175" s="393">
        <v>4.1129599759495452</v>
      </c>
      <c r="M175" s="393">
        <v>4.1549820288652892</v>
      </c>
      <c r="N175" s="393">
        <v>4.1599725918296837</v>
      </c>
      <c r="O175" s="393">
        <v>4.1100709569307599</v>
      </c>
      <c r="P175" s="393">
        <v>4.1045553413350024</v>
      </c>
      <c r="Q175" s="393">
        <v>4.1287182214659754</v>
      </c>
      <c r="R175" s="393">
        <v>4.1975298459024906</v>
      </c>
      <c r="S175" s="393">
        <v>4.4124778967537832</v>
      </c>
      <c r="T175" s="393">
        <v>4.5411712677047076</v>
      </c>
      <c r="U175" s="393">
        <v>5.0165351852326685</v>
      </c>
      <c r="V175" s="393">
        <v>4.8750803763109474</v>
      </c>
      <c r="W175" s="393">
        <v>5.0701968769688071</v>
      </c>
      <c r="X175" s="393">
        <v>5.271830713197927</v>
      </c>
      <c r="Y175" s="393">
        <v>4.2379523891982034</v>
      </c>
      <c r="Z175" s="393">
        <v>4.139408412715051</v>
      </c>
      <c r="AA175" s="393">
        <v>4.3136234796930859</v>
      </c>
      <c r="AB175" s="393">
        <v>4.10528131273563</v>
      </c>
      <c r="AC175" s="393">
        <v>4.0841781758974829</v>
      </c>
      <c r="AD175" s="393">
        <v>4.1551901216997811</v>
      </c>
      <c r="AE175" s="393">
        <v>3.9379847525190002</v>
      </c>
      <c r="AF175" s="393">
        <v>3.9791541217087096</v>
      </c>
      <c r="AG175" s="393">
        <v>4.0335356495182859</v>
      </c>
      <c r="AH175" s="393">
        <v>3.9368684129001768</v>
      </c>
      <c r="AI175" s="393">
        <v>4.0906566329655103</v>
      </c>
      <c r="AJ175" s="393">
        <v>4.3155100559752269</v>
      </c>
      <c r="AK175" s="393">
        <v>4.387132561025318</v>
      </c>
      <c r="AL175" s="393">
        <v>4.2747802685263316</v>
      </c>
      <c r="AM175" s="393">
        <v>4.3888165029506991</v>
      </c>
      <c r="AN175" s="393">
        <v>4.9311603595673557</v>
      </c>
      <c r="AO175" s="393">
        <v>5.0844351251745472</v>
      </c>
      <c r="AP175" s="393">
        <v>4.4900755019035659</v>
      </c>
      <c r="AQ175" s="393">
        <v>3.9698877541060091</v>
      </c>
      <c r="AR175" s="393">
        <v>3.726817542616887</v>
      </c>
      <c r="AS175" s="393">
        <v>3.5791469109224137</v>
      </c>
      <c r="AT175" s="393">
        <v>3.3538257949835311</v>
      </c>
      <c r="AU175" s="393">
        <v>3.2190829345400069</v>
      </c>
      <c r="AV175" s="393">
        <v>2.9293824650210118</v>
      </c>
    </row>
    <row r="176" spans="1:48" ht="15.6" outlineLevel="1">
      <c r="A176" s="129"/>
      <c r="B176" s="572"/>
      <c r="C176" s="566" t="s">
        <v>839</v>
      </c>
      <c r="D176" s="393">
        <v>2.96994234561167</v>
      </c>
      <c r="E176" s="393">
        <v>2.8677952832167239</v>
      </c>
      <c r="F176" s="393">
        <v>2.7862527745380619</v>
      </c>
      <c r="G176" s="393">
        <v>2.907706903862862</v>
      </c>
      <c r="H176" s="393">
        <v>2.6414878655780911</v>
      </c>
      <c r="I176" s="393">
        <v>2.5086223466956064</v>
      </c>
      <c r="J176" s="393">
        <v>2.5007552018539356</v>
      </c>
      <c r="K176" s="393">
        <v>2.5366044047388101</v>
      </c>
      <c r="L176" s="393">
        <v>2.522282371829025</v>
      </c>
      <c r="M176" s="393">
        <v>2.4387805057733525</v>
      </c>
      <c r="N176" s="393">
        <v>2.0852256674423848</v>
      </c>
      <c r="O176" s="393">
        <v>1.8304503893054369</v>
      </c>
      <c r="P176" s="393">
        <v>1.8056572637655075</v>
      </c>
      <c r="Q176" s="393">
        <v>1.6774245030367501</v>
      </c>
      <c r="R176" s="393">
        <v>1.6498168610023372</v>
      </c>
      <c r="S176" s="393">
        <v>1.6155847915502508</v>
      </c>
      <c r="T176" s="393">
        <v>1.6487096448416065</v>
      </c>
      <c r="U176" s="393">
        <v>1.6786753643865777</v>
      </c>
      <c r="V176" s="393">
        <v>1.6978873765250302</v>
      </c>
      <c r="W176" s="393">
        <v>1.6607219831020332</v>
      </c>
      <c r="X176" s="393">
        <v>1.9289621207878678</v>
      </c>
      <c r="Y176" s="393">
        <v>1.8630481791146545</v>
      </c>
      <c r="Z176" s="393">
        <v>1.9335279722507965</v>
      </c>
      <c r="AA176" s="393">
        <v>1.9619139462972022</v>
      </c>
      <c r="AB176" s="393">
        <v>1.9451624868918542</v>
      </c>
      <c r="AC176" s="393">
        <v>2.1164071700291025</v>
      </c>
      <c r="AD176" s="393">
        <v>2.0986519650477842</v>
      </c>
      <c r="AE176" s="393">
        <v>2.2239145761408419</v>
      </c>
      <c r="AF176" s="393">
        <v>2.0996454361694106</v>
      </c>
      <c r="AG176" s="393">
        <v>2.0722632400519694</v>
      </c>
      <c r="AH176" s="393">
        <v>2.1387099734511463</v>
      </c>
      <c r="AI176" s="393">
        <v>2.2978723129251799</v>
      </c>
      <c r="AJ176" s="393">
        <v>2.2088972318710152</v>
      </c>
      <c r="AK176" s="393">
        <v>2.2392581560061249</v>
      </c>
      <c r="AL176" s="393">
        <v>2.3282598222369937</v>
      </c>
      <c r="AM176" s="393">
        <v>2.0442178937041882</v>
      </c>
      <c r="AN176" s="393">
        <v>1.349701767680924</v>
      </c>
      <c r="AO176" s="393">
        <v>1.3216450708871483</v>
      </c>
      <c r="AP176" s="393">
        <v>1.1459900484688395</v>
      </c>
      <c r="AQ176" s="393">
        <v>1.1438382607119468</v>
      </c>
      <c r="AR176" s="393">
        <v>1.7070490197521462</v>
      </c>
      <c r="AS176" s="393">
        <v>1.337993051259142</v>
      </c>
      <c r="AT176" s="393">
        <v>1.4814304893625658</v>
      </c>
      <c r="AU176" s="393">
        <v>1.2880908168167349</v>
      </c>
      <c r="AV176" s="393">
        <v>1.129778296006154</v>
      </c>
    </row>
    <row r="177" spans="1:48" ht="15.6">
      <c r="A177" s="129"/>
      <c r="B177" s="570" t="s">
        <v>847</v>
      </c>
      <c r="C177" s="565"/>
      <c r="D177" s="578">
        <v>79.230116671051192</v>
      </c>
      <c r="E177" s="578">
        <v>87.318862433390734</v>
      </c>
      <c r="F177" s="578">
        <v>96.586912559679448</v>
      </c>
      <c r="G177" s="578">
        <v>103.45947705060027</v>
      </c>
      <c r="H177" s="578">
        <v>106.54106108988371</v>
      </c>
      <c r="I177" s="578">
        <v>106.20797314676435</v>
      </c>
      <c r="J177" s="578">
        <v>113.11199036066877</v>
      </c>
      <c r="K177" s="578">
        <v>113.91773795965122</v>
      </c>
      <c r="L177" s="578">
        <v>115.7785067757398</v>
      </c>
      <c r="M177" s="578">
        <v>125.07624681367204</v>
      </c>
      <c r="N177" s="578">
        <v>115.37698345171283</v>
      </c>
      <c r="O177" s="578">
        <v>119.02872568176272</v>
      </c>
      <c r="P177" s="578">
        <v>123.29837646971886</v>
      </c>
      <c r="Q177" s="578">
        <v>128.62018952102332</v>
      </c>
      <c r="R177" s="578">
        <v>131.49436387840615</v>
      </c>
      <c r="S177" s="578">
        <v>133.44505529261454</v>
      </c>
      <c r="T177" s="578">
        <v>137.48188725043593</v>
      </c>
      <c r="U177" s="578">
        <v>147.61908556992046</v>
      </c>
      <c r="V177" s="578">
        <v>145.43264626105889</v>
      </c>
      <c r="W177" s="578">
        <v>142.44668656229521</v>
      </c>
      <c r="X177" s="578">
        <v>146.57468903072655</v>
      </c>
      <c r="Y177" s="578">
        <v>154.69085152310336</v>
      </c>
      <c r="Z177" s="578">
        <v>153.97328001096068</v>
      </c>
      <c r="AA177" s="578">
        <v>169.17827347400896</v>
      </c>
      <c r="AB177" s="578">
        <v>179.66257112777333</v>
      </c>
      <c r="AC177" s="578">
        <v>189.35174447190133</v>
      </c>
      <c r="AD177" s="578">
        <v>215.52438312287566</v>
      </c>
      <c r="AE177" s="578">
        <v>218.66305223165674</v>
      </c>
      <c r="AF177" s="578">
        <v>224.24385286434924</v>
      </c>
      <c r="AG177" s="578">
        <v>239.21127335574838</v>
      </c>
      <c r="AH177" s="578">
        <v>241.8671310842995</v>
      </c>
      <c r="AI177" s="578">
        <v>238.45107936428556</v>
      </c>
      <c r="AJ177" s="578">
        <v>233.57530206689194</v>
      </c>
      <c r="AK177" s="578">
        <v>237.6827355442712</v>
      </c>
      <c r="AL177" s="578">
        <v>241.44990410100272</v>
      </c>
      <c r="AM177" s="578">
        <v>235.47263332821882</v>
      </c>
      <c r="AN177" s="578">
        <v>226.04912637157565</v>
      </c>
      <c r="AO177" s="578">
        <v>228.24950057818464</v>
      </c>
      <c r="AP177" s="578">
        <v>234.99825432505838</v>
      </c>
      <c r="AQ177" s="578">
        <v>214.33061981793057</v>
      </c>
      <c r="AR177" s="578">
        <v>228.45710807393573</v>
      </c>
      <c r="AS177" s="578">
        <v>192.54763440235536</v>
      </c>
      <c r="AT177" s="578">
        <v>182.66689939926582</v>
      </c>
      <c r="AU177" s="578">
        <v>184.31764248397968</v>
      </c>
      <c r="AV177" s="578">
        <v>170.36205778868003</v>
      </c>
    </row>
    <row r="178" spans="1:48" ht="15.6" outlineLevel="1">
      <c r="A178" s="129"/>
      <c r="B178" s="572"/>
      <c r="C178" s="566" t="s">
        <v>840</v>
      </c>
      <c r="D178" s="393">
        <v>8.2449983968536991</v>
      </c>
      <c r="E178" s="393">
        <v>9.5151713375968132</v>
      </c>
      <c r="F178" s="393">
        <v>10.078049239489996</v>
      </c>
      <c r="G178" s="393">
        <v>11.32287337698885</v>
      </c>
      <c r="H178" s="393">
        <v>10.834137889466746</v>
      </c>
      <c r="I178" s="393">
        <v>9.6025470844207597</v>
      </c>
      <c r="J178" s="393">
        <v>10.728181870947504</v>
      </c>
      <c r="K178" s="393">
        <v>10.8100580081685</v>
      </c>
      <c r="L178" s="393">
        <v>10.747210551957942</v>
      </c>
      <c r="M178" s="393">
        <v>10.826355460982828</v>
      </c>
      <c r="N178" s="393">
        <v>9.8561754770843777</v>
      </c>
      <c r="O178" s="393">
        <v>8.9729221301304314</v>
      </c>
      <c r="P178" s="393">
        <v>10.909196514479449</v>
      </c>
      <c r="Q178" s="393">
        <v>12.040059334310246</v>
      </c>
      <c r="R178" s="393">
        <v>12.091355723937259</v>
      </c>
      <c r="S178" s="393">
        <v>10.364721041318051</v>
      </c>
      <c r="T178" s="393">
        <v>12.75740593602435</v>
      </c>
      <c r="U178" s="393">
        <v>14.651710291590511</v>
      </c>
      <c r="V178" s="393">
        <v>14.49675923361151</v>
      </c>
      <c r="W178" s="393">
        <v>14.712864851047653</v>
      </c>
      <c r="X178" s="393">
        <v>14.792105199904782</v>
      </c>
      <c r="Y178" s="393">
        <v>15.714253125207573</v>
      </c>
      <c r="Z178" s="393">
        <v>15.20898534347335</v>
      </c>
      <c r="AA178" s="393">
        <v>15.673139338361283</v>
      </c>
      <c r="AB178" s="393">
        <v>16.15891428961233</v>
      </c>
      <c r="AC178" s="393">
        <v>17.163406573693408</v>
      </c>
      <c r="AD178" s="393">
        <v>17.430108979843151</v>
      </c>
      <c r="AE178" s="393">
        <v>16.12693319631104</v>
      </c>
      <c r="AF178" s="393">
        <v>15.802241307705224</v>
      </c>
      <c r="AG178" s="393">
        <v>15.789429992872574</v>
      </c>
      <c r="AH178" s="393">
        <v>14.970958478448987</v>
      </c>
      <c r="AI178" s="393">
        <v>14.50279738990122</v>
      </c>
      <c r="AJ178" s="393">
        <v>14.029036287435572</v>
      </c>
      <c r="AK178" s="393">
        <v>15.142757643102978</v>
      </c>
      <c r="AL178" s="393">
        <v>16.077385593625994</v>
      </c>
      <c r="AM178" s="393">
        <v>15.794165075236428</v>
      </c>
      <c r="AN178" s="393">
        <v>16.01396307525453</v>
      </c>
      <c r="AO178" s="393">
        <v>15.754128626324617</v>
      </c>
      <c r="AP178" s="393">
        <v>15.97764044878754</v>
      </c>
      <c r="AQ178" s="393">
        <v>15.582536178881796</v>
      </c>
      <c r="AR178" s="393">
        <v>15.853984039683734</v>
      </c>
      <c r="AS178" s="393">
        <v>15.348500692354474</v>
      </c>
      <c r="AT178" s="393">
        <v>12.975941368261354</v>
      </c>
      <c r="AU178" s="393">
        <v>12.237785197471162</v>
      </c>
      <c r="AV178" s="393">
        <v>11.648292929295664</v>
      </c>
    </row>
    <row r="179" spans="1:48" ht="15.6" outlineLevel="1">
      <c r="A179" s="129"/>
      <c r="B179" s="572"/>
      <c r="C179" s="566" t="s">
        <v>841</v>
      </c>
      <c r="D179" s="393">
        <v>11.516258724262105</v>
      </c>
      <c r="E179" s="393">
        <v>25.989401483031976</v>
      </c>
      <c r="F179" s="393">
        <v>37.5043664928738</v>
      </c>
      <c r="G179" s="393">
        <v>47.174997694029756</v>
      </c>
      <c r="H179" s="393">
        <v>61.017444198997239</v>
      </c>
      <c r="I179" s="393">
        <v>67.788504252732125</v>
      </c>
      <c r="J179" s="393">
        <v>74.529664930448433</v>
      </c>
      <c r="K179" s="393">
        <v>78.657213798552945</v>
      </c>
      <c r="L179" s="393">
        <v>83.03575294809886</v>
      </c>
      <c r="M179" s="393">
        <v>90.713201761546628</v>
      </c>
      <c r="N179" s="393">
        <v>92.016820062429346</v>
      </c>
      <c r="O179" s="393">
        <v>92.517113495731891</v>
      </c>
      <c r="P179" s="393">
        <v>96.672966702742301</v>
      </c>
      <c r="Q179" s="393">
        <v>98.663718200299186</v>
      </c>
      <c r="R179" s="393">
        <v>103.0480842167316</v>
      </c>
      <c r="S179" s="393">
        <v>104.24194793208355</v>
      </c>
      <c r="T179" s="393">
        <v>106.62835645875239</v>
      </c>
      <c r="U179" s="393">
        <v>111.68768648968089</v>
      </c>
      <c r="V179" s="393">
        <v>108.09119944187394</v>
      </c>
      <c r="W179" s="393">
        <v>105.39100376365482</v>
      </c>
      <c r="X179" s="393">
        <v>109.50575590909204</v>
      </c>
      <c r="Y179" s="393">
        <v>117.88085884331045</v>
      </c>
      <c r="Z179" s="393">
        <v>116.66530967317645</v>
      </c>
      <c r="AA179" s="393">
        <v>128.45835247277174</v>
      </c>
      <c r="AB179" s="393">
        <v>137.30436596242563</v>
      </c>
      <c r="AC179" s="393">
        <v>145.58690456220293</v>
      </c>
      <c r="AD179" s="393">
        <v>170.00003084669552</v>
      </c>
      <c r="AE179" s="393">
        <v>175.49983905051357</v>
      </c>
      <c r="AF179" s="393">
        <v>185.36936604137927</v>
      </c>
      <c r="AG179" s="393">
        <v>199.74161795251405</v>
      </c>
      <c r="AH179" s="393">
        <v>206.00369780477502</v>
      </c>
      <c r="AI179" s="393">
        <v>205.7491190550831</v>
      </c>
      <c r="AJ179" s="393">
        <v>204.21608768490256</v>
      </c>
      <c r="AK179" s="393">
        <v>205.21681776982487</v>
      </c>
      <c r="AL179" s="393">
        <v>207.81082614926902</v>
      </c>
      <c r="AM179" s="393">
        <v>202.11631634369166</v>
      </c>
      <c r="AN179" s="393">
        <v>191.46946000801597</v>
      </c>
      <c r="AO179" s="393">
        <v>193.54823814408655</v>
      </c>
      <c r="AP179" s="393">
        <v>200.40965410704877</v>
      </c>
      <c r="AQ179" s="393">
        <v>184.57293661282819</v>
      </c>
      <c r="AR179" s="393">
        <v>199.38991230558472</v>
      </c>
      <c r="AS179" s="393">
        <v>165.24031434053796</v>
      </c>
      <c r="AT179" s="393">
        <v>156.77882585924817</v>
      </c>
      <c r="AU179" s="393">
        <v>155.2433362584477</v>
      </c>
      <c r="AV179" s="393">
        <v>141.82741911767633</v>
      </c>
    </row>
    <row r="180" spans="1:48" ht="15.6" outlineLevel="1">
      <c r="A180" s="129"/>
      <c r="B180" s="572"/>
      <c r="C180" s="566" t="s">
        <v>842</v>
      </c>
      <c r="D180" s="393">
        <v>59.468859549935388</v>
      </c>
      <c r="E180" s="393">
        <v>51.814289612761954</v>
      </c>
      <c r="F180" s="393">
        <v>49.004496827315648</v>
      </c>
      <c r="G180" s="393">
        <v>44.961605979581655</v>
      </c>
      <c r="H180" s="393">
        <v>34.689479001419727</v>
      </c>
      <c r="I180" s="393">
        <v>28.816921809611451</v>
      </c>
      <c r="J180" s="393">
        <v>27.854143559272824</v>
      </c>
      <c r="K180" s="393">
        <v>24.450466152929781</v>
      </c>
      <c r="L180" s="393">
        <v>21.995543275682991</v>
      </c>
      <c r="M180" s="393">
        <v>23.53668959114259</v>
      </c>
      <c r="N180" s="393">
        <v>13.503987912199108</v>
      </c>
      <c r="O180" s="393">
        <v>17.538690055900407</v>
      </c>
      <c r="P180" s="393">
        <v>15.716213252497115</v>
      </c>
      <c r="Q180" s="393">
        <v>17.916411986413884</v>
      </c>
      <c r="R180" s="393">
        <v>16.354923937737297</v>
      </c>
      <c r="S180" s="393">
        <v>18.838386319212947</v>
      </c>
      <c r="T180" s="393">
        <v>18.096124855659191</v>
      </c>
      <c r="U180" s="393">
        <v>21.27968878864904</v>
      </c>
      <c r="V180" s="393">
        <v>22.844687585573443</v>
      </c>
      <c r="W180" s="393">
        <v>22.342817947592735</v>
      </c>
      <c r="X180" s="393">
        <v>22.276827921729716</v>
      </c>
      <c r="Y180" s="393">
        <v>21.095739554585343</v>
      </c>
      <c r="Z180" s="393">
        <v>22.098984994310889</v>
      </c>
      <c r="AA180" s="393">
        <v>25.046781662875944</v>
      </c>
      <c r="AB180" s="393">
        <v>26.199290875735368</v>
      </c>
      <c r="AC180" s="393">
        <v>26.601433336005002</v>
      </c>
      <c r="AD180" s="393">
        <v>28.094243296336991</v>
      </c>
      <c r="AE180" s="393">
        <v>27.036279984832134</v>
      </c>
      <c r="AF180" s="393">
        <v>23.07224551526474</v>
      </c>
      <c r="AG180" s="393">
        <v>23.680225410361732</v>
      </c>
      <c r="AH180" s="393">
        <v>20.892474801075512</v>
      </c>
      <c r="AI180" s="393">
        <v>18.199162919301241</v>
      </c>
      <c r="AJ180" s="393">
        <v>15.330178094553817</v>
      </c>
      <c r="AK180" s="393">
        <v>17.323160131343347</v>
      </c>
      <c r="AL180" s="393">
        <v>17.561692358107706</v>
      </c>
      <c r="AM180" s="393">
        <v>17.562151909290709</v>
      </c>
      <c r="AN180" s="393">
        <v>18.565703288305134</v>
      </c>
      <c r="AO180" s="393">
        <v>18.947133807773465</v>
      </c>
      <c r="AP180" s="393">
        <v>18.610959769222053</v>
      </c>
      <c r="AQ180" s="393">
        <v>14.175147026220566</v>
      </c>
      <c r="AR180" s="393">
        <v>13.213211728667281</v>
      </c>
      <c r="AS180" s="393">
        <v>11.958819369462939</v>
      </c>
      <c r="AT180" s="393">
        <v>12.912132171756289</v>
      </c>
      <c r="AU180" s="393">
        <v>16.836521028060819</v>
      </c>
      <c r="AV180" s="393">
        <v>16.886345741708059</v>
      </c>
    </row>
    <row r="181" spans="1:48" ht="15.6">
      <c r="A181" s="129"/>
      <c r="B181" s="570" t="s">
        <v>848</v>
      </c>
      <c r="C181" s="565"/>
      <c r="D181" s="579">
        <v>16.95027935719467</v>
      </c>
      <c r="E181" s="579">
        <v>17.427404281031009</v>
      </c>
      <c r="F181" s="579">
        <v>17.873375127737514</v>
      </c>
      <c r="G181" s="579">
        <v>19.108754663679299</v>
      </c>
      <c r="H181" s="579">
        <v>17.429452457793026</v>
      </c>
      <c r="I181" s="579">
        <v>16.925132529511391</v>
      </c>
      <c r="J181" s="579">
        <v>18.331403689223308</v>
      </c>
      <c r="K181" s="579">
        <v>25.056962224044163</v>
      </c>
      <c r="L181" s="579">
        <v>28.521923056747418</v>
      </c>
      <c r="M181" s="579">
        <v>34.13620925123913</v>
      </c>
      <c r="N181" s="579">
        <v>25.485630989587193</v>
      </c>
      <c r="O181" s="579">
        <v>24.1648462192524</v>
      </c>
      <c r="P181" s="579">
        <v>24.159914660847207</v>
      </c>
      <c r="Q181" s="579">
        <v>24.446682403703527</v>
      </c>
      <c r="R181" s="579">
        <v>23.775849557543019</v>
      </c>
      <c r="S181" s="579">
        <v>21.406211254197601</v>
      </c>
      <c r="T181" s="579">
        <v>20.132386538482521</v>
      </c>
      <c r="U181" s="579">
        <v>21.018295668559823</v>
      </c>
      <c r="V181" s="579">
        <v>22.271130042063938</v>
      </c>
      <c r="W181" s="579">
        <v>22.052467419278315</v>
      </c>
      <c r="X181" s="579">
        <v>20.814890216475977</v>
      </c>
      <c r="Y181" s="579">
        <v>19.096215185941244</v>
      </c>
      <c r="Z181" s="579">
        <v>18.614951878529748</v>
      </c>
      <c r="AA181" s="579">
        <v>18.543191469897735</v>
      </c>
      <c r="AB181" s="579">
        <v>20.281712762871425</v>
      </c>
      <c r="AC181" s="579">
        <v>22.081378761477794</v>
      </c>
      <c r="AD181" s="579">
        <v>21.901884910536257</v>
      </c>
      <c r="AE181" s="579">
        <v>19.530684259942905</v>
      </c>
      <c r="AF181" s="579">
        <v>18.761239194706594</v>
      </c>
      <c r="AG181" s="579">
        <v>16.453774832372037</v>
      </c>
      <c r="AH181" s="579">
        <v>15.427381909580523</v>
      </c>
      <c r="AI181" s="579">
        <v>14.710821649022073</v>
      </c>
      <c r="AJ181" s="579">
        <v>13.903806530217601</v>
      </c>
      <c r="AK181" s="579">
        <v>13.781461629956004</v>
      </c>
      <c r="AL181" s="579">
        <v>13.314568258034937</v>
      </c>
      <c r="AM181" s="579">
        <v>13.342810938348661</v>
      </c>
      <c r="AN181" s="579">
        <v>12.004592561697052</v>
      </c>
      <c r="AO181" s="579">
        <v>12.090503984486173</v>
      </c>
      <c r="AP181" s="579">
        <v>9.3516655194167075</v>
      </c>
      <c r="AQ181" s="579">
        <v>7.2110879502479488</v>
      </c>
      <c r="AR181" s="579">
        <v>6.7081086677505981</v>
      </c>
      <c r="AS181" s="579">
        <v>6.2756620819135849</v>
      </c>
      <c r="AT181" s="579">
        <v>5.3734905967295665</v>
      </c>
      <c r="AU181" s="579">
        <v>6.2503523396222347</v>
      </c>
      <c r="AV181" s="579">
        <v>6.0008915663892948</v>
      </c>
    </row>
    <row r="182" spans="1:48" ht="15.6">
      <c r="A182" s="129"/>
      <c r="B182" s="565"/>
      <c r="C182" s="565"/>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8"/>
      <c r="AL182" s="578"/>
      <c r="AM182" s="578"/>
      <c r="AN182" s="578"/>
      <c r="AO182" s="578"/>
      <c r="AP182" s="578"/>
      <c r="AQ182" s="578"/>
      <c r="AR182" s="578"/>
      <c r="AS182" s="578"/>
      <c r="AT182" s="578"/>
      <c r="AU182" s="578"/>
      <c r="AV182" s="578"/>
    </row>
    <row r="183" spans="1:48" ht="15.6">
      <c r="A183" s="129"/>
      <c r="B183" s="83" t="s">
        <v>153</v>
      </c>
      <c r="C183" s="140"/>
      <c r="D183" s="578">
        <v>685.1286084059526</v>
      </c>
      <c r="E183" s="578">
        <v>662.88548202367633</v>
      </c>
      <c r="F183" s="578">
        <v>653.56232145918932</v>
      </c>
      <c r="G183" s="578">
        <v>684.10345396547132</v>
      </c>
      <c r="H183" s="578">
        <v>638.54910502413077</v>
      </c>
      <c r="I183" s="578">
        <v>614.57310985392098</v>
      </c>
      <c r="J183" s="578">
        <v>617.94713114602439</v>
      </c>
      <c r="K183" s="578">
        <v>633.90405632115994</v>
      </c>
      <c r="L183" s="578">
        <v>640.10712261492313</v>
      </c>
      <c r="M183" s="578">
        <v>675.820625988345</v>
      </c>
      <c r="N183" s="578">
        <v>610.49451618155263</v>
      </c>
      <c r="O183" s="578">
        <v>585.5393428000275</v>
      </c>
      <c r="P183" s="578">
        <v>576.40882426503458</v>
      </c>
      <c r="Q183" s="578">
        <v>569.44771060048015</v>
      </c>
      <c r="R183" s="578">
        <v>552.05001305524934</v>
      </c>
      <c r="S183" s="578">
        <v>572.83984413285998</v>
      </c>
      <c r="T183" s="578">
        <v>588.00798725244601</v>
      </c>
      <c r="U183" s="578">
        <v>595.73713170898998</v>
      </c>
      <c r="V183" s="578">
        <v>595.67138093275059</v>
      </c>
      <c r="W183" s="578">
        <v>584.1432238667054</v>
      </c>
      <c r="X183" s="578">
        <v>592.83277672826523</v>
      </c>
      <c r="Y183" s="578">
        <v>600.78172392888393</v>
      </c>
      <c r="Z183" s="578">
        <v>585.07439555620419</v>
      </c>
      <c r="AA183" s="578">
        <v>570.66577095881576</v>
      </c>
      <c r="AB183" s="578">
        <v>565.29966320162805</v>
      </c>
      <c r="AC183" s="578">
        <v>557.09515798334826</v>
      </c>
      <c r="AD183" s="578">
        <v>577.5537027135905</v>
      </c>
      <c r="AE183" s="578">
        <v>552.00017116132005</v>
      </c>
      <c r="AF183" s="578">
        <v>554.89048243312743</v>
      </c>
      <c r="AG183" s="578">
        <v>547.08194345778963</v>
      </c>
      <c r="AH183" s="578">
        <v>554.25542975367296</v>
      </c>
      <c r="AI183" s="578">
        <v>563.38282018166819</v>
      </c>
      <c r="AJ183" s="578">
        <v>546.18768517212879</v>
      </c>
      <c r="AK183" s="578">
        <v>557.27576323974313</v>
      </c>
      <c r="AL183" s="578">
        <v>557.49763371596589</v>
      </c>
      <c r="AM183" s="578">
        <v>554.06937481160753</v>
      </c>
      <c r="AN183" s="578">
        <v>551.68737860286035</v>
      </c>
      <c r="AO183" s="578">
        <v>542.50833115092837</v>
      </c>
      <c r="AP183" s="578">
        <v>528.45195480705593</v>
      </c>
      <c r="AQ183" s="578">
        <v>477.52093878368083</v>
      </c>
      <c r="AR183" s="578">
        <v>495.7703415191678</v>
      </c>
      <c r="AS183" s="578">
        <v>452.59197714689202</v>
      </c>
      <c r="AT183" s="578">
        <v>472.10678188397287</v>
      </c>
      <c r="AU183" s="578">
        <v>463.26652946471717</v>
      </c>
      <c r="AV183" s="578">
        <v>421.96846051894534</v>
      </c>
    </row>
    <row r="186" spans="1:48" ht="15.6">
      <c r="B186" s="556" t="s">
        <v>32</v>
      </c>
    </row>
    <row r="187" spans="1:48">
      <c r="B187" s="557" t="s">
        <v>713</v>
      </c>
    </row>
  </sheetData>
  <conditionalFormatting sqref="D163:Z163">
    <cfRule type="expression" dxfId="24" priority="12">
      <formula>IF(ROUND(Q163,10)=0,FALSE,TRUE)</formula>
    </cfRule>
  </conditionalFormatting>
  <conditionalFormatting sqref="B152:B161 Y152:AU161 D98:AV98 D116:AV116 D120:AV120 D137:AV137 D157:X157 AV157 D161:X161 AV161 D124:AV124 Y94:AU97 Y99:AU115 Y117:AU119 Y121:AU123 Y125:AU136 Y138:AU150 B94:B150 E94:W97 E99:W115 E117:W119 E121:W123 E125:W136 E138:W156 E158:W160 D92:AV92">
    <cfRule type="expression" dxfId="23" priority="11">
      <formula>$C92=""</formula>
    </cfRule>
  </conditionalFormatting>
  <conditionalFormatting sqref="B92">
    <cfRule type="expression" dxfId="22" priority="10">
      <formula>$C92=""</formula>
    </cfRule>
  </conditionalFormatting>
  <conditionalFormatting sqref="Y98:AV98">
    <cfRule type="expression" dxfId="21" priority="9">
      <formula>$C98=""</formula>
    </cfRule>
  </conditionalFormatting>
  <conditionalFormatting sqref="Y116:AV116">
    <cfRule type="expression" dxfId="20" priority="8">
      <formula>$C116=""</formula>
    </cfRule>
  </conditionalFormatting>
  <conditionalFormatting sqref="Y120:AV120">
    <cfRule type="expression" dxfId="19" priority="7">
      <formula>$C120=""</formula>
    </cfRule>
  </conditionalFormatting>
  <conditionalFormatting sqref="Y124:AV124">
    <cfRule type="expression" dxfId="18" priority="6">
      <formula>$C124=""</formula>
    </cfRule>
  </conditionalFormatting>
  <conditionalFormatting sqref="Y137:AV137">
    <cfRule type="expression" dxfId="17" priority="5">
      <formula>$C137=""</formula>
    </cfRule>
  </conditionalFormatting>
  <conditionalFormatting sqref="Y157:AV157">
    <cfRule type="expression" dxfId="16" priority="4">
      <formula>$C157=""</formula>
    </cfRule>
  </conditionalFormatting>
  <conditionalFormatting sqref="Y161:AV161">
    <cfRule type="expression" dxfId="15" priority="3">
      <formula>$C161=""</formula>
    </cfRule>
  </conditionalFormatting>
  <conditionalFormatting sqref="B151">
    <cfRule type="expression" dxfId="14" priority="2">
      <formula>$C151=""</formula>
    </cfRule>
  </conditionalFormatting>
  <conditionalFormatting sqref="Y151:AU151">
    <cfRule type="expression" dxfId="13" priority="1">
      <formula>$C151=""</formula>
    </cfRule>
  </conditionalFormatting>
  <pageMargins left="0.74803149606299213" right="0.74803149606299213" top="0.98425196850393704" bottom="0.98425196850393704" header="0.51181102362204722" footer="0.51181102362204722"/>
  <pageSetup paperSize="9" scale="26" fitToHeight="0" orientation="landscape" horizontalDpi="300" verticalDpi="300" r:id="rId1"/>
  <headerFooter alignWithMargins="0"/>
  <colBreaks count="2" manualBreakCount="2">
    <brk id="55" max="1048575" man="1"/>
    <brk id="5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74"/>
  <sheetViews>
    <sheetView zoomScale="70" zoomScaleNormal="70" workbookViewId="0">
      <pane xSplit="3" ySplit="6" topLeftCell="D7" activePane="bottomRight" state="frozenSplit"/>
      <selection pane="topRight"/>
      <selection pane="bottomLeft"/>
      <selection pane="bottomRight"/>
    </sheetView>
  </sheetViews>
  <sheetFormatPr defaultColWidth="9.44140625" defaultRowHeight="15" outlineLevelRow="1"/>
  <cols>
    <col min="1" max="1" width="9.44140625" style="20"/>
    <col min="2" max="2" width="23.5546875" style="20" customWidth="1"/>
    <col min="3" max="3" width="70.109375" style="20" bestFit="1" customWidth="1"/>
    <col min="4" max="28" width="8.5546875" style="20" customWidth="1"/>
    <col min="29" max="16384" width="9.44140625" style="20"/>
  </cols>
  <sheetData>
    <row r="1" spans="1:28" s="116" customFormat="1" ht="21">
      <c r="A1" s="630" t="s">
        <v>883</v>
      </c>
      <c r="B1" s="6"/>
      <c r="C1" s="6"/>
      <c r="D1" s="7"/>
      <c r="E1" s="7"/>
      <c r="F1" s="7"/>
      <c r="G1" s="7"/>
      <c r="H1" s="7"/>
      <c r="I1" s="7"/>
      <c r="J1" s="7"/>
      <c r="K1" s="7"/>
      <c r="L1" s="7"/>
      <c r="N1" s="7"/>
      <c r="O1" s="7"/>
      <c r="P1" s="7"/>
      <c r="Q1" s="7"/>
      <c r="R1" s="7"/>
      <c r="S1" s="7"/>
      <c r="T1" s="7"/>
      <c r="U1" s="7"/>
      <c r="V1" s="7"/>
      <c r="W1" s="7"/>
      <c r="X1" s="7"/>
    </row>
    <row r="2" spans="1:28" s="116" customFormat="1" ht="18">
      <c r="A2" s="196" t="s">
        <v>347</v>
      </c>
      <c r="B2" s="6"/>
      <c r="C2" s="6"/>
      <c r="D2" s="7"/>
      <c r="E2" s="7"/>
      <c r="F2" s="7"/>
      <c r="G2" s="7"/>
      <c r="H2" s="7"/>
      <c r="I2" s="7"/>
      <c r="J2" s="7"/>
      <c r="K2" s="7"/>
      <c r="L2" s="7"/>
      <c r="M2" s="7"/>
      <c r="N2" s="7"/>
      <c r="O2" s="7"/>
      <c r="P2" s="7"/>
      <c r="Q2" s="7"/>
      <c r="R2" s="7"/>
      <c r="S2" s="7"/>
      <c r="T2" s="7"/>
      <c r="U2" s="7"/>
      <c r="V2" s="7"/>
      <c r="W2" s="7"/>
      <c r="X2" s="7"/>
    </row>
    <row r="3" spans="1:28" s="116" customFormat="1" ht="18.600000000000001">
      <c r="A3" s="9"/>
      <c r="B3" s="9"/>
      <c r="C3" s="9"/>
      <c r="D3" s="10"/>
      <c r="E3" s="10"/>
      <c r="F3" s="10"/>
      <c r="G3" s="10"/>
      <c r="H3" s="10"/>
      <c r="I3" s="11"/>
      <c r="J3" s="10"/>
      <c r="K3" s="10"/>
      <c r="L3" s="10"/>
      <c r="M3" s="10"/>
      <c r="N3" s="10"/>
      <c r="O3" s="10"/>
      <c r="P3" s="10"/>
      <c r="Q3" s="12"/>
      <c r="R3" s="12"/>
      <c r="S3" s="12"/>
      <c r="T3" s="12"/>
      <c r="U3" s="12"/>
      <c r="V3" s="12"/>
      <c r="W3" s="12"/>
      <c r="X3" s="12"/>
      <c r="Z3" s="12"/>
      <c r="AA3" s="12"/>
      <c r="AB3" s="12" t="s">
        <v>33</v>
      </c>
    </row>
    <row r="4" spans="1:28" s="116" customFormat="1" ht="15.6">
      <c r="A4" s="13"/>
      <c r="B4" s="13"/>
      <c r="C4" s="14"/>
      <c r="D4" s="7"/>
      <c r="E4" s="7"/>
      <c r="F4" s="7"/>
      <c r="G4" s="7"/>
      <c r="H4" s="7"/>
      <c r="I4" s="7"/>
      <c r="J4" s="7"/>
      <c r="K4" s="7"/>
      <c r="L4" s="7"/>
      <c r="M4" s="7"/>
      <c r="N4" s="7"/>
      <c r="O4" s="7"/>
      <c r="P4" s="7"/>
      <c r="Q4" s="7"/>
      <c r="R4" s="7"/>
      <c r="S4" s="7"/>
      <c r="T4" s="7"/>
      <c r="U4" s="7"/>
      <c r="V4" s="7"/>
      <c r="W4" s="7"/>
      <c r="X4" s="7"/>
      <c r="Y4" s="600"/>
      <c r="Z4" s="7"/>
      <c r="AA4" s="7"/>
      <c r="AB4" s="7"/>
    </row>
    <row r="5" spans="1:28" s="116" customFormat="1" ht="15.6">
      <c r="A5" s="6"/>
      <c r="B5" s="103" t="s">
        <v>735</v>
      </c>
      <c r="C5" s="103" t="s">
        <v>62</v>
      </c>
      <c r="D5" s="7">
        <v>1990</v>
      </c>
      <c r="E5" s="7">
        <v>1991</v>
      </c>
      <c r="F5" s="7">
        <v>1992</v>
      </c>
      <c r="G5" s="7">
        <v>1993</v>
      </c>
      <c r="H5" s="7">
        <v>1994</v>
      </c>
      <c r="I5" s="7">
        <v>1995</v>
      </c>
      <c r="J5" s="7">
        <v>1996</v>
      </c>
      <c r="K5" s="7">
        <v>1997</v>
      </c>
      <c r="L5" s="7">
        <v>1998</v>
      </c>
      <c r="M5" s="7">
        <v>1999</v>
      </c>
      <c r="N5" s="7">
        <v>2000</v>
      </c>
      <c r="O5" s="7">
        <v>2001</v>
      </c>
      <c r="P5" s="7">
        <v>2002</v>
      </c>
      <c r="Q5" s="7">
        <v>2003</v>
      </c>
      <c r="R5" s="7">
        <v>2004</v>
      </c>
      <c r="S5" s="7">
        <v>2005</v>
      </c>
      <c r="T5" s="7">
        <v>2006</v>
      </c>
      <c r="U5" s="7">
        <v>2007</v>
      </c>
      <c r="V5" s="7">
        <v>2008</v>
      </c>
      <c r="W5" s="7">
        <v>2009</v>
      </c>
      <c r="X5" s="7">
        <v>2010</v>
      </c>
      <c r="Y5" s="23">
        <v>2011</v>
      </c>
      <c r="Z5" s="7">
        <v>2012</v>
      </c>
      <c r="AA5" s="7">
        <v>2013</v>
      </c>
      <c r="AB5" s="7">
        <v>2014</v>
      </c>
    </row>
    <row r="6" spans="1:28" s="116" customFormat="1">
      <c r="A6" s="16"/>
      <c r="B6" s="16"/>
      <c r="C6" s="16"/>
      <c r="D6" s="17"/>
      <c r="E6" s="17"/>
      <c r="F6" s="17"/>
      <c r="G6" s="17"/>
      <c r="H6" s="17"/>
      <c r="I6" s="17"/>
      <c r="J6" s="17"/>
      <c r="K6" s="17"/>
      <c r="L6" s="17"/>
      <c r="M6" s="17"/>
      <c r="N6" s="17"/>
      <c r="O6" s="17"/>
      <c r="P6" s="17"/>
      <c r="Q6" s="17"/>
      <c r="R6" s="17"/>
      <c r="S6" s="17"/>
      <c r="T6" s="17"/>
      <c r="U6" s="17"/>
      <c r="V6" s="17"/>
      <c r="W6" s="17"/>
      <c r="X6" s="17"/>
      <c r="Y6" s="17"/>
      <c r="Z6" s="17"/>
      <c r="AA6" s="17"/>
      <c r="AB6" s="17"/>
    </row>
    <row r="7" spans="1:28" s="125" customFormat="1" ht="15.6">
      <c r="A7" s="18" t="s">
        <v>63</v>
      </c>
      <c r="D7" s="248"/>
    </row>
    <row r="8" spans="1:28" s="125" customFormat="1" ht="15.6">
      <c r="C8" s="121"/>
    </row>
    <row r="9" spans="1:28" s="125" customFormat="1" ht="15.6">
      <c r="B9" s="121" t="s">
        <v>10</v>
      </c>
      <c r="C9" s="121"/>
      <c r="D9" s="249">
        <f>SUM(D10:D18)</f>
        <v>34.333532739481342</v>
      </c>
      <c r="E9" s="249">
        <f t="shared" ref="E9:AB9" si="0">SUM(E10:E18)</f>
        <v>34.710375492519198</v>
      </c>
      <c r="F9" s="249">
        <f t="shared" si="0"/>
        <v>34.415885234736905</v>
      </c>
      <c r="G9" s="249">
        <f t="shared" si="0"/>
        <v>32.37892943416702</v>
      </c>
      <c r="H9" s="249">
        <f t="shared" si="0"/>
        <v>25.191406306592317</v>
      </c>
      <c r="I9" s="249">
        <f t="shared" si="0"/>
        <v>26.424270284414845</v>
      </c>
      <c r="J9" s="249">
        <f t="shared" si="0"/>
        <v>24.831384859623554</v>
      </c>
      <c r="K9" s="249">
        <f t="shared" si="0"/>
        <v>23.120040061402666</v>
      </c>
      <c r="L9" s="249">
        <f t="shared" si="0"/>
        <v>20.733425289042049</v>
      </c>
      <c r="M9" s="249">
        <f t="shared" si="0"/>
        <v>18.061963009708304</v>
      </c>
      <c r="N9" s="249">
        <f t="shared" si="0"/>
        <v>16.409039857291056</v>
      </c>
      <c r="O9" s="249">
        <f t="shared" si="0"/>
        <v>15.173036450309191</v>
      </c>
      <c r="P9" s="249">
        <f t="shared" si="0"/>
        <v>14.609936321279228</v>
      </c>
      <c r="Q9" s="249">
        <f t="shared" si="0"/>
        <v>13.063550739223455</v>
      </c>
      <c r="R9" s="249">
        <f t="shared" si="0"/>
        <v>12.778063710572887</v>
      </c>
      <c r="S9" s="249">
        <f t="shared" si="0"/>
        <v>11.103778132189067</v>
      </c>
      <c r="T9" s="249">
        <f t="shared" si="0"/>
        <v>10.287815554343481</v>
      </c>
      <c r="U9" s="249">
        <f t="shared" si="0"/>
        <v>9.828868151721343</v>
      </c>
      <c r="V9" s="249">
        <f t="shared" si="0"/>
        <v>9.3864442583527268</v>
      </c>
      <c r="W9" s="249">
        <f t="shared" si="0"/>
        <v>9.3084791734791938</v>
      </c>
      <c r="X9" s="249">
        <f t="shared" si="0"/>
        <v>9.0286280471631173</v>
      </c>
      <c r="Y9" s="249">
        <f t="shared" si="0"/>
        <v>8.809060848389759</v>
      </c>
      <c r="Z9" s="249">
        <f t="shared" si="0"/>
        <v>8.7323557268960066</v>
      </c>
      <c r="AA9" s="249">
        <f t="shared" si="0"/>
        <v>7.5957638254582802</v>
      </c>
      <c r="AB9" s="249">
        <f t="shared" si="0"/>
        <v>7.267943613289833</v>
      </c>
    </row>
    <row r="10" spans="1:28" s="125" customFormat="1" ht="15.6" outlineLevel="1">
      <c r="B10" s="250"/>
      <c r="C10" s="123" t="s">
        <v>17</v>
      </c>
      <c r="D10" s="393">
        <v>8.3915723359952607E-2</v>
      </c>
      <c r="E10" s="393">
        <v>8.0663041489819842E-2</v>
      </c>
      <c r="F10" s="393">
        <v>7.692551810182148E-2</v>
      </c>
      <c r="G10" s="393">
        <v>7.438049448631219E-2</v>
      </c>
      <c r="H10" s="393">
        <v>7.7373985562879929E-2</v>
      </c>
      <c r="I10" s="393">
        <v>7.8722880945916895E-2</v>
      </c>
      <c r="J10" s="393">
        <v>7.5086187043563596E-2</v>
      </c>
      <c r="K10" s="393">
        <v>6.6209102239457598E-2</v>
      </c>
      <c r="L10" s="393">
        <v>7.176067166061352E-2</v>
      </c>
      <c r="M10" s="393">
        <v>7.2962678601995554E-2</v>
      </c>
      <c r="N10" s="393">
        <v>7.8743020246859891E-2</v>
      </c>
      <c r="O10" s="393">
        <v>8.550162312607526E-2</v>
      </c>
      <c r="P10" s="393">
        <v>8.6434257414629595E-2</v>
      </c>
      <c r="Q10" s="393">
        <v>8.9640113913025718E-2</v>
      </c>
      <c r="R10" s="393">
        <v>9.0228793854363512E-2</v>
      </c>
      <c r="S10" s="393">
        <v>0.10256270048759981</v>
      </c>
      <c r="T10" s="393">
        <v>0.10559017011354908</v>
      </c>
      <c r="U10" s="393">
        <v>0.10258351515339847</v>
      </c>
      <c r="V10" s="393">
        <v>0.10661693602100043</v>
      </c>
      <c r="W10" s="393">
        <v>0.10301585342057901</v>
      </c>
      <c r="X10" s="393">
        <v>0.10650462610020518</v>
      </c>
      <c r="Y10" s="393">
        <v>0.10471070507729982</v>
      </c>
      <c r="Z10" s="393">
        <v>0.11252709950564443</v>
      </c>
      <c r="AA10" s="393">
        <v>0.11908479720013544</v>
      </c>
      <c r="AB10" s="393">
        <v>0.12209614024257728</v>
      </c>
    </row>
    <row r="11" spans="1:28" s="125" customFormat="1" ht="15.6" outlineLevel="1">
      <c r="B11" s="250"/>
      <c r="C11" s="123" t="s">
        <v>64</v>
      </c>
      <c r="D11" s="393">
        <v>1.3096272264717126E-2</v>
      </c>
      <c r="E11" s="393">
        <v>1.3920056961387307E-2</v>
      </c>
      <c r="F11" s="393">
        <v>1.4225327224138693E-2</v>
      </c>
      <c r="G11" s="393">
        <v>1.4809044690703977E-2</v>
      </c>
      <c r="H11" s="393">
        <v>1.456537562432977E-2</v>
      </c>
      <c r="I11" s="393">
        <v>1.4873473386665413E-2</v>
      </c>
      <c r="J11" s="393">
        <v>1.5044594195918803E-2</v>
      </c>
      <c r="K11" s="393">
        <v>1.5057449311957261E-2</v>
      </c>
      <c r="L11" s="393">
        <v>1.4675415707139323E-2</v>
      </c>
      <c r="M11" s="393">
        <v>1.2915535822289676E-2</v>
      </c>
      <c r="N11" s="393">
        <v>1.1577282507474812E-2</v>
      </c>
      <c r="O11" s="393">
        <v>1.1738904390046542E-2</v>
      </c>
      <c r="P11" s="393">
        <v>1.3395071338487025E-2</v>
      </c>
      <c r="Q11" s="393">
        <v>1.3231204796781051E-2</v>
      </c>
      <c r="R11" s="393">
        <v>1.2505406433482903E-2</v>
      </c>
      <c r="S11" s="393">
        <v>1.3444073718268348E-2</v>
      </c>
      <c r="T11" s="393">
        <v>1.1512284853295791E-2</v>
      </c>
      <c r="U11" s="393">
        <v>1.1183762706530202E-2</v>
      </c>
      <c r="V11" s="393">
        <v>1.0531904578528492E-2</v>
      </c>
      <c r="W11" s="393">
        <v>9.8074062145474365E-3</v>
      </c>
      <c r="X11" s="393">
        <v>1.0191855611773132E-2</v>
      </c>
      <c r="Y11" s="393">
        <v>1.0476773642447597E-2</v>
      </c>
      <c r="Z11" s="393">
        <v>9.9771364059330139E-3</v>
      </c>
      <c r="AA11" s="393">
        <v>8.801648443923428E-3</v>
      </c>
      <c r="AB11" s="393">
        <v>7.6170169130808903E-3</v>
      </c>
    </row>
    <row r="12" spans="1:28" s="125" customFormat="1" ht="15.6" outlineLevel="1">
      <c r="B12" s="250"/>
      <c r="C12" s="123" t="s">
        <v>65</v>
      </c>
      <c r="D12" s="393">
        <v>0.10336423280720684</v>
      </c>
      <c r="E12" s="393">
        <v>0.10787334506883109</v>
      </c>
      <c r="F12" s="393">
        <v>0.11395740384489451</v>
      </c>
      <c r="G12" s="393">
        <v>0.11915035121689919</v>
      </c>
      <c r="H12" s="393">
        <v>0.14136875931976342</v>
      </c>
      <c r="I12" s="393">
        <v>0.14813376755470961</v>
      </c>
      <c r="J12" s="393">
        <v>0.16102450112906613</v>
      </c>
      <c r="K12" s="393">
        <v>0.16589588942884989</v>
      </c>
      <c r="L12" s="393">
        <v>0.17632245306280814</v>
      </c>
      <c r="M12" s="393">
        <v>0.19696492289705353</v>
      </c>
      <c r="N12" s="393">
        <v>0.1779555800911303</v>
      </c>
      <c r="O12" s="393">
        <v>0.19632055483011052</v>
      </c>
      <c r="P12" s="393">
        <v>0.21362911039178739</v>
      </c>
      <c r="Q12" s="393">
        <v>0.19464394418708333</v>
      </c>
      <c r="R12" s="393">
        <v>0.20307860136032838</v>
      </c>
      <c r="S12" s="393">
        <v>0.18713086072967419</v>
      </c>
      <c r="T12" s="393">
        <v>0.14645504008039817</v>
      </c>
      <c r="U12" s="393">
        <v>0.15057876615600138</v>
      </c>
      <c r="V12" s="393">
        <v>0.14497735746786547</v>
      </c>
      <c r="W12" s="393">
        <v>0.15743244340995954</v>
      </c>
      <c r="X12" s="393">
        <v>0.15848906634798687</v>
      </c>
      <c r="Y12" s="393">
        <v>0.1280433412042169</v>
      </c>
      <c r="Z12" s="393">
        <v>0.10822927818740273</v>
      </c>
      <c r="AA12" s="393">
        <v>8.8506797331438763E-2</v>
      </c>
      <c r="AB12" s="393">
        <v>8.5417867989151769E-2</v>
      </c>
    </row>
    <row r="13" spans="1:28" s="125" customFormat="1" ht="15.6" outlineLevel="1">
      <c r="B13" s="250"/>
      <c r="C13" s="123" t="s">
        <v>66</v>
      </c>
      <c r="D13" s="393">
        <v>1.7818579569057844E-2</v>
      </c>
      <c r="E13" s="393">
        <v>1.680115414295727E-2</v>
      </c>
      <c r="F13" s="393">
        <v>1.5489110327961162E-2</v>
      </c>
      <c r="G13" s="393">
        <v>2.0547001956900662E-2</v>
      </c>
      <c r="H13" s="393">
        <v>2.6404512018783029E-2</v>
      </c>
      <c r="I13" s="393">
        <v>1.7072271648342279E-2</v>
      </c>
      <c r="J13" s="393">
        <v>1.4233046482652037E-2</v>
      </c>
      <c r="K13" s="393">
        <v>1.9561601826736753E-2</v>
      </c>
      <c r="L13" s="393">
        <v>1.7478707028221636E-2</v>
      </c>
      <c r="M13" s="393">
        <v>1.6811789737459604E-2</v>
      </c>
      <c r="N13" s="393">
        <v>1.7301390873129603E-2</v>
      </c>
      <c r="O13" s="393">
        <v>1.5645049301726301E-2</v>
      </c>
      <c r="P13" s="393">
        <v>1.3790163253884533E-2</v>
      </c>
      <c r="Q13" s="393">
        <v>1.3801806031671566E-2</v>
      </c>
      <c r="R13" s="393">
        <v>1.3148029435560583E-2</v>
      </c>
      <c r="S13" s="393">
        <v>1.3055456804230432E-2</v>
      </c>
      <c r="T13" s="393">
        <v>1.3596134153417816E-2</v>
      </c>
      <c r="U13" s="393">
        <v>1.3218814037840984E-2</v>
      </c>
      <c r="V13" s="393">
        <v>1.3132336451703516E-2</v>
      </c>
      <c r="W13" s="393">
        <v>1.1861341137286244E-2</v>
      </c>
      <c r="X13" s="393">
        <v>1.2505695865505925E-2</v>
      </c>
      <c r="Y13" s="393">
        <v>1.2520172815960219E-2</v>
      </c>
      <c r="Z13" s="393">
        <v>1.1789609289823411E-2</v>
      </c>
      <c r="AA13" s="393">
        <v>1.2077484275243119E-2</v>
      </c>
      <c r="AB13" s="393">
        <v>1.1640368533541074E-2</v>
      </c>
    </row>
    <row r="14" spans="1:28" s="125" customFormat="1" ht="15.6" outlineLevel="1">
      <c r="B14" s="250"/>
      <c r="C14" s="125" t="s">
        <v>67</v>
      </c>
      <c r="D14" s="393">
        <v>21.770431431437512</v>
      </c>
      <c r="E14" s="393">
        <v>22.389351698207978</v>
      </c>
      <c r="F14" s="393">
        <v>22.20492368644928</v>
      </c>
      <c r="G14" s="393">
        <v>20.670945757317881</v>
      </c>
      <c r="H14" s="393">
        <v>13.71204197650866</v>
      </c>
      <c r="I14" s="393">
        <v>15.01105756985573</v>
      </c>
      <c r="J14" s="393">
        <v>13.891338097806399</v>
      </c>
      <c r="K14" s="393">
        <v>13.307878201583851</v>
      </c>
      <c r="L14" s="393">
        <v>11.335510281681561</v>
      </c>
      <c r="M14" s="393">
        <v>9.3786900947879399</v>
      </c>
      <c r="N14" s="393">
        <v>8.0652399351425199</v>
      </c>
      <c r="O14" s="393">
        <v>7.1575153780396796</v>
      </c>
      <c r="P14" s="393">
        <v>7.0383476655938182</v>
      </c>
      <c r="Q14" s="393">
        <v>5.7934248211174442</v>
      </c>
      <c r="R14" s="393">
        <v>5.2004031315683257</v>
      </c>
      <c r="S14" s="393">
        <v>3.8337503051417272</v>
      </c>
      <c r="T14" s="393">
        <v>3.4655681315871858</v>
      </c>
      <c r="U14" s="393">
        <v>2.803882977968184</v>
      </c>
      <c r="V14" s="393">
        <v>2.8091317435281447</v>
      </c>
      <c r="W14" s="393">
        <v>2.7159768684704071</v>
      </c>
      <c r="X14" s="393">
        <v>2.5221302580911367</v>
      </c>
      <c r="Y14" s="393">
        <v>2.4144196921837109</v>
      </c>
      <c r="Z14" s="393">
        <v>2.4335031840034196</v>
      </c>
      <c r="AA14" s="393">
        <v>1.6742132221429351</v>
      </c>
      <c r="AB14" s="393">
        <v>1.6534165952958351</v>
      </c>
    </row>
    <row r="15" spans="1:28" s="125" customFormat="1" ht="15.6" outlineLevel="1">
      <c r="B15" s="250"/>
      <c r="C15" s="125" t="s">
        <v>68</v>
      </c>
      <c r="D15" s="393">
        <v>0.49964500632604281</v>
      </c>
      <c r="E15" s="393">
        <v>0.50174010784542367</v>
      </c>
      <c r="F15" s="393">
        <v>0.50743056469717529</v>
      </c>
      <c r="G15" s="393">
        <v>0.47075212051957349</v>
      </c>
      <c r="H15" s="393">
        <v>0.49492494421142075</v>
      </c>
      <c r="I15" s="393">
        <v>0.56070919918291762</v>
      </c>
      <c r="J15" s="393">
        <v>0.4826645389153813</v>
      </c>
      <c r="K15" s="393">
        <v>0.41483271899825691</v>
      </c>
      <c r="L15" s="393">
        <v>0.30778862288952402</v>
      </c>
      <c r="M15" s="393">
        <v>0.23393622608632597</v>
      </c>
      <c r="N15" s="393">
        <v>0.26621974346592209</v>
      </c>
      <c r="O15" s="393">
        <v>0.267874213308325</v>
      </c>
      <c r="P15" s="393">
        <v>0.26087764841092853</v>
      </c>
      <c r="Q15" s="393">
        <v>0.21130439455000002</v>
      </c>
      <c r="R15" s="393">
        <v>0.18714582449085571</v>
      </c>
      <c r="S15" s="393">
        <v>0.1739386859555003</v>
      </c>
      <c r="T15" s="393">
        <v>0.1633620382778832</v>
      </c>
      <c r="U15" s="393">
        <v>0.1775566694897609</v>
      </c>
      <c r="V15" s="393">
        <v>0.13939568031636301</v>
      </c>
      <c r="W15" s="393">
        <v>0.1955080853311873</v>
      </c>
      <c r="X15" s="393">
        <v>0.15503691179511858</v>
      </c>
      <c r="Y15" s="393">
        <v>0.37956333870749015</v>
      </c>
      <c r="Z15" s="393">
        <v>0.24167762958802724</v>
      </c>
      <c r="AA15" s="393">
        <v>0.23015434900287352</v>
      </c>
      <c r="AB15" s="393">
        <v>0.22296681746746966</v>
      </c>
    </row>
    <row r="16" spans="1:28" s="125" customFormat="1" ht="15.6" outlineLevel="1">
      <c r="B16" s="250"/>
      <c r="C16" s="123" t="s">
        <v>72</v>
      </c>
      <c r="D16" s="393">
        <v>10.168292932655124</v>
      </c>
      <c r="E16" s="393">
        <v>10.016791962283451</v>
      </c>
      <c r="F16" s="393">
        <v>9.8949968856309081</v>
      </c>
      <c r="G16" s="393">
        <v>9.5575722190196011</v>
      </c>
      <c r="H16" s="393">
        <v>9.2726887500783572</v>
      </c>
      <c r="I16" s="393">
        <v>9.1855242165080462</v>
      </c>
      <c r="J16" s="393">
        <v>8.7754179762602398</v>
      </c>
      <c r="K16" s="393">
        <v>7.673737188095302</v>
      </c>
      <c r="L16" s="393">
        <v>7.2990720132122107</v>
      </c>
      <c r="M16" s="393">
        <v>6.8339374476676289</v>
      </c>
      <c r="N16" s="393">
        <v>6.5728669395282209</v>
      </c>
      <c r="O16" s="393">
        <v>6.1938382429113865</v>
      </c>
      <c r="P16" s="393">
        <v>6.0019350938489806</v>
      </c>
      <c r="Q16" s="393">
        <v>5.7527387193269028</v>
      </c>
      <c r="R16" s="393">
        <v>5.9548829230446678</v>
      </c>
      <c r="S16" s="393">
        <v>5.9079022353609201</v>
      </c>
      <c r="T16" s="393">
        <v>5.5702903170194737</v>
      </c>
      <c r="U16" s="393">
        <v>5.5302749212134437</v>
      </c>
      <c r="V16" s="393">
        <v>5.2377231088335794</v>
      </c>
      <c r="W16" s="393">
        <v>5.1264533096995226</v>
      </c>
      <c r="X16" s="393">
        <v>5.0023316120604617</v>
      </c>
      <c r="Y16" s="393">
        <v>4.721871227329923</v>
      </c>
      <c r="Z16" s="393">
        <v>4.5839925126513084</v>
      </c>
      <c r="AA16" s="393">
        <v>4.4024113917150824</v>
      </c>
      <c r="AB16" s="393">
        <v>4.1216832067299514</v>
      </c>
    </row>
    <row r="17" spans="2:28" s="125" customFormat="1" ht="15.6" outlineLevel="1">
      <c r="B17" s="250"/>
      <c r="C17" s="123" t="s">
        <v>69</v>
      </c>
      <c r="D17" s="393">
        <v>0.62618128872008205</v>
      </c>
      <c r="E17" s="393">
        <v>0.59127714449756807</v>
      </c>
      <c r="F17" s="393">
        <v>0.59381556356348808</v>
      </c>
      <c r="G17" s="393">
        <v>0.5430824412652453</v>
      </c>
      <c r="H17" s="393">
        <v>0.54237625904419273</v>
      </c>
      <c r="I17" s="393">
        <v>0.58243170533251565</v>
      </c>
      <c r="J17" s="393">
        <v>0.60312569121533277</v>
      </c>
      <c r="K17" s="393">
        <v>0.554735095055506</v>
      </c>
      <c r="L17" s="393">
        <v>0.55780217204997296</v>
      </c>
      <c r="M17" s="393">
        <v>0.51328353788552672</v>
      </c>
      <c r="N17" s="393">
        <v>0.52899340610492018</v>
      </c>
      <c r="O17" s="393">
        <v>0.46819184992811597</v>
      </c>
      <c r="P17" s="393">
        <v>0.42534796734738928</v>
      </c>
      <c r="Q17" s="393">
        <v>0.38695661030054823</v>
      </c>
      <c r="R17" s="393">
        <v>0.39000620308641459</v>
      </c>
      <c r="S17" s="393">
        <v>0.42115134795809828</v>
      </c>
      <c r="T17" s="393">
        <v>0.38712793825827696</v>
      </c>
      <c r="U17" s="393">
        <v>0.39676947499618398</v>
      </c>
      <c r="V17" s="393">
        <v>0.315467191155543</v>
      </c>
      <c r="W17" s="393">
        <v>0.33430336579570502</v>
      </c>
      <c r="X17" s="393">
        <v>0.35963047065099479</v>
      </c>
      <c r="Y17" s="393">
        <v>0.33522034742871082</v>
      </c>
      <c r="Z17" s="393">
        <v>0.33351662644269742</v>
      </c>
      <c r="AA17" s="393">
        <v>0.3187761353466485</v>
      </c>
      <c r="AB17" s="393">
        <v>0.3255706376794314</v>
      </c>
    </row>
    <row r="18" spans="2:28" s="125" customFormat="1" ht="15.6" outlineLevel="1">
      <c r="B18" s="250"/>
      <c r="C18" s="125" t="s">
        <v>70</v>
      </c>
      <c r="D18" s="393">
        <v>1.0507872723416449</v>
      </c>
      <c r="E18" s="393">
        <v>0.99195698202178495</v>
      </c>
      <c r="F18" s="393">
        <v>0.99412117489723495</v>
      </c>
      <c r="G18" s="393">
        <v>0.90769000369390496</v>
      </c>
      <c r="H18" s="393">
        <v>0.90966174422392998</v>
      </c>
      <c r="I18" s="393">
        <v>0.82574520000000007</v>
      </c>
      <c r="J18" s="393">
        <v>0.81345022657499999</v>
      </c>
      <c r="K18" s="393">
        <v>0.9021328148627501</v>
      </c>
      <c r="L18" s="393">
        <v>0.95301495175000006</v>
      </c>
      <c r="M18" s="393">
        <v>0.802460776222084</v>
      </c>
      <c r="N18" s="393">
        <v>0.69014255933087998</v>
      </c>
      <c r="O18" s="393">
        <v>0.77641063447372505</v>
      </c>
      <c r="P18" s="393">
        <v>0.55617934367932298</v>
      </c>
      <c r="Q18" s="393">
        <v>0.60780912499999995</v>
      </c>
      <c r="R18" s="393">
        <v>0.726664797298888</v>
      </c>
      <c r="S18" s="393">
        <v>0.45084246603304901</v>
      </c>
      <c r="T18" s="393">
        <v>0.42431350000000001</v>
      </c>
      <c r="U18" s="393">
        <v>0.64281925000000006</v>
      </c>
      <c r="V18" s="393">
        <v>0.6094679999999999</v>
      </c>
      <c r="W18" s="393">
        <v>0.65412049999999999</v>
      </c>
      <c r="X18" s="393">
        <v>0.70180755063993505</v>
      </c>
      <c r="Y18" s="393">
        <v>0.70223524999999998</v>
      </c>
      <c r="Z18" s="393">
        <v>0.89714265082175104</v>
      </c>
      <c r="AA18" s="393">
        <v>0.74173800000000001</v>
      </c>
      <c r="AB18" s="393">
        <v>0.717534962438795</v>
      </c>
    </row>
    <row r="19" spans="2:28" s="125" customFormat="1" ht="15.6">
      <c r="B19" s="121" t="s">
        <v>5</v>
      </c>
      <c r="C19" s="121"/>
      <c r="D19" s="251">
        <f>SUM(D20:D23)</f>
        <v>0.154663891560779</v>
      </c>
      <c r="E19" s="251">
        <f t="shared" ref="E19:AB19" si="1">SUM(E20:E23)</f>
        <v>0.15944371908699467</v>
      </c>
      <c r="F19" s="251">
        <f t="shared" si="1"/>
        <v>0.15697672677054769</v>
      </c>
      <c r="G19" s="251">
        <f t="shared" si="1"/>
        <v>0.14938985780530345</v>
      </c>
      <c r="H19" s="251">
        <f t="shared" si="1"/>
        <v>0.15110661043513562</v>
      </c>
      <c r="I19" s="251">
        <f t="shared" si="1"/>
        <v>0.14823882932819654</v>
      </c>
      <c r="J19" s="251">
        <f t="shared" si="1"/>
        <v>0.14613329531259223</v>
      </c>
      <c r="K19" s="251">
        <f t="shared" si="1"/>
        <v>0.13492638490910736</v>
      </c>
      <c r="L19" s="251">
        <f t="shared" si="1"/>
        <v>0.13042188942093369</v>
      </c>
      <c r="M19" s="251">
        <f t="shared" si="1"/>
        <v>0.13319368843014029</v>
      </c>
      <c r="N19" s="251">
        <f t="shared" si="1"/>
        <v>0.12834324182585452</v>
      </c>
      <c r="O19" s="251">
        <f t="shared" si="1"/>
        <v>0.13154582499429701</v>
      </c>
      <c r="P19" s="251">
        <f t="shared" si="1"/>
        <v>0.12798605789188411</v>
      </c>
      <c r="Q19" s="251">
        <f t="shared" si="1"/>
        <v>0.13966750136155787</v>
      </c>
      <c r="R19" s="251">
        <f t="shared" si="1"/>
        <v>0.12606643420093208</v>
      </c>
      <c r="S19" s="251">
        <f t="shared" si="1"/>
        <v>0.12235412284637347</v>
      </c>
      <c r="T19" s="251">
        <f t="shared" si="1"/>
        <v>0.11972756663231333</v>
      </c>
      <c r="U19" s="251">
        <f t="shared" si="1"/>
        <v>0.11685535354429852</v>
      </c>
      <c r="V19" s="251">
        <f t="shared" si="1"/>
        <v>0.1230520418167325</v>
      </c>
      <c r="W19" s="251">
        <f t="shared" si="1"/>
        <v>0.10824139362264697</v>
      </c>
      <c r="X19" s="251">
        <f t="shared" si="1"/>
        <v>0.11596910374296512</v>
      </c>
      <c r="Y19" s="251">
        <f t="shared" si="1"/>
        <v>0.115357154364828</v>
      </c>
      <c r="Z19" s="251">
        <f t="shared" si="1"/>
        <v>0.11404265954449005</v>
      </c>
      <c r="AA19" s="251">
        <f t="shared" si="1"/>
        <v>0.11912406514160283</v>
      </c>
      <c r="AB19" s="251">
        <f t="shared" si="1"/>
        <v>0.12531001353296983</v>
      </c>
    </row>
    <row r="20" spans="2:28" s="125" customFormat="1" ht="15.6" outlineLevel="1">
      <c r="B20" s="250"/>
      <c r="C20" s="123" t="s">
        <v>182</v>
      </c>
      <c r="D20" s="393">
        <v>5.5366877641569558E-3</v>
      </c>
      <c r="E20" s="393">
        <v>5.3099810896953528E-3</v>
      </c>
      <c r="F20" s="393">
        <v>5.3250989303375617E-3</v>
      </c>
      <c r="G20" s="393">
        <v>5.7869276673583299E-3</v>
      </c>
      <c r="H20" s="393">
        <v>5.2337007726439046E-3</v>
      </c>
      <c r="I20" s="393">
        <v>4.78371906183786E-3</v>
      </c>
      <c r="J20" s="393">
        <v>4.4449722834920304E-3</v>
      </c>
      <c r="K20" s="393">
        <v>4.6943911822741012E-3</v>
      </c>
      <c r="L20" s="393">
        <v>4.7904283278297011E-3</v>
      </c>
      <c r="M20" s="393">
        <v>5.1554290368685217E-3</v>
      </c>
      <c r="N20" s="393">
        <v>3.7654587895046133E-3</v>
      </c>
      <c r="O20" s="393">
        <v>3.6052025898496692E-3</v>
      </c>
      <c r="P20" s="393">
        <v>3.1987359504634643E-3</v>
      </c>
      <c r="Q20" s="393">
        <v>3.1009002460325097E-3</v>
      </c>
      <c r="R20" s="393">
        <v>3.0672495838173744E-3</v>
      </c>
      <c r="S20" s="393">
        <v>2.9784198875010379E-3</v>
      </c>
      <c r="T20" s="393">
        <v>3.0276172474094096E-3</v>
      </c>
      <c r="U20" s="393">
        <v>3.4497271495499207E-3</v>
      </c>
      <c r="V20" s="393">
        <v>3.1016605898673815E-3</v>
      </c>
      <c r="W20" s="393">
        <v>2.5941052166246308E-3</v>
      </c>
      <c r="X20" s="393">
        <v>2.4123552067555447E-3</v>
      </c>
      <c r="Y20" s="393">
        <v>2.1406715952916964E-3</v>
      </c>
      <c r="Z20" s="393">
        <v>2.2077887391948508E-3</v>
      </c>
      <c r="AA20" s="393">
        <v>2.4443211066489676E-3</v>
      </c>
      <c r="AB20" s="393">
        <v>2.4600133066067908E-3</v>
      </c>
    </row>
    <row r="21" spans="2:28" s="125" customFormat="1" ht="15.6" outlineLevel="1">
      <c r="B21" s="250"/>
      <c r="C21" s="123" t="s">
        <v>183</v>
      </c>
      <c r="D21" s="393">
        <v>0.10471366578283953</v>
      </c>
      <c r="E21" s="393">
        <v>0.10805329790802952</v>
      </c>
      <c r="F21" s="393">
        <v>0.10855884771767038</v>
      </c>
      <c r="G21" s="393">
        <v>9.9570878278953473E-2</v>
      </c>
      <c r="H21" s="393">
        <v>0.10308906659685274</v>
      </c>
      <c r="I21" s="393">
        <v>9.7329537053975235E-2</v>
      </c>
      <c r="J21" s="393">
        <v>9.5710788334263983E-2</v>
      </c>
      <c r="K21" s="393">
        <v>8.990845805351047E-2</v>
      </c>
      <c r="L21" s="393">
        <v>8.5507502230030841E-2</v>
      </c>
      <c r="M21" s="393">
        <v>8.5374696603873562E-2</v>
      </c>
      <c r="N21" s="393">
        <v>8.3157673987392572E-2</v>
      </c>
      <c r="O21" s="393">
        <v>8.4914041450331074E-2</v>
      </c>
      <c r="P21" s="393">
        <v>8.6455761579335863E-2</v>
      </c>
      <c r="Q21" s="393">
        <v>9.4639171711839318E-2</v>
      </c>
      <c r="R21" s="393">
        <v>8.5214878403953129E-2</v>
      </c>
      <c r="S21" s="393">
        <v>8.2046766626394763E-2</v>
      </c>
      <c r="T21" s="393">
        <v>8.1278639522944632E-2</v>
      </c>
      <c r="U21" s="393">
        <v>7.9686643781154323E-2</v>
      </c>
      <c r="V21" s="393">
        <v>7.6815368265978387E-2</v>
      </c>
      <c r="W21" s="393">
        <v>7.0448965599443136E-2</v>
      </c>
      <c r="X21" s="393">
        <v>7.9696428096481919E-2</v>
      </c>
      <c r="Y21" s="393">
        <v>8.0129783977209226E-2</v>
      </c>
      <c r="Z21" s="393">
        <v>7.8463516468340391E-2</v>
      </c>
      <c r="AA21" s="393">
        <v>8.327617740680146E-2</v>
      </c>
      <c r="AB21" s="393">
        <v>9.3482484087524756E-2</v>
      </c>
    </row>
    <row r="22" spans="2:28" s="125" customFormat="1" ht="15.6" outlineLevel="1">
      <c r="B22" s="250"/>
      <c r="C22" s="123" t="s">
        <v>184</v>
      </c>
      <c r="D22" s="393">
        <v>2.7901214263782521E-2</v>
      </c>
      <c r="E22" s="393">
        <v>3.205441508926981E-2</v>
      </c>
      <c r="F22" s="393">
        <v>2.9200801372539751E-2</v>
      </c>
      <c r="G22" s="393">
        <v>3.1123116858991631E-2</v>
      </c>
      <c r="H22" s="393">
        <v>3.017494806563898E-2</v>
      </c>
      <c r="I22" s="393">
        <v>3.0745988212383439E-2</v>
      </c>
      <c r="J22" s="393">
        <v>3.2738935944836227E-2</v>
      </c>
      <c r="K22" s="393">
        <v>2.8827668173322784E-2</v>
      </c>
      <c r="L22" s="393">
        <v>2.9757645113073147E-2</v>
      </c>
      <c r="M22" s="393">
        <v>3.0984980289398209E-2</v>
      </c>
      <c r="N22" s="393">
        <v>3.1212151548957342E-2</v>
      </c>
      <c r="O22" s="393">
        <v>3.1392637204116274E-2</v>
      </c>
      <c r="P22" s="393">
        <v>2.6103141237084796E-2</v>
      </c>
      <c r="Q22" s="393">
        <v>2.7745693653686034E-2</v>
      </c>
      <c r="R22" s="393">
        <v>2.6907719777517984E-2</v>
      </c>
      <c r="S22" s="393">
        <v>2.7101546757477665E-2</v>
      </c>
      <c r="T22" s="393">
        <v>2.4552704386959289E-2</v>
      </c>
      <c r="U22" s="393">
        <v>2.3440366863594266E-2</v>
      </c>
      <c r="V22" s="393">
        <v>3.40348926044012E-2</v>
      </c>
      <c r="W22" s="393">
        <v>2.8227793262070654E-2</v>
      </c>
      <c r="X22" s="393">
        <v>3.0235586954104374E-2</v>
      </c>
      <c r="Y22" s="393">
        <v>2.9341871878948256E-2</v>
      </c>
      <c r="Z22" s="393">
        <v>2.980977923412776E-2</v>
      </c>
      <c r="AA22" s="393">
        <v>3.0546876438005948E-2</v>
      </c>
      <c r="AB22" s="393">
        <v>2.6510825948691818E-2</v>
      </c>
    </row>
    <row r="23" spans="2:28" s="125" customFormat="1" ht="15.6" outlineLevel="1">
      <c r="B23" s="250"/>
      <c r="C23" s="123" t="s">
        <v>186</v>
      </c>
      <c r="D23" s="393">
        <v>1.6512323749999998E-2</v>
      </c>
      <c r="E23" s="393">
        <v>1.4026024999999999E-2</v>
      </c>
      <c r="F23" s="393">
        <v>1.3891978750000001E-2</v>
      </c>
      <c r="G23" s="393">
        <v>1.2908935E-2</v>
      </c>
      <c r="H23" s="393">
        <v>1.2608895E-2</v>
      </c>
      <c r="I23" s="393">
        <v>1.5379584999999999E-2</v>
      </c>
      <c r="J23" s="393">
        <v>1.323859875E-2</v>
      </c>
      <c r="K23" s="393">
        <v>1.14958675E-2</v>
      </c>
      <c r="L23" s="393">
        <v>1.036631375E-2</v>
      </c>
      <c r="M23" s="393">
        <v>1.16785825E-2</v>
      </c>
      <c r="N23" s="393">
        <v>1.02079575E-2</v>
      </c>
      <c r="O23" s="393">
        <v>1.163394375E-2</v>
      </c>
      <c r="P23" s="393">
        <v>1.2228419125000001E-2</v>
      </c>
      <c r="Q23" s="393">
        <v>1.418173575E-2</v>
      </c>
      <c r="R23" s="393">
        <v>1.08765864356436E-2</v>
      </c>
      <c r="S23" s="393">
        <v>1.0227389575000001E-2</v>
      </c>
      <c r="T23" s="393">
        <v>1.0868605474999999E-2</v>
      </c>
      <c r="U23" s="393">
        <v>1.0278615749999999E-2</v>
      </c>
      <c r="V23" s="393">
        <v>9.1001203564855405E-3</v>
      </c>
      <c r="W23" s="393">
        <v>6.9705295445085403E-3</v>
      </c>
      <c r="X23" s="393">
        <v>3.6247334856232801E-3</v>
      </c>
      <c r="Y23" s="393">
        <v>3.7448269133788302E-3</v>
      </c>
      <c r="Z23" s="393">
        <v>3.5615751028270598E-3</v>
      </c>
      <c r="AA23" s="393">
        <v>2.8566901901464501E-3</v>
      </c>
      <c r="AB23" s="393">
        <v>2.8566901901464501E-3</v>
      </c>
    </row>
    <row r="24" spans="2:28" s="125" customFormat="1" ht="15.6">
      <c r="B24" s="121" t="s">
        <v>11</v>
      </c>
      <c r="C24" s="121"/>
      <c r="D24" s="251">
        <f>SUM(D25:D38)</f>
        <v>1.2472735062918774</v>
      </c>
      <c r="E24" s="251">
        <f t="shared" ref="E24:AB24" si="2">SUM(E25:E38)</f>
        <v>1.227808889453065</v>
      </c>
      <c r="F24" s="251">
        <f t="shared" si="2"/>
        <v>1.2039500430836469</v>
      </c>
      <c r="G24" s="251">
        <f t="shared" si="2"/>
        <v>1.1331204308424199</v>
      </c>
      <c r="H24" s="251">
        <f t="shared" si="2"/>
        <v>1.0267874717437069</v>
      </c>
      <c r="I24" s="251">
        <f t="shared" si="2"/>
        <v>0.92527877547178106</v>
      </c>
      <c r="J24" s="251">
        <f t="shared" si="2"/>
        <v>0.87926702766550402</v>
      </c>
      <c r="K24" s="251">
        <f t="shared" si="2"/>
        <v>0.81035941376266718</v>
      </c>
      <c r="L24" s="251">
        <f t="shared" si="2"/>
        <v>0.73499081671298572</v>
      </c>
      <c r="M24" s="251">
        <f t="shared" si="2"/>
        <v>0.67959569502531192</v>
      </c>
      <c r="N24" s="251">
        <f t="shared" si="2"/>
        <v>0.61536156346409954</v>
      </c>
      <c r="O24" s="251">
        <f t="shared" si="2"/>
        <v>0.54108859226733208</v>
      </c>
      <c r="P24" s="251">
        <f t="shared" si="2"/>
        <v>0.4880209478525</v>
      </c>
      <c r="Q24" s="251">
        <f t="shared" si="2"/>
        <v>0.43040549123854915</v>
      </c>
      <c r="R24" s="251">
        <f t="shared" si="2"/>
        <v>0.3875124872942195</v>
      </c>
      <c r="S24" s="251">
        <f t="shared" si="2"/>
        <v>0.35713911938226151</v>
      </c>
      <c r="T24" s="251">
        <f t="shared" si="2"/>
        <v>0.32473989790800595</v>
      </c>
      <c r="U24" s="251">
        <f t="shared" si="2"/>
        <v>0.29062984971967637</v>
      </c>
      <c r="V24" s="251">
        <f t="shared" si="2"/>
        <v>0.26125404184995416</v>
      </c>
      <c r="W24" s="251">
        <f t="shared" si="2"/>
        <v>0.19849711378397536</v>
      </c>
      <c r="X24" s="251">
        <f t="shared" si="2"/>
        <v>0.17608232888341516</v>
      </c>
      <c r="Y24" s="251">
        <f t="shared" si="2"/>
        <v>0.15944993942346702</v>
      </c>
      <c r="Z24" s="251">
        <f t="shared" si="2"/>
        <v>0.1439210462830352</v>
      </c>
      <c r="AA24" s="251">
        <f t="shared" si="2"/>
        <v>0.12899806017227206</v>
      </c>
      <c r="AB24" s="251">
        <f t="shared" si="2"/>
        <v>0.1200082710825181</v>
      </c>
    </row>
    <row r="25" spans="2:28" s="125" customFormat="1" outlineLevel="1">
      <c r="B25" s="123" t="s">
        <v>80</v>
      </c>
      <c r="C25" s="123" t="s">
        <v>81</v>
      </c>
      <c r="D25" s="393">
        <v>0</v>
      </c>
      <c r="E25" s="393">
        <v>0</v>
      </c>
      <c r="F25" s="393">
        <v>0</v>
      </c>
      <c r="G25" s="393">
        <v>0</v>
      </c>
      <c r="H25" s="393">
        <v>0</v>
      </c>
      <c r="I25" s="393">
        <v>0</v>
      </c>
      <c r="J25" s="393">
        <v>0</v>
      </c>
      <c r="K25" s="393">
        <v>0</v>
      </c>
      <c r="L25" s="393">
        <v>0</v>
      </c>
      <c r="M25" s="393">
        <v>0</v>
      </c>
      <c r="N25" s="393">
        <v>0</v>
      </c>
      <c r="O25" s="393">
        <v>0</v>
      </c>
      <c r="P25" s="393">
        <v>0</v>
      </c>
      <c r="Q25" s="393">
        <v>0</v>
      </c>
      <c r="R25" s="393">
        <v>0</v>
      </c>
      <c r="S25" s="393">
        <v>0</v>
      </c>
      <c r="T25" s="393">
        <v>0</v>
      </c>
      <c r="U25" s="393">
        <v>0</v>
      </c>
      <c r="V25" s="393">
        <v>0</v>
      </c>
      <c r="W25" s="393">
        <v>0</v>
      </c>
      <c r="X25" s="393">
        <v>0</v>
      </c>
      <c r="Y25" s="393">
        <v>0</v>
      </c>
      <c r="Z25" s="393">
        <v>0</v>
      </c>
      <c r="AA25" s="393">
        <v>0</v>
      </c>
      <c r="AB25" s="393">
        <v>0</v>
      </c>
    </row>
    <row r="26" spans="2:28" s="125" customFormat="1" ht="15.6" outlineLevel="1">
      <c r="B26" s="250"/>
      <c r="C26" s="123" t="s">
        <v>82</v>
      </c>
      <c r="D26" s="393">
        <v>3.2396124561349699E-3</v>
      </c>
      <c r="E26" s="393">
        <v>3.1021203653470121E-3</v>
      </c>
      <c r="F26" s="393">
        <v>2.4854136666843038E-3</v>
      </c>
      <c r="G26" s="393">
        <v>2.1390015429700979E-3</v>
      </c>
      <c r="H26" s="393">
        <v>2.0950001445799809E-3</v>
      </c>
      <c r="I26" s="393">
        <v>2.1966355661712606E-3</v>
      </c>
      <c r="J26" s="393">
        <v>2.3410329954254199E-3</v>
      </c>
      <c r="K26" s="393">
        <v>2.5305025781441701E-3</v>
      </c>
      <c r="L26" s="393">
        <v>2.3662184729522102E-3</v>
      </c>
      <c r="M26" s="393">
        <v>2.7442159615389703E-3</v>
      </c>
      <c r="N26" s="393">
        <v>2.9079195524198301E-3</v>
      </c>
      <c r="O26" s="393">
        <v>3.1159650572994599E-3</v>
      </c>
      <c r="P26" s="393">
        <v>2.6403142315377902E-3</v>
      </c>
      <c r="Q26" s="393">
        <v>2.5813771083223599E-3</v>
      </c>
      <c r="R26" s="393">
        <v>2.5970812615514847E-3</v>
      </c>
      <c r="S26" s="393">
        <v>2.550882365487863E-3</v>
      </c>
      <c r="T26" s="393">
        <v>2.3702215568630891E-3</v>
      </c>
      <c r="U26" s="393">
        <v>1.6591688578456031E-3</v>
      </c>
      <c r="V26" s="393">
        <v>1.54020932665448E-3</v>
      </c>
      <c r="W26" s="393">
        <v>1.163550982058294E-3</v>
      </c>
      <c r="X26" s="393">
        <v>8.2587739028676702E-4</v>
      </c>
      <c r="Y26" s="393">
        <v>8.3416957150375703E-4</v>
      </c>
      <c r="Z26" s="393">
        <v>7.45594768895506E-4</v>
      </c>
      <c r="AA26" s="393">
        <v>7.1929935175137506E-4</v>
      </c>
      <c r="AB26" s="393">
        <v>7.3014825422807795E-4</v>
      </c>
    </row>
    <row r="27" spans="2:28" s="125" customFormat="1" outlineLevel="1">
      <c r="B27" s="123" t="s">
        <v>83</v>
      </c>
      <c r="C27" s="123" t="s">
        <v>84</v>
      </c>
      <c r="D27" s="393">
        <v>1.0391798760507815</v>
      </c>
      <c r="E27" s="393">
        <v>1.0257407475953984</v>
      </c>
      <c r="F27" s="393">
        <v>1.0128607685307223</v>
      </c>
      <c r="G27" s="393">
        <v>0.95155697419583096</v>
      </c>
      <c r="H27" s="393">
        <v>0.84887788122306396</v>
      </c>
      <c r="I27" s="393">
        <v>0.75689587175480888</v>
      </c>
      <c r="J27" s="393">
        <v>0.71260453355797493</v>
      </c>
      <c r="K27" s="393">
        <v>0.64970051428453646</v>
      </c>
      <c r="L27" s="393">
        <v>0.5823389428830128</v>
      </c>
      <c r="M27" s="393">
        <v>0.53604509564956382</v>
      </c>
      <c r="N27" s="393">
        <v>0.48353983131502698</v>
      </c>
      <c r="O27" s="393">
        <v>0.41755288325876005</v>
      </c>
      <c r="P27" s="393">
        <v>0.37093463852320424</v>
      </c>
      <c r="Q27" s="393">
        <v>0.31820349579212048</v>
      </c>
      <c r="R27" s="393">
        <v>0.28364447090913325</v>
      </c>
      <c r="S27" s="393">
        <v>0.25680772248372841</v>
      </c>
      <c r="T27" s="393">
        <v>0.22969606374704743</v>
      </c>
      <c r="U27" s="393">
        <v>0.20086195442487689</v>
      </c>
      <c r="V27" s="393">
        <v>0.18720538851251337</v>
      </c>
      <c r="W27" s="393">
        <v>0.13541899585195863</v>
      </c>
      <c r="X27" s="393">
        <v>0.11958538763991204</v>
      </c>
      <c r="Y27" s="393">
        <v>0.10961703816507333</v>
      </c>
      <c r="Z27" s="393">
        <v>9.9821609121395205E-2</v>
      </c>
      <c r="AA27" s="393">
        <v>9.0301591116296445E-2</v>
      </c>
      <c r="AB27" s="393">
        <v>8.4280193500126846E-2</v>
      </c>
    </row>
    <row r="28" spans="2:28" s="125" customFormat="1" ht="15.6" outlineLevel="1">
      <c r="B28" s="250"/>
      <c r="C28" s="123" t="s">
        <v>85</v>
      </c>
      <c r="D28" s="393">
        <v>8.9001680477671166E-2</v>
      </c>
      <c r="E28" s="393">
        <v>8.7766744896968354E-2</v>
      </c>
      <c r="F28" s="393">
        <v>8.3054748109118545E-2</v>
      </c>
      <c r="G28" s="393">
        <v>7.8412148490134725E-2</v>
      </c>
      <c r="H28" s="393">
        <v>7.340422611031526E-2</v>
      </c>
      <c r="I28" s="393">
        <v>6.4767377543488852E-2</v>
      </c>
      <c r="J28" s="393">
        <v>6.0613461907309797E-2</v>
      </c>
      <c r="K28" s="393">
        <v>5.5386369430078977E-2</v>
      </c>
      <c r="L28" s="393">
        <v>5.0033000808024516E-2</v>
      </c>
      <c r="M28" s="393">
        <v>4.1897301039186742E-2</v>
      </c>
      <c r="N28" s="393">
        <v>3.5150709123509843E-2</v>
      </c>
      <c r="O28" s="393">
        <v>2.8751377595993097E-2</v>
      </c>
      <c r="P28" s="393">
        <v>2.3070840073316133E-2</v>
      </c>
      <c r="Q28" s="393">
        <v>1.82679741954043E-2</v>
      </c>
      <c r="R28" s="393">
        <v>1.450352018295401E-2</v>
      </c>
      <c r="S28" s="393">
        <v>1.1421750738855208E-2</v>
      </c>
      <c r="T28" s="393">
        <v>9.7259748952030958E-3</v>
      </c>
      <c r="U28" s="393">
        <v>7.964095897474743E-3</v>
      </c>
      <c r="V28" s="393">
        <v>6.3528250044354749E-3</v>
      </c>
      <c r="W28" s="393">
        <v>5.2709022291712072E-3</v>
      </c>
      <c r="X28" s="393">
        <v>4.5487296827276848E-3</v>
      </c>
      <c r="Y28" s="393">
        <v>3.9750252487333985E-3</v>
      </c>
      <c r="Z28" s="393">
        <v>3.4901655886697722E-3</v>
      </c>
      <c r="AA28" s="393">
        <v>3.1086667226237234E-3</v>
      </c>
      <c r="AB28" s="393">
        <v>2.885715885189117E-3</v>
      </c>
    </row>
    <row r="29" spans="2:28" s="125" customFormat="1" ht="15.6" outlineLevel="1">
      <c r="B29" s="250"/>
      <c r="C29" s="123" t="s">
        <v>86</v>
      </c>
      <c r="D29" s="393">
        <v>1.77805120105986E-2</v>
      </c>
      <c r="E29" s="393">
        <v>1.852555984256116E-2</v>
      </c>
      <c r="F29" s="393">
        <v>1.832190604181648E-2</v>
      </c>
      <c r="G29" s="393">
        <v>1.8392454368813531E-2</v>
      </c>
      <c r="H29" s="393">
        <v>1.8928258901460618E-2</v>
      </c>
      <c r="I29" s="393">
        <v>1.9565149245619768E-2</v>
      </c>
      <c r="J29" s="393">
        <v>1.994648670768024E-2</v>
      </c>
      <c r="K29" s="393">
        <v>1.9330593183021803E-2</v>
      </c>
      <c r="L29" s="393">
        <v>1.8155990427155568E-2</v>
      </c>
      <c r="M29" s="393">
        <v>1.701544928804315E-2</v>
      </c>
      <c r="N29" s="393">
        <v>1.5456555538275862E-2</v>
      </c>
      <c r="O29" s="393">
        <v>1.4663655730067367E-2</v>
      </c>
      <c r="P29" s="393">
        <v>1.3952693892536104E-2</v>
      </c>
      <c r="Q29" s="393">
        <v>1.3779687129557076E-2</v>
      </c>
      <c r="R29" s="393">
        <v>1.2723728876563565E-2</v>
      </c>
      <c r="S29" s="393">
        <v>1.2321044102153464E-2</v>
      </c>
      <c r="T29" s="393">
        <v>1.1943344463959508E-2</v>
      </c>
      <c r="U29" s="393">
        <v>1.079733774878135E-2</v>
      </c>
      <c r="V29" s="393">
        <v>8.5966452388488105E-3</v>
      </c>
      <c r="W29" s="393">
        <v>7.5843743689561725E-3</v>
      </c>
      <c r="X29" s="393">
        <v>6.8318059089487919E-3</v>
      </c>
      <c r="Y29" s="393">
        <v>5.397850635168666E-3</v>
      </c>
      <c r="Z29" s="393">
        <v>4.3209897780604588E-3</v>
      </c>
      <c r="AA29" s="393">
        <v>3.6879504971151318E-3</v>
      </c>
      <c r="AB29" s="393">
        <v>3.1305383598826371E-3</v>
      </c>
    </row>
    <row r="30" spans="2:28" s="125" customFormat="1" ht="15.6" outlineLevel="1">
      <c r="B30" s="250"/>
      <c r="C30" s="123" t="s">
        <v>87</v>
      </c>
      <c r="D30" s="393">
        <v>5.5578025620932392E-2</v>
      </c>
      <c r="E30" s="393">
        <v>5.2293822347163788E-2</v>
      </c>
      <c r="F30" s="393">
        <v>5.1462663587035808E-2</v>
      </c>
      <c r="G30" s="393">
        <v>5.0898456966461475E-2</v>
      </c>
      <c r="H30" s="393">
        <v>5.2506401608638668E-2</v>
      </c>
      <c r="I30" s="393">
        <v>5.1536224275594608E-2</v>
      </c>
      <c r="J30" s="393">
        <v>5.2705650037383124E-2</v>
      </c>
      <c r="K30" s="393">
        <v>5.1315270951444239E-2</v>
      </c>
      <c r="L30" s="393">
        <v>4.9323796239425496E-2</v>
      </c>
      <c r="M30" s="393">
        <v>4.6734388247672357E-2</v>
      </c>
      <c r="N30" s="393">
        <v>4.4625751583981348E-2</v>
      </c>
      <c r="O30" s="393">
        <v>4.3336145342869253E-2</v>
      </c>
      <c r="P30" s="393">
        <v>4.3054855733417857E-2</v>
      </c>
      <c r="Q30" s="393">
        <v>4.2410669793952041E-2</v>
      </c>
      <c r="R30" s="393">
        <v>4.1762570538861225E-2</v>
      </c>
      <c r="S30" s="393">
        <v>4.1155809566528465E-2</v>
      </c>
      <c r="T30" s="393">
        <v>3.9327109693244149E-2</v>
      </c>
      <c r="U30" s="393">
        <v>3.7700232510928848E-2</v>
      </c>
      <c r="V30" s="393">
        <v>2.9069220982325457E-2</v>
      </c>
      <c r="W30" s="393">
        <v>2.2228868650126504E-2</v>
      </c>
      <c r="X30" s="393">
        <v>1.9908355279918369E-2</v>
      </c>
      <c r="Y30" s="393">
        <v>1.6135397716794151E-2</v>
      </c>
      <c r="Z30" s="393">
        <v>1.303297192179243E-2</v>
      </c>
      <c r="AA30" s="393">
        <v>1.0148646704124145E-2</v>
      </c>
      <c r="AB30" s="393">
        <v>8.2470253335810983E-3</v>
      </c>
    </row>
    <row r="31" spans="2:28" s="125" customFormat="1" ht="15.6" outlineLevel="1">
      <c r="B31" s="250"/>
      <c r="C31" s="123" t="s">
        <v>88</v>
      </c>
      <c r="D31" s="393">
        <v>3.2624929372970048E-2</v>
      </c>
      <c r="E31" s="393">
        <v>3.1553773933406977E-2</v>
      </c>
      <c r="F31" s="393">
        <v>2.6778139126863047E-2</v>
      </c>
      <c r="G31" s="393">
        <v>2.2617590254580565E-2</v>
      </c>
      <c r="H31" s="393">
        <v>2.1993731035511981E-2</v>
      </c>
      <c r="I31" s="393">
        <v>2.1251292600129083E-2</v>
      </c>
      <c r="J31" s="393">
        <v>2.1770783354770489E-2</v>
      </c>
      <c r="K31" s="393">
        <v>2.2893502313711348E-2</v>
      </c>
      <c r="L31" s="393">
        <v>2.3305081848491983E-2</v>
      </c>
      <c r="M31" s="393">
        <v>2.566850954243239E-2</v>
      </c>
      <c r="N31" s="393">
        <v>2.4422600727387632E-2</v>
      </c>
      <c r="O31" s="393">
        <v>2.3876526557115217E-2</v>
      </c>
      <c r="P31" s="393">
        <v>2.4155358209428192E-2</v>
      </c>
      <c r="Q31" s="393">
        <v>2.5408992698412982E-2</v>
      </c>
      <c r="R31" s="393">
        <v>2.2505660066198887E-2</v>
      </c>
      <c r="S31" s="393">
        <v>2.2838364678336057E-2</v>
      </c>
      <c r="T31" s="393">
        <v>2.0204114599051255E-2</v>
      </c>
      <c r="U31" s="393">
        <v>2.0001820604903214E-2</v>
      </c>
      <c r="V31" s="393">
        <v>1.7108475513892218E-2</v>
      </c>
      <c r="W31" s="393">
        <v>1.5744123730512198E-2</v>
      </c>
      <c r="X31" s="393">
        <v>1.338588560130375E-2</v>
      </c>
      <c r="Y31" s="393">
        <v>1.2727275409641234E-2</v>
      </c>
      <c r="Z31" s="393">
        <v>1.190873829446697E-2</v>
      </c>
      <c r="AA31" s="393">
        <v>1.0734436542091474E-2</v>
      </c>
      <c r="AB31" s="393">
        <v>1.0551634916045811E-2</v>
      </c>
    </row>
    <row r="32" spans="2:28" s="125" customFormat="1" ht="15.6" outlineLevel="1">
      <c r="B32" s="250"/>
      <c r="C32" s="123" t="s">
        <v>89</v>
      </c>
      <c r="D32" s="393">
        <v>0</v>
      </c>
      <c r="E32" s="393">
        <v>0</v>
      </c>
      <c r="F32" s="393">
        <v>0</v>
      </c>
      <c r="G32" s="393">
        <v>0</v>
      </c>
      <c r="H32" s="393">
        <v>0</v>
      </c>
      <c r="I32" s="393">
        <v>0</v>
      </c>
      <c r="J32" s="393">
        <v>0</v>
      </c>
      <c r="K32" s="393">
        <v>0</v>
      </c>
      <c r="L32" s="393">
        <v>0</v>
      </c>
      <c r="M32" s="393">
        <v>0</v>
      </c>
      <c r="N32" s="393">
        <v>0</v>
      </c>
      <c r="O32" s="393">
        <v>5.46269613121286E-4</v>
      </c>
      <c r="P32" s="393">
        <v>8.7861922284099801E-4</v>
      </c>
      <c r="Q32" s="393">
        <v>8.9527086593582195E-4</v>
      </c>
      <c r="R32" s="393">
        <v>8.1808264296744299E-4</v>
      </c>
      <c r="S32" s="393">
        <v>7.7410996162746801E-4</v>
      </c>
      <c r="T32" s="393">
        <v>6.4626955263779196E-4</v>
      </c>
      <c r="U32" s="393">
        <v>4.9583125221857303E-4</v>
      </c>
      <c r="V32" s="393">
        <v>4.3633302428477098E-4</v>
      </c>
      <c r="W32" s="393">
        <v>3.29868899567281E-4</v>
      </c>
      <c r="X32" s="393">
        <v>2.8552217955611999E-4</v>
      </c>
      <c r="Y32" s="393">
        <v>2.28975316012035E-4</v>
      </c>
      <c r="Z32" s="393">
        <v>1.91254611143028E-4</v>
      </c>
      <c r="AA32" s="393">
        <v>1.72070765912385E-4</v>
      </c>
      <c r="AB32" s="393">
        <v>1.4640626049345701E-4</v>
      </c>
    </row>
    <row r="33" spans="2:28" s="125" customFormat="1" outlineLevel="1">
      <c r="B33" s="123" t="s">
        <v>91</v>
      </c>
      <c r="C33" s="123" t="s">
        <v>91</v>
      </c>
      <c r="D33" s="393">
        <v>2.4578204548690811E-3</v>
      </c>
      <c r="E33" s="393">
        <v>2.2865107692470908E-3</v>
      </c>
      <c r="F33" s="393">
        <v>2.4092947151828242E-3</v>
      </c>
      <c r="G33" s="393">
        <v>2.288157244916321E-3</v>
      </c>
      <c r="H33" s="393">
        <v>2.060502210027188E-3</v>
      </c>
      <c r="I33" s="393">
        <v>2.0711967375045149E-3</v>
      </c>
      <c r="J33" s="393">
        <v>2.132637760764678E-3</v>
      </c>
      <c r="K33" s="393">
        <v>2.1606574955870522E-3</v>
      </c>
      <c r="L33" s="393">
        <v>2.5060293045558891E-3</v>
      </c>
      <c r="M33" s="393">
        <v>2.4970342758155058E-3</v>
      </c>
      <c r="N33" s="393">
        <v>2.4873515576024638E-3</v>
      </c>
      <c r="O33" s="393">
        <v>2.3481006240573181E-3</v>
      </c>
      <c r="P33" s="393">
        <v>2.229440777022302E-3</v>
      </c>
      <c r="Q33" s="393">
        <v>2.2048982970050588E-3</v>
      </c>
      <c r="R33" s="393">
        <v>2.2469721660593623E-3</v>
      </c>
      <c r="S33" s="393">
        <v>2.5978762475487019E-3</v>
      </c>
      <c r="T33" s="393">
        <v>3.4729313271152783E-3</v>
      </c>
      <c r="U33" s="393">
        <v>3.3949562031983125E-3</v>
      </c>
      <c r="V33" s="393">
        <v>3.3965709538852779E-3</v>
      </c>
      <c r="W33" s="393">
        <v>3.3710782963003831E-3</v>
      </c>
      <c r="X33" s="393">
        <v>3.3797140790639861E-3</v>
      </c>
      <c r="Y33" s="393">
        <v>3.3133806223269273E-3</v>
      </c>
      <c r="Z33" s="393">
        <v>3.3200952055720415E-3</v>
      </c>
      <c r="AA33" s="393">
        <v>3.1534943656673069E-3</v>
      </c>
      <c r="AB33" s="393">
        <v>3.0000188112081811E-3</v>
      </c>
    </row>
    <row r="34" spans="2:28" s="125" customFormat="1" ht="15.6" outlineLevel="1">
      <c r="B34" s="250"/>
      <c r="C34" s="123" t="s">
        <v>92</v>
      </c>
      <c r="D34" s="393">
        <v>1.1397297520508833E-3</v>
      </c>
      <c r="E34" s="393">
        <v>1.0741978841920269E-3</v>
      </c>
      <c r="F34" s="393">
        <v>1.1163159828808137E-3</v>
      </c>
      <c r="G34" s="393">
        <v>1.1305593112582047E-3</v>
      </c>
      <c r="H34" s="393">
        <v>1.175751440509572E-3</v>
      </c>
      <c r="I34" s="393">
        <v>1.161645580646012E-3</v>
      </c>
      <c r="J34" s="393">
        <v>1.2442672534448019E-3</v>
      </c>
      <c r="K34" s="393">
        <v>1.1856949695502892E-3</v>
      </c>
      <c r="L34" s="393">
        <v>1.1664362519097022E-3</v>
      </c>
      <c r="M34" s="393">
        <v>1.1425407681100522E-3</v>
      </c>
      <c r="N34" s="393">
        <v>1.0202282917118519E-3</v>
      </c>
      <c r="O34" s="393">
        <v>1.0380486525115901E-3</v>
      </c>
      <c r="P34" s="393">
        <v>8.5782000351423699E-4</v>
      </c>
      <c r="Q34" s="393">
        <v>1.6930606352434879E-4</v>
      </c>
      <c r="R34" s="393">
        <v>1.4244875475814329E-4</v>
      </c>
      <c r="S34" s="393">
        <v>1.54644281003729E-5</v>
      </c>
      <c r="T34" s="393">
        <v>9.7185403163192699E-6</v>
      </c>
      <c r="U34" s="393">
        <v>8.3950099694767094E-6</v>
      </c>
      <c r="V34" s="393">
        <v>8.5794122279750001E-6</v>
      </c>
      <c r="W34" s="393">
        <v>6.5661751919935699E-6</v>
      </c>
      <c r="X34" s="393">
        <v>7.3546196402253903E-6</v>
      </c>
      <c r="Y34" s="393">
        <v>5.8628023111622996E-6</v>
      </c>
      <c r="Z34" s="393">
        <v>5.21452553083362E-6</v>
      </c>
      <c r="AA34" s="393">
        <v>4.1637483612852502E-6</v>
      </c>
      <c r="AB34" s="393">
        <v>3.9083052344588001E-6</v>
      </c>
    </row>
    <row r="35" spans="2:28" s="125" customFormat="1" outlineLevel="1">
      <c r="B35" s="123" t="s">
        <v>93</v>
      </c>
      <c r="C35" s="123" t="s">
        <v>94</v>
      </c>
      <c r="D35" s="393">
        <v>2.2037746561494372E-3</v>
      </c>
      <c r="E35" s="393">
        <v>2.2459266494685988E-3</v>
      </c>
      <c r="F35" s="393">
        <v>2.3453781385396125E-3</v>
      </c>
      <c r="G35" s="393">
        <v>2.4536615324626757E-3</v>
      </c>
      <c r="H35" s="393">
        <v>2.6115677137112095E-3</v>
      </c>
      <c r="I35" s="393">
        <v>2.752936805601988E-3</v>
      </c>
      <c r="J35" s="393">
        <v>2.8689214444233362E-3</v>
      </c>
      <c r="K35" s="393">
        <v>2.9527988732885734E-3</v>
      </c>
      <c r="L35" s="393">
        <v>3.0704461962034698E-3</v>
      </c>
      <c r="M35" s="393">
        <v>3.1824656888206882E-3</v>
      </c>
      <c r="N35" s="393">
        <v>3.2380057996256205E-3</v>
      </c>
      <c r="O35" s="393">
        <v>3.3084471789751493E-3</v>
      </c>
      <c r="P35" s="393">
        <v>3.5368467597668E-3</v>
      </c>
      <c r="Q35" s="393">
        <v>3.6956602922331269E-3</v>
      </c>
      <c r="R35" s="393">
        <v>3.8698440789187031E-3</v>
      </c>
      <c r="S35" s="393">
        <v>4.0581682059967058E-3</v>
      </c>
      <c r="T35" s="393">
        <v>4.2013911140261475E-3</v>
      </c>
      <c r="U35" s="393">
        <v>4.3669674995536027E-3</v>
      </c>
      <c r="V35" s="393">
        <v>4.524141136115197E-3</v>
      </c>
      <c r="W35" s="393">
        <v>4.6705763905992145E-3</v>
      </c>
      <c r="X35" s="393">
        <v>4.6863877360610014E-3</v>
      </c>
      <c r="Y35" s="393">
        <v>4.711876477985503E-3</v>
      </c>
      <c r="Z35" s="393">
        <v>4.7590963118604585E-3</v>
      </c>
      <c r="AA35" s="393">
        <v>4.8519039911368899E-3</v>
      </c>
      <c r="AB35" s="393">
        <v>5.1208930858702454E-3</v>
      </c>
    </row>
    <row r="36" spans="2:28" s="125" customFormat="1" ht="15.6" outlineLevel="1">
      <c r="B36" s="250"/>
      <c r="C36" s="123" t="s">
        <v>95</v>
      </c>
      <c r="D36" s="393">
        <v>4.0539769557517699E-5</v>
      </c>
      <c r="E36" s="393">
        <v>4.03623171801887E-5</v>
      </c>
      <c r="F36" s="393">
        <v>4.0604907925997899E-5</v>
      </c>
      <c r="G36" s="393">
        <v>4.1019983371163702E-5</v>
      </c>
      <c r="H36" s="393">
        <v>4.1027381998416703E-5</v>
      </c>
      <c r="I36" s="393">
        <v>4.2850045448762197E-5</v>
      </c>
      <c r="J36" s="393">
        <v>5.6555255606890502E-5</v>
      </c>
      <c r="K36" s="393">
        <v>6.7984852487466799E-5</v>
      </c>
      <c r="L36" s="393">
        <v>6.3760838997239196E-5</v>
      </c>
      <c r="M36" s="393">
        <v>5.7151945354526698E-5</v>
      </c>
      <c r="N36" s="393">
        <v>5.3665748801355301E-5</v>
      </c>
      <c r="O36" s="393">
        <v>5.15672183293708E-5</v>
      </c>
      <c r="P36" s="393">
        <v>4.8925247142210102E-5</v>
      </c>
      <c r="Q36" s="393">
        <v>5.0287152678918799E-5</v>
      </c>
      <c r="R36" s="393">
        <v>4.8731122004560498E-5</v>
      </c>
      <c r="S36" s="393">
        <v>4.9550137105916198E-5</v>
      </c>
      <c r="T36" s="393">
        <v>6.4755854419122895E-5</v>
      </c>
      <c r="U36" s="393">
        <v>7.2915886182380098E-5</v>
      </c>
      <c r="V36" s="393">
        <v>1.32339283587432E-4</v>
      </c>
      <c r="W36" s="393">
        <v>8.5371586436516406E-5</v>
      </c>
      <c r="X36" s="393">
        <v>1.12654823927915E-4</v>
      </c>
      <c r="Y36" s="393">
        <v>6.4742459254490595E-5</v>
      </c>
      <c r="Z36" s="393">
        <v>7.0108634794337796E-5</v>
      </c>
      <c r="AA36" s="393">
        <v>4.9887249375309999E-5</v>
      </c>
      <c r="AB36" s="393">
        <v>5.9324847816367502E-5</v>
      </c>
    </row>
    <row r="37" spans="2:28" s="125" customFormat="1" outlineLevel="1">
      <c r="B37" s="123" t="s">
        <v>96</v>
      </c>
      <c r="C37" s="123" t="s">
        <v>97</v>
      </c>
      <c r="D37" s="393">
        <v>3.732212495051011E-3</v>
      </c>
      <c r="E37" s="393">
        <v>2.8941283186262089E-3</v>
      </c>
      <c r="F37" s="393">
        <v>2.7729287227321897E-3</v>
      </c>
      <c r="G37" s="393">
        <v>2.8810200549692173E-3</v>
      </c>
      <c r="H37" s="393">
        <v>2.770185764379947E-3</v>
      </c>
      <c r="I37" s="393">
        <v>2.7015227578715919E-3</v>
      </c>
      <c r="J37" s="393">
        <v>2.6298925130167107E-3</v>
      </c>
      <c r="K37" s="393">
        <v>2.4545418034300792E-3</v>
      </c>
      <c r="L37" s="393">
        <v>2.2484400628847842E-3</v>
      </c>
      <c r="M37" s="393">
        <v>2.1741721186279679E-3</v>
      </c>
      <c r="N37" s="393">
        <v>1.991642072559367E-3</v>
      </c>
      <c r="O37" s="393">
        <v>2.0288118649956022E-3</v>
      </c>
      <c r="P37" s="393">
        <v>2.171741157431838E-3</v>
      </c>
      <c r="Q37" s="393">
        <v>2.2184399894027221E-3</v>
      </c>
      <c r="R37" s="393">
        <v>2.0890843090930361E-3</v>
      </c>
      <c r="S37" s="393">
        <v>1.9555260702075958E-3</v>
      </c>
      <c r="T37" s="393">
        <v>2.4723491969836759E-3</v>
      </c>
      <c r="U37" s="393">
        <v>2.6951871236929686E-3</v>
      </c>
      <c r="V37" s="393">
        <v>2.2920747157304127E-3</v>
      </c>
      <c r="W37" s="393">
        <v>2.0697181488571409E-3</v>
      </c>
      <c r="X37" s="393">
        <v>1.9929825815202321E-3</v>
      </c>
      <c r="Y37" s="393">
        <v>1.9072134862872013E-3</v>
      </c>
      <c r="Z37" s="393">
        <v>1.7510579046995721E-3</v>
      </c>
      <c r="AA37" s="393">
        <v>1.586697148077331E-3</v>
      </c>
      <c r="AB37" s="393">
        <v>1.410894868786444E-3</v>
      </c>
    </row>
    <row r="38" spans="2:28" s="125" customFormat="1" outlineLevel="1">
      <c r="B38" s="123" t="s">
        <v>98</v>
      </c>
      <c r="C38" s="123" t="s">
        <v>99</v>
      </c>
      <c r="D38" s="393">
        <v>2.9479317511086299E-4</v>
      </c>
      <c r="E38" s="393">
        <v>2.8499453350533898E-4</v>
      </c>
      <c r="F38" s="393">
        <v>3.0188155414464601E-4</v>
      </c>
      <c r="G38" s="393">
        <v>3.0938689665100402E-4</v>
      </c>
      <c r="H38" s="393">
        <v>3.2293820950970699E-4</v>
      </c>
      <c r="I38" s="393">
        <v>3.3607255889583503E-4</v>
      </c>
      <c r="J38" s="393">
        <v>3.5280487770364898E-4</v>
      </c>
      <c r="K38" s="393">
        <v>3.80983027386673E-4</v>
      </c>
      <c r="L38" s="393">
        <v>4.12673379371849E-4</v>
      </c>
      <c r="M38" s="393">
        <v>4.37370500145935E-4</v>
      </c>
      <c r="N38" s="393">
        <v>4.67302153197267E-4</v>
      </c>
      <c r="O38" s="393">
        <v>4.7079357323727699E-4</v>
      </c>
      <c r="P38" s="393">
        <v>4.8885402134125802E-4</v>
      </c>
      <c r="Q38" s="393">
        <v>5.1943186000000003E-4</v>
      </c>
      <c r="R38" s="393">
        <v>5.6029238515573705E-4</v>
      </c>
      <c r="S38" s="393">
        <v>5.9285039658538098E-4</v>
      </c>
      <c r="T38" s="393">
        <v>6.0565336713904296E-4</v>
      </c>
      <c r="U38" s="393">
        <v>6.1098670005040002E-4</v>
      </c>
      <c r="V38" s="393">
        <v>5.9123874545329903E-4</v>
      </c>
      <c r="W38" s="393">
        <v>5.5311847423985302E-4</v>
      </c>
      <c r="X38" s="393">
        <v>5.3167136054829396E-4</v>
      </c>
      <c r="Y38" s="393">
        <v>5.3113151237512205E-4</v>
      </c>
      <c r="Z38" s="393">
        <v>5.0414961615455995E-4</v>
      </c>
      <c r="AA38" s="393">
        <v>4.79251969739283E-4</v>
      </c>
      <c r="AB38" s="393">
        <v>4.4156865405535901E-4</v>
      </c>
    </row>
    <row r="39" spans="2:28" s="125" customFormat="1" ht="15.6">
      <c r="B39" s="121" t="s">
        <v>7</v>
      </c>
      <c r="C39" s="123"/>
      <c r="D39" s="251">
        <v>3.5114772031171554E-2</v>
      </c>
      <c r="E39" s="251">
        <v>3.7353575013864097E-2</v>
      </c>
      <c r="F39" s="251">
        <v>3.9106469214315785E-2</v>
      </c>
      <c r="G39" s="251">
        <v>3.573345587099698E-2</v>
      </c>
      <c r="H39" s="251">
        <v>3.4625835529602883E-2</v>
      </c>
      <c r="I39" s="251">
        <v>3.3459054019833276E-2</v>
      </c>
      <c r="J39" s="251">
        <v>3.5405592785940368E-2</v>
      </c>
      <c r="K39" s="251">
        <v>3.3913093044467588E-2</v>
      </c>
      <c r="L39" s="251">
        <v>3.1096111767206475E-2</v>
      </c>
      <c r="M39" s="251">
        <v>3.0725370537550933E-2</v>
      </c>
      <c r="N39" s="251">
        <v>2.8279813320140422E-2</v>
      </c>
      <c r="O39" s="251">
        <v>2.850604793608448E-2</v>
      </c>
      <c r="P39" s="251">
        <v>2.3525227086650509E-2</v>
      </c>
      <c r="Q39" s="251">
        <v>2.3062513145979565E-2</v>
      </c>
      <c r="R39" s="251">
        <v>2.4996966362681689E-2</v>
      </c>
      <c r="S39" s="251">
        <v>2.5127528808063248E-2</v>
      </c>
      <c r="T39" s="251">
        <v>2.2595610647764053E-2</v>
      </c>
      <c r="U39" s="251">
        <v>2.1080780517482117E-2</v>
      </c>
      <c r="V39" s="251">
        <v>2.3935485359215639E-2</v>
      </c>
      <c r="W39" s="251">
        <v>2.0595631330805605E-2</v>
      </c>
      <c r="X39" s="251">
        <v>2.1733363618156289E-2</v>
      </c>
      <c r="Y39" s="251">
        <v>2.0879067148277274E-2</v>
      </c>
      <c r="Z39" s="251">
        <v>2.0677955728006191E-2</v>
      </c>
      <c r="AA39" s="251">
        <v>2.0984382451334764E-2</v>
      </c>
      <c r="AB39" s="251">
        <v>1.8136198165713567E-2</v>
      </c>
    </row>
    <row r="40" spans="2:28" s="125" customFormat="1" ht="15.6">
      <c r="B40" s="121" t="s">
        <v>12</v>
      </c>
      <c r="C40" s="121"/>
      <c r="D40" s="251">
        <f>SUM(D41:D44)</f>
        <v>1.4519133843670453</v>
      </c>
      <c r="E40" s="251">
        <f t="shared" ref="E40:AB40" si="3">SUM(E41:E44)</f>
        <v>1.5902315253383885</v>
      </c>
      <c r="F40" s="251">
        <f t="shared" si="3"/>
        <v>1.4180077034802492</v>
      </c>
      <c r="G40" s="251">
        <f t="shared" si="3"/>
        <v>1.5650029807880075</v>
      </c>
      <c r="H40" s="251">
        <f t="shared" si="3"/>
        <v>1.3737494636228558</v>
      </c>
      <c r="I40" s="251">
        <f t="shared" si="3"/>
        <v>1.0783190851984543</v>
      </c>
      <c r="J40" s="251">
        <f t="shared" si="3"/>
        <v>1.1517122919408247</v>
      </c>
      <c r="K40" s="251">
        <f t="shared" si="3"/>
        <v>1.0234130017865237</v>
      </c>
      <c r="L40" s="251">
        <f t="shared" si="3"/>
        <v>0.98604920426860421</v>
      </c>
      <c r="M40" s="251">
        <f t="shared" si="3"/>
        <v>1.0060839803635013</v>
      </c>
      <c r="N40" s="251">
        <f t="shared" si="3"/>
        <v>0.89810363349783662</v>
      </c>
      <c r="O40" s="251">
        <f t="shared" si="3"/>
        <v>0.9035844709903369</v>
      </c>
      <c r="P40" s="251">
        <f t="shared" si="3"/>
        <v>0.77518428328503364</v>
      </c>
      <c r="Q40" s="251">
        <f t="shared" si="3"/>
        <v>0.7235976640517997</v>
      </c>
      <c r="R40" s="251">
        <f t="shared" si="3"/>
        <v>0.69185171448483895</v>
      </c>
      <c r="S40" s="251">
        <f t="shared" si="3"/>
        <v>0.60882304305867918</v>
      </c>
      <c r="T40" s="251">
        <f t="shared" si="3"/>
        <v>0.59606723688519081</v>
      </c>
      <c r="U40" s="251">
        <f t="shared" si="3"/>
        <v>0.6030067193356089</v>
      </c>
      <c r="V40" s="251">
        <f t="shared" si="3"/>
        <v>0.66576466064144779</v>
      </c>
      <c r="W40" s="251">
        <f t="shared" si="3"/>
        <v>0.67576433770260125</v>
      </c>
      <c r="X40" s="251">
        <f t="shared" si="3"/>
        <v>0.80008385088410316</v>
      </c>
      <c r="Y40" s="251">
        <f t="shared" si="3"/>
        <v>0.6944845283089478</v>
      </c>
      <c r="Z40" s="251">
        <f t="shared" si="3"/>
        <v>0.78825427471323539</v>
      </c>
      <c r="AA40" s="251">
        <f t="shared" si="3"/>
        <v>0.86508065883674112</v>
      </c>
      <c r="AB40" s="251">
        <f t="shared" si="3"/>
        <v>0.7864305664874276</v>
      </c>
    </row>
    <row r="41" spans="2:28" s="125" customFormat="1" ht="15.6" outlineLevel="1">
      <c r="B41" s="250"/>
      <c r="C41" s="123" t="s">
        <v>100</v>
      </c>
      <c r="D41" s="393">
        <v>1.4377215987407224</v>
      </c>
      <c r="E41" s="393">
        <v>1.5758161722120656</v>
      </c>
      <c r="F41" s="393">
        <v>1.4036387666039263</v>
      </c>
      <c r="G41" s="393">
        <v>1.5508890639116848</v>
      </c>
      <c r="H41" s="393">
        <v>1.359839056746533</v>
      </c>
      <c r="I41" s="393">
        <v>1.0636055533221316</v>
      </c>
      <c r="J41" s="393">
        <v>1.1369341250645018</v>
      </c>
      <c r="K41" s="393">
        <v>1.0090522536602009</v>
      </c>
      <c r="L41" s="393">
        <v>0.97191534739228147</v>
      </c>
      <c r="M41" s="393">
        <v>0.99098546848717861</v>
      </c>
      <c r="N41" s="393">
        <v>0.88354033662151399</v>
      </c>
      <c r="O41" s="393">
        <v>0.88914955911401417</v>
      </c>
      <c r="P41" s="393">
        <v>0.76088213765871093</v>
      </c>
      <c r="Q41" s="393">
        <v>0.709216627675477</v>
      </c>
      <c r="R41" s="393">
        <v>0.67681627852006065</v>
      </c>
      <c r="S41" s="393">
        <v>0.59227394727943516</v>
      </c>
      <c r="T41" s="393">
        <v>0.57804649206850112</v>
      </c>
      <c r="U41" s="393">
        <v>0.58355748755748382</v>
      </c>
      <c r="V41" s="393">
        <v>0.64460485058377737</v>
      </c>
      <c r="W41" s="393">
        <v>0.65321067659898191</v>
      </c>
      <c r="X41" s="393">
        <v>0.77791409091246511</v>
      </c>
      <c r="Y41" s="393">
        <v>0.67179618643797501</v>
      </c>
      <c r="Z41" s="393">
        <v>0.7652846239154254</v>
      </c>
      <c r="AA41" s="393">
        <v>0.84193045267789701</v>
      </c>
      <c r="AB41" s="393">
        <v>0.76121422401466154</v>
      </c>
    </row>
    <row r="42" spans="2:28" s="125" customFormat="1" ht="15.6" outlineLevel="1">
      <c r="B42" s="250"/>
      <c r="C42" s="123" t="s">
        <v>102</v>
      </c>
      <c r="D42" s="393">
        <v>1.6006250000000001E-3</v>
      </c>
      <c r="E42" s="393">
        <v>1.8484375E-3</v>
      </c>
      <c r="F42" s="393">
        <v>1.8506250000000001E-3</v>
      </c>
      <c r="G42" s="393">
        <v>1.8634375000000001E-3</v>
      </c>
      <c r="H42" s="393">
        <v>1.724375E-3</v>
      </c>
      <c r="I42" s="393">
        <v>1.7962500000000001E-3</v>
      </c>
      <c r="J42" s="393">
        <v>1.86875E-3</v>
      </c>
      <c r="K42" s="393">
        <v>1.7640625E-3</v>
      </c>
      <c r="L42" s="393">
        <v>1.744375E-3</v>
      </c>
      <c r="M42" s="393">
        <v>2.055E-3</v>
      </c>
      <c r="N42" s="393">
        <v>1.9949999999999998E-3</v>
      </c>
      <c r="O42" s="393">
        <v>2.1350000000000002E-3</v>
      </c>
      <c r="P42" s="393">
        <v>2.0290625000000001E-3</v>
      </c>
      <c r="Q42" s="393">
        <v>1.9784375000000002E-3</v>
      </c>
      <c r="R42" s="393">
        <v>1.6883562500000001E-3</v>
      </c>
      <c r="S42" s="393">
        <v>1.5600343750000001E-3</v>
      </c>
      <c r="T42" s="393">
        <v>1.4431281250000001E-3</v>
      </c>
      <c r="U42" s="393">
        <v>1.28163125E-3</v>
      </c>
      <c r="V42" s="393">
        <v>1.12131070342785E-3</v>
      </c>
      <c r="W42" s="393">
        <v>1.04986651565399E-3</v>
      </c>
      <c r="X42" s="393">
        <v>9.7793922099456807E-4</v>
      </c>
      <c r="Y42" s="393">
        <v>8.9843671875000002E-4</v>
      </c>
      <c r="Z42" s="393">
        <v>7.9730859374999995E-4</v>
      </c>
      <c r="AA42" s="393">
        <v>7.2491406249999997E-4</v>
      </c>
      <c r="AB42" s="393">
        <v>7.2491406249999997E-4</v>
      </c>
    </row>
    <row r="43" spans="2:28" s="125" customFormat="1" ht="15.6" outlineLevel="1">
      <c r="B43" s="250"/>
      <c r="C43" s="123" t="s">
        <v>189</v>
      </c>
      <c r="D43" s="393">
        <v>5.4816068763227296E-3</v>
      </c>
      <c r="E43" s="393">
        <v>5.4816068763227296E-3</v>
      </c>
      <c r="F43" s="393">
        <v>5.4816068763227296E-3</v>
      </c>
      <c r="G43" s="393">
        <v>5.4816068763227296E-3</v>
      </c>
      <c r="H43" s="393">
        <v>5.4816068763227296E-3</v>
      </c>
      <c r="I43" s="393">
        <v>5.4816068763227296E-3</v>
      </c>
      <c r="J43" s="393">
        <v>5.4816068763227296E-3</v>
      </c>
      <c r="K43" s="393">
        <v>5.4816068763227296E-3</v>
      </c>
      <c r="L43" s="393">
        <v>5.4816068763227296E-3</v>
      </c>
      <c r="M43" s="393">
        <v>5.4816068763227296E-3</v>
      </c>
      <c r="N43" s="393">
        <v>5.4816068763227296E-3</v>
      </c>
      <c r="O43" s="393">
        <v>5.4816068763227296E-3</v>
      </c>
      <c r="P43" s="393">
        <v>5.4816068763227296E-3</v>
      </c>
      <c r="Q43" s="393">
        <v>5.4816068763227296E-3</v>
      </c>
      <c r="R43" s="393">
        <v>7.3274540897783399E-3</v>
      </c>
      <c r="S43" s="393">
        <v>9.1733013032339501E-3</v>
      </c>
      <c r="T43" s="393">
        <v>1.10191485166896E-2</v>
      </c>
      <c r="U43" s="393">
        <v>1.28649957301452E-2</v>
      </c>
      <c r="V43" s="393">
        <v>1.47108429436008E-2</v>
      </c>
      <c r="W43" s="393">
        <v>1.6556690157056402E-2</v>
      </c>
      <c r="X43" s="393">
        <v>1.7117517617792299E-2</v>
      </c>
      <c r="Y43" s="393">
        <v>1.7678345078528199E-2</v>
      </c>
      <c r="Z43" s="393">
        <v>1.82391725392641E-2</v>
      </c>
      <c r="AA43" s="393">
        <v>1.8800000000000001E-2</v>
      </c>
      <c r="AB43" s="393">
        <v>2.0866136313922E-2</v>
      </c>
    </row>
    <row r="44" spans="2:28" s="125" customFormat="1" ht="15.6" outlineLevel="1">
      <c r="B44" s="250"/>
      <c r="C44" s="123" t="s">
        <v>191</v>
      </c>
      <c r="D44" s="393">
        <v>7.1095537499999998E-3</v>
      </c>
      <c r="E44" s="393">
        <v>7.0853087499999998E-3</v>
      </c>
      <c r="F44" s="393">
        <v>7.0367049999999999E-3</v>
      </c>
      <c r="G44" s="393">
        <v>6.7688725000000002E-3</v>
      </c>
      <c r="H44" s="393">
        <v>6.704425E-3</v>
      </c>
      <c r="I44" s="393">
        <v>7.4356750000000001E-3</v>
      </c>
      <c r="J44" s="393">
        <v>7.42781E-3</v>
      </c>
      <c r="K44" s="393">
        <v>7.11507875E-3</v>
      </c>
      <c r="L44" s="393">
        <v>6.907875E-3</v>
      </c>
      <c r="M44" s="393">
        <v>7.5619049999999998E-3</v>
      </c>
      <c r="N44" s="393">
        <v>7.0866899999999997E-3</v>
      </c>
      <c r="O44" s="393">
        <v>6.8183050000000002E-3</v>
      </c>
      <c r="P44" s="393">
        <v>6.7914762500000002E-3</v>
      </c>
      <c r="Q44" s="393">
        <v>6.9209919999999999E-3</v>
      </c>
      <c r="R44" s="393">
        <v>6.0196256250000003E-3</v>
      </c>
      <c r="S44" s="393">
        <v>5.8157601010101001E-3</v>
      </c>
      <c r="T44" s="393">
        <v>5.5584681750000002E-3</v>
      </c>
      <c r="U44" s="393">
        <v>5.3026047979798001E-3</v>
      </c>
      <c r="V44" s="393">
        <v>5.3276564106418097E-3</v>
      </c>
      <c r="W44" s="393">
        <v>4.9471044309089803E-3</v>
      </c>
      <c r="X44" s="393">
        <v>4.0743031328512001E-3</v>
      </c>
      <c r="Y44" s="393">
        <v>4.1115600736946201E-3</v>
      </c>
      <c r="Z44" s="393">
        <v>3.9331696647958896E-3</v>
      </c>
      <c r="AA44" s="393">
        <v>3.6252920963440499E-3</v>
      </c>
      <c r="AB44" s="393">
        <v>3.6252920963440499E-3</v>
      </c>
    </row>
    <row r="45" spans="2:28" s="125" customFormat="1" ht="15.6">
      <c r="B45" s="121" t="s">
        <v>13</v>
      </c>
      <c r="C45" s="121"/>
      <c r="D45" s="251">
        <f>SUM(D46:D60)</f>
        <v>32.601166154131889</v>
      </c>
      <c r="E45" s="251">
        <f t="shared" ref="E45:AB45" si="4">SUM(E46:E60)</f>
        <v>32.222406374937016</v>
      </c>
      <c r="F45" s="251">
        <f t="shared" si="4"/>
        <v>32.211863745797025</v>
      </c>
      <c r="G45" s="251">
        <f t="shared" si="4"/>
        <v>32.066499183650436</v>
      </c>
      <c r="H45" s="251">
        <f t="shared" si="4"/>
        <v>32.255065212058255</v>
      </c>
      <c r="I45" s="251">
        <f t="shared" si="4"/>
        <v>31.988127267626481</v>
      </c>
      <c r="J45" s="251">
        <f t="shared" si="4"/>
        <v>32.473267135433851</v>
      </c>
      <c r="K45" s="251">
        <f t="shared" si="4"/>
        <v>32.022389084449159</v>
      </c>
      <c r="L45" s="251">
        <f t="shared" si="4"/>
        <v>32.116527644664167</v>
      </c>
      <c r="M45" s="251">
        <f t="shared" si="4"/>
        <v>31.964238314552613</v>
      </c>
      <c r="N45" s="251">
        <f t="shared" si="4"/>
        <v>30.84932404776163</v>
      </c>
      <c r="O45" s="251">
        <f t="shared" si="4"/>
        <v>29.161350063023434</v>
      </c>
      <c r="P45" s="251">
        <f t="shared" si="4"/>
        <v>28.593903485495755</v>
      </c>
      <c r="Q45" s="251">
        <f t="shared" si="4"/>
        <v>28.835884796153433</v>
      </c>
      <c r="R45" s="251">
        <f t="shared" si="4"/>
        <v>29.053156976423221</v>
      </c>
      <c r="S45" s="251">
        <f t="shared" si="4"/>
        <v>28.673767456484054</v>
      </c>
      <c r="T45" s="251">
        <f t="shared" si="4"/>
        <v>28.452429206603917</v>
      </c>
      <c r="U45" s="251">
        <f t="shared" si="4"/>
        <v>28.121418608635292</v>
      </c>
      <c r="V45" s="251">
        <f t="shared" si="4"/>
        <v>27.473777359106077</v>
      </c>
      <c r="W45" s="251">
        <f t="shared" si="4"/>
        <v>27.067771005610936</v>
      </c>
      <c r="X45" s="251">
        <f t="shared" si="4"/>
        <v>27.238552398514368</v>
      </c>
      <c r="Y45" s="251">
        <f t="shared" si="4"/>
        <v>27.105339575662153</v>
      </c>
      <c r="Z45" s="251">
        <f t="shared" si="4"/>
        <v>27.028468380336189</v>
      </c>
      <c r="AA45" s="251">
        <f t="shared" si="4"/>
        <v>26.995756245418935</v>
      </c>
      <c r="AB45" s="251">
        <f t="shared" si="4"/>
        <v>27.40176562747402</v>
      </c>
    </row>
    <row r="46" spans="2:28" s="125" customFormat="1" ht="15.6" outlineLevel="1">
      <c r="B46" s="250"/>
      <c r="C46" s="123" t="s">
        <v>104</v>
      </c>
      <c r="D46" s="393">
        <v>3.0231988691427202E-2</v>
      </c>
      <c r="E46" s="393">
        <v>3.0162547417949537E-2</v>
      </c>
      <c r="F46" s="393">
        <v>2.9037073348964038E-2</v>
      </c>
      <c r="G46" s="393">
        <v>2.9280100017164641E-2</v>
      </c>
      <c r="H46" s="393">
        <v>2.9483819387839453E-2</v>
      </c>
      <c r="I46" s="393">
        <v>2.9374987927078655E-2</v>
      </c>
      <c r="J46" s="393">
        <v>2.9415411780412248E-2</v>
      </c>
      <c r="K46" s="393">
        <v>2.7864437289127231E-2</v>
      </c>
      <c r="L46" s="393">
        <v>2.7904380462515491E-2</v>
      </c>
      <c r="M46" s="393">
        <v>2.7726880379850063E-2</v>
      </c>
      <c r="N46" s="393">
        <v>2.6770867341183731E-2</v>
      </c>
      <c r="O46" s="393">
        <v>2.6652464985940625E-2</v>
      </c>
      <c r="P46" s="393">
        <v>2.6739369619322426E-2</v>
      </c>
      <c r="Q46" s="393">
        <v>2.6693839614659418E-2</v>
      </c>
      <c r="R46" s="393">
        <v>2.6972574205274012E-2</v>
      </c>
      <c r="S46" s="393">
        <v>2.8889099685240279E-2</v>
      </c>
      <c r="T46" s="393">
        <v>3.0210383790404513E-2</v>
      </c>
      <c r="U46" s="393">
        <v>2.9741468066032326E-2</v>
      </c>
      <c r="V46" s="393">
        <v>4.3138995055553866E-2</v>
      </c>
      <c r="W46" s="393">
        <v>3.9321547046871047E-2</v>
      </c>
      <c r="X46" s="393">
        <v>5.4418862564830001E-2</v>
      </c>
      <c r="Y46" s="393">
        <v>4.5048189639310982E-2</v>
      </c>
      <c r="Z46" s="393">
        <v>4.3975626827570044E-2</v>
      </c>
      <c r="AA46" s="393">
        <v>6.0210850425874887E-2</v>
      </c>
      <c r="AB46" s="393">
        <v>6.8962917123526563E-2</v>
      </c>
    </row>
    <row r="47" spans="2:28" s="125" customFormat="1" outlineLevel="1">
      <c r="B47" s="123" t="s">
        <v>105</v>
      </c>
      <c r="C47" s="123" t="s">
        <v>106</v>
      </c>
      <c r="D47" s="393">
        <v>21.80637315154755</v>
      </c>
      <c r="E47" s="393">
        <v>21.50156531394039</v>
      </c>
      <c r="F47" s="393">
        <v>21.509340480156993</v>
      </c>
      <c r="G47" s="393">
        <v>21.45252925845481</v>
      </c>
      <c r="H47" s="393">
        <v>21.6497779260974</v>
      </c>
      <c r="I47" s="393">
        <v>21.48846923336145</v>
      </c>
      <c r="J47" s="393">
        <v>21.983510535376368</v>
      </c>
      <c r="K47" s="393">
        <v>21.411361278931551</v>
      </c>
      <c r="L47" s="393">
        <v>21.29908199881482</v>
      </c>
      <c r="M47" s="393">
        <v>21.265669317057437</v>
      </c>
      <c r="N47" s="393">
        <v>20.681584958173211</v>
      </c>
      <c r="O47" s="393">
        <v>19.901603002658149</v>
      </c>
      <c r="P47" s="393">
        <v>19.543421585912998</v>
      </c>
      <c r="Q47" s="393">
        <v>19.847775281239009</v>
      </c>
      <c r="R47" s="393">
        <v>20.017572586736321</v>
      </c>
      <c r="S47" s="393">
        <v>19.848113402897031</v>
      </c>
      <c r="T47" s="393">
        <v>19.722192489593212</v>
      </c>
      <c r="U47" s="393">
        <v>19.568432684475411</v>
      </c>
      <c r="V47" s="393">
        <v>19.11177743377786</v>
      </c>
      <c r="W47" s="393">
        <v>18.9106850483901</v>
      </c>
      <c r="X47" s="393">
        <v>19.163868552151179</v>
      </c>
      <c r="Y47" s="393">
        <v>19.020726901766899</v>
      </c>
      <c r="Z47" s="393">
        <v>18.872038080481381</v>
      </c>
      <c r="AA47" s="393">
        <v>18.692674145226722</v>
      </c>
      <c r="AB47" s="393">
        <v>18.950206683967913</v>
      </c>
    </row>
    <row r="48" spans="2:28" s="125" customFormat="1" ht="15.6" outlineLevel="1">
      <c r="B48" s="250"/>
      <c r="C48" s="123" t="s">
        <v>107</v>
      </c>
      <c r="D48" s="393">
        <v>5.5503767784716098</v>
      </c>
      <c r="E48" s="393">
        <v>5.51557542722579</v>
      </c>
      <c r="F48" s="393">
        <v>5.5417880767702501</v>
      </c>
      <c r="G48" s="393">
        <v>5.55590143307752</v>
      </c>
      <c r="H48" s="393">
        <v>5.5203082542669302</v>
      </c>
      <c r="I48" s="393">
        <v>5.4852304769383204</v>
      </c>
      <c r="J48" s="393">
        <v>5.3762684530506704</v>
      </c>
      <c r="K48" s="393">
        <v>5.4385663106765598</v>
      </c>
      <c r="L48" s="393">
        <v>5.6120473473738803</v>
      </c>
      <c r="M48" s="393">
        <v>5.6571283748328396</v>
      </c>
      <c r="N48" s="393">
        <v>5.36387694377561</v>
      </c>
      <c r="O48" s="393">
        <v>4.6928799916071497</v>
      </c>
      <c r="P48" s="393">
        <v>4.5948033439794802</v>
      </c>
      <c r="Q48" s="393">
        <v>4.5867636663474203</v>
      </c>
      <c r="R48" s="393">
        <v>4.5965978585091296</v>
      </c>
      <c r="S48" s="393">
        <v>4.4757856473207704</v>
      </c>
      <c r="T48" s="393">
        <v>4.3971057695337601</v>
      </c>
      <c r="U48" s="393">
        <v>4.2686192384265498</v>
      </c>
      <c r="V48" s="393">
        <v>4.1540158118976303</v>
      </c>
      <c r="W48" s="393">
        <v>3.99077520759778</v>
      </c>
      <c r="X48" s="393">
        <v>3.9115605570962599</v>
      </c>
      <c r="Y48" s="393">
        <v>3.9549544905198499</v>
      </c>
      <c r="Z48" s="393">
        <v>4.0395654650381196</v>
      </c>
      <c r="AA48" s="393">
        <v>4.1340315334501598</v>
      </c>
      <c r="AB48" s="393">
        <v>4.2422317141805399</v>
      </c>
    </row>
    <row r="49" spans="2:30" s="125" customFormat="1" ht="15.6" outlineLevel="1">
      <c r="B49" s="250"/>
      <c r="C49" s="123" t="s">
        <v>108</v>
      </c>
      <c r="D49" s="393">
        <v>1.2187504350428899E-2</v>
      </c>
      <c r="E49" s="393">
        <v>1.3921709992957601E-2</v>
      </c>
      <c r="F49" s="393">
        <v>1.37128462252262E-2</v>
      </c>
      <c r="G49" s="393">
        <v>1.28040627484411E-2</v>
      </c>
      <c r="H49" s="393">
        <v>1.18543750198236E-2</v>
      </c>
      <c r="I49" s="393">
        <v>9.4016735827158505E-3</v>
      </c>
      <c r="J49" s="393">
        <v>1.05710533027191E-2</v>
      </c>
      <c r="K49" s="393">
        <v>9.9909999999999999E-3</v>
      </c>
      <c r="L49" s="393">
        <v>1.02088744109955E-2</v>
      </c>
      <c r="M49" s="393">
        <v>9.9686951273707299E-3</v>
      </c>
      <c r="N49" s="393">
        <v>9.2816105945438595E-3</v>
      </c>
      <c r="O49" s="393">
        <v>9.3480000000000004E-3</v>
      </c>
      <c r="P49" s="393">
        <v>1.1672500000000001E-2</v>
      </c>
      <c r="Q49" s="393">
        <v>1.1056625E-2</v>
      </c>
      <c r="R49" s="393">
        <v>1.1443625000000001E-2</v>
      </c>
      <c r="S49" s="393">
        <v>1.18176355110052E-2</v>
      </c>
      <c r="T49" s="393">
        <v>1.2233674999999999E-2</v>
      </c>
      <c r="U49" s="393">
        <v>1.1934749999999999E-2</v>
      </c>
      <c r="V49" s="393">
        <v>1.2019500000000001E-2</v>
      </c>
      <c r="W49" s="393">
        <v>1.2657512500000001E-2</v>
      </c>
      <c r="X49" s="393">
        <v>1.1617624999999999E-2</v>
      </c>
      <c r="Y49" s="393">
        <v>1.1780624999999999E-2</v>
      </c>
      <c r="Z49" s="393">
        <v>1.222525E-2</v>
      </c>
      <c r="AA49" s="393">
        <v>1.2205374999999999E-2</v>
      </c>
      <c r="AB49" s="393">
        <v>1.2510124866133201E-2</v>
      </c>
    </row>
    <row r="50" spans="2:30" s="125" customFormat="1" ht="15.6" outlineLevel="1">
      <c r="B50" s="250"/>
      <c r="C50" s="123" t="s">
        <v>109</v>
      </c>
      <c r="D50" s="393">
        <v>0.25642177378542502</v>
      </c>
      <c r="E50" s="393">
        <v>0.266678644736842</v>
      </c>
      <c r="F50" s="393">
        <v>0.27693551568825903</v>
      </c>
      <c r="G50" s="393">
        <v>0.287192386639676</v>
      </c>
      <c r="H50" s="393">
        <v>0.29744925759109297</v>
      </c>
      <c r="I50" s="393">
        <v>0.30770612854251</v>
      </c>
      <c r="J50" s="393">
        <v>0.35432837854250998</v>
      </c>
      <c r="K50" s="393">
        <v>0.40095062854251001</v>
      </c>
      <c r="L50" s="393">
        <v>0.44757255060728801</v>
      </c>
      <c r="M50" s="393">
        <v>0.45023667293233099</v>
      </c>
      <c r="N50" s="393">
        <v>0.45290079525737398</v>
      </c>
      <c r="O50" s="393">
        <v>0.45556491758241802</v>
      </c>
      <c r="P50" s="393">
        <v>0.458229039907461</v>
      </c>
      <c r="Q50" s="393">
        <v>0.46089316223250398</v>
      </c>
      <c r="R50" s="393">
        <v>0.46355728455754802</v>
      </c>
      <c r="S50" s="393">
        <v>0.46622140688259101</v>
      </c>
      <c r="T50" s="393">
        <v>0.46510247550607298</v>
      </c>
      <c r="U50" s="393">
        <v>0.463983544129555</v>
      </c>
      <c r="V50" s="393">
        <v>0.46286461275303598</v>
      </c>
      <c r="W50" s="393">
        <v>0.461745681376518</v>
      </c>
      <c r="X50" s="393">
        <v>0.46062674999999997</v>
      </c>
      <c r="Y50" s="393">
        <v>0.45652400161943302</v>
      </c>
      <c r="Z50" s="393">
        <v>0.45242125323886601</v>
      </c>
      <c r="AA50" s="393">
        <v>0.44860400161943298</v>
      </c>
      <c r="AB50" s="393">
        <v>0.44450125323886602</v>
      </c>
    </row>
    <row r="51" spans="2:30" s="125" customFormat="1" ht="15.6" outlineLevel="1">
      <c r="B51" s="250"/>
      <c r="C51" s="123" t="s">
        <v>110</v>
      </c>
      <c r="D51" s="393">
        <v>0.28305524999999998</v>
      </c>
      <c r="E51" s="393">
        <v>0.28854435</v>
      </c>
      <c r="F51" s="393">
        <v>0.28899836249999999</v>
      </c>
      <c r="G51" s="393">
        <v>0.29448926250000002</v>
      </c>
      <c r="H51" s="393">
        <v>0.29594793749999998</v>
      </c>
      <c r="I51" s="393">
        <v>0.28601141250000001</v>
      </c>
      <c r="J51" s="393">
        <v>0.28462349999999997</v>
      </c>
      <c r="K51" s="393">
        <v>0.30270225000000001</v>
      </c>
      <c r="L51" s="393">
        <v>0.30549187500000002</v>
      </c>
      <c r="M51" s="393">
        <v>0.27314606250000001</v>
      </c>
      <c r="N51" s="393">
        <v>0.243081675</v>
      </c>
      <c r="O51" s="393">
        <v>0.21920152500000001</v>
      </c>
      <c r="P51" s="393">
        <v>0.20955157499999999</v>
      </c>
      <c r="Q51" s="393">
        <v>0.18921663750000001</v>
      </c>
      <c r="R51" s="393">
        <v>0.19344453750000001</v>
      </c>
      <c r="S51" s="393">
        <v>0.18232304999999999</v>
      </c>
      <c r="T51" s="393">
        <v>0.18498457500000001</v>
      </c>
      <c r="U51" s="393">
        <v>0.18128902499999999</v>
      </c>
      <c r="V51" s="393">
        <v>0.17675669999999999</v>
      </c>
      <c r="W51" s="393">
        <v>0.17716110374999999</v>
      </c>
      <c r="X51" s="393">
        <v>0.16756488750000001</v>
      </c>
      <c r="Y51" s="393">
        <v>0.1665236625</v>
      </c>
      <c r="Z51" s="393">
        <v>0.16803390000000001</v>
      </c>
      <c r="AA51" s="393">
        <v>0.1829614125</v>
      </c>
      <c r="AB51" s="393">
        <v>0.18057738759475001</v>
      </c>
    </row>
    <row r="52" spans="2:30" s="125" customFormat="1" ht="15.6" outlineLevel="1">
      <c r="B52" s="250"/>
      <c r="C52" s="123" t="s">
        <v>111</v>
      </c>
      <c r="D52" s="393">
        <v>2.36574315789474E-2</v>
      </c>
      <c r="E52" s="393">
        <v>2.36574315789474E-2</v>
      </c>
      <c r="F52" s="393">
        <v>2.6293515789473702E-2</v>
      </c>
      <c r="G52" s="393">
        <v>2.6293515789473702E-2</v>
      </c>
      <c r="H52" s="393">
        <v>1.8450000000000001E-2</v>
      </c>
      <c r="I52" s="393">
        <v>1.8450000000000001E-2</v>
      </c>
      <c r="J52" s="393">
        <v>1.7184000000000001E-2</v>
      </c>
      <c r="K52" s="393">
        <v>1.8155999999999999E-2</v>
      </c>
      <c r="L52" s="393">
        <v>1.5278972467186199E-2</v>
      </c>
      <c r="M52" s="393">
        <v>1.7999999999999999E-2</v>
      </c>
      <c r="N52" s="393">
        <v>1.7999999999999999E-2</v>
      </c>
      <c r="O52" s="393">
        <v>1.6574999999999999E-2</v>
      </c>
      <c r="P52" s="393">
        <v>1.8312499999999999E-2</v>
      </c>
      <c r="Q52" s="393">
        <v>1.5723999999999998E-2</v>
      </c>
      <c r="R52" s="393">
        <v>1.6046999999999999E-2</v>
      </c>
      <c r="S52" s="393">
        <v>1.66E-2</v>
      </c>
      <c r="T52" s="393">
        <v>1.7865974999999999E-2</v>
      </c>
      <c r="U52" s="393">
        <v>1.5466499999999999E-2</v>
      </c>
      <c r="V52" s="393">
        <v>1.5692774999999999E-2</v>
      </c>
      <c r="W52" s="393">
        <v>1.7308E-2</v>
      </c>
      <c r="X52" s="393">
        <v>1.5478E-2</v>
      </c>
      <c r="Y52" s="393">
        <v>1.6309000000000001E-2</v>
      </c>
      <c r="Z52" s="393">
        <v>1.5576E-2</v>
      </c>
      <c r="AA52" s="393">
        <v>1.5901499999999999E-2</v>
      </c>
      <c r="AB52" s="393">
        <v>1.5980000187E-2</v>
      </c>
    </row>
    <row r="53" spans="2:30" s="125" customFormat="1" outlineLevel="1">
      <c r="B53" s="123" t="s">
        <v>112</v>
      </c>
      <c r="C53" s="123" t="s">
        <v>106</v>
      </c>
      <c r="D53" s="393">
        <v>3.0407434731269403</v>
      </c>
      <c r="E53" s="393">
        <v>2.99253082248112</v>
      </c>
      <c r="F53" s="393">
        <v>2.9810865635383896</v>
      </c>
      <c r="G53" s="393">
        <v>2.9680970731580301</v>
      </c>
      <c r="H53" s="393">
        <v>2.9932405505641602</v>
      </c>
      <c r="I53" s="393">
        <v>2.9662712790880699</v>
      </c>
      <c r="J53" s="393">
        <v>3.02509717484992</v>
      </c>
      <c r="K53" s="393">
        <v>2.9373791003733301</v>
      </c>
      <c r="L53" s="393">
        <v>2.91329806485632</v>
      </c>
      <c r="M53" s="393">
        <v>2.9048950326307903</v>
      </c>
      <c r="N53" s="393">
        <v>2.8243472529343698</v>
      </c>
      <c r="O53" s="393">
        <v>2.7101079198610902</v>
      </c>
      <c r="P53" s="393">
        <v>2.65381176960347</v>
      </c>
      <c r="Q53" s="393">
        <v>2.69674474922765</v>
      </c>
      <c r="R53" s="393">
        <v>2.7147496600895602</v>
      </c>
      <c r="S53" s="393">
        <v>2.68096942285869</v>
      </c>
      <c r="T53" s="393">
        <v>2.6579848540017901</v>
      </c>
      <c r="U53" s="393">
        <v>2.6482685554244401</v>
      </c>
      <c r="V53" s="393">
        <v>2.5897872163562399</v>
      </c>
      <c r="W53" s="393">
        <v>2.5662511034422604</v>
      </c>
      <c r="X53" s="393">
        <v>2.5966931752342899</v>
      </c>
      <c r="Y53" s="393">
        <v>2.5789574493190801</v>
      </c>
      <c r="Z53" s="393">
        <v>2.5637140881666998</v>
      </c>
      <c r="AA53" s="393">
        <v>2.5331243852353698</v>
      </c>
      <c r="AB53" s="393">
        <v>2.5713357520921098</v>
      </c>
    </row>
    <row r="54" spans="2:30" s="125" customFormat="1" ht="15.6" outlineLevel="1">
      <c r="B54" s="250"/>
      <c r="C54" s="123" t="s">
        <v>107</v>
      </c>
      <c r="D54" s="393">
        <v>0.21627892324961701</v>
      </c>
      <c r="E54" s="393">
        <v>0.21492283535225701</v>
      </c>
      <c r="F54" s="393">
        <v>0.21594425134711001</v>
      </c>
      <c r="G54" s="393">
        <v>0.21649419986905799</v>
      </c>
      <c r="H54" s="393">
        <v>0.21510725719914001</v>
      </c>
      <c r="I54" s="393">
        <v>0.21374039793653099</v>
      </c>
      <c r="J54" s="393">
        <v>0.20949452596385201</v>
      </c>
      <c r="K54" s="393">
        <v>0.211922057301967</v>
      </c>
      <c r="L54" s="393">
        <v>0.21868201132286499</v>
      </c>
      <c r="M54" s="393">
        <v>0.22043866253177499</v>
      </c>
      <c r="N54" s="393">
        <v>0.20901167184593999</v>
      </c>
      <c r="O54" s="393">
        <v>0.18286524897935999</v>
      </c>
      <c r="P54" s="393">
        <v>0.17904354234727701</v>
      </c>
      <c r="Q54" s="393">
        <v>0.178730264007637</v>
      </c>
      <c r="R54" s="393">
        <v>0.179113468351532</v>
      </c>
      <c r="S54" s="393">
        <v>0.17440583569989401</v>
      </c>
      <c r="T54" s="393">
        <v>0.17133995388171</v>
      </c>
      <c r="U54" s="393">
        <v>0.16633327961272501</v>
      </c>
      <c r="V54" s="393">
        <v>0.161867581754783</v>
      </c>
      <c r="W54" s="393">
        <v>0.155506661850115</v>
      </c>
      <c r="X54" s="393">
        <v>0.152419941794908</v>
      </c>
      <c r="Y54" s="393">
        <v>0.154110852803476</v>
      </c>
      <c r="Z54" s="393">
        <v>0.15740784888037199</v>
      </c>
      <c r="AA54" s="393">
        <v>0.16108886376913201</v>
      </c>
      <c r="AB54" s="393">
        <v>0.16530504935756801</v>
      </c>
      <c r="AD54" s="386"/>
    </row>
    <row r="55" spans="2:30" s="125" customFormat="1" ht="15.6" outlineLevel="1">
      <c r="B55" s="250"/>
      <c r="C55" s="123" t="s">
        <v>108</v>
      </c>
      <c r="D55" s="393">
        <v>7.4519520350349404E-4</v>
      </c>
      <c r="E55" s="393">
        <v>8.5123182015139996E-4</v>
      </c>
      <c r="F55" s="393">
        <v>8.3846101216447698E-4</v>
      </c>
      <c r="G55" s="393">
        <v>7.8289417350323404E-4</v>
      </c>
      <c r="H55" s="393">
        <v>7.24826277087097E-4</v>
      </c>
      <c r="I55" s="393">
        <v>5.7485780987629495E-4</v>
      </c>
      <c r="J55" s="393">
        <v>6.4635859735211697E-4</v>
      </c>
      <c r="K55" s="393">
        <v>6.1089170219999999E-4</v>
      </c>
      <c r="L55" s="393">
        <v>6.2421345876079301E-4</v>
      </c>
      <c r="M55" s="393">
        <v>6.0952788860698195E-4</v>
      </c>
      <c r="N55" s="393">
        <v>5.6751665451490799E-4</v>
      </c>
      <c r="O55" s="393">
        <v>5.7157598160000002E-4</v>
      </c>
      <c r="P55" s="393">
        <v>7.1370567450000004E-4</v>
      </c>
      <c r="Q55" s="393">
        <v>6.7604849032499995E-4</v>
      </c>
      <c r="R55" s="393">
        <v>6.9971129572500004E-4</v>
      </c>
      <c r="S55" s="393">
        <v>7.2257986921200499E-4</v>
      </c>
      <c r="T55" s="393">
        <v>7.4801827093499897E-4</v>
      </c>
      <c r="U55" s="393">
        <v>7.2974074095000002E-4</v>
      </c>
      <c r="V55" s="393">
        <v>7.3492271190000005E-4</v>
      </c>
      <c r="W55" s="393">
        <v>7.7393347580250002E-4</v>
      </c>
      <c r="X55" s="393">
        <v>7.1035038652500005E-4</v>
      </c>
      <c r="Y55" s="393">
        <v>7.20316891125E-4</v>
      </c>
      <c r="Z55" s="393">
        <v>7.4750313105000001E-4</v>
      </c>
      <c r="AA55" s="393">
        <v>7.4628789007500002E-4</v>
      </c>
      <c r="AB55" s="393">
        <v>7.6492157683982298E-4</v>
      </c>
      <c r="AD55" s="386"/>
    </row>
    <row r="56" spans="2:30" s="125" customFormat="1" ht="15.6" outlineLevel="1">
      <c r="B56" s="250"/>
      <c r="C56" s="123" t="s">
        <v>109</v>
      </c>
      <c r="D56" s="393">
        <v>2.2261320396625098E-2</v>
      </c>
      <c r="E56" s="393">
        <v>2.3151773212490099E-2</v>
      </c>
      <c r="F56" s="393">
        <v>2.4042226028355099E-2</v>
      </c>
      <c r="G56" s="393">
        <v>2.49326788442201E-2</v>
      </c>
      <c r="H56" s="393">
        <v>2.58231316600851E-2</v>
      </c>
      <c r="I56" s="393">
        <v>2.6713584475950201E-2</v>
      </c>
      <c r="J56" s="393">
        <v>3.07611067652627E-2</v>
      </c>
      <c r="K56" s="393">
        <v>3.4808629054575199E-2</v>
      </c>
      <c r="L56" s="393">
        <v>3.8856122874109299E-2</v>
      </c>
      <c r="M56" s="393">
        <v>3.9087409319788498E-2</v>
      </c>
      <c r="N56" s="393">
        <v>3.9318695765467801E-2</v>
      </c>
      <c r="O56" s="393">
        <v>3.9549982211147E-2</v>
      </c>
      <c r="P56" s="393">
        <v>3.9781268656826199E-2</v>
      </c>
      <c r="Q56" s="393">
        <v>4.0012555102505398E-2</v>
      </c>
      <c r="R56" s="393">
        <v>4.0243841548184597E-2</v>
      </c>
      <c r="S56" s="393">
        <v>4.0475127993863901E-2</v>
      </c>
      <c r="T56" s="393">
        <v>4.03779876866786E-2</v>
      </c>
      <c r="U56" s="393">
        <v>4.0280847379493299E-2</v>
      </c>
      <c r="V56" s="393">
        <v>4.0183707072308103E-2</v>
      </c>
      <c r="W56" s="393">
        <v>4.0086566765122802E-2</v>
      </c>
      <c r="X56" s="393">
        <v>3.9989426457937502E-2</v>
      </c>
      <c r="Y56" s="393">
        <v>3.9633245331591502E-2</v>
      </c>
      <c r="Z56" s="393">
        <v>3.9277064205245502E-2</v>
      </c>
      <c r="AA56" s="393">
        <v>3.8945668551591497E-2</v>
      </c>
      <c r="AB56" s="393">
        <v>3.8589487425245497E-2</v>
      </c>
      <c r="AD56" s="386"/>
    </row>
    <row r="57" spans="2:30" s="125" customFormat="1" ht="15.6" outlineLevel="1">
      <c r="B57" s="250"/>
      <c r="C57" s="123" t="s">
        <v>110</v>
      </c>
      <c r="D57" s="393">
        <v>1.0903722666590701</v>
      </c>
      <c r="E57" s="393">
        <v>1.1084108982860299</v>
      </c>
      <c r="F57" s="393">
        <v>1.1067967495961299</v>
      </c>
      <c r="G57" s="393">
        <v>1.1250210301560699</v>
      </c>
      <c r="H57" s="393">
        <v>1.1264134500257501</v>
      </c>
      <c r="I57" s="393">
        <v>1.08505652192963</v>
      </c>
      <c r="J57" s="393">
        <v>1.07703291731576</v>
      </c>
      <c r="K57" s="393">
        <v>1.1419997827005099</v>
      </c>
      <c r="L57" s="393">
        <v>1.14833860955573</v>
      </c>
      <c r="M57" s="393">
        <v>1.01929668033014</v>
      </c>
      <c r="N57" s="393">
        <v>0.90084325713241498</v>
      </c>
      <c r="O57" s="393">
        <v>0.80731630480206595</v>
      </c>
      <c r="P57" s="393">
        <v>0.76556471895810896</v>
      </c>
      <c r="Q57" s="393">
        <v>0.68745335534599505</v>
      </c>
      <c r="R57" s="393">
        <v>0.69887031495476903</v>
      </c>
      <c r="S57" s="393">
        <v>0.65585905462125005</v>
      </c>
      <c r="T57" s="393">
        <v>0.662391616358601</v>
      </c>
      <c r="U57" s="393">
        <v>0.643032150309513</v>
      </c>
      <c r="V57" s="393">
        <v>0.62046913428906603</v>
      </c>
      <c r="W57" s="393">
        <v>0.61481055935614204</v>
      </c>
      <c r="X57" s="393">
        <v>0.58177698362194097</v>
      </c>
      <c r="Y57" s="393">
        <v>0.57798657659775199</v>
      </c>
      <c r="Z57" s="393">
        <v>0.58348041232993197</v>
      </c>
      <c r="AA57" s="393">
        <v>0.633482709459112</v>
      </c>
      <c r="AB57" s="393">
        <v>0.62688414904109202</v>
      </c>
      <c r="AD57" s="386"/>
    </row>
    <row r="58" spans="2:30" s="125" customFormat="1" ht="15.6" outlineLevel="1">
      <c r="B58" s="250"/>
      <c r="C58" s="123" t="s">
        <v>113</v>
      </c>
      <c r="D58" s="393">
        <v>6.2723929630872713E-2</v>
      </c>
      <c r="E58" s="393">
        <v>7.0556288875973316E-2</v>
      </c>
      <c r="F58" s="393">
        <v>6.9086589955156846E-2</v>
      </c>
      <c r="G58" s="393">
        <v>7.1362422986284479E-2</v>
      </c>
      <c r="H58" s="393">
        <v>7.0281476468949583E-2</v>
      </c>
      <c r="I58" s="393">
        <v>7.0923763534355103E-2</v>
      </c>
      <c r="J58" s="393">
        <v>7.4144695889025308E-2</v>
      </c>
      <c r="K58" s="393">
        <v>8.587700187683131E-2</v>
      </c>
      <c r="L58" s="393">
        <v>7.8974554762551205E-2</v>
      </c>
      <c r="M58" s="393">
        <v>7.7836999021684505E-2</v>
      </c>
      <c r="N58" s="393">
        <v>7.9540803287002096E-2</v>
      </c>
      <c r="O58" s="393">
        <v>9.8931804354518899E-2</v>
      </c>
      <c r="P58" s="393">
        <v>9.2057128336306804E-2</v>
      </c>
      <c r="Q58" s="393">
        <v>9.3971648045727801E-2</v>
      </c>
      <c r="R58" s="393">
        <v>9.36679966751819E-2</v>
      </c>
      <c r="S58" s="393">
        <v>9.1402593144504801E-2</v>
      </c>
      <c r="T58" s="393">
        <v>8.9694907255753104E-2</v>
      </c>
      <c r="U58" s="393">
        <v>8.31366935706222E-2</v>
      </c>
      <c r="V58" s="393">
        <v>8.4296347912697397E-2</v>
      </c>
      <c r="W58" s="393">
        <v>8.049769206022811E-2</v>
      </c>
      <c r="X58" s="393">
        <v>8.1657028706498297E-2</v>
      </c>
      <c r="Y58" s="393">
        <v>8.1884864673636301E-2</v>
      </c>
      <c r="Z58" s="393">
        <v>7.9834552036954692E-2</v>
      </c>
      <c r="AA58" s="393">
        <v>8.1604595791468504E-2</v>
      </c>
      <c r="AB58" s="393">
        <v>8.3740406820383001E-2</v>
      </c>
    </row>
    <row r="59" spans="2:30" s="125" customFormat="1" ht="15.6" outlineLevel="1">
      <c r="B59" s="250"/>
      <c r="C59" s="123" t="s">
        <v>111</v>
      </c>
      <c r="D59" s="393">
        <v>2.6023174736842098E-4</v>
      </c>
      <c r="E59" s="393">
        <v>2.6023174736842098E-4</v>
      </c>
      <c r="F59" s="393">
        <v>2.8922867368421002E-4</v>
      </c>
      <c r="G59" s="393">
        <v>2.8922867368421002E-4</v>
      </c>
      <c r="H59" s="393">
        <v>2.0295E-4</v>
      </c>
      <c r="I59" s="393">
        <v>2.0295E-4</v>
      </c>
      <c r="J59" s="393">
        <v>1.8902400000000001E-4</v>
      </c>
      <c r="K59" s="393">
        <v>1.9971600000000001E-4</v>
      </c>
      <c r="L59" s="393">
        <v>1.6806869713904799E-4</v>
      </c>
      <c r="M59" s="393">
        <v>1.9799999999999999E-4</v>
      </c>
      <c r="N59" s="393">
        <v>1.9799999999999999E-4</v>
      </c>
      <c r="O59" s="393">
        <v>1.82325E-4</v>
      </c>
      <c r="P59" s="393">
        <v>2.0143750000000001E-4</v>
      </c>
      <c r="Q59" s="393">
        <v>1.7296400000000001E-4</v>
      </c>
      <c r="R59" s="393">
        <v>1.76517E-4</v>
      </c>
      <c r="S59" s="393">
        <v>1.8259999999999999E-4</v>
      </c>
      <c r="T59" s="393">
        <v>1.96525725E-4</v>
      </c>
      <c r="U59" s="393">
        <v>1.701315E-4</v>
      </c>
      <c r="V59" s="393">
        <v>1.72620525E-4</v>
      </c>
      <c r="W59" s="393">
        <v>1.9038799999999999E-4</v>
      </c>
      <c r="X59" s="393">
        <v>1.7025800000000001E-4</v>
      </c>
      <c r="Y59" s="393">
        <v>1.7939900000000001E-4</v>
      </c>
      <c r="Z59" s="393">
        <v>1.7133599999999999E-4</v>
      </c>
      <c r="AA59" s="393">
        <v>1.7491650000000001E-4</v>
      </c>
      <c r="AB59" s="393">
        <v>1.75780002057E-4</v>
      </c>
    </row>
    <row r="60" spans="2:30" s="125" customFormat="1" outlineLevel="1">
      <c r="B60" s="123" t="s">
        <v>196</v>
      </c>
      <c r="C60" s="123" t="s">
        <v>115</v>
      </c>
      <c r="D60" s="393">
        <v>0.2054769356925</v>
      </c>
      <c r="E60" s="393">
        <v>0.17161686826875</v>
      </c>
      <c r="F60" s="393">
        <v>0.12767380516687499</v>
      </c>
      <c r="G60" s="393">
        <v>1.0296365624999999E-3</v>
      </c>
      <c r="H60" s="393">
        <v>0</v>
      </c>
      <c r="I60" s="393">
        <v>0</v>
      </c>
      <c r="J60" s="393">
        <v>0</v>
      </c>
      <c r="K60" s="393">
        <v>0</v>
      </c>
      <c r="L60" s="393">
        <v>0</v>
      </c>
      <c r="M60" s="393">
        <v>0</v>
      </c>
      <c r="N60" s="393">
        <v>0</v>
      </c>
      <c r="O60" s="393">
        <v>0</v>
      </c>
      <c r="P60" s="393">
        <v>0</v>
      </c>
      <c r="Q60" s="393">
        <v>0</v>
      </c>
      <c r="R60" s="393">
        <v>0</v>
      </c>
      <c r="S60" s="393">
        <v>0</v>
      </c>
      <c r="T60" s="393">
        <v>0</v>
      </c>
      <c r="U60" s="393">
        <v>0</v>
      </c>
      <c r="V60" s="393">
        <v>0</v>
      </c>
      <c r="W60" s="393">
        <v>0</v>
      </c>
      <c r="X60" s="393">
        <v>0</v>
      </c>
      <c r="Y60" s="393">
        <v>0</v>
      </c>
      <c r="Z60" s="393">
        <v>0</v>
      </c>
      <c r="AA60" s="393">
        <v>0</v>
      </c>
      <c r="AB60" s="393">
        <v>0</v>
      </c>
    </row>
    <row r="61" spans="2:30" s="125" customFormat="1" ht="15.6">
      <c r="B61" s="121" t="s">
        <v>14</v>
      </c>
      <c r="C61" s="121"/>
      <c r="D61" s="251">
        <f>SUM(D62:D65)</f>
        <v>0.27994510102457554</v>
      </c>
      <c r="E61" s="251">
        <f t="shared" ref="E61:AB61" si="5">SUM(E62:E65)</f>
        <v>0.27087530684415512</v>
      </c>
      <c r="F61" s="251">
        <f t="shared" si="5"/>
        <v>0.28507870382839123</v>
      </c>
      <c r="G61" s="251">
        <f t="shared" si="5"/>
        <v>0.25545042165428355</v>
      </c>
      <c r="H61" s="251">
        <f t="shared" si="5"/>
        <v>0.29296369878090561</v>
      </c>
      <c r="I61" s="251">
        <f t="shared" si="5"/>
        <v>0.24105874782239431</v>
      </c>
      <c r="J61" s="251">
        <f t="shared" si="5"/>
        <v>0.26687576940749691</v>
      </c>
      <c r="K61" s="251">
        <f t="shared" si="5"/>
        <v>0.23013526940027509</v>
      </c>
      <c r="L61" s="251">
        <f t="shared" si="5"/>
        <v>0.18088534358466299</v>
      </c>
      <c r="M61" s="251">
        <f t="shared" si="5"/>
        <v>0.16178266765713395</v>
      </c>
      <c r="N61" s="251">
        <f t="shared" si="5"/>
        <v>0.1515748539591881</v>
      </c>
      <c r="O61" s="251">
        <f t="shared" si="5"/>
        <v>0.14707056115904035</v>
      </c>
      <c r="P61" s="251">
        <f t="shared" si="5"/>
        <v>0.14893208430313709</v>
      </c>
      <c r="Q61" s="251">
        <f t="shared" si="5"/>
        <v>0.16866110277242977</v>
      </c>
      <c r="R61" s="251">
        <f t="shared" si="5"/>
        <v>0.14736127467703158</v>
      </c>
      <c r="S61" s="251">
        <f t="shared" si="5"/>
        <v>0.12713444240219354</v>
      </c>
      <c r="T61" s="251">
        <f t="shared" si="5"/>
        <v>0.12861976633508787</v>
      </c>
      <c r="U61" s="251">
        <f t="shared" si="5"/>
        <v>0.13902253890463159</v>
      </c>
      <c r="V61" s="251">
        <f t="shared" si="5"/>
        <v>0.10733735697709473</v>
      </c>
      <c r="W61" s="251">
        <f t="shared" si="5"/>
        <v>0.11614963934994098</v>
      </c>
      <c r="X61" s="251">
        <f t="shared" si="5"/>
        <v>0.12056113688867286</v>
      </c>
      <c r="Y61" s="251">
        <f t="shared" si="5"/>
        <v>0.10862927271883843</v>
      </c>
      <c r="Z61" s="251">
        <f t="shared" si="5"/>
        <v>0.11828953719162688</v>
      </c>
      <c r="AA61" s="251">
        <f t="shared" si="5"/>
        <v>0.12542153084891539</v>
      </c>
      <c r="AB61" s="251">
        <f t="shared" si="5"/>
        <v>0.12474964652419232</v>
      </c>
    </row>
    <row r="62" spans="2:30" s="125" customFormat="1" ht="15.6" outlineLevel="1">
      <c r="B62" s="250"/>
      <c r="C62" s="123" t="s">
        <v>116</v>
      </c>
      <c r="D62" s="393">
        <v>3.5597236066571697E-2</v>
      </c>
      <c r="E62" s="393">
        <v>3.3538073628017799E-2</v>
      </c>
      <c r="F62" s="393">
        <v>3.5168900551341503E-2</v>
      </c>
      <c r="G62" s="393">
        <v>3.5259378549020302E-2</v>
      </c>
      <c r="H62" s="393">
        <v>3.6499195863747003E-2</v>
      </c>
      <c r="I62" s="393">
        <v>3.7159615571776203E-2</v>
      </c>
      <c r="J62" s="393">
        <v>3.70275316301703E-2</v>
      </c>
      <c r="K62" s="393">
        <v>3.76879513381995E-2</v>
      </c>
      <c r="L62" s="393">
        <v>3.6191000000000001E-2</v>
      </c>
      <c r="M62" s="393">
        <v>3.5584999999999999E-2</v>
      </c>
      <c r="N62" s="393">
        <v>3.0804999999999999E-2</v>
      </c>
      <c r="O62" s="393">
        <v>2.9757499999999999E-2</v>
      </c>
      <c r="P62" s="393">
        <v>2.76175E-2</v>
      </c>
      <c r="Q62" s="393">
        <v>2.92E-2</v>
      </c>
      <c r="R62" s="393">
        <v>2.896725E-2</v>
      </c>
      <c r="S62" s="393">
        <v>2.5364999999999999E-2</v>
      </c>
      <c r="T62" s="393">
        <v>2.6846499999999999E-2</v>
      </c>
      <c r="U62" s="393">
        <v>2.5408041067041601E-2</v>
      </c>
      <c r="V62" s="393">
        <v>2.365693718E-2</v>
      </c>
      <c r="W62" s="393">
        <v>1.8517499999999999E-2</v>
      </c>
      <c r="X62" s="393">
        <v>1.35202758436886E-2</v>
      </c>
      <c r="Y62" s="393">
        <v>1.349973283E-2</v>
      </c>
      <c r="Z62" s="393">
        <v>1.555369664E-2</v>
      </c>
      <c r="AA62" s="393">
        <v>1.7634969751019101E-2</v>
      </c>
      <c r="AB62" s="393">
        <v>1.8365962317454E-2</v>
      </c>
    </row>
    <row r="63" spans="2:30" s="125" customFormat="1" ht="15.6" outlineLevel="1">
      <c r="B63" s="250"/>
      <c r="C63" s="123" t="s">
        <v>121</v>
      </c>
      <c r="D63" s="393">
        <v>3.1110687864298499E-2</v>
      </c>
      <c r="E63" s="393">
        <v>2.5231569764156199E-2</v>
      </c>
      <c r="F63" s="393">
        <v>2.25842973449406E-2</v>
      </c>
      <c r="G63" s="393">
        <v>1.9002886018153E-2</v>
      </c>
      <c r="H63" s="393">
        <v>2.1404022327174501E-2</v>
      </c>
      <c r="I63" s="393">
        <v>2.1314339755109098E-2</v>
      </c>
      <c r="J63" s="393">
        <v>1.9274988615149601E-2</v>
      </c>
      <c r="K63" s="393">
        <v>1.8310955516889198E-2</v>
      </c>
      <c r="L63" s="393">
        <v>1.7674667487344801E-2</v>
      </c>
      <c r="M63" s="393">
        <v>1.4605985664721899E-2</v>
      </c>
      <c r="N63" s="393">
        <v>1.46411222124933E-2</v>
      </c>
      <c r="O63" s="393">
        <v>1.45558633735838E-2</v>
      </c>
      <c r="P63" s="393">
        <v>1.46917765478438E-2</v>
      </c>
      <c r="Q63" s="393">
        <v>1.5477857753906E-2</v>
      </c>
      <c r="R63" s="393">
        <v>1.5235728879102101E-2</v>
      </c>
      <c r="S63" s="393">
        <v>1.28955793063169E-2</v>
      </c>
      <c r="T63" s="393">
        <v>2.08752401622345E-2</v>
      </c>
      <c r="U63" s="393">
        <v>2.2079530255334399E-2</v>
      </c>
      <c r="V63" s="393">
        <v>1.07849317402558E-2</v>
      </c>
      <c r="W63" s="393">
        <v>6.6429505704002304E-3</v>
      </c>
      <c r="X63" s="393">
        <v>6.7406943305010096E-3</v>
      </c>
      <c r="Y63" s="393">
        <v>6.21583385111829E-3</v>
      </c>
      <c r="Z63" s="393">
        <v>4.0188096792163801E-3</v>
      </c>
      <c r="AA63" s="393">
        <v>4.5178404117989998E-3</v>
      </c>
      <c r="AB63" s="393">
        <v>5.0683663672717004E-3</v>
      </c>
    </row>
    <row r="64" spans="2:30" s="125" customFormat="1" ht="15.6" outlineLevel="1">
      <c r="B64" s="250"/>
      <c r="C64" s="123" t="s">
        <v>126</v>
      </c>
      <c r="D64" s="393">
        <v>0.21194006839593166</v>
      </c>
      <c r="E64" s="393">
        <v>0.21104118259927354</v>
      </c>
      <c r="F64" s="393">
        <v>0.22622683477318656</v>
      </c>
      <c r="G64" s="393">
        <v>0.20005183477318655</v>
      </c>
      <c r="H64" s="393">
        <v>0.23387933477318656</v>
      </c>
      <c r="I64" s="393">
        <v>0.18133883477318655</v>
      </c>
      <c r="J64" s="393">
        <v>0.20937948002205534</v>
      </c>
      <c r="K64" s="393">
        <v>0.17289459314422728</v>
      </c>
      <c r="L64" s="393">
        <v>0.12594483522567526</v>
      </c>
      <c r="M64" s="393">
        <v>0.11054219434190952</v>
      </c>
      <c r="N64" s="393">
        <v>0.10510887854611439</v>
      </c>
      <c r="O64" s="393">
        <v>0.10187617111236603</v>
      </c>
      <c r="P64" s="393">
        <v>0.10591377818621282</v>
      </c>
      <c r="Q64" s="393">
        <v>0.12322613539263719</v>
      </c>
      <c r="R64" s="393">
        <v>0.1022407226666667</v>
      </c>
      <c r="S64" s="393">
        <v>8.8018412500000004E-2</v>
      </c>
      <c r="T64" s="393">
        <v>8.0077775000000004E-2</v>
      </c>
      <c r="U64" s="393">
        <v>9.0589774999999997E-2</v>
      </c>
      <c r="V64" s="393">
        <v>7.1926814814814805E-2</v>
      </c>
      <c r="W64" s="393">
        <v>9.0394680227585691E-2</v>
      </c>
      <c r="X64" s="393">
        <v>9.9585342592592607E-2</v>
      </c>
      <c r="Y64" s="393">
        <v>8.8192425000000005E-2</v>
      </c>
      <c r="Z64" s="393">
        <v>9.8130737500000009E-2</v>
      </c>
      <c r="AA64" s="393">
        <v>0.1025961</v>
      </c>
      <c r="AB64" s="393">
        <v>0.10066395</v>
      </c>
    </row>
    <row r="65" spans="2:28" s="125" customFormat="1" ht="15.6" outlineLevel="1">
      <c r="B65" s="250"/>
      <c r="C65" s="123" t="s">
        <v>199</v>
      </c>
      <c r="D65" s="393">
        <v>1.297108697773722E-3</v>
      </c>
      <c r="E65" s="393">
        <v>1.0644808527075511E-3</v>
      </c>
      <c r="F65" s="393">
        <v>1.098671158922605E-3</v>
      </c>
      <c r="G65" s="393">
        <v>1.1363223139236683E-3</v>
      </c>
      <c r="H65" s="393">
        <v>1.18114581679759E-3</v>
      </c>
      <c r="I65" s="393">
        <v>1.2459577223224629E-3</v>
      </c>
      <c r="J65" s="393">
        <v>1.1937691401217071E-3</v>
      </c>
      <c r="K65" s="393">
        <v>1.241769400959117E-3</v>
      </c>
      <c r="L65" s="393">
        <v>1.074840871642917E-3</v>
      </c>
      <c r="M65" s="393">
        <v>1.0494876505025411E-3</v>
      </c>
      <c r="N65" s="393">
        <v>1.01985320058041E-3</v>
      </c>
      <c r="O65" s="393">
        <v>8.8102667309051218E-4</v>
      </c>
      <c r="P65" s="393">
        <v>7.0902956908046831E-4</v>
      </c>
      <c r="Q65" s="393">
        <v>7.5710962588656605E-4</v>
      </c>
      <c r="R65" s="393">
        <v>9.1757313126279196E-4</v>
      </c>
      <c r="S65" s="393">
        <v>8.5545059587664003E-4</v>
      </c>
      <c r="T65" s="393">
        <v>8.2025117285336197E-4</v>
      </c>
      <c r="U65" s="393">
        <v>9.4519258225560102E-4</v>
      </c>
      <c r="V65" s="393">
        <v>9.6867324202412305E-4</v>
      </c>
      <c r="W65" s="393">
        <v>5.9450855195505284E-4</v>
      </c>
      <c r="X65" s="393">
        <v>7.14824121890641E-4</v>
      </c>
      <c r="Y65" s="393">
        <v>7.2128103772013555E-4</v>
      </c>
      <c r="Z65" s="393">
        <v>5.8629337241049458E-4</v>
      </c>
      <c r="AA65" s="393">
        <v>6.7262068609727694E-4</v>
      </c>
      <c r="AB65" s="393">
        <v>6.5136783946662103E-4</v>
      </c>
    </row>
    <row r="66" spans="2:28" s="125" customFormat="1" ht="15.6">
      <c r="B66" s="121" t="s">
        <v>129</v>
      </c>
      <c r="C66" s="121"/>
      <c r="D66" s="251">
        <f>SUM(D67:D70)</f>
        <v>1.8105583389032877E-2</v>
      </c>
      <c r="E66" s="251">
        <f t="shared" ref="E66:AB66" si="6">SUM(E67:E70)</f>
        <v>2.0694684822725434E-2</v>
      </c>
      <c r="F66" s="251">
        <f t="shared" si="6"/>
        <v>1.5724227998414927E-2</v>
      </c>
      <c r="G66" s="251">
        <f t="shared" si="6"/>
        <v>1.6970283021620219E-2</v>
      </c>
      <c r="H66" s="251">
        <f t="shared" si="6"/>
        <v>1.6516897751664435E-2</v>
      </c>
      <c r="I66" s="251">
        <f t="shared" si="6"/>
        <v>3.2361839857038117E-2</v>
      </c>
      <c r="J66" s="251">
        <f t="shared" si="6"/>
        <v>2.3850591847999047E-2</v>
      </c>
      <c r="K66" s="251">
        <f t="shared" si="6"/>
        <v>2.7986565168534105E-2</v>
      </c>
      <c r="L66" s="251">
        <f t="shared" si="6"/>
        <v>2.1958721970796683E-2</v>
      </c>
      <c r="M66" s="251">
        <f t="shared" si="6"/>
        <v>1.7284154477740087E-2</v>
      </c>
      <c r="N66" s="251">
        <f t="shared" si="6"/>
        <v>3.392260650431362E-2</v>
      </c>
      <c r="O66" s="251">
        <f t="shared" si="6"/>
        <v>3.3141919706415335E-2</v>
      </c>
      <c r="P66" s="251">
        <f t="shared" si="6"/>
        <v>3.2789788073112711E-2</v>
      </c>
      <c r="Q66" s="251">
        <f t="shared" si="6"/>
        <v>6.0469637523693769E-2</v>
      </c>
      <c r="R66" s="251">
        <f t="shared" si="6"/>
        <v>3.351409787618375E-2</v>
      </c>
      <c r="S66" s="251">
        <f t="shared" si="6"/>
        <v>4.0783158036686411E-2</v>
      </c>
      <c r="T66" s="251">
        <f t="shared" si="6"/>
        <v>3.5215852701462498E-2</v>
      </c>
      <c r="U66" s="251">
        <f t="shared" si="6"/>
        <v>4.4378495243783726E-2</v>
      </c>
      <c r="V66" s="251">
        <f t="shared" si="6"/>
        <v>3.3295909948326215E-2</v>
      </c>
      <c r="W66" s="251">
        <f t="shared" si="6"/>
        <v>3.7654683362740388E-2</v>
      </c>
      <c r="X66" s="251">
        <f t="shared" si="6"/>
        <v>3.3775930540883958E-2</v>
      </c>
      <c r="Y66" s="251">
        <f t="shared" si="6"/>
        <v>3.0359967240199345E-2</v>
      </c>
      <c r="Z66" s="251">
        <f t="shared" si="6"/>
        <v>5.8631039817893978E-2</v>
      </c>
      <c r="AA66" s="251">
        <f t="shared" si="6"/>
        <v>2.5861677787510848E-2</v>
      </c>
      <c r="AB66" s="251">
        <f t="shared" si="6"/>
        <v>3.1492037898122827E-2</v>
      </c>
    </row>
    <row r="67" spans="2:28" s="125" customFormat="1" outlineLevel="1">
      <c r="B67" s="123" t="s">
        <v>130</v>
      </c>
      <c r="C67" s="123" t="s">
        <v>132</v>
      </c>
      <c r="D67" s="393">
        <v>3.71996283224762E-3</v>
      </c>
      <c r="E67" s="393">
        <v>6.4757573946287996E-3</v>
      </c>
      <c r="F67" s="393">
        <v>1.65184613421545E-3</v>
      </c>
      <c r="G67" s="393">
        <v>2.91938018065436E-3</v>
      </c>
      <c r="H67" s="393">
        <v>2.3377742072404201E-3</v>
      </c>
      <c r="I67" s="393">
        <v>1.84497615036677E-2</v>
      </c>
      <c r="J67" s="393">
        <v>9.5581826901645801E-3</v>
      </c>
      <c r="K67" s="393">
        <v>1.2673837173308101E-2</v>
      </c>
      <c r="L67" s="393">
        <v>7.1074897280703304E-3</v>
      </c>
      <c r="M67" s="393">
        <v>1.1282515600925E-3</v>
      </c>
      <c r="N67" s="393">
        <v>3.99709565594144E-3</v>
      </c>
      <c r="O67" s="393">
        <v>5.4978533205777298E-3</v>
      </c>
      <c r="P67" s="393">
        <v>4.6319702055311303E-3</v>
      </c>
      <c r="Q67" s="393">
        <v>3.9446222998823499E-3</v>
      </c>
      <c r="R67" s="393">
        <v>5.1186608645913496E-3</v>
      </c>
      <c r="S67" s="393">
        <v>9.4991465754859193E-3</v>
      </c>
      <c r="T67" s="393">
        <v>9.3120907917205592E-3</v>
      </c>
      <c r="U67" s="393">
        <v>8.3291978233270003E-3</v>
      </c>
      <c r="V67" s="393">
        <v>7.7037783884058601E-3</v>
      </c>
      <c r="W67" s="393">
        <v>6.7008216581024398E-3</v>
      </c>
      <c r="X67" s="393">
        <v>3.45251461139482E-3</v>
      </c>
      <c r="Y67" s="393">
        <v>4.4214087261306503E-3</v>
      </c>
      <c r="Z67" s="393">
        <v>2.12578488671945E-2</v>
      </c>
      <c r="AA67" s="393">
        <v>5.0400018137203998E-3</v>
      </c>
      <c r="AB67" s="393">
        <v>8.3623535093673793E-3</v>
      </c>
    </row>
    <row r="68" spans="2:28" s="125" customFormat="1" outlineLevel="1">
      <c r="B68" s="123" t="s">
        <v>135</v>
      </c>
      <c r="C68" s="123" t="s">
        <v>132</v>
      </c>
      <c r="D68" s="393">
        <v>8.1850176443295098E-5</v>
      </c>
      <c r="E68" s="393">
        <v>8.257121794528181E-5</v>
      </c>
      <c r="F68" s="393">
        <v>8.3678201734129802E-5</v>
      </c>
      <c r="G68" s="393">
        <v>8.4406046722958799E-5</v>
      </c>
      <c r="H68" s="393">
        <v>8.5208054795725305E-5</v>
      </c>
      <c r="I68" s="393">
        <v>8.5756714666594496E-5</v>
      </c>
      <c r="J68" s="393">
        <v>8.6275278792256313E-5</v>
      </c>
      <c r="K68" s="393">
        <v>8.7409338539291804E-5</v>
      </c>
      <c r="L68" s="393">
        <v>8.85636070164321E-5</v>
      </c>
      <c r="M68" s="393">
        <v>8.9563928535567604E-5</v>
      </c>
      <c r="N68" s="393">
        <v>7.5612250731001303E-5</v>
      </c>
      <c r="O68" s="393">
        <v>6.30670451478099E-5</v>
      </c>
      <c r="P68" s="393">
        <v>6.8518588210790104E-5</v>
      </c>
      <c r="Q68" s="393">
        <v>1.3340858368058871E-4</v>
      </c>
      <c r="R68" s="393">
        <v>6.7876381522227099E-5</v>
      </c>
      <c r="S68" s="393">
        <v>7.1383430076843297E-5</v>
      </c>
      <c r="T68" s="393">
        <v>7.6752187139289999E-5</v>
      </c>
      <c r="U68" s="393">
        <v>9.4479175812526011E-5</v>
      </c>
      <c r="V68" s="393">
        <v>6.9597990082605424E-5</v>
      </c>
      <c r="W68" s="393">
        <v>8.1082926642604507E-5</v>
      </c>
      <c r="X68" s="393">
        <v>6.2772441224797206E-5</v>
      </c>
      <c r="Y68" s="393">
        <v>1.232881061644839E-4</v>
      </c>
      <c r="Z68" s="393">
        <v>7.2809990975709803E-5</v>
      </c>
      <c r="AA68" s="393">
        <v>1.022359582870551E-4</v>
      </c>
      <c r="AB68" s="393">
        <v>9.00353483776093E-5</v>
      </c>
    </row>
    <row r="69" spans="2:28" s="125" customFormat="1" outlineLevel="1">
      <c r="B69" s="123" t="s">
        <v>139</v>
      </c>
      <c r="C69" s="123" t="s">
        <v>132</v>
      </c>
      <c r="D69" s="393">
        <v>1.0460645357334691E-2</v>
      </c>
      <c r="E69" s="393">
        <v>1.0493147367789271E-2</v>
      </c>
      <c r="F69" s="393">
        <v>1.053185899403296E-2</v>
      </c>
      <c r="G69" s="393">
        <v>1.056340982756108E-2</v>
      </c>
      <c r="H69" s="393">
        <v>1.059553625448058E-2</v>
      </c>
      <c r="I69" s="393">
        <v>1.06226671877088E-2</v>
      </c>
      <c r="J69" s="393">
        <v>1.064992199996553E-2</v>
      </c>
      <c r="K69" s="393">
        <v>1.1207213750511591E-2</v>
      </c>
      <c r="L69" s="393">
        <v>1.070584986027223E-2</v>
      </c>
      <c r="M69" s="393">
        <v>1.079239168810011E-2</v>
      </c>
      <c r="N69" s="393">
        <v>2.8814375169703768E-2</v>
      </c>
      <c r="O69" s="393">
        <v>2.6520407118618888E-2</v>
      </c>
      <c r="P69" s="393">
        <v>2.70076492107281E-2</v>
      </c>
      <c r="Q69" s="393">
        <v>5.5288589231892199E-2</v>
      </c>
      <c r="R69" s="393">
        <v>2.7203870431699223E-2</v>
      </c>
      <c r="S69" s="393">
        <v>3.006857831874778E-2</v>
      </c>
      <c r="T69" s="393">
        <v>2.466266235133259E-2</v>
      </c>
      <c r="U69" s="393">
        <v>3.47699945270354E-2</v>
      </c>
      <c r="V69" s="393">
        <v>2.4317332124670549E-2</v>
      </c>
      <c r="W69" s="393">
        <v>2.9647446898993911E-2</v>
      </c>
      <c r="X69" s="393">
        <v>2.9015571332275551E-2</v>
      </c>
      <c r="Y69" s="393">
        <v>2.455098973083121E-2</v>
      </c>
      <c r="Z69" s="393">
        <v>3.6016918777733498E-2</v>
      </c>
      <c r="AA69" s="393">
        <v>1.9417445964553401E-2</v>
      </c>
      <c r="AB69" s="393">
        <v>2.1719116628800349E-2</v>
      </c>
    </row>
    <row r="70" spans="2:28" s="125" customFormat="1" outlineLevel="1">
      <c r="B70" s="123" t="s">
        <v>146</v>
      </c>
      <c r="C70" s="124" t="s">
        <v>132</v>
      </c>
      <c r="D70" s="393">
        <v>3.8431250230072699E-3</v>
      </c>
      <c r="E70" s="393">
        <v>3.64320884236208E-3</v>
      </c>
      <c r="F70" s="393">
        <v>3.4568446684323899E-3</v>
      </c>
      <c r="G70" s="393">
        <v>3.4030869666818201E-3</v>
      </c>
      <c r="H70" s="393">
        <v>3.4983792351477101E-3</v>
      </c>
      <c r="I70" s="393">
        <v>3.2036544509950202E-3</v>
      </c>
      <c r="J70" s="393">
        <v>3.55621187907668E-3</v>
      </c>
      <c r="K70" s="393">
        <v>4.01810490617512E-3</v>
      </c>
      <c r="L70" s="393">
        <v>4.05681877543769E-3</v>
      </c>
      <c r="M70" s="393">
        <v>5.27394730101191E-3</v>
      </c>
      <c r="N70" s="393">
        <v>1.0355234279374099E-3</v>
      </c>
      <c r="O70" s="393">
        <v>1.06059222207091E-3</v>
      </c>
      <c r="P70" s="393">
        <v>1.08165006864269E-3</v>
      </c>
      <c r="Q70" s="393">
        <v>1.1030174082386299E-3</v>
      </c>
      <c r="R70" s="393">
        <v>1.12369019837095E-3</v>
      </c>
      <c r="S70" s="393">
        <v>1.1440497123758699E-3</v>
      </c>
      <c r="T70" s="393">
        <v>1.1643473712700601E-3</v>
      </c>
      <c r="U70" s="393">
        <v>1.1848237176088001E-3</v>
      </c>
      <c r="V70" s="393">
        <v>1.2052014451671999E-3</v>
      </c>
      <c r="W70" s="393">
        <v>1.2253318790014301E-3</v>
      </c>
      <c r="X70" s="393">
        <v>1.2450721559887901E-3</v>
      </c>
      <c r="Y70" s="393">
        <v>1.2642806770730001E-3</v>
      </c>
      <c r="Z70" s="393">
        <v>1.28346218199027E-3</v>
      </c>
      <c r="AA70" s="393">
        <v>1.30199405094999E-3</v>
      </c>
      <c r="AB70" s="393">
        <v>1.3205324115774901E-3</v>
      </c>
    </row>
    <row r="71" spans="2:28" s="125" customFormat="1" ht="15.6">
      <c r="B71" s="121" t="s">
        <v>6</v>
      </c>
      <c r="D71" s="251">
        <f>SUM(D72:D77)</f>
        <v>66.925600587015722</v>
      </c>
      <c r="E71" s="251">
        <f t="shared" ref="E71:AB71" si="7">SUM(E72:E77)</f>
        <v>67.390909100962205</v>
      </c>
      <c r="F71" s="251">
        <f t="shared" si="7"/>
        <v>67.309566232676246</v>
      </c>
      <c r="G71" s="251">
        <f t="shared" si="7"/>
        <v>67.609292234485579</v>
      </c>
      <c r="H71" s="251">
        <f t="shared" si="7"/>
        <v>67.826957089576396</v>
      </c>
      <c r="I71" s="251">
        <f t="shared" si="7"/>
        <v>69.532508539649811</v>
      </c>
      <c r="J71" s="251">
        <f t="shared" si="7"/>
        <v>69.894415183972043</v>
      </c>
      <c r="K71" s="251">
        <f t="shared" si="7"/>
        <v>69.867182273099615</v>
      </c>
      <c r="L71" s="251">
        <f t="shared" si="7"/>
        <v>69.085335258124928</v>
      </c>
      <c r="M71" s="251">
        <f t="shared" si="7"/>
        <v>67.093014762153601</v>
      </c>
      <c r="N71" s="251">
        <f t="shared" si="7"/>
        <v>65.332259510771848</v>
      </c>
      <c r="O71" s="251">
        <f t="shared" si="7"/>
        <v>63.381666022546803</v>
      </c>
      <c r="P71" s="251">
        <f t="shared" si="7"/>
        <v>62.489588779152513</v>
      </c>
      <c r="Q71" s="251">
        <f t="shared" si="7"/>
        <v>58.757029171738758</v>
      </c>
      <c r="R71" s="251">
        <f t="shared" si="7"/>
        <v>54.181008071560008</v>
      </c>
      <c r="S71" s="251">
        <f t="shared" si="7"/>
        <v>51.008315546432655</v>
      </c>
      <c r="T71" s="251">
        <f t="shared" si="7"/>
        <v>48.141549566535595</v>
      </c>
      <c r="U71" s="251">
        <f t="shared" si="7"/>
        <v>44.898049872180863</v>
      </c>
      <c r="V71" s="251">
        <f t="shared" si="7"/>
        <v>39.982965416417585</v>
      </c>
      <c r="W71" s="251">
        <f t="shared" si="7"/>
        <v>34.118839071412943</v>
      </c>
      <c r="X71" s="251">
        <f t="shared" si="7"/>
        <v>28.693729119400128</v>
      </c>
      <c r="Y71" s="251">
        <f t="shared" si="7"/>
        <v>26.240677856188604</v>
      </c>
      <c r="Z71" s="251">
        <f t="shared" si="7"/>
        <v>23.563239025783936</v>
      </c>
      <c r="AA71" s="251">
        <f t="shared" si="7"/>
        <v>19.896525619696785</v>
      </c>
      <c r="AB71" s="251">
        <f t="shared" si="7"/>
        <v>17.603734471519839</v>
      </c>
    </row>
    <row r="72" spans="2:28" s="125" customFormat="1" ht="15.6" outlineLevel="1">
      <c r="B72" s="250"/>
      <c r="C72" s="125" t="s">
        <v>150</v>
      </c>
      <c r="D72" s="393">
        <v>62.618136708566503</v>
      </c>
      <c r="E72" s="393">
        <v>63.0798221519075</v>
      </c>
      <c r="F72" s="393">
        <v>62.9239862342801</v>
      </c>
      <c r="G72" s="393">
        <v>63.221137995903497</v>
      </c>
      <c r="H72" s="393">
        <v>63.484425936691203</v>
      </c>
      <c r="I72" s="393">
        <v>65.291305629005095</v>
      </c>
      <c r="J72" s="393">
        <v>65.578975252246707</v>
      </c>
      <c r="K72" s="393">
        <v>65.503889033393506</v>
      </c>
      <c r="L72" s="393">
        <v>64.750828583782706</v>
      </c>
      <c r="M72" s="393">
        <v>62.674790674766399</v>
      </c>
      <c r="N72" s="393">
        <v>60.822708271559399</v>
      </c>
      <c r="O72" s="393">
        <v>59.692291859385499</v>
      </c>
      <c r="P72" s="393">
        <v>58.861078477968803</v>
      </c>
      <c r="Q72" s="393">
        <v>55.133784763927601</v>
      </c>
      <c r="R72" s="393">
        <v>50.378296627034899</v>
      </c>
      <c r="S72" s="393">
        <v>47.122877245759398</v>
      </c>
      <c r="T72" s="393">
        <v>44.1172167819268</v>
      </c>
      <c r="U72" s="393">
        <v>40.778450206055098</v>
      </c>
      <c r="V72" s="393">
        <v>35.8782332232268</v>
      </c>
      <c r="W72" s="393">
        <v>30.169268178113601</v>
      </c>
      <c r="X72" s="393">
        <v>24.834816150485601</v>
      </c>
      <c r="Y72" s="393">
        <v>22.201414717209001</v>
      </c>
      <c r="Z72" s="393">
        <v>19.677870836424301</v>
      </c>
      <c r="AA72" s="393">
        <v>16.0160883903478</v>
      </c>
      <c r="AB72" s="393">
        <v>13.458865883633999</v>
      </c>
    </row>
    <row r="73" spans="2:28" s="125" customFormat="1" ht="15.6" outlineLevel="1">
      <c r="B73" s="250"/>
      <c r="C73" s="125" t="s">
        <v>151</v>
      </c>
      <c r="D73" s="393">
        <v>4.1962980013913143</v>
      </c>
      <c r="E73" s="393">
        <v>4.1991586164495969</v>
      </c>
      <c r="F73" s="393">
        <v>4.2767142373009968</v>
      </c>
      <c r="G73" s="393">
        <v>4.2898805721978643</v>
      </c>
      <c r="H73" s="393">
        <v>4.2679256820904605</v>
      </c>
      <c r="I73" s="393">
        <v>4.1648318031868357</v>
      </c>
      <c r="J73" s="393">
        <v>4.225122184925433</v>
      </c>
      <c r="K73" s="393">
        <v>4.330894849206123</v>
      </c>
      <c r="L73" s="393">
        <v>4.265091449742223</v>
      </c>
      <c r="M73" s="393">
        <v>4.3329584434997042</v>
      </c>
      <c r="N73" s="393">
        <v>4.4041439760374486</v>
      </c>
      <c r="O73" s="393">
        <v>3.5191262071328309</v>
      </c>
      <c r="P73" s="393">
        <v>3.4421459985441292</v>
      </c>
      <c r="Q73" s="393">
        <v>3.424580954447678</v>
      </c>
      <c r="R73" s="393">
        <v>3.53286615744865</v>
      </c>
      <c r="S73" s="393">
        <v>3.5389120032318711</v>
      </c>
      <c r="T73" s="393">
        <v>3.6106016227520037</v>
      </c>
      <c r="U73" s="393">
        <v>3.6596277427740329</v>
      </c>
      <c r="V73" s="393">
        <v>3.6593487070734558</v>
      </c>
      <c r="W73" s="393">
        <v>3.4097302278694519</v>
      </c>
      <c r="X73" s="393">
        <v>3.2744077223982666</v>
      </c>
      <c r="Y73" s="393">
        <v>3.386326443363584</v>
      </c>
      <c r="Z73" s="393">
        <v>3.2355908365535724</v>
      </c>
      <c r="AA73" s="393">
        <v>3.2108735460104549</v>
      </c>
      <c r="AB73" s="393">
        <v>3.402435021443321</v>
      </c>
    </row>
    <row r="74" spans="2:28" s="125" customFormat="1" ht="15.6" outlineLevel="1">
      <c r="B74" s="250"/>
      <c r="C74" s="125" t="s">
        <v>152</v>
      </c>
      <c r="D74" s="393">
        <v>0.111165877057895</v>
      </c>
      <c r="E74" s="393">
        <v>0.110000078636842</v>
      </c>
      <c r="F74" s="393">
        <v>0.105546396015789</v>
      </c>
      <c r="G74" s="393">
        <v>9.3473666384210508E-2</v>
      </c>
      <c r="H74" s="393">
        <v>6.8205470794736808E-2</v>
      </c>
      <c r="I74" s="393">
        <v>6.2371107457894703E-2</v>
      </c>
      <c r="J74" s="393">
        <v>6.8317746799897897E-2</v>
      </c>
      <c r="K74" s="393">
        <v>8.9839049999999995E-4</v>
      </c>
      <c r="L74" s="393">
        <v>1.9152246000000001E-3</v>
      </c>
      <c r="M74" s="393">
        <v>1.9612438874999998E-3</v>
      </c>
      <c r="N74" s="393">
        <v>2.0072631749999998E-3</v>
      </c>
      <c r="O74" s="393">
        <v>2.0532824625000001E-3</v>
      </c>
      <c r="P74" s="393">
        <v>2.0993017500000001E-3</v>
      </c>
      <c r="Q74" s="393">
        <v>2.1247742162411628E-3</v>
      </c>
      <c r="R74" s="393">
        <v>2.1502466824823247E-3</v>
      </c>
      <c r="S74" s="393">
        <v>2.1757191487234875E-3</v>
      </c>
      <c r="T74" s="393">
        <v>2.2011916149646499E-3</v>
      </c>
      <c r="U74" s="393">
        <v>2.1505957503534E-3</v>
      </c>
      <c r="V74" s="393">
        <v>1.9264201068400905E-3</v>
      </c>
      <c r="W74" s="393">
        <v>2.0019717122780551E-3</v>
      </c>
      <c r="X74" s="393">
        <v>2.3102671969500001E-3</v>
      </c>
      <c r="Y74" s="393">
        <v>2.23867198785E-3</v>
      </c>
      <c r="Z74" s="393">
        <v>2.0930858220534563E-3</v>
      </c>
      <c r="AA74" s="393">
        <v>2.0453978574490445E-3</v>
      </c>
      <c r="AB74" s="393">
        <v>2.0450953717759679E-3</v>
      </c>
    </row>
    <row r="75" spans="2:28" s="125" customFormat="1" ht="15.6" outlineLevel="1">
      <c r="B75" s="250"/>
      <c r="C75" s="125" t="s">
        <v>189</v>
      </c>
      <c r="D75" s="393">
        <v>0</v>
      </c>
      <c r="E75" s="393">
        <v>1.9282539682539701E-3</v>
      </c>
      <c r="F75" s="393">
        <v>3.3193650793650799E-3</v>
      </c>
      <c r="G75" s="393">
        <v>4.7999999999999996E-3</v>
      </c>
      <c r="H75" s="393">
        <v>6.4000000000000003E-3</v>
      </c>
      <c r="I75" s="393">
        <v>1.4E-2</v>
      </c>
      <c r="J75" s="393">
        <v>2.1999999999999999E-2</v>
      </c>
      <c r="K75" s="393">
        <v>3.15E-2</v>
      </c>
      <c r="L75" s="393">
        <v>6.7500000000000004E-2</v>
      </c>
      <c r="M75" s="393">
        <v>8.3304400000000001E-2</v>
      </c>
      <c r="N75" s="393">
        <v>0.10340000000000001</v>
      </c>
      <c r="O75" s="393">
        <v>0.16638520000000001</v>
      </c>
      <c r="P75" s="393">
        <v>0.18279999999999999</v>
      </c>
      <c r="Q75" s="393">
        <v>0.1953</v>
      </c>
      <c r="R75" s="393">
        <v>0.26669999999999999</v>
      </c>
      <c r="S75" s="393">
        <v>0.34239999999999998</v>
      </c>
      <c r="T75" s="393">
        <v>0.40899999999999997</v>
      </c>
      <c r="U75" s="393">
        <v>0.44590000000000002</v>
      </c>
      <c r="V75" s="393">
        <v>0.42849999999999999</v>
      </c>
      <c r="W75" s="393">
        <v>0.52657109999999996</v>
      </c>
      <c r="X75" s="393">
        <v>0.54440920000000004</v>
      </c>
      <c r="Y75" s="393">
        <v>0.605327287480936</v>
      </c>
      <c r="Z75" s="393">
        <v>0.58502569999999998</v>
      </c>
      <c r="AA75" s="393">
        <v>0.58676397561743099</v>
      </c>
      <c r="AB75" s="393">
        <v>0.63984229267538695</v>
      </c>
    </row>
    <row r="76" spans="2:28" s="125" customFormat="1" ht="15.6" outlineLevel="1">
      <c r="B76" s="250"/>
      <c r="C76" s="123" t="s">
        <v>205</v>
      </c>
      <c r="D76" s="393">
        <v>0</v>
      </c>
      <c r="E76" s="393">
        <v>0</v>
      </c>
      <c r="F76" s="393">
        <v>0</v>
      </c>
      <c r="G76" s="393">
        <v>0</v>
      </c>
      <c r="H76" s="393">
        <v>0</v>
      </c>
      <c r="I76" s="393">
        <v>0</v>
      </c>
      <c r="J76" s="393">
        <v>0</v>
      </c>
      <c r="K76" s="393">
        <v>0</v>
      </c>
      <c r="L76" s="393">
        <v>0</v>
      </c>
      <c r="M76" s="393">
        <v>0</v>
      </c>
      <c r="N76" s="393">
        <v>0</v>
      </c>
      <c r="O76" s="393">
        <v>0</v>
      </c>
      <c r="P76" s="393">
        <v>0</v>
      </c>
      <c r="Q76" s="393">
        <v>0</v>
      </c>
      <c r="R76" s="393">
        <v>0</v>
      </c>
      <c r="S76" s="393">
        <v>1.65024303749695E-5</v>
      </c>
      <c r="T76" s="393">
        <v>2.3103402524957199E-5</v>
      </c>
      <c r="U76" s="393">
        <v>1.3091928097475801E-4</v>
      </c>
      <c r="V76" s="393">
        <v>8.7022816177338995E-4</v>
      </c>
      <c r="W76" s="393">
        <v>8.0946621313275201E-4</v>
      </c>
      <c r="X76" s="393">
        <v>8.8783834529132903E-3</v>
      </c>
      <c r="Y76" s="393">
        <v>1.0935452655229201E-2</v>
      </c>
      <c r="Z76" s="393">
        <v>2.1128000000000001E-2</v>
      </c>
      <c r="AA76" s="393">
        <v>3.44E-2</v>
      </c>
      <c r="AB76" s="393">
        <v>4.7671999999999999E-2</v>
      </c>
    </row>
    <row r="77" spans="2:28" s="125" customFormat="1" ht="15.6" outlineLevel="1">
      <c r="B77" s="250"/>
      <c r="C77" s="123" t="s">
        <v>206</v>
      </c>
      <c r="D77" s="393">
        <v>0</v>
      </c>
      <c r="E77" s="393">
        <v>0</v>
      </c>
      <c r="F77" s="393">
        <v>0</v>
      </c>
      <c r="G77" s="393">
        <v>0</v>
      </c>
      <c r="H77" s="393">
        <v>0</v>
      </c>
      <c r="I77" s="393">
        <v>0</v>
      </c>
      <c r="J77" s="393">
        <v>0</v>
      </c>
      <c r="K77" s="393">
        <v>0</v>
      </c>
      <c r="L77" s="393">
        <v>0</v>
      </c>
      <c r="M77" s="393">
        <v>0</v>
      </c>
      <c r="N77" s="393">
        <v>0</v>
      </c>
      <c r="O77" s="393">
        <v>1.8094735659797501E-3</v>
      </c>
      <c r="P77" s="393">
        <v>1.4650008895839501E-3</v>
      </c>
      <c r="Q77" s="393">
        <v>1.2386791472318E-3</v>
      </c>
      <c r="R77" s="393">
        <v>9.950403939753211E-4</v>
      </c>
      <c r="S77" s="393">
        <v>1.9340758622841401E-3</v>
      </c>
      <c r="T77" s="393">
        <v>2.5068668393054901E-3</v>
      </c>
      <c r="U77" s="393">
        <v>1.1790408320398399E-2</v>
      </c>
      <c r="V77" s="393">
        <v>1.40868378487152E-2</v>
      </c>
      <c r="W77" s="393">
        <v>1.0458127504483199E-2</v>
      </c>
      <c r="X77" s="393">
        <v>2.8907395866395999E-2</v>
      </c>
      <c r="Y77" s="393">
        <v>3.4435283492003803E-2</v>
      </c>
      <c r="Z77" s="393">
        <v>4.1530566984007602E-2</v>
      </c>
      <c r="AA77" s="393">
        <v>4.6354309863650599E-2</v>
      </c>
      <c r="AB77" s="393">
        <v>5.2874178395356401E-2</v>
      </c>
    </row>
    <row r="78" spans="2:28" s="125" customFormat="1">
      <c r="D78" s="252" t="s">
        <v>379</v>
      </c>
      <c r="E78" s="252" t="s">
        <v>379</v>
      </c>
      <c r="F78" s="252" t="s">
        <v>379</v>
      </c>
      <c r="G78" s="252" t="s">
        <v>379</v>
      </c>
      <c r="H78" s="252" t="s">
        <v>379</v>
      </c>
      <c r="I78" s="252" t="s">
        <v>379</v>
      </c>
      <c r="J78" s="252" t="s">
        <v>379</v>
      </c>
      <c r="K78" s="252" t="s">
        <v>379</v>
      </c>
      <c r="L78" s="252" t="s">
        <v>379</v>
      </c>
      <c r="M78" s="252" t="s">
        <v>379</v>
      </c>
      <c r="N78" s="252" t="s">
        <v>379</v>
      </c>
      <c r="O78" s="252" t="s">
        <v>379</v>
      </c>
      <c r="P78" s="252" t="s">
        <v>379</v>
      </c>
      <c r="Q78" s="252" t="s">
        <v>379</v>
      </c>
      <c r="R78" s="252" t="s">
        <v>379</v>
      </c>
      <c r="S78" s="252" t="s">
        <v>379</v>
      </c>
      <c r="T78" s="252" t="s">
        <v>379</v>
      </c>
      <c r="U78" s="252" t="s">
        <v>379</v>
      </c>
      <c r="V78" s="252" t="s">
        <v>379</v>
      </c>
      <c r="W78" s="252" t="s">
        <v>379</v>
      </c>
      <c r="X78" s="252" t="s">
        <v>379</v>
      </c>
      <c r="Y78" s="252" t="s">
        <v>379</v>
      </c>
      <c r="Z78" s="125" t="s">
        <v>379</v>
      </c>
      <c r="AA78" s="252" t="s">
        <v>379</v>
      </c>
    </row>
    <row r="79" spans="2:28" s="125" customFormat="1" ht="15.6">
      <c r="B79" s="120" t="s">
        <v>153</v>
      </c>
      <c r="D79" s="249">
        <f>D71+D66+D61+D45+D40+D39+D24+D19+D9</f>
        <v>137.04731571929344</v>
      </c>
      <c r="E79" s="249">
        <f t="shared" ref="E79:AB79" si="8">E71+E66+E61+E45+E40+E39+E24+E19+E9</f>
        <v>137.63009866897761</v>
      </c>
      <c r="F79" s="249">
        <f t="shared" si="8"/>
        <v>137.05615908758574</v>
      </c>
      <c r="G79" s="249">
        <f t="shared" si="8"/>
        <v>135.21038828228569</v>
      </c>
      <c r="H79" s="249">
        <f t="shared" si="8"/>
        <v>128.16917858609085</v>
      </c>
      <c r="I79" s="249">
        <f t="shared" si="8"/>
        <v>130.40362242338881</v>
      </c>
      <c r="J79" s="249">
        <f t="shared" si="8"/>
        <v>129.7023117479898</v>
      </c>
      <c r="K79" s="249">
        <f t="shared" si="8"/>
        <v>127.27034514702301</v>
      </c>
      <c r="L79" s="249">
        <f t="shared" si="8"/>
        <v>124.02069027955633</v>
      </c>
      <c r="M79" s="249">
        <f t="shared" si="8"/>
        <v>119.1478816429059</v>
      </c>
      <c r="N79" s="249">
        <f t="shared" si="8"/>
        <v>114.44620912839599</v>
      </c>
      <c r="O79" s="249">
        <f t="shared" si="8"/>
        <v>109.50098995293294</v>
      </c>
      <c r="P79" s="249">
        <f t="shared" si="8"/>
        <v>107.28986697441982</v>
      </c>
      <c r="Q79" s="249">
        <f t="shared" si="8"/>
        <v>102.20232861720964</v>
      </c>
      <c r="R79" s="249">
        <f t="shared" si="8"/>
        <v>97.423531733451995</v>
      </c>
      <c r="S79" s="249">
        <f t="shared" si="8"/>
        <v>92.067222549640036</v>
      </c>
      <c r="T79" s="249">
        <f t="shared" si="8"/>
        <v>88.10876025859281</v>
      </c>
      <c r="U79" s="249">
        <f t="shared" si="8"/>
        <v>84.063310369802977</v>
      </c>
      <c r="V79" s="249">
        <f t="shared" si="8"/>
        <v>78.057826530469157</v>
      </c>
      <c r="W79" s="249">
        <f t="shared" si="8"/>
        <v>71.651992049655789</v>
      </c>
      <c r="X79" s="249">
        <f t="shared" si="8"/>
        <v>66.229115279635806</v>
      </c>
      <c r="Y79" s="249">
        <f t="shared" si="8"/>
        <v>63.284238209445078</v>
      </c>
      <c r="Z79" s="249">
        <f t="shared" si="8"/>
        <v>60.567879646294415</v>
      </c>
      <c r="AA79" s="249">
        <f t="shared" si="8"/>
        <v>55.773516065812373</v>
      </c>
      <c r="AB79" s="249">
        <f t="shared" si="8"/>
        <v>53.47957044597463</v>
      </c>
    </row>
    <row r="80" spans="2:28" s="125" customFormat="1">
      <c r="D80" s="253" t="s">
        <v>379</v>
      </c>
      <c r="E80" s="248" t="s">
        <v>379</v>
      </c>
      <c r="F80" s="248" t="s">
        <v>379</v>
      </c>
      <c r="G80" s="248" t="s">
        <v>379</v>
      </c>
      <c r="H80" s="248" t="s">
        <v>379</v>
      </c>
      <c r="I80" s="248" t="s">
        <v>379</v>
      </c>
      <c r="J80" s="248" t="s">
        <v>379</v>
      </c>
      <c r="K80" s="248" t="s">
        <v>379</v>
      </c>
      <c r="L80" s="248" t="s">
        <v>379</v>
      </c>
      <c r="M80" s="248" t="s">
        <v>379</v>
      </c>
      <c r="N80" s="248" t="s">
        <v>379</v>
      </c>
      <c r="O80" s="248" t="s">
        <v>379</v>
      </c>
      <c r="P80" s="248" t="s">
        <v>379</v>
      </c>
      <c r="Q80" s="248" t="s">
        <v>379</v>
      </c>
      <c r="R80" s="248" t="s">
        <v>379</v>
      </c>
      <c r="S80" s="248" t="s">
        <v>379</v>
      </c>
      <c r="T80" s="248" t="s">
        <v>379</v>
      </c>
      <c r="U80" s="248" t="s">
        <v>379</v>
      </c>
      <c r="V80" s="248" t="s">
        <v>379</v>
      </c>
      <c r="W80" s="125" t="s">
        <v>379</v>
      </c>
      <c r="X80" s="125" t="s">
        <v>379</v>
      </c>
      <c r="Y80" s="125" t="s">
        <v>379</v>
      </c>
      <c r="Z80" s="125" t="s">
        <v>379</v>
      </c>
      <c r="AA80" s="125" t="s">
        <v>379</v>
      </c>
    </row>
    <row r="81" spans="1:47" s="125" customFormat="1">
      <c r="D81" s="248" t="s">
        <v>379</v>
      </c>
      <c r="E81" s="248" t="s">
        <v>379</v>
      </c>
      <c r="F81" s="248" t="s">
        <v>379</v>
      </c>
      <c r="G81" s="248" t="s">
        <v>379</v>
      </c>
      <c r="H81" s="248" t="s">
        <v>379</v>
      </c>
      <c r="I81" s="248" t="s">
        <v>379</v>
      </c>
      <c r="J81" s="248" t="s">
        <v>379</v>
      </c>
      <c r="K81" s="248" t="s">
        <v>379</v>
      </c>
      <c r="L81" s="248" t="s">
        <v>379</v>
      </c>
      <c r="M81" s="248" t="s">
        <v>379</v>
      </c>
      <c r="N81" s="248" t="s">
        <v>379</v>
      </c>
      <c r="O81" s="248" t="s">
        <v>379</v>
      </c>
      <c r="P81" s="248" t="s">
        <v>379</v>
      </c>
      <c r="Q81" s="248" t="s">
        <v>379</v>
      </c>
      <c r="R81" s="248" t="s">
        <v>379</v>
      </c>
      <c r="S81" s="248" t="s">
        <v>379</v>
      </c>
      <c r="T81" s="248" t="s">
        <v>379</v>
      </c>
      <c r="U81" s="248" t="s">
        <v>379</v>
      </c>
      <c r="V81" s="248" t="s">
        <v>379</v>
      </c>
      <c r="W81" s="125" t="s">
        <v>379</v>
      </c>
      <c r="X81" s="125" t="s">
        <v>379</v>
      </c>
      <c r="Y81" s="125" t="s">
        <v>379</v>
      </c>
      <c r="Z81" s="125" t="s">
        <v>379</v>
      </c>
      <c r="AA81" s="125" t="s">
        <v>379</v>
      </c>
    </row>
    <row r="82" spans="1:47" s="111" customFormat="1" ht="15.6">
      <c r="A82" s="129" t="s">
        <v>154</v>
      </c>
      <c r="B82" s="218"/>
    </row>
    <row r="83" spans="1:47" s="111" customFormat="1" ht="15.6">
      <c r="A83" s="129"/>
      <c r="B83" s="218"/>
    </row>
    <row r="84" spans="1:47" s="111" customFormat="1" ht="15.6">
      <c r="A84" s="129"/>
      <c r="B84" s="574" t="s">
        <v>5</v>
      </c>
      <c r="C84" s="107" t="s">
        <v>379</v>
      </c>
      <c r="D84" s="575">
        <v>15.573967870850502</v>
      </c>
      <c r="E84" s="575">
        <v>15.294095133414128</v>
      </c>
      <c r="F84" s="575">
        <v>14.863260024300537</v>
      </c>
      <c r="G84" s="575">
        <v>14.15013418719345</v>
      </c>
      <c r="H84" s="575">
        <v>10.793459290928038</v>
      </c>
      <c r="I84" s="575">
        <v>11.696651508470792</v>
      </c>
      <c r="J84" s="575">
        <v>10.752876635652893</v>
      </c>
      <c r="K84" s="575">
        <v>10.35611245169722</v>
      </c>
      <c r="L84" s="575">
        <v>9.1764083680819919</v>
      </c>
      <c r="M84" s="575">
        <v>8.0210760379533479</v>
      </c>
      <c r="N84" s="575">
        <v>7.3831423625183854</v>
      </c>
      <c r="O84" s="575">
        <v>6.7838696664531648</v>
      </c>
      <c r="P84" s="575">
        <v>6.4547217488084758</v>
      </c>
      <c r="Q84" s="575">
        <v>5.7072107957943903</v>
      </c>
      <c r="R84" s="575">
        <v>5.4042533226428633</v>
      </c>
      <c r="S84" s="575">
        <v>4.7311009537150603</v>
      </c>
      <c r="T84" s="575">
        <v>4.3792111232217543</v>
      </c>
      <c r="U84" s="575">
        <v>4.1064386470931744</v>
      </c>
      <c r="V84" s="575">
        <v>4.0385704589800824</v>
      </c>
      <c r="W84" s="575">
        <v>3.7236842493629401</v>
      </c>
      <c r="X84" s="575">
        <v>3.6276871826734896</v>
      </c>
      <c r="Y84" s="575">
        <v>3.6082157107213573</v>
      </c>
      <c r="Z84" s="575">
        <v>3.3855641900772087</v>
      </c>
      <c r="AA84" s="575">
        <v>2.8872618251023896</v>
      </c>
      <c r="AB84" s="575">
        <v>2.8971191312548092</v>
      </c>
    </row>
    <row r="85" spans="1:47" ht="15.6" outlineLevel="1">
      <c r="A85" s="576"/>
      <c r="B85" s="577"/>
      <c r="C85" s="107" t="s">
        <v>182</v>
      </c>
      <c r="D85" s="393">
        <v>1.5744094133008222</v>
      </c>
      <c r="E85" s="393">
        <v>1.4774200735786678</v>
      </c>
      <c r="F85" s="393">
        <v>1.4108551755608163</v>
      </c>
      <c r="G85" s="393">
        <v>1.4276634930011225</v>
      </c>
      <c r="H85" s="393">
        <v>1.1287130991670684</v>
      </c>
      <c r="I85" s="393">
        <v>1.2306413983232123</v>
      </c>
      <c r="J85" s="393">
        <v>1.1797225255552917</v>
      </c>
      <c r="K85" s="393">
        <v>1.1862440734487434</v>
      </c>
      <c r="L85" s="393">
        <v>1.0126225011373289</v>
      </c>
      <c r="M85" s="393">
        <v>0.86156583812594845</v>
      </c>
      <c r="N85" s="393">
        <v>0.5611776392173895</v>
      </c>
      <c r="O85" s="393">
        <v>0.4885861158922849</v>
      </c>
      <c r="P85" s="393">
        <v>0.45316693003786512</v>
      </c>
      <c r="Q85" s="393">
        <v>0.40438012825585123</v>
      </c>
      <c r="R85" s="393">
        <v>0.3814620886509707</v>
      </c>
      <c r="S85" s="393">
        <v>0.30275771773215765</v>
      </c>
      <c r="T85" s="393">
        <v>0.28476237836650936</v>
      </c>
      <c r="U85" s="393">
        <v>0.2497699237772622</v>
      </c>
      <c r="V85" s="393">
        <v>0.24149643009056321</v>
      </c>
      <c r="W85" s="393">
        <v>0.22130984499223949</v>
      </c>
      <c r="X85" s="393">
        <v>0.20954605518649888</v>
      </c>
      <c r="Y85" s="393">
        <v>0.20926849201623468</v>
      </c>
      <c r="Z85" s="393">
        <v>0.17094744428442776</v>
      </c>
      <c r="AA85" s="393">
        <v>0.15670841343666486</v>
      </c>
      <c r="AB85" s="393">
        <v>0.18438200700619717</v>
      </c>
      <c r="AU85" s="19"/>
    </row>
    <row r="86" spans="1:47" ht="15.6" outlineLevel="1">
      <c r="A86" s="576"/>
      <c r="B86" s="577"/>
      <c r="C86" s="107" t="s">
        <v>183</v>
      </c>
      <c r="D86" s="393">
        <v>9.7178301097760666</v>
      </c>
      <c r="E86" s="393">
        <v>9.4377495014146788</v>
      </c>
      <c r="F86" s="393">
        <v>9.1507998871448635</v>
      </c>
      <c r="G86" s="393">
        <v>8.4566421285453437</v>
      </c>
      <c r="H86" s="393">
        <v>6.5018703041357577</v>
      </c>
      <c r="I86" s="393">
        <v>6.9432811237031311</v>
      </c>
      <c r="J86" s="393">
        <v>6.2878551438585424</v>
      </c>
      <c r="K86" s="393">
        <v>5.9721649165448065</v>
      </c>
      <c r="L86" s="393">
        <v>5.3171334274267439</v>
      </c>
      <c r="M86" s="393">
        <v>4.6824467233652367</v>
      </c>
      <c r="N86" s="393">
        <v>4.4711991318160944</v>
      </c>
      <c r="O86" s="393">
        <v>4.0616526419079353</v>
      </c>
      <c r="P86" s="393">
        <v>3.8946522314670058</v>
      </c>
      <c r="Q86" s="393">
        <v>3.3956643197038843</v>
      </c>
      <c r="R86" s="393">
        <v>3.2237955494279951</v>
      </c>
      <c r="S86" s="393">
        <v>2.8447621512729229</v>
      </c>
      <c r="T86" s="393">
        <v>2.6368863187269387</v>
      </c>
      <c r="U86" s="393">
        <v>2.5036556416081091</v>
      </c>
      <c r="V86" s="393">
        <v>2.3130239664006083</v>
      </c>
      <c r="W86" s="393">
        <v>2.0962914483336785</v>
      </c>
      <c r="X86" s="393">
        <v>2.0615368577767863</v>
      </c>
      <c r="Y86" s="393">
        <v>2.0400176176285187</v>
      </c>
      <c r="Z86" s="393">
        <v>1.8965248313347574</v>
      </c>
      <c r="AA86" s="393">
        <v>1.6186834059287989</v>
      </c>
      <c r="AB86" s="393">
        <v>1.657772037695161</v>
      </c>
      <c r="AU86" s="19"/>
    </row>
    <row r="87" spans="1:47" ht="15.6" outlineLevel="1">
      <c r="A87" s="576"/>
      <c r="B87" s="577"/>
      <c r="C87" s="107" t="s">
        <v>184</v>
      </c>
      <c r="D87" s="393">
        <v>4.2652160240236148</v>
      </c>
      <c r="E87" s="393">
        <v>4.3648995334207825</v>
      </c>
      <c r="F87" s="393">
        <v>4.2877129828448588</v>
      </c>
      <c r="G87" s="393">
        <v>4.2529196306469821</v>
      </c>
      <c r="H87" s="393">
        <v>3.150266992625212</v>
      </c>
      <c r="I87" s="393">
        <v>3.5073494014444497</v>
      </c>
      <c r="J87" s="393">
        <v>3.2720603674890589</v>
      </c>
      <c r="K87" s="393">
        <v>3.1862075942036689</v>
      </c>
      <c r="L87" s="393">
        <v>2.8362861257679208</v>
      </c>
      <c r="M87" s="393">
        <v>2.4653848939621623</v>
      </c>
      <c r="N87" s="393">
        <v>2.3405576339849024</v>
      </c>
      <c r="O87" s="393">
        <v>2.221996964902945</v>
      </c>
      <c r="P87" s="393">
        <v>2.0946741681786043</v>
      </c>
      <c r="Q87" s="393">
        <v>1.8929846120846541</v>
      </c>
      <c r="R87" s="393">
        <v>1.7881190981282542</v>
      </c>
      <c r="S87" s="393">
        <v>1.5733536951349802</v>
      </c>
      <c r="T87" s="393">
        <v>1.4466938206533055</v>
      </c>
      <c r="U87" s="393">
        <v>1.3427344659578027</v>
      </c>
      <c r="V87" s="393">
        <v>1.474949942132425</v>
      </c>
      <c r="W87" s="393">
        <v>1.3991124264925134</v>
      </c>
      <c r="X87" s="393">
        <v>1.3529795362245811</v>
      </c>
      <c r="Y87" s="393">
        <v>1.355184774163225</v>
      </c>
      <c r="Z87" s="393">
        <v>1.3145303393551966</v>
      </c>
      <c r="AA87" s="393">
        <v>1.1090133155467794</v>
      </c>
      <c r="AB87" s="393">
        <v>1.0521083963633047</v>
      </c>
      <c r="AU87" s="19"/>
    </row>
    <row r="88" spans="1:47" ht="15.6" outlineLevel="1">
      <c r="A88" s="576"/>
      <c r="B88" s="577"/>
      <c r="C88" s="107" t="s">
        <v>186</v>
      </c>
      <c r="D88" s="393">
        <v>1.6512323749999998E-2</v>
      </c>
      <c r="E88" s="393">
        <v>1.4026024999999998E-2</v>
      </c>
      <c r="F88" s="393">
        <v>1.3891978749999999E-2</v>
      </c>
      <c r="G88" s="393">
        <v>1.2908935E-2</v>
      </c>
      <c r="H88" s="393">
        <v>1.2608894999999998E-2</v>
      </c>
      <c r="I88" s="393">
        <v>1.5379585000000001E-2</v>
      </c>
      <c r="J88" s="393">
        <v>1.323859875E-2</v>
      </c>
      <c r="K88" s="393">
        <v>1.14958675E-2</v>
      </c>
      <c r="L88" s="393">
        <v>1.0366313750000002E-2</v>
      </c>
      <c r="M88" s="393">
        <v>1.16785825E-2</v>
      </c>
      <c r="N88" s="393">
        <v>1.02079575E-2</v>
      </c>
      <c r="O88" s="393">
        <v>1.163394375E-2</v>
      </c>
      <c r="P88" s="393">
        <v>1.2228419125000001E-2</v>
      </c>
      <c r="Q88" s="393">
        <v>1.418173575E-2</v>
      </c>
      <c r="R88" s="393">
        <v>1.0876586435643565E-2</v>
      </c>
      <c r="S88" s="393">
        <v>1.0227389575000001E-2</v>
      </c>
      <c r="T88" s="393">
        <v>1.0868605474999999E-2</v>
      </c>
      <c r="U88" s="393">
        <v>1.0278615749999999E-2</v>
      </c>
      <c r="V88" s="393">
        <v>9.1001203564855353E-3</v>
      </c>
      <c r="W88" s="393">
        <v>6.970529544508529E-3</v>
      </c>
      <c r="X88" s="393">
        <v>3.6247334856232822E-3</v>
      </c>
      <c r="Y88" s="393">
        <v>3.7448269133788336E-3</v>
      </c>
      <c r="Z88" s="393">
        <v>3.5615751028270563E-3</v>
      </c>
      <c r="AA88" s="393">
        <v>2.8566901901464553E-3</v>
      </c>
      <c r="AB88" s="393">
        <v>2.8566901901464553E-3</v>
      </c>
      <c r="AU88" s="19"/>
    </row>
    <row r="89" spans="1:47">
      <c r="A89" s="576"/>
      <c r="B89" s="574" t="s">
        <v>11</v>
      </c>
      <c r="C89" s="107" t="s">
        <v>379</v>
      </c>
      <c r="D89" s="575">
        <v>2.5069420118202399</v>
      </c>
      <c r="E89" s="575">
        <v>2.4112586434400596</v>
      </c>
      <c r="F89" s="575">
        <v>2.4231355524113369</v>
      </c>
      <c r="G89" s="575">
        <v>2.3152344994758214</v>
      </c>
      <c r="H89" s="575">
        <v>2.1711165558761976</v>
      </c>
      <c r="I89" s="575">
        <v>2.1240217034033821</v>
      </c>
      <c r="J89" s="575">
        <v>2.0062062646871466</v>
      </c>
      <c r="K89" s="575">
        <v>1.8628501422062027</v>
      </c>
      <c r="L89" s="575">
        <v>1.7290537061702531</v>
      </c>
      <c r="M89" s="575">
        <v>1.5888822347896865</v>
      </c>
      <c r="N89" s="575">
        <v>1.4496416476468088</v>
      </c>
      <c r="O89" s="575">
        <v>1.3681913601768569</v>
      </c>
      <c r="P89" s="575">
        <v>1.3072585005640305</v>
      </c>
      <c r="Q89" s="575">
        <v>1.1742138368497883</v>
      </c>
      <c r="R89" s="575">
        <v>1.1452416164741701</v>
      </c>
      <c r="S89" s="575">
        <v>0.98109118763357539</v>
      </c>
      <c r="T89" s="575">
        <v>0.91103730513043069</v>
      </c>
      <c r="U89" s="575">
        <v>0.93253389540532927</v>
      </c>
      <c r="V89" s="575">
        <v>0.80414604976186987</v>
      </c>
      <c r="W89" s="575">
        <v>0.82705565365190126</v>
      </c>
      <c r="X89" s="575">
        <v>0.74085551611491851</v>
      </c>
      <c r="Y89" s="575">
        <v>0.83917771086587933</v>
      </c>
      <c r="Z89" s="575">
        <v>0.74578046814269905</v>
      </c>
      <c r="AA89" s="575">
        <v>0.71594299692329066</v>
      </c>
      <c r="AB89" s="575">
        <v>0.73638928501411982</v>
      </c>
    </row>
    <row r="90" spans="1:47" outlineLevel="1">
      <c r="A90" s="576"/>
      <c r="B90" s="574" t="s">
        <v>80</v>
      </c>
      <c r="C90" s="107" t="s">
        <v>81</v>
      </c>
      <c r="D90" s="393">
        <v>9.6741497613438716E-3</v>
      </c>
      <c r="E90" s="393">
        <v>9.2673012916342744E-3</v>
      </c>
      <c r="F90" s="393">
        <v>9.4996504113508736E-3</v>
      </c>
      <c r="G90" s="393">
        <v>8.3851866117097707E-3</v>
      </c>
      <c r="H90" s="393">
        <v>7.9962014649100303E-3</v>
      </c>
      <c r="I90" s="393">
        <v>8.8043930613535791E-3</v>
      </c>
      <c r="J90" s="393">
        <v>8.9945155614187255E-3</v>
      </c>
      <c r="K90" s="393">
        <v>8.5174548612129714E-3</v>
      </c>
      <c r="L90" s="393">
        <v>8.8749184175395835E-3</v>
      </c>
      <c r="M90" s="393">
        <v>9.0185676933844643E-3</v>
      </c>
      <c r="N90" s="393">
        <v>8.9342832663295048E-3</v>
      </c>
      <c r="O90" s="393">
        <v>9.2939063247694763E-3</v>
      </c>
      <c r="P90" s="393">
        <v>9.1007201784281191E-3</v>
      </c>
      <c r="Q90" s="393">
        <v>8.7070307993921091E-3</v>
      </c>
      <c r="R90" s="393">
        <v>9.2965969146754941E-3</v>
      </c>
      <c r="S90" s="393">
        <v>8.4016948482211872E-3</v>
      </c>
      <c r="T90" s="393">
        <v>7.5457687991825331E-3</v>
      </c>
      <c r="U90" s="393">
        <v>7.9978898695055572E-3</v>
      </c>
      <c r="V90" s="393">
        <v>6.7020469300126256E-3</v>
      </c>
      <c r="W90" s="393">
        <v>7.2124345731132715E-3</v>
      </c>
      <c r="X90" s="393">
        <v>6.0568923630570865E-3</v>
      </c>
      <c r="Y90" s="393">
        <v>7.2298331959410609E-3</v>
      </c>
      <c r="Z90" s="393">
        <v>6.1562998152311799E-3</v>
      </c>
      <c r="AA90" s="393">
        <v>6.2103658580690852E-3</v>
      </c>
      <c r="AB90" s="393">
        <v>6.030217952742333E-3</v>
      </c>
    </row>
    <row r="91" spans="1:47" ht="15.6" outlineLevel="1">
      <c r="A91" s="576"/>
      <c r="B91" s="577"/>
      <c r="C91" s="107" t="s">
        <v>82</v>
      </c>
      <c r="D91" s="393">
        <v>7.0179110925755366E-3</v>
      </c>
      <c r="E91" s="393">
        <v>6.6185347329743294E-3</v>
      </c>
      <c r="F91" s="393">
        <v>6.1338116824771237E-3</v>
      </c>
      <c r="G91" s="393">
        <v>5.4117495733513937E-3</v>
      </c>
      <c r="H91" s="393">
        <v>5.3648743700081504E-3</v>
      </c>
      <c r="I91" s="393">
        <v>5.7720704975274695E-3</v>
      </c>
      <c r="J91" s="393">
        <v>6.0323045217922601E-3</v>
      </c>
      <c r="K91" s="393">
        <v>6.0851878015503822E-3</v>
      </c>
      <c r="L91" s="393">
        <v>5.9657710234702777E-3</v>
      </c>
      <c r="M91" s="393">
        <v>6.4871160879702572E-3</v>
      </c>
      <c r="N91" s="393">
        <v>6.7191430182282595E-3</v>
      </c>
      <c r="O91" s="393">
        <v>7.1237712568787866E-3</v>
      </c>
      <c r="P91" s="393">
        <v>6.3942226793276373E-3</v>
      </c>
      <c r="Q91" s="393">
        <v>6.1120262204575771E-3</v>
      </c>
      <c r="R91" s="393">
        <v>6.4261666042264229E-3</v>
      </c>
      <c r="S91" s="393">
        <v>5.930183060866609E-3</v>
      </c>
      <c r="T91" s="393">
        <v>5.3233843457876871E-3</v>
      </c>
      <c r="U91" s="393">
        <v>4.6312114438531067E-3</v>
      </c>
      <c r="V91" s="393">
        <v>3.9404128768699663E-3</v>
      </c>
      <c r="W91" s="393">
        <v>3.654467680250286E-3</v>
      </c>
      <c r="X91" s="393">
        <v>2.9603552448783065E-3</v>
      </c>
      <c r="Y91" s="393">
        <v>3.3717366814480254E-3</v>
      </c>
      <c r="Z91" s="393">
        <v>2.8611159508194761E-3</v>
      </c>
      <c r="AA91" s="393">
        <v>2.8539229942488469E-3</v>
      </c>
      <c r="AB91" s="393">
        <v>2.8345819274344349E-3</v>
      </c>
    </row>
    <row r="92" spans="1:47" outlineLevel="1">
      <c r="A92" s="576"/>
      <c r="B92" s="574" t="s">
        <v>83</v>
      </c>
      <c r="C92" s="107" t="s">
        <v>84</v>
      </c>
      <c r="D92" s="393">
        <v>1.6645945884249302</v>
      </c>
      <c r="E92" s="393">
        <v>1.6151877444769156</v>
      </c>
      <c r="F92" s="393">
        <v>1.6305952285861507</v>
      </c>
      <c r="G92" s="393">
        <v>1.5154050723924102</v>
      </c>
      <c r="H92" s="393">
        <v>1.431386091539931</v>
      </c>
      <c r="I92" s="393">
        <v>1.3566460282887431</v>
      </c>
      <c r="J92" s="393">
        <v>1.2835765920685311</v>
      </c>
      <c r="K92" s="393">
        <v>1.1808493106451605</v>
      </c>
      <c r="L92" s="393">
        <v>1.0896620546242561</v>
      </c>
      <c r="M92" s="393">
        <v>1.0121122720755087</v>
      </c>
      <c r="N92" s="393">
        <v>0.92402560250487953</v>
      </c>
      <c r="O92" s="393">
        <v>0.85906333503076882</v>
      </c>
      <c r="P92" s="393">
        <v>0.80932188735877908</v>
      </c>
      <c r="Q92" s="393">
        <v>0.71901479784328037</v>
      </c>
      <c r="R92" s="393">
        <v>0.69405011727671539</v>
      </c>
      <c r="S92" s="393">
        <v>0.59280446780921336</v>
      </c>
      <c r="T92" s="393">
        <v>0.54284831861669813</v>
      </c>
      <c r="U92" s="393">
        <v>0.54750696992117287</v>
      </c>
      <c r="V92" s="393">
        <v>0.48033554641152193</v>
      </c>
      <c r="W92" s="393">
        <v>0.48102180981458781</v>
      </c>
      <c r="X92" s="393">
        <v>0.42212188358000219</v>
      </c>
      <c r="Y92" s="393">
        <v>0.48256640970941195</v>
      </c>
      <c r="Z92" s="393">
        <v>0.42944284292971519</v>
      </c>
      <c r="AA92" s="393">
        <v>0.41554105648859896</v>
      </c>
      <c r="AB92" s="393">
        <v>0.42470231398375169</v>
      </c>
    </row>
    <row r="93" spans="1:47" ht="15.6" outlineLevel="1">
      <c r="A93" s="576"/>
      <c r="B93" s="577"/>
      <c r="C93" s="107" t="s">
        <v>85</v>
      </c>
      <c r="D93" s="393">
        <v>0.18976992665346401</v>
      </c>
      <c r="E93" s="393">
        <v>0.18622772940876031</v>
      </c>
      <c r="F93" s="393">
        <v>0.18511955180935707</v>
      </c>
      <c r="G93" s="393">
        <v>0.17206195226878435</v>
      </c>
      <c r="H93" s="393">
        <v>0.17519075714040269</v>
      </c>
      <c r="I93" s="393">
        <v>0.17083562970934377</v>
      </c>
      <c r="J93" s="393">
        <v>0.16233029467022014</v>
      </c>
      <c r="K93" s="393">
        <v>0.15294703424063064</v>
      </c>
      <c r="L93" s="393">
        <v>0.14576940219811138</v>
      </c>
      <c r="M93" s="393">
        <v>0.12965911084049894</v>
      </c>
      <c r="N93" s="393">
        <v>0.11650585237753097</v>
      </c>
      <c r="O93" s="393">
        <v>0.11025804582035043</v>
      </c>
      <c r="P93" s="393">
        <v>0.10345478157468502</v>
      </c>
      <c r="Q93" s="393">
        <v>9.5048349382582845E-2</v>
      </c>
      <c r="R93" s="393">
        <v>9.4942476317929902E-2</v>
      </c>
      <c r="S93" s="393">
        <v>7.9328557747118278E-2</v>
      </c>
      <c r="T93" s="393">
        <v>7.4989616179349627E-2</v>
      </c>
      <c r="U93" s="393">
        <v>8.2456204536945035E-2</v>
      </c>
      <c r="V93" s="393">
        <v>6.7886609100530751E-2</v>
      </c>
      <c r="W93" s="393">
        <v>7.9075778364608482E-2</v>
      </c>
      <c r="X93" s="393">
        <v>7.2657005436681854E-2</v>
      </c>
      <c r="Y93" s="393">
        <v>8.9403846417683605E-2</v>
      </c>
      <c r="Z93" s="393">
        <v>8.0162750144241554E-2</v>
      </c>
      <c r="AA93" s="393">
        <v>8.0948765599946099E-2</v>
      </c>
      <c r="AB93" s="393">
        <v>8.6917292214018338E-2</v>
      </c>
    </row>
    <row r="94" spans="1:47" ht="15.6" outlineLevel="1">
      <c r="A94" s="576"/>
      <c r="B94" s="577"/>
      <c r="C94" s="107" t="s">
        <v>86</v>
      </c>
      <c r="D94" s="393">
        <v>6.190788040966385E-2</v>
      </c>
      <c r="E94" s="393">
        <v>6.131854491724064E-2</v>
      </c>
      <c r="F94" s="393">
        <v>6.1689187477982764E-2</v>
      </c>
      <c r="G94" s="393">
        <v>5.748457177377974E-2</v>
      </c>
      <c r="H94" s="393">
        <v>6.0287541434044564E-2</v>
      </c>
      <c r="I94" s="393">
        <v>6.335178357851895E-2</v>
      </c>
      <c r="J94" s="393">
        <v>6.0506174593484743E-2</v>
      </c>
      <c r="K94" s="393">
        <v>5.6721787703089201E-2</v>
      </c>
      <c r="L94" s="393">
        <v>5.3337789247226576E-2</v>
      </c>
      <c r="M94" s="393">
        <v>4.8436261002924141E-2</v>
      </c>
      <c r="N94" s="393">
        <v>4.2852909428346291E-2</v>
      </c>
      <c r="O94" s="393">
        <v>4.1464470980244195E-2</v>
      </c>
      <c r="P94" s="393">
        <v>3.9956870536040766E-2</v>
      </c>
      <c r="Q94" s="393">
        <v>3.8579436558935302E-2</v>
      </c>
      <c r="R94" s="393">
        <v>3.6868349860344235E-2</v>
      </c>
      <c r="S94" s="393">
        <v>3.2111960783146827E-2</v>
      </c>
      <c r="T94" s="393">
        <v>3.0727301189649385E-2</v>
      </c>
      <c r="U94" s="393">
        <v>3.1838976018226939E-2</v>
      </c>
      <c r="V94" s="393">
        <v>2.4797273432180876E-2</v>
      </c>
      <c r="W94" s="393">
        <v>2.7236712974478616E-2</v>
      </c>
      <c r="X94" s="393">
        <v>2.5007425151828959E-2</v>
      </c>
      <c r="Y94" s="393">
        <v>2.6215274867862903E-2</v>
      </c>
      <c r="Z94" s="393">
        <v>2.1999493330045559E-2</v>
      </c>
      <c r="AA94" s="393">
        <v>2.1722315834510196E-2</v>
      </c>
      <c r="AB94" s="393">
        <v>2.1721876633909558E-2</v>
      </c>
    </row>
    <row r="95" spans="1:47" ht="15.6" outlineLevel="1">
      <c r="A95" s="576"/>
      <c r="B95" s="577"/>
      <c r="C95" s="107" t="s">
        <v>87</v>
      </c>
      <c r="D95" s="393">
        <v>0.22721854638540814</v>
      </c>
      <c r="E95" s="393">
        <v>0.20664392671853801</v>
      </c>
      <c r="F95" s="393">
        <v>0.20924544252928187</v>
      </c>
      <c r="G95" s="393">
        <v>0.19551680481558592</v>
      </c>
      <c r="H95" s="393">
        <v>0.20838347504168789</v>
      </c>
      <c r="I95" s="393">
        <v>0.21171673673489291</v>
      </c>
      <c r="J95" s="393">
        <v>0.20352655634251451</v>
      </c>
      <c r="K95" s="393">
        <v>0.19064957823171766</v>
      </c>
      <c r="L95" s="393">
        <v>0.18244908704463919</v>
      </c>
      <c r="M95" s="393">
        <v>0.16723379143314648</v>
      </c>
      <c r="N95" s="393">
        <v>0.15484740191481611</v>
      </c>
      <c r="O95" s="393">
        <v>0.15368256245579914</v>
      </c>
      <c r="P95" s="393">
        <v>0.15311138566074117</v>
      </c>
      <c r="Q95" s="393">
        <v>0.1457815171198078</v>
      </c>
      <c r="R95" s="393">
        <v>0.14894375721043468</v>
      </c>
      <c r="S95" s="393">
        <v>0.13030009385231953</v>
      </c>
      <c r="T95" s="393">
        <v>0.12291513178097524</v>
      </c>
      <c r="U95" s="393">
        <v>0.13057693874655293</v>
      </c>
      <c r="V95" s="393">
        <v>0.10425485980641791</v>
      </c>
      <c r="W95" s="393">
        <v>0.10636039963029942</v>
      </c>
      <c r="X95" s="393">
        <v>9.8157523408261574E-2</v>
      </c>
      <c r="Y95" s="393">
        <v>0.11119281448239474</v>
      </c>
      <c r="Z95" s="393">
        <v>9.7595480833808992E-2</v>
      </c>
      <c r="AA95" s="393">
        <v>9.5413883840783337E-2</v>
      </c>
      <c r="AB95" s="393">
        <v>9.795516242102395E-2</v>
      </c>
    </row>
    <row r="96" spans="1:47" ht="15.6" outlineLevel="1">
      <c r="A96" s="576"/>
      <c r="B96" s="577"/>
      <c r="C96" s="107" t="s">
        <v>88</v>
      </c>
      <c r="D96" s="393">
        <v>3.9176906762131612E-2</v>
      </c>
      <c r="E96" s="393">
        <v>3.7565278646625642E-2</v>
      </c>
      <c r="F96" s="393">
        <v>3.2039819076151756E-2</v>
      </c>
      <c r="G96" s="393">
        <v>2.6642674580023298E-2</v>
      </c>
      <c r="H96" s="393">
        <v>2.6090130775157951E-2</v>
      </c>
      <c r="I96" s="393">
        <v>2.5427368726247877E-2</v>
      </c>
      <c r="J96" s="393">
        <v>2.573566084191363E-2</v>
      </c>
      <c r="K96" s="393">
        <v>2.6810066050887905E-2</v>
      </c>
      <c r="L96" s="393">
        <v>2.7186881532727906E-2</v>
      </c>
      <c r="M96" s="393">
        <v>2.9628710810289449E-2</v>
      </c>
      <c r="N96" s="393">
        <v>2.8094251959806797E-2</v>
      </c>
      <c r="O96" s="393">
        <v>2.7645480350146832E-2</v>
      </c>
      <c r="P96" s="393">
        <v>2.7984237876983075E-2</v>
      </c>
      <c r="Q96" s="393">
        <v>2.9279004688385311E-2</v>
      </c>
      <c r="R96" s="393">
        <v>2.6108213906341569E-2</v>
      </c>
      <c r="S96" s="393">
        <v>2.5917897924668681E-2</v>
      </c>
      <c r="T96" s="393">
        <v>2.2896920917166431E-2</v>
      </c>
      <c r="U96" s="393">
        <v>2.3170436775003495E-2</v>
      </c>
      <c r="V96" s="393">
        <v>1.9631881525820474E-2</v>
      </c>
      <c r="W96" s="393">
        <v>1.872337561742219E-2</v>
      </c>
      <c r="X96" s="393">
        <v>1.576198305416545E-2</v>
      </c>
      <c r="Y96" s="393">
        <v>1.5663782279599657E-2</v>
      </c>
      <c r="Z96" s="393">
        <v>1.4434626912142062E-2</v>
      </c>
      <c r="AA96" s="393">
        <v>1.313662801718463E-2</v>
      </c>
      <c r="AB96" s="393">
        <v>1.3147788903544162E-2</v>
      </c>
    </row>
    <row r="97" spans="1:28" ht="15.6" outlineLevel="1">
      <c r="A97" s="576"/>
      <c r="B97" s="577"/>
      <c r="C97" s="107" t="s">
        <v>89</v>
      </c>
      <c r="D97" s="393">
        <v>0</v>
      </c>
      <c r="E97" s="393">
        <v>0</v>
      </c>
      <c r="F97" s="393">
        <v>0</v>
      </c>
      <c r="G97" s="393">
        <v>0</v>
      </c>
      <c r="H97" s="393">
        <v>0</v>
      </c>
      <c r="I97" s="393">
        <v>0</v>
      </c>
      <c r="J97" s="393">
        <v>2.5398308176555089E-5</v>
      </c>
      <c r="K97" s="393">
        <v>4.6800893136135144E-5</v>
      </c>
      <c r="L97" s="393">
        <v>9.0196554661379301E-5</v>
      </c>
      <c r="M97" s="393">
        <v>1.6578045230277981E-4</v>
      </c>
      <c r="N97" s="393">
        <v>4.2367418616692321E-4</v>
      </c>
      <c r="O97" s="393">
        <v>1.5916045387632924E-3</v>
      </c>
      <c r="P97" s="393">
        <v>2.5146048276805492E-3</v>
      </c>
      <c r="Q97" s="393">
        <v>2.7340794117972412E-3</v>
      </c>
      <c r="R97" s="393">
        <v>2.8234019457660398E-3</v>
      </c>
      <c r="S97" s="393">
        <v>2.5471907036275498E-3</v>
      </c>
      <c r="T97" s="393">
        <v>2.3860624018624595E-3</v>
      </c>
      <c r="U97" s="393">
        <v>2.312224118280381E-3</v>
      </c>
      <c r="V97" s="393">
        <v>2.0889772870902909E-3</v>
      </c>
      <c r="W97" s="393">
        <v>2.0578479931115386E-3</v>
      </c>
      <c r="X97" s="393">
        <v>1.8378924232400882E-3</v>
      </c>
      <c r="Y97" s="393">
        <v>2.0146201024521561E-3</v>
      </c>
      <c r="Z97" s="393">
        <v>1.6911021987714454E-3</v>
      </c>
      <c r="AA97" s="393">
        <v>1.6950457472233696E-3</v>
      </c>
      <c r="AB97" s="393">
        <v>1.6271872434012518E-3</v>
      </c>
    </row>
    <row r="98" spans="1:28" ht="15.6" outlineLevel="1">
      <c r="A98" s="576"/>
      <c r="B98" s="577"/>
      <c r="C98" s="107" t="s">
        <v>90</v>
      </c>
      <c r="D98" s="393">
        <v>0</v>
      </c>
      <c r="E98" s="393">
        <v>0</v>
      </c>
      <c r="F98" s="393">
        <v>0</v>
      </c>
      <c r="G98" s="393">
        <v>0</v>
      </c>
      <c r="H98" s="393">
        <v>0</v>
      </c>
      <c r="I98" s="393">
        <v>0</v>
      </c>
      <c r="J98" s="393">
        <v>0</v>
      </c>
      <c r="K98" s="393">
        <v>0</v>
      </c>
      <c r="L98" s="393">
        <v>0</v>
      </c>
      <c r="M98" s="393">
        <v>0</v>
      </c>
      <c r="N98" s="393">
        <v>0</v>
      </c>
      <c r="O98" s="393">
        <v>0</v>
      </c>
      <c r="P98" s="393">
        <v>0</v>
      </c>
      <c r="Q98" s="393">
        <v>0</v>
      </c>
      <c r="R98" s="393">
        <v>3.5119127803334683E-4</v>
      </c>
      <c r="S98" s="393">
        <v>2.8731591917133617E-4</v>
      </c>
      <c r="T98" s="393">
        <v>2.62387996345745E-4</v>
      </c>
      <c r="U98" s="393">
        <v>2.3758985410597677E-4</v>
      </c>
      <c r="V98" s="393">
        <v>2.3165473634285781E-4</v>
      </c>
      <c r="W98" s="393">
        <v>2.35688242706824E-4</v>
      </c>
      <c r="X98" s="393">
        <v>2.191330238518051E-4</v>
      </c>
      <c r="Y98" s="393">
        <v>2.510106244246574E-4</v>
      </c>
      <c r="Z98" s="393">
        <v>2.8629599122895612E-4</v>
      </c>
      <c r="AA98" s="393">
        <v>2.7209389566176968E-4</v>
      </c>
      <c r="AB98" s="393">
        <v>5.9701941115944781E-4</v>
      </c>
    </row>
    <row r="99" spans="1:28" outlineLevel="1">
      <c r="A99" s="576"/>
      <c r="B99" s="574" t="s">
        <v>91</v>
      </c>
      <c r="C99" s="107" t="s">
        <v>91</v>
      </c>
      <c r="D99" s="393">
        <v>0.18725506025148336</v>
      </c>
      <c r="E99" s="393">
        <v>0.18698727570172549</v>
      </c>
      <c r="F99" s="393">
        <v>0.18647563834852857</v>
      </c>
      <c r="G99" s="393">
        <v>0.24112826793228914</v>
      </c>
      <c r="H99" s="393">
        <v>0.16272752327110659</v>
      </c>
      <c r="I99" s="393">
        <v>0.18833906324003238</v>
      </c>
      <c r="J99" s="393">
        <v>0.17045168671513786</v>
      </c>
      <c r="K99" s="393">
        <v>0.16534304969724234</v>
      </c>
      <c r="L99" s="393">
        <v>0.14735121499578863</v>
      </c>
      <c r="M99" s="393">
        <v>0.12439319965844664</v>
      </c>
      <c r="N99" s="393">
        <v>0.11327454592402462</v>
      </c>
      <c r="O99" s="393">
        <v>0.1044310060005727</v>
      </c>
      <c r="P99" s="393">
        <v>0.10450854004644172</v>
      </c>
      <c r="Q99" s="393">
        <v>9.0653328547876666E-2</v>
      </c>
      <c r="R99" s="393">
        <v>8.7145215006258256E-2</v>
      </c>
      <c r="S99" s="393">
        <v>7.1407561981768203E-2</v>
      </c>
      <c r="T99" s="393">
        <v>6.7617058825265017E-2</v>
      </c>
      <c r="U99" s="393">
        <v>6.3655502209350484E-2</v>
      </c>
      <c r="V99" s="393">
        <v>6.175641697383278E-2</v>
      </c>
      <c r="W99" s="393">
        <v>6.6094135307685181E-2</v>
      </c>
      <c r="X99" s="393">
        <v>6.3840419265590864E-2</v>
      </c>
      <c r="Y99" s="393">
        <v>6.4281114807466608E-2</v>
      </c>
      <c r="Z99" s="393">
        <v>5.9080844990947408E-2</v>
      </c>
      <c r="AA99" s="393">
        <v>4.7627655543129054E-2</v>
      </c>
      <c r="AB99" s="393">
        <v>5.0069103305015697E-2</v>
      </c>
    </row>
    <row r="100" spans="1:28" ht="15.6" outlineLevel="1">
      <c r="A100" s="576"/>
      <c r="B100" s="577"/>
      <c r="C100" s="107" t="s">
        <v>92</v>
      </c>
      <c r="D100" s="393">
        <v>4.7935681857098407E-2</v>
      </c>
      <c r="E100" s="393">
        <v>4.1763784935557227E-2</v>
      </c>
      <c r="F100" s="393">
        <v>4.2957195432506874E-2</v>
      </c>
      <c r="G100" s="393">
        <v>3.8253204364691942E-2</v>
      </c>
      <c r="H100" s="393">
        <v>3.6897502145375835E-2</v>
      </c>
      <c r="I100" s="393">
        <v>3.379284004820763E-2</v>
      </c>
      <c r="J100" s="393">
        <v>3.0233105888031155E-2</v>
      </c>
      <c r="K100" s="393">
        <v>2.5040542098172559E-2</v>
      </c>
      <c r="L100" s="393">
        <v>2.258398151433268E-2</v>
      </c>
      <c r="M100" s="393">
        <v>1.9228167366223566E-2</v>
      </c>
      <c r="N100" s="393">
        <v>1.5999301785468097E-2</v>
      </c>
      <c r="O100" s="393">
        <v>1.5708418625371437E-2</v>
      </c>
      <c r="P100" s="393">
        <v>1.2079802836938386E-2</v>
      </c>
      <c r="Q100" s="393">
        <v>9.1170603181149113E-4</v>
      </c>
      <c r="R100" s="393">
        <v>5.0024753588628369E-4</v>
      </c>
      <c r="S100" s="393">
        <v>2.4407576806812024E-4</v>
      </c>
      <c r="T100" s="393">
        <v>1.517464578895165E-4</v>
      </c>
      <c r="U100" s="393">
        <v>1.3058554809639931E-4</v>
      </c>
      <c r="V100" s="393">
        <v>1.225534415182756E-4</v>
      </c>
      <c r="W100" s="393">
        <v>9.9228135427498201E-5</v>
      </c>
      <c r="X100" s="393">
        <v>1.0350674126504242E-4</v>
      </c>
      <c r="Y100" s="393">
        <v>9.2108437734464568E-5</v>
      </c>
      <c r="Z100" s="393">
        <v>8.6653716926459929E-5</v>
      </c>
      <c r="AA100" s="393">
        <v>6.5118493253211532E-5</v>
      </c>
      <c r="AB100" s="393">
        <v>6.2785459277905328E-5</v>
      </c>
    </row>
    <row r="101" spans="1:28" outlineLevel="1">
      <c r="A101" s="576"/>
      <c r="B101" s="574" t="s">
        <v>93</v>
      </c>
      <c r="C101" s="107" t="s">
        <v>94</v>
      </c>
      <c r="D101" s="393">
        <v>1.9807902787600015E-2</v>
      </c>
      <c r="E101" s="393">
        <v>1.8825692808586775E-2</v>
      </c>
      <c r="F101" s="393">
        <v>1.9255713682686724E-2</v>
      </c>
      <c r="G101" s="393">
        <v>1.7796725992957022E-2</v>
      </c>
      <c r="H101" s="393">
        <v>1.959141263666234E-2</v>
      </c>
      <c r="I101" s="393">
        <v>2.1208272365527837E-2</v>
      </c>
      <c r="J101" s="393">
        <v>1.9962850717894987E-2</v>
      </c>
      <c r="K101" s="393">
        <v>1.8547348608409876E-2</v>
      </c>
      <c r="L101" s="393">
        <v>1.8476503192128721E-2</v>
      </c>
      <c r="M101" s="393">
        <v>1.752076225375054E-2</v>
      </c>
      <c r="N101" s="393">
        <v>1.5966625885338901E-2</v>
      </c>
      <c r="O101" s="393">
        <v>1.5831680504262702E-2</v>
      </c>
      <c r="P101" s="393">
        <v>1.6298800693787217E-2</v>
      </c>
      <c r="Q101" s="393">
        <v>1.5511055801725918E-2</v>
      </c>
      <c r="R101" s="393">
        <v>1.6104406008104356E-2</v>
      </c>
      <c r="S101" s="393">
        <v>1.4453635386434524E-2</v>
      </c>
      <c r="T101" s="393">
        <v>1.3677011477427333E-2</v>
      </c>
      <c r="U101" s="393">
        <v>1.4968007130954811E-2</v>
      </c>
      <c r="V101" s="393">
        <v>1.3680310192558038E-2</v>
      </c>
      <c r="W101" s="393">
        <v>1.5467400311851778E-2</v>
      </c>
      <c r="X101" s="393">
        <v>1.417245878987646E-2</v>
      </c>
      <c r="Y101" s="393">
        <v>1.6588336143243267E-2</v>
      </c>
      <c r="Z101" s="393">
        <v>1.4864423274859191E-2</v>
      </c>
      <c r="AA101" s="393">
        <v>1.4755866276601404E-2</v>
      </c>
      <c r="AB101" s="393">
        <v>1.5797884065602473E-2</v>
      </c>
    </row>
    <row r="102" spans="1:28" ht="15.6" outlineLevel="1">
      <c r="A102" s="576"/>
      <c r="B102" s="577"/>
      <c r="C102" s="107" t="s">
        <v>95</v>
      </c>
      <c r="D102" s="393">
        <v>9.1589252362642983E-4</v>
      </c>
      <c r="E102" s="393">
        <v>8.6485593569295041E-4</v>
      </c>
      <c r="F102" s="393">
        <v>8.9161537567636676E-4</v>
      </c>
      <c r="G102" s="393">
        <v>8.173614371726136E-4</v>
      </c>
      <c r="H102" s="393">
        <v>8.5173871576457163E-4</v>
      </c>
      <c r="I102" s="393">
        <v>9.263470769656243E-4</v>
      </c>
      <c r="J102" s="393">
        <v>1.123248298129547E-3</v>
      </c>
      <c r="K102" s="393">
        <v>1.2493876893210154E-3</v>
      </c>
      <c r="L102" s="393">
        <v>1.1338038346996879E-3</v>
      </c>
      <c r="M102" s="393">
        <v>9.4052682467654137E-4</v>
      </c>
      <c r="N102" s="393">
        <v>8.2452876632577599E-4</v>
      </c>
      <c r="O102" s="393">
        <v>7.9350415005671054E-4</v>
      </c>
      <c r="P102" s="393">
        <v>7.3374183376156705E-4</v>
      </c>
      <c r="Q102" s="393">
        <v>7.0424449621863121E-4</v>
      </c>
      <c r="R102" s="393">
        <v>6.9386904120402495E-4</v>
      </c>
      <c r="S102" s="393">
        <v>5.8812873414419741E-4</v>
      </c>
      <c r="T102" s="393">
        <v>7.2274973729971126E-4</v>
      </c>
      <c r="U102" s="393">
        <v>8.8554486956954413E-4</v>
      </c>
      <c r="V102" s="393">
        <v>1.4156581350423707E-3</v>
      </c>
      <c r="W102" s="393">
        <v>1.0915879170220169E-3</v>
      </c>
      <c r="X102" s="393">
        <v>1.3133732531958337E-3</v>
      </c>
      <c r="Y102" s="393">
        <v>9.2481100436993832E-4</v>
      </c>
      <c r="Z102" s="393">
        <v>8.9667739064785762E-4</v>
      </c>
      <c r="AA102" s="393">
        <v>6.4076517921208946E-4</v>
      </c>
      <c r="AB102" s="393">
        <v>7.8909833836837283E-4</v>
      </c>
    </row>
    <row r="103" spans="1:28" outlineLevel="1">
      <c r="A103" s="576"/>
      <c r="B103" s="574" t="s">
        <v>96</v>
      </c>
      <c r="C103" s="107" t="s">
        <v>97</v>
      </c>
      <c r="D103" s="393">
        <v>4.946902897467078E-2</v>
      </c>
      <c r="E103" s="393">
        <v>3.7961827071968983E-2</v>
      </c>
      <c r="F103" s="393">
        <v>3.7038551418650673E-2</v>
      </c>
      <c r="G103" s="393">
        <v>3.4270290522264726E-2</v>
      </c>
      <c r="H103" s="393">
        <v>3.4117830804140527E-2</v>
      </c>
      <c r="I103" s="393">
        <v>3.4792686587968816E-2</v>
      </c>
      <c r="J103" s="393">
        <v>3.13649016865689E-2</v>
      </c>
      <c r="K103" s="393">
        <v>2.7681540895912168E-2</v>
      </c>
      <c r="L103" s="393">
        <v>2.3688130194155853E-2</v>
      </c>
      <c r="M103" s="393">
        <v>2.1598731050530381E-2</v>
      </c>
      <c r="N103" s="393">
        <v>1.8698672432387268E-2</v>
      </c>
      <c r="O103" s="393">
        <v>1.8806904732451182E-2</v>
      </c>
      <c r="P103" s="393">
        <v>1.9263599760965498E-2</v>
      </c>
      <c r="Q103" s="393">
        <v>1.8637555493347266E-2</v>
      </c>
      <c r="R103" s="393">
        <v>1.8208863922233129E-2</v>
      </c>
      <c r="S103" s="393">
        <v>1.4248321369395524E-2</v>
      </c>
      <c r="T103" s="393">
        <v>1.6517666798619487E-2</v>
      </c>
      <c r="U103" s="393">
        <v>1.9470445404664919E-2</v>
      </c>
      <c r="V103" s="393">
        <v>1.4937366367559525E-2</v>
      </c>
      <c r="W103" s="393">
        <v>1.6145406332437089E-2</v>
      </c>
      <c r="X103" s="393">
        <v>1.4344216765261264E-2</v>
      </c>
      <c r="Y103" s="393">
        <v>1.655520718586095E-2</v>
      </c>
      <c r="Z103" s="393">
        <v>1.3668532868571264E-2</v>
      </c>
      <c r="AA103" s="393">
        <v>1.2450187580562213E-2</v>
      </c>
      <c r="AB103" s="393">
        <v>1.1387180286422474E-2</v>
      </c>
    </row>
    <row r="104" spans="1:28" outlineLevel="1">
      <c r="A104" s="576"/>
      <c r="B104" s="574" t="s">
        <v>98</v>
      </c>
      <c r="C104" s="107" t="s">
        <v>99</v>
      </c>
      <c r="D104" s="393">
        <v>2.198535936243601E-3</v>
      </c>
      <c r="E104" s="393">
        <v>2.0261467938392261E-3</v>
      </c>
      <c r="F104" s="393">
        <v>2.1941465805356266E-3</v>
      </c>
      <c r="G104" s="393">
        <v>2.0606372108011163E-3</v>
      </c>
      <c r="H104" s="393">
        <v>2.2314765370060234E-3</v>
      </c>
      <c r="I104" s="393">
        <v>2.4084834880522248E-3</v>
      </c>
      <c r="J104" s="393">
        <v>2.3429744733321945E-3</v>
      </c>
      <c r="K104" s="393">
        <v>2.3610527897593644E-3</v>
      </c>
      <c r="L104" s="393">
        <v>2.4839717965150876E-3</v>
      </c>
      <c r="M104" s="393">
        <v>2.459237240033585E-3</v>
      </c>
      <c r="N104" s="393">
        <v>2.4748541971600533E-3</v>
      </c>
      <c r="O104" s="393">
        <v>2.4966694064211172E-3</v>
      </c>
      <c r="P104" s="393">
        <v>2.535304699470511E-3</v>
      </c>
      <c r="Q104" s="393">
        <v>2.5397044541698769E-3</v>
      </c>
      <c r="R104" s="393">
        <v>2.7787436460171766E-3</v>
      </c>
      <c r="S104" s="393">
        <v>2.5201017454114759E-3</v>
      </c>
      <c r="T104" s="393">
        <v>2.4561796069125265E-3</v>
      </c>
      <c r="U104" s="393">
        <v>2.69536895904679E-3</v>
      </c>
      <c r="V104" s="393">
        <v>2.3644825445711237E-3</v>
      </c>
      <c r="W104" s="393">
        <v>2.5793807568992976E-3</v>
      </c>
      <c r="X104" s="393">
        <v>2.3014476137617952E-3</v>
      </c>
      <c r="Y104" s="393">
        <v>2.8268049259855344E-3</v>
      </c>
      <c r="Z104" s="393">
        <v>2.5533277947425085E-3</v>
      </c>
      <c r="AA104" s="393">
        <v>2.6093255743063373E-3</v>
      </c>
      <c r="AB104" s="393">
        <v>2.7497928684476966E-3</v>
      </c>
    </row>
    <row r="105" spans="1:28">
      <c r="A105" s="576"/>
      <c r="B105" s="574" t="s">
        <v>7</v>
      </c>
      <c r="C105" s="107" t="s">
        <v>379</v>
      </c>
      <c r="D105" s="393">
        <v>2.1361810992273789</v>
      </c>
      <c r="E105" s="393">
        <v>2.3617903562116034</v>
      </c>
      <c r="F105" s="393">
        <v>2.5763001107753172</v>
      </c>
      <c r="G105" s="393">
        <v>2.0314318604855552</v>
      </c>
      <c r="H105" s="393">
        <v>1.5918530162401217</v>
      </c>
      <c r="I105" s="393">
        <v>1.6892917324985866</v>
      </c>
      <c r="J105" s="393">
        <v>1.5783093771327121</v>
      </c>
      <c r="K105" s="393">
        <v>1.4324609934701968</v>
      </c>
      <c r="L105" s="393">
        <v>1.2340998630525855</v>
      </c>
      <c r="M105" s="393">
        <v>1.0674499392256989</v>
      </c>
      <c r="N105" s="393">
        <v>0.93987325420167944</v>
      </c>
      <c r="O105" s="393">
        <v>0.87319782911273447</v>
      </c>
      <c r="P105" s="393">
        <v>0.79380690480396288</v>
      </c>
      <c r="Q105" s="393">
        <v>0.7137535154219643</v>
      </c>
      <c r="R105" s="393">
        <v>0.71960397106278262</v>
      </c>
      <c r="S105" s="393">
        <v>0.64606400806301134</v>
      </c>
      <c r="T105" s="393">
        <v>0.5701239598768395</v>
      </c>
      <c r="U105" s="393">
        <v>0.53849974553201052</v>
      </c>
      <c r="V105" s="393">
        <v>0.55787367823509937</v>
      </c>
      <c r="W105" s="393">
        <v>0.52948302875512865</v>
      </c>
      <c r="X105" s="393">
        <v>0.50210336377975517</v>
      </c>
      <c r="Y105" s="393">
        <v>0.50696951976898841</v>
      </c>
      <c r="Z105" s="393">
        <v>0.50807220194285607</v>
      </c>
      <c r="AA105" s="393">
        <v>0.44739151673977406</v>
      </c>
      <c r="AB105" s="393">
        <v>0.4103150815917892</v>
      </c>
    </row>
    <row r="106" spans="1:28">
      <c r="A106" s="576"/>
      <c r="B106" s="574" t="s">
        <v>12</v>
      </c>
      <c r="C106" s="107" t="s">
        <v>379</v>
      </c>
      <c r="D106" s="575">
        <v>14.245640970209392</v>
      </c>
      <c r="E106" s="575">
        <v>14.935167543924289</v>
      </c>
      <c r="F106" s="575">
        <v>14.652545857385153</v>
      </c>
      <c r="G106" s="575">
        <v>14.072876414660724</v>
      </c>
      <c r="H106" s="575">
        <v>11.00103357922848</v>
      </c>
      <c r="I106" s="575">
        <v>10.653853507154016</v>
      </c>
      <c r="J106" s="575">
        <v>10.283536813863474</v>
      </c>
      <c r="K106" s="575">
        <v>8.9656550984739152</v>
      </c>
      <c r="L106" s="575">
        <v>8.2817124274347087</v>
      </c>
      <c r="M106" s="575">
        <v>7.3145199407442307</v>
      </c>
      <c r="N106" s="575">
        <v>6.6490793516213849</v>
      </c>
      <c r="O106" s="575">
        <v>6.3697471448087528</v>
      </c>
      <c r="P106" s="575">
        <v>6.1623859097207818</v>
      </c>
      <c r="Q106" s="575">
        <v>5.62581096479368</v>
      </c>
      <c r="R106" s="575">
        <v>5.5242068713445818</v>
      </c>
      <c r="S106" s="575">
        <v>4.8908700164008181</v>
      </c>
      <c r="T106" s="575">
        <v>4.6050529186480729</v>
      </c>
      <c r="U106" s="575">
        <v>4.360906237172669</v>
      </c>
      <c r="V106" s="575">
        <v>4.2202532707651201</v>
      </c>
      <c r="W106" s="575">
        <v>4.3022114999047663</v>
      </c>
      <c r="X106" s="575">
        <v>4.410368843173301</v>
      </c>
      <c r="Y106" s="575">
        <v>3.8652655553594855</v>
      </c>
      <c r="Z106" s="575">
        <v>4.2909745840465039</v>
      </c>
      <c r="AA106" s="575">
        <v>3.9013914072821545</v>
      </c>
      <c r="AB106" s="575">
        <v>3.5104865324451699</v>
      </c>
    </row>
    <row r="107" spans="1:28" ht="15.6" outlineLevel="1">
      <c r="A107" s="576"/>
      <c r="B107" s="577"/>
      <c r="C107" s="107" t="s">
        <v>100</v>
      </c>
      <c r="D107" s="393">
        <v>14.231449184583068</v>
      </c>
      <c r="E107" s="393">
        <v>14.920752190797966</v>
      </c>
      <c r="F107" s="393">
        <v>14.63817692050883</v>
      </c>
      <c r="G107" s="393">
        <v>14.0587624977844</v>
      </c>
      <c r="H107" s="393">
        <v>10.987123172352156</v>
      </c>
      <c r="I107" s="393">
        <v>10.639139975277693</v>
      </c>
      <c r="J107" s="393">
        <v>10.268758646987152</v>
      </c>
      <c r="K107" s="393">
        <v>8.9512943503475935</v>
      </c>
      <c r="L107" s="393">
        <v>8.2675785705583866</v>
      </c>
      <c r="M107" s="393">
        <v>7.2994214288679071</v>
      </c>
      <c r="N107" s="393">
        <v>6.6345160547450615</v>
      </c>
      <c r="O107" s="393">
        <v>6.3553122329324294</v>
      </c>
      <c r="P107" s="393">
        <v>6.1480837640944586</v>
      </c>
      <c r="Q107" s="393">
        <v>5.6114299284173565</v>
      </c>
      <c r="R107" s="393">
        <v>5.5091714353798036</v>
      </c>
      <c r="S107" s="393">
        <v>4.8743209206215745</v>
      </c>
      <c r="T107" s="393">
        <v>4.5870321738313837</v>
      </c>
      <c r="U107" s="393">
        <v>4.3414570053945436</v>
      </c>
      <c r="V107" s="393">
        <v>4.1990934607074495</v>
      </c>
      <c r="W107" s="393">
        <v>4.279657838801147</v>
      </c>
      <c r="X107" s="393">
        <v>4.3881990832016626</v>
      </c>
      <c r="Y107" s="393">
        <v>3.842577213488513</v>
      </c>
      <c r="Z107" s="393">
        <v>4.2680049332486938</v>
      </c>
      <c r="AA107" s="393">
        <v>3.8782412011233105</v>
      </c>
      <c r="AB107" s="393">
        <v>3.4852701899724039</v>
      </c>
    </row>
    <row r="108" spans="1:28" ht="15.6" outlineLevel="1">
      <c r="A108" s="576"/>
      <c r="B108" s="577"/>
      <c r="C108" s="107" t="s">
        <v>102</v>
      </c>
      <c r="D108" s="393">
        <v>1.6006250000000001E-3</v>
      </c>
      <c r="E108" s="393">
        <v>1.8484375000000003E-3</v>
      </c>
      <c r="F108" s="393">
        <v>1.8506249999999998E-3</v>
      </c>
      <c r="G108" s="393">
        <v>1.8634375000000003E-3</v>
      </c>
      <c r="H108" s="393">
        <v>1.724375E-3</v>
      </c>
      <c r="I108" s="393">
        <v>1.7962500000000001E-3</v>
      </c>
      <c r="J108" s="393">
        <v>1.86875E-3</v>
      </c>
      <c r="K108" s="393">
        <v>1.7640625E-3</v>
      </c>
      <c r="L108" s="393">
        <v>1.7443750000000003E-3</v>
      </c>
      <c r="M108" s="393">
        <v>2.0550000000000004E-3</v>
      </c>
      <c r="N108" s="393">
        <v>1.9950000000000002E-3</v>
      </c>
      <c r="O108" s="393">
        <v>2.1349999999999997E-3</v>
      </c>
      <c r="P108" s="393">
        <v>2.0290625000000005E-3</v>
      </c>
      <c r="Q108" s="393">
        <v>1.9784375000000002E-3</v>
      </c>
      <c r="R108" s="393">
        <v>1.6883562500000001E-3</v>
      </c>
      <c r="S108" s="393">
        <v>1.5600343750000001E-3</v>
      </c>
      <c r="T108" s="393">
        <v>1.4431281250000001E-3</v>
      </c>
      <c r="U108" s="393">
        <v>1.28163125E-3</v>
      </c>
      <c r="V108" s="393">
        <v>1.1213107034278515E-3</v>
      </c>
      <c r="W108" s="393">
        <v>1.0498665156539913E-3</v>
      </c>
      <c r="X108" s="393">
        <v>9.7793922099456763E-4</v>
      </c>
      <c r="Y108" s="393">
        <v>8.9843671875000002E-4</v>
      </c>
      <c r="Z108" s="393">
        <v>7.9730859374999995E-4</v>
      </c>
      <c r="AA108" s="393">
        <v>7.2491406250000008E-4</v>
      </c>
      <c r="AB108" s="393">
        <v>7.2491406250000008E-4</v>
      </c>
    </row>
    <row r="109" spans="1:28" ht="15.6" outlineLevel="1">
      <c r="A109" s="576"/>
      <c r="B109" s="577"/>
      <c r="C109" s="107" t="s">
        <v>189</v>
      </c>
      <c r="D109" s="393">
        <v>5.4816068763227296E-3</v>
      </c>
      <c r="E109" s="393">
        <v>5.4816068763227296E-3</v>
      </c>
      <c r="F109" s="393">
        <v>5.4816068763227296E-3</v>
      </c>
      <c r="G109" s="393">
        <v>5.4816068763227296E-3</v>
      </c>
      <c r="H109" s="393">
        <v>5.4816068763227296E-3</v>
      </c>
      <c r="I109" s="393">
        <v>5.4816068763227296E-3</v>
      </c>
      <c r="J109" s="393">
        <v>5.4816068763227296E-3</v>
      </c>
      <c r="K109" s="393">
        <v>5.4816068763227296E-3</v>
      </c>
      <c r="L109" s="393">
        <v>5.4816068763227296E-3</v>
      </c>
      <c r="M109" s="393">
        <v>5.4816068763227296E-3</v>
      </c>
      <c r="N109" s="393">
        <v>5.4816068763227296E-3</v>
      </c>
      <c r="O109" s="393">
        <v>5.4816068763227296E-3</v>
      </c>
      <c r="P109" s="393">
        <v>5.4816068763227296E-3</v>
      </c>
      <c r="Q109" s="393">
        <v>5.4816068763227296E-3</v>
      </c>
      <c r="R109" s="393">
        <v>7.3274540897783407E-3</v>
      </c>
      <c r="S109" s="393">
        <v>9.1733013032339501E-3</v>
      </c>
      <c r="T109" s="393">
        <v>1.10191485166896E-2</v>
      </c>
      <c r="U109" s="393">
        <v>1.2864995730145198E-2</v>
      </c>
      <c r="V109" s="393">
        <v>1.47108429436008E-2</v>
      </c>
      <c r="W109" s="393">
        <v>1.6556690157056398E-2</v>
      </c>
      <c r="X109" s="393">
        <v>1.7117517617792299E-2</v>
      </c>
      <c r="Y109" s="393">
        <v>1.7678345078528203E-2</v>
      </c>
      <c r="Z109" s="393">
        <v>1.82391725392641E-2</v>
      </c>
      <c r="AA109" s="393">
        <v>1.8800000000000001E-2</v>
      </c>
      <c r="AB109" s="393">
        <v>2.0866136313922E-2</v>
      </c>
    </row>
    <row r="110" spans="1:28" ht="15.6" outlineLevel="1">
      <c r="A110" s="576"/>
      <c r="B110" s="577"/>
      <c r="C110" s="107" t="s">
        <v>191</v>
      </c>
      <c r="D110" s="393">
        <v>7.1095537500000007E-3</v>
      </c>
      <c r="E110" s="393">
        <v>7.0853087499999998E-3</v>
      </c>
      <c r="F110" s="393">
        <v>7.036704999999999E-3</v>
      </c>
      <c r="G110" s="393">
        <v>6.768872500000001E-3</v>
      </c>
      <c r="H110" s="393">
        <v>6.704425E-3</v>
      </c>
      <c r="I110" s="393">
        <v>7.4356750000000001E-3</v>
      </c>
      <c r="J110" s="393">
        <v>7.42781E-3</v>
      </c>
      <c r="K110" s="393">
        <v>7.11507875E-3</v>
      </c>
      <c r="L110" s="393">
        <v>6.907875E-3</v>
      </c>
      <c r="M110" s="393">
        <v>7.5619049999999998E-3</v>
      </c>
      <c r="N110" s="393">
        <v>7.0866899999999997E-3</v>
      </c>
      <c r="O110" s="393">
        <v>6.8183050000000002E-3</v>
      </c>
      <c r="P110" s="393">
        <v>6.791476250000001E-3</v>
      </c>
      <c r="Q110" s="393">
        <v>6.9209919999999999E-3</v>
      </c>
      <c r="R110" s="393">
        <v>6.0196256250000003E-3</v>
      </c>
      <c r="S110" s="393">
        <v>5.8157601010100958E-3</v>
      </c>
      <c r="T110" s="393">
        <v>5.558468175000001E-3</v>
      </c>
      <c r="U110" s="393">
        <v>5.3026047979797914E-3</v>
      </c>
      <c r="V110" s="393">
        <v>5.3276564106418088E-3</v>
      </c>
      <c r="W110" s="393">
        <v>4.9471044309089812E-3</v>
      </c>
      <c r="X110" s="393">
        <v>4.074303132851201E-3</v>
      </c>
      <c r="Y110" s="393">
        <v>4.1115600736946123E-3</v>
      </c>
      <c r="Z110" s="393">
        <v>3.9331696647958974E-3</v>
      </c>
      <c r="AA110" s="393">
        <v>3.6252920963440512E-3</v>
      </c>
      <c r="AB110" s="393">
        <v>3.6252920963440512E-3</v>
      </c>
    </row>
    <row r="111" spans="1:28">
      <c r="A111" s="576"/>
      <c r="B111" s="574" t="s">
        <v>13</v>
      </c>
      <c r="C111" s="107" t="s">
        <v>379</v>
      </c>
      <c r="D111" s="575">
        <v>32.898144041407569</v>
      </c>
      <c r="E111" s="575">
        <v>32.523122090060397</v>
      </c>
      <c r="F111" s="575">
        <v>32.508934092251373</v>
      </c>
      <c r="G111" s="575">
        <v>32.343515742798687</v>
      </c>
      <c r="H111" s="575">
        <v>32.464045693315789</v>
      </c>
      <c r="I111" s="575">
        <v>32.212172584874004</v>
      </c>
      <c r="J111" s="575">
        <v>32.678692426236346</v>
      </c>
      <c r="K111" s="575">
        <v>32.212155634586388</v>
      </c>
      <c r="L111" s="575">
        <v>32.286089366145255</v>
      </c>
      <c r="M111" s="575">
        <v>32.108859868697181</v>
      </c>
      <c r="N111" s="575">
        <v>30.980119237513186</v>
      </c>
      <c r="O111" s="575">
        <v>29.295014197591826</v>
      </c>
      <c r="P111" s="575">
        <v>28.725581381252237</v>
      </c>
      <c r="Q111" s="575">
        <v>28.950697062300108</v>
      </c>
      <c r="R111" s="575">
        <v>29.16451629985928</v>
      </c>
      <c r="S111" s="575">
        <v>28.765341161577542</v>
      </c>
      <c r="T111" s="575">
        <v>28.536209188188913</v>
      </c>
      <c r="U111" s="575">
        <v>28.201923459438646</v>
      </c>
      <c r="V111" s="575">
        <v>27.547136559063926</v>
      </c>
      <c r="W111" s="575">
        <v>27.142845908439401</v>
      </c>
      <c r="X111" s="575">
        <v>27.311641653634581</v>
      </c>
      <c r="Y111" s="575">
        <v>27.179937472738256</v>
      </c>
      <c r="Z111" s="575">
        <v>27.09578420311448</v>
      </c>
      <c r="AA111" s="575">
        <v>27.052190323136724</v>
      </c>
      <c r="AB111" s="575">
        <v>27.458402958861772</v>
      </c>
    </row>
    <row r="112" spans="1:28" ht="15.6" outlineLevel="1">
      <c r="A112" s="576"/>
      <c r="B112" s="577"/>
      <c r="C112" s="107" t="s">
        <v>104</v>
      </c>
      <c r="D112" s="393">
        <v>0.32720987596709838</v>
      </c>
      <c r="E112" s="393">
        <v>0.33087826254131258</v>
      </c>
      <c r="F112" s="393">
        <v>0.32610741980330521</v>
      </c>
      <c r="G112" s="393">
        <v>0.30629665916537963</v>
      </c>
      <c r="H112" s="393">
        <v>0.23846430064531318</v>
      </c>
      <c r="I112" s="393">
        <v>0.25342030517454034</v>
      </c>
      <c r="J112" s="393">
        <v>0.23484070258288881</v>
      </c>
      <c r="K112" s="393">
        <v>0.21763098742639325</v>
      </c>
      <c r="L112" s="393">
        <v>0.19746610194356279</v>
      </c>
      <c r="M112" s="393">
        <v>0.17234843452439538</v>
      </c>
      <c r="N112" s="393">
        <v>0.1575660570927786</v>
      </c>
      <c r="O112" s="393">
        <v>0.16031659955427727</v>
      </c>
      <c r="P112" s="393">
        <v>0.15841726537575745</v>
      </c>
      <c r="Q112" s="393">
        <v>0.14150610576130129</v>
      </c>
      <c r="R112" s="393">
        <v>0.13833189764130727</v>
      </c>
      <c r="S112" s="393">
        <v>0.1204628047786781</v>
      </c>
      <c r="T112" s="393">
        <v>0.11399036537539387</v>
      </c>
      <c r="U112" s="393">
        <v>0.11024631886941613</v>
      </c>
      <c r="V112" s="393">
        <v>0.11649819501339195</v>
      </c>
      <c r="W112" s="393">
        <v>0.11439644987534275</v>
      </c>
      <c r="X112" s="393">
        <v>0.12750811768508422</v>
      </c>
      <c r="Y112" s="393">
        <v>0.11964608671542988</v>
      </c>
      <c r="Z112" s="393">
        <v>0.11129144960587249</v>
      </c>
      <c r="AA112" s="393">
        <v>0.11664492814364601</v>
      </c>
      <c r="AB112" s="393">
        <v>0.12560024851122631</v>
      </c>
    </row>
    <row r="113" spans="1:28" outlineLevel="1">
      <c r="A113" s="576"/>
      <c r="B113" s="574" t="s">
        <v>105</v>
      </c>
      <c r="C113" s="107" t="s">
        <v>106</v>
      </c>
      <c r="D113" s="393">
        <v>21.806373151547575</v>
      </c>
      <c r="E113" s="393">
        <v>21.501565313940404</v>
      </c>
      <c r="F113" s="393">
        <v>21.509340480157</v>
      </c>
      <c r="G113" s="393">
        <v>21.452529258454852</v>
      </c>
      <c r="H113" s="393">
        <v>21.64977792609745</v>
      </c>
      <c r="I113" s="393">
        <v>21.488469233361503</v>
      </c>
      <c r="J113" s="393">
        <v>21.983510535376375</v>
      </c>
      <c r="K113" s="393">
        <v>21.41136127893153</v>
      </c>
      <c r="L113" s="393">
        <v>21.299081998814877</v>
      </c>
      <c r="M113" s="393">
        <v>21.265669317057451</v>
      </c>
      <c r="N113" s="393">
        <v>20.681584958173175</v>
      </c>
      <c r="O113" s="393">
        <v>19.901603002658202</v>
      </c>
      <c r="P113" s="393">
        <v>19.543421585913052</v>
      </c>
      <c r="Q113" s="393">
        <v>19.847775281239027</v>
      </c>
      <c r="R113" s="393">
        <v>20.01757258673635</v>
      </c>
      <c r="S113" s="393">
        <v>19.848113402897077</v>
      </c>
      <c r="T113" s="393">
        <v>19.722192489593205</v>
      </c>
      <c r="U113" s="393">
        <v>19.568432684475376</v>
      </c>
      <c r="V113" s="393">
        <v>19.111777433777878</v>
      </c>
      <c r="W113" s="393">
        <v>18.9106850483901</v>
      </c>
      <c r="X113" s="393">
        <v>19.16386855215115</v>
      </c>
      <c r="Y113" s="393">
        <v>19.020726901766878</v>
      </c>
      <c r="Z113" s="393">
        <v>18.872038080481353</v>
      </c>
      <c r="AA113" s="393">
        <v>18.69267414522675</v>
      </c>
      <c r="AB113" s="393">
        <v>18.950206683967952</v>
      </c>
    </row>
    <row r="114" spans="1:28" ht="15.6" outlineLevel="1">
      <c r="A114" s="576"/>
      <c r="B114" s="577"/>
      <c r="C114" s="107" t="s">
        <v>107</v>
      </c>
      <c r="D114" s="393">
        <v>5.5503767784716</v>
      </c>
      <c r="E114" s="393">
        <v>5.5155754272258006</v>
      </c>
      <c r="F114" s="393">
        <v>5.5417880767702501</v>
      </c>
      <c r="G114" s="393">
        <v>5.5559014330775254</v>
      </c>
      <c r="H114" s="393">
        <v>5.5203082542669257</v>
      </c>
      <c r="I114" s="393">
        <v>5.4852304769383258</v>
      </c>
      <c r="J114" s="393">
        <v>5.3762684530506757</v>
      </c>
      <c r="K114" s="393">
        <v>5.4385663106765501</v>
      </c>
      <c r="L114" s="393">
        <v>5.612047347373875</v>
      </c>
      <c r="M114" s="393">
        <v>5.6571283748328502</v>
      </c>
      <c r="N114" s="393">
        <v>5.3638769437756002</v>
      </c>
      <c r="O114" s="393">
        <v>4.6928799916071497</v>
      </c>
      <c r="P114" s="393">
        <v>4.5948033439794749</v>
      </c>
      <c r="Q114" s="393">
        <v>4.5867636663474256</v>
      </c>
      <c r="R114" s="393">
        <v>4.5965978585091252</v>
      </c>
      <c r="S114" s="393">
        <v>4.4757856473207758</v>
      </c>
      <c r="T114" s="393">
        <v>4.3971057695337752</v>
      </c>
      <c r="U114" s="393">
        <v>4.2686192384265507</v>
      </c>
      <c r="V114" s="393">
        <v>4.1540158118976249</v>
      </c>
      <c r="W114" s="393">
        <v>3.9907752075977747</v>
      </c>
      <c r="X114" s="393">
        <v>3.9115605570962502</v>
      </c>
      <c r="Y114" s="393">
        <v>3.9549544905198504</v>
      </c>
      <c r="Z114" s="393">
        <v>4.0395654650381259</v>
      </c>
      <c r="AA114" s="393">
        <v>4.1340315334501501</v>
      </c>
      <c r="AB114" s="393">
        <v>4.2422317141805506</v>
      </c>
    </row>
    <row r="115" spans="1:28" ht="15.6" outlineLevel="1">
      <c r="A115" s="576"/>
      <c r="B115" s="577"/>
      <c r="C115" s="107" t="s">
        <v>108</v>
      </c>
      <c r="D115" s="393">
        <v>1.2187504350428901E-2</v>
      </c>
      <c r="E115" s="393">
        <v>1.3921709992957627E-2</v>
      </c>
      <c r="F115" s="393">
        <v>1.37128462252262E-2</v>
      </c>
      <c r="G115" s="393">
        <v>1.2804062748441127E-2</v>
      </c>
      <c r="H115" s="393">
        <v>1.1854375019823575E-2</v>
      </c>
      <c r="I115" s="393">
        <v>9.4016735827158505E-3</v>
      </c>
      <c r="J115" s="393">
        <v>1.05710533027191E-2</v>
      </c>
      <c r="K115" s="393">
        <v>9.9909999999999999E-3</v>
      </c>
      <c r="L115" s="393">
        <v>1.0208874410995526E-2</v>
      </c>
      <c r="M115" s="393">
        <v>9.9686951273707247E-3</v>
      </c>
      <c r="N115" s="393">
        <v>9.2816105945438508E-3</v>
      </c>
      <c r="O115" s="393">
        <v>9.3480000000000004E-3</v>
      </c>
      <c r="P115" s="393">
        <v>1.1672500000000001E-2</v>
      </c>
      <c r="Q115" s="393">
        <v>1.1056625E-2</v>
      </c>
      <c r="R115" s="393">
        <v>1.1443625000000001E-2</v>
      </c>
      <c r="S115" s="393">
        <v>1.1817635511005202E-2</v>
      </c>
      <c r="T115" s="393">
        <v>1.2233674999999975E-2</v>
      </c>
      <c r="U115" s="393">
        <v>1.1934750000000001E-2</v>
      </c>
      <c r="V115" s="393">
        <v>1.2019500000000001E-2</v>
      </c>
      <c r="W115" s="393">
        <v>1.2657512500000002E-2</v>
      </c>
      <c r="X115" s="393">
        <v>1.1617624999999999E-2</v>
      </c>
      <c r="Y115" s="393">
        <v>1.1780625000000001E-2</v>
      </c>
      <c r="Z115" s="393">
        <v>1.222525E-2</v>
      </c>
      <c r="AA115" s="393">
        <v>1.2205375000000001E-2</v>
      </c>
      <c r="AB115" s="393">
        <v>1.2510124866133225E-2</v>
      </c>
    </row>
    <row r="116" spans="1:28" ht="15.6" outlineLevel="1">
      <c r="A116" s="576"/>
      <c r="B116" s="577"/>
      <c r="C116" s="107" t="s">
        <v>109</v>
      </c>
      <c r="D116" s="393">
        <v>0.25642177378542502</v>
      </c>
      <c r="E116" s="393">
        <v>0.2666786447368425</v>
      </c>
      <c r="F116" s="393">
        <v>0.27693551568825997</v>
      </c>
      <c r="G116" s="393">
        <v>0.287192386639675</v>
      </c>
      <c r="H116" s="393">
        <v>0.29744925759109248</v>
      </c>
      <c r="I116" s="393">
        <v>0.30770612854251</v>
      </c>
      <c r="J116" s="393">
        <v>0.35432837854250998</v>
      </c>
      <c r="K116" s="393">
        <v>0.40095062854250996</v>
      </c>
      <c r="L116" s="393">
        <v>0.44757255060728751</v>
      </c>
      <c r="M116" s="393">
        <v>0.45023667293233</v>
      </c>
      <c r="N116" s="393">
        <v>0.45290079525737498</v>
      </c>
      <c r="O116" s="393">
        <v>0.45556491758241746</v>
      </c>
      <c r="P116" s="393">
        <v>0.45822903990746</v>
      </c>
      <c r="Q116" s="393">
        <v>0.46089316223250504</v>
      </c>
      <c r="R116" s="393">
        <v>0.46355728455754752</v>
      </c>
      <c r="S116" s="393">
        <v>0.46622140688259006</v>
      </c>
      <c r="T116" s="393">
        <v>0.46510247550607248</v>
      </c>
      <c r="U116" s="393">
        <v>0.463983544129555</v>
      </c>
      <c r="V116" s="393">
        <v>0.46286461275303759</v>
      </c>
      <c r="W116" s="393">
        <v>0.4617456813765175</v>
      </c>
      <c r="X116" s="393">
        <v>0.46062675000000008</v>
      </c>
      <c r="Y116" s="393">
        <v>0.45652400161943252</v>
      </c>
      <c r="Z116" s="393">
        <v>0.4524212532388675</v>
      </c>
      <c r="AA116" s="393">
        <v>0.44860400161943254</v>
      </c>
      <c r="AB116" s="393">
        <v>0.44450125323886747</v>
      </c>
    </row>
    <row r="117" spans="1:28" ht="15.6" outlineLevel="1">
      <c r="A117" s="576"/>
      <c r="B117" s="577"/>
      <c r="C117" s="107" t="s">
        <v>110</v>
      </c>
      <c r="D117" s="393">
        <v>0.28305525000000004</v>
      </c>
      <c r="E117" s="393">
        <v>0.28854435</v>
      </c>
      <c r="F117" s="393">
        <v>0.28899836250000005</v>
      </c>
      <c r="G117" s="393">
        <v>0.29448926250000002</v>
      </c>
      <c r="H117" s="393">
        <v>0.29594793749999998</v>
      </c>
      <c r="I117" s="393">
        <v>0.28601141250000001</v>
      </c>
      <c r="J117" s="393">
        <v>0.28462350000000003</v>
      </c>
      <c r="K117" s="393">
        <v>0.30270225000000006</v>
      </c>
      <c r="L117" s="393">
        <v>0.30549187500000002</v>
      </c>
      <c r="M117" s="393">
        <v>0.27314606250000001</v>
      </c>
      <c r="N117" s="393">
        <v>0.243081675</v>
      </c>
      <c r="O117" s="393">
        <v>0.21920152500000001</v>
      </c>
      <c r="P117" s="393">
        <v>0.20955157500000002</v>
      </c>
      <c r="Q117" s="393">
        <v>0.18921663750000001</v>
      </c>
      <c r="R117" s="393">
        <v>0.19344453750000001</v>
      </c>
      <c r="S117" s="393">
        <v>0.18232305000000001</v>
      </c>
      <c r="T117" s="393">
        <v>0.18498457500000001</v>
      </c>
      <c r="U117" s="393">
        <v>0.18128902499999999</v>
      </c>
      <c r="V117" s="393">
        <v>0.17675670000000002</v>
      </c>
      <c r="W117" s="393">
        <v>0.17716110375000002</v>
      </c>
      <c r="X117" s="393">
        <v>0.16756488750000001</v>
      </c>
      <c r="Y117" s="393">
        <v>0.1665236625</v>
      </c>
      <c r="Z117" s="393">
        <v>0.16803390000000001</v>
      </c>
      <c r="AA117" s="393">
        <v>0.1829614125</v>
      </c>
      <c r="AB117" s="393">
        <v>0.18057738759475028</v>
      </c>
    </row>
    <row r="118" spans="1:28" ht="15.6" outlineLevel="1">
      <c r="A118" s="576"/>
      <c r="B118" s="577"/>
      <c r="C118" s="107" t="s">
        <v>111</v>
      </c>
      <c r="D118" s="393">
        <v>2.3657431578947376E-2</v>
      </c>
      <c r="E118" s="393">
        <v>2.3657431578947376E-2</v>
      </c>
      <c r="F118" s="393">
        <v>2.629351578947375E-2</v>
      </c>
      <c r="G118" s="393">
        <v>2.629351578947375E-2</v>
      </c>
      <c r="H118" s="393">
        <v>1.8450000000000001E-2</v>
      </c>
      <c r="I118" s="393">
        <v>1.8450000000000001E-2</v>
      </c>
      <c r="J118" s="393">
        <v>1.7184000000000001E-2</v>
      </c>
      <c r="K118" s="393">
        <v>1.8156000000000002E-2</v>
      </c>
      <c r="L118" s="393">
        <v>1.5278972467186201E-2</v>
      </c>
      <c r="M118" s="393">
        <v>1.7999999999999999E-2</v>
      </c>
      <c r="N118" s="393">
        <v>1.7999999999999999E-2</v>
      </c>
      <c r="O118" s="393">
        <v>1.6575000000000003E-2</v>
      </c>
      <c r="P118" s="393">
        <v>1.8312500000000002E-2</v>
      </c>
      <c r="Q118" s="393">
        <v>1.5723999999999998E-2</v>
      </c>
      <c r="R118" s="393">
        <v>1.6047000000000002E-2</v>
      </c>
      <c r="S118" s="393">
        <v>1.66E-2</v>
      </c>
      <c r="T118" s="393">
        <v>1.7865975000000003E-2</v>
      </c>
      <c r="U118" s="393">
        <v>1.5466500000000001E-2</v>
      </c>
      <c r="V118" s="393">
        <v>1.5692775000000003E-2</v>
      </c>
      <c r="W118" s="393">
        <v>1.7308E-2</v>
      </c>
      <c r="X118" s="393">
        <v>1.5478E-2</v>
      </c>
      <c r="Y118" s="393">
        <v>1.6309000000000001E-2</v>
      </c>
      <c r="Z118" s="393">
        <v>1.5576000000000001E-2</v>
      </c>
      <c r="AA118" s="393">
        <v>1.5901499999999999E-2</v>
      </c>
      <c r="AB118" s="393">
        <v>1.5980000187000003E-2</v>
      </c>
    </row>
    <row r="119" spans="1:28" outlineLevel="1">
      <c r="A119" s="576"/>
      <c r="B119" s="574" t="s">
        <v>112</v>
      </c>
      <c r="C119" s="107" t="s">
        <v>106</v>
      </c>
      <c r="D119" s="393">
        <v>3.0407434731269323</v>
      </c>
      <c r="E119" s="393">
        <v>2.99253082248112</v>
      </c>
      <c r="F119" s="393">
        <v>2.9810865635383879</v>
      </c>
      <c r="G119" s="393">
        <v>2.9680970731580274</v>
      </c>
      <c r="H119" s="393">
        <v>2.993240550564165</v>
      </c>
      <c r="I119" s="393">
        <v>2.9662712790880703</v>
      </c>
      <c r="J119" s="393">
        <v>3.0250971748499227</v>
      </c>
      <c r="K119" s="393">
        <v>2.9373791003733225</v>
      </c>
      <c r="L119" s="393">
        <v>2.9132980648563205</v>
      </c>
      <c r="M119" s="393">
        <v>2.9048950326307925</v>
      </c>
      <c r="N119" s="393">
        <v>2.8243472529343725</v>
      </c>
      <c r="O119" s="393">
        <v>2.7101079198610902</v>
      </c>
      <c r="P119" s="393">
        <v>2.6538117696034704</v>
      </c>
      <c r="Q119" s="393">
        <v>2.6967447492276602</v>
      </c>
      <c r="R119" s="393">
        <v>2.7147496600895602</v>
      </c>
      <c r="S119" s="393">
        <v>2.6809694228586904</v>
      </c>
      <c r="T119" s="393">
        <v>2.6579848540017901</v>
      </c>
      <c r="U119" s="393">
        <v>2.6482685554244423</v>
      </c>
      <c r="V119" s="393">
        <v>2.5897872163562399</v>
      </c>
      <c r="W119" s="393">
        <v>2.5662511034422577</v>
      </c>
      <c r="X119" s="393">
        <v>2.596693175234285</v>
      </c>
      <c r="Y119" s="393">
        <v>2.578957449319085</v>
      </c>
      <c r="Z119" s="393">
        <v>2.5637140881667051</v>
      </c>
      <c r="AA119" s="393">
        <v>2.5331243852353702</v>
      </c>
      <c r="AB119" s="393">
        <v>2.5713357520921098</v>
      </c>
    </row>
    <row r="120" spans="1:28" ht="15.6" outlineLevel="1">
      <c r="A120" s="576"/>
      <c r="B120" s="577"/>
      <c r="C120" s="107" t="s">
        <v>107</v>
      </c>
      <c r="D120" s="393">
        <v>0.21627892324961728</v>
      </c>
      <c r="E120" s="393">
        <v>0.21492283535225651</v>
      </c>
      <c r="F120" s="393">
        <v>0.21594425134711004</v>
      </c>
      <c r="G120" s="393">
        <v>0.21649419986905852</v>
      </c>
      <c r="H120" s="393">
        <v>0.21510725719913976</v>
      </c>
      <c r="I120" s="393">
        <v>0.21374039793653124</v>
      </c>
      <c r="J120" s="393">
        <v>0.20949452596385251</v>
      </c>
      <c r="K120" s="393">
        <v>0.21192205730196753</v>
      </c>
      <c r="L120" s="393">
        <v>0.21868201132286502</v>
      </c>
      <c r="M120" s="393">
        <v>0.22043866253177527</v>
      </c>
      <c r="N120" s="393">
        <v>0.20901167184594049</v>
      </c>
      <c r="O120" s="393">
        <v>0.18286524897935974</v>
      </c>
      <c r="P120" s="393">
        <v>0.17904354234727676</v>
      </c>
      <c r="Q120" s="393">
        <v>0.17873026400763675</v>
      </c>
      <c r="R120" s="393">
        <v>0.17911346835153175</v>
      </c>
      <c r="S120" s="393">
        <v>0.17440583569989451</v>
      </c>
      <c r="T120" s="393">
        <v>0.17133995388171053</v>
      </c>
      <c r="U120" s="393">
        <v>0.16633327961272526</v>
      </c>
      <c r="V120" s="393">
        <v>0.16186758175478352</v>
      </c>
      <c r="W120" s="393">
        <v>0.155506661850115</v>
      </c>
      <c r="X120" s="393">
        <v>0.15241994179490803</v>
      </c>
      <c r="Y120" s="393">
        <v>0.15411085280347625</v>
      </c>
      <c r="Z120" s="393">
        <v>0.15740784888037201</v>
      </c>
      <c r="AA120" s="393">
        <v>0.16108886376913176</v>
      </c>
      <c r="AB120" s="393">
        <v>0.16530504935756751</v>
      </c>
    </row>
    <row r="121" spans="1:28" ht="15.6" outlineLevel="1">
      <c r="A121" s="576"/>
      <c r="B121" s="577"/>
      <c r="C121" s="107" t="s">
        <v>108</v>
      </c>
      <c r="D121" s="393">
        <v>7.4519520350349502E-4</v>
      </c>
      <c r="E121" s="393">
        <v>8.5123182015139996E-4</v>
      </c>
      <c r="F121" s="393">
        <v>8.3846101216447752E-4</v>
      </c>
      <c r="G121" s="393">
        <v>7.8289417350323502E-4</v>
      </c>
      <c r="H121" s="393">
        <v>7.2482627708709755E-4</v>
      </c>
      <c r="I121" s="393">
        <v>5.7485780987629506E-4</v>
      </c>
      <c r="J121" s="393">
        <v>6.4635859735211751E-4</v>
      </c>
      <c r="K121" s="393">
        <v>6.1089170220000009E-4</v>
      </c>
      <c r="L121" s="393">
        <v>6.2421345876079257E-4</v>
      </c>
      <c r="M121" s="393">
        <v>6.095278886069826E-4</v>
      </c>
      <c r="N121" s="393">
        <v>5.6751665451490756E-4</v>
      </c>
      <c r="O121" s="393">
        <v>5.7157598160000002E-4</v>
      </c>
      <c r="P121" s="393">
        <v>7.1370567450000004E-4</v>
      </c>
      <c r="Q121" s="393">
        <v>6.7604849032500006E-4</v>
      </c>
      <c r="R121" s="393">
        <v>6.9971129572500004E-4</v>
      </c>
      <c r="S121" s="393">
        <v>7.2257986921200499E-4</v>
      </c>
      <c r="T121" s="393">
        <v>7.4801827093499756E-4</v>
      </c>
      <c r="U121" s="393">
        <v>7.2974074095000013E-4</v>
      </c>
      <c r="V121" s="393">
        <v>7.3492271190000005E-4</v>
      </c>
      <c r="W121" s="393">
        <v>7.7393347580250002E-4</v>
      </c>
      <c r="X121" s="393">
        <v>7.1035038652500005E-4</v>
      </c>
      <c r="Y121" s="393">
        <v>7.203168911250001E-4</v>
      </c>
      <c r="Z121" s="393">
        <v>7.4750313105000001E-4</v>
      </c>
      <c r="AA121" s="393">
        <v>7.4628789007500002E-4</v>
      </c>
      <c r="AB121" s="393">
        <v>7.6492157683982255E-4</v>
      </c>
    </row>
    <row r="122" spans="1:28" ht="15.6" outlineLevel="1">
      <c r="A122" s="576"/>
      <c r="B122" s="577"/>
      <c r="C122" s="107" t="s">
        <v>109</v>
      </c>
      <c r="D122" s="393">
        <v>2.2261320396625126E-2</v>
      </c>
      <c r="E122" s="393">
        <v>2.3151773212490127E-2</v>
      </c>
      <c r="F122" s="393">
        <v>2.4042226028355124E-2</v>
      </c>
      <c r="G122" s="393">
        <v>2.4932678844220152E-2</v>
      </c>
      <c r="H122" s="393">
        <v>2.5823131660085253E-2</v>
      </c>
      <c r="I122" s="393">
        <v>2.6713584475950253E-2</v>
      </c>
      <c r="J122" s="393">
        <v>3.0761106765262752E-2</v>
      </c>
      <c r="K122" s="393">
        <v>3.4808629054575255E-2</v>
      </c>
      <c r="L122" s="393">
        <v>3.885612287410925E-2</v>
      </c>
      <c r="M122" s="393">
        <v>3.9087409319788505E-2</v>
      </c>
      <c r="N122" s="393">
        <v>3.9318695765467752E-2</v>
      </c>
      <c r="O122" s="393">
        <v>3.9549982211147E-2</v>
      </c>
      <c r="P122" s="393">
        <v>3.9781268656826255E-2</v>
      </c>
      <c r="Q122" s="393">
        <v>4.0012555102505502E-2</v>
      </c>
      <c r="R122" s="393">
        <v>4.024384154818475E-2</v>
      </c>
      <c r="S122" s="393">
        <v>4.0475127993863755E-2</v>
      </c>
      <c r="T122" s="393">
        <v>4.0377987686678503E-2</v>
      </c>
      <c r="U122" s="393">
        <v>4.0280847379493251E-2</v>
      </c>
      <c r="V122" s="393">
        <v>4.0183707072308006E-2</v>
      </c>
      <c r="W122" s="393">
        <v>4.0086566765122754E-2</v>
      </c>
      <c r="X122" s="393">
        <v>3.9989426457937502E-2</v>
      </c>
      <c r="Y122" s="393">
        <v>3.9633245331591502E-2</v>
      </c>
      <c r="Z122" s="393">
        <v>3.9277064205245502E-2</v>
      </c>
      <c r="AA122" s="393">
        <v>3.8945668551591504E-2</v>
      </c>
      <c r="AB122" s="393">
        <v>3.8589487425245504E-2</v>
      </c>
    </row>
    <row r="123" spans="1:28" ht="15.6" outlineLevel="1">
      <c r="A123" s="576"/>
      <c r="B123" s="577"/>
      <c r="C123" s="107" t="s">
        <v>110</v>
      </c>
      <c r="D123" s="393">
        <v>1.0903722666590701</v>
      </c>
      <c r="E123" s="393">
        <v>1.108410898286025</v>
      </c>
      <c r="F123" s="393">
        <v>1.1067967495961275</v>
      </c>
      <c r="G123" s="393">
        <v>1.125021030156065</v>
      </c>
      <c r="H123" s="393">
        <v>1.126413450025755</v>
      </c>
      <c r="I123" s="393">
        <v>1.0850565219296275</v>
      </c>
      <c r="J123" s="393">
        <v>1.0770329173157651</v>
      </c>
      <c r="K123" s="393">
        <v>1.1419997827005099</v>
      </c>
      <c r="L123" s="393">
        <v>1.1483386095557251</v>
      </c>
      <c r="M123" s="393">
        <v>1.0192966803301375</v>
      </c>
      <c r="N123" s="393">
        <v>0.90084325713241498</v>
      </c>
      <c r="O123" s="393">
        <v>0.80731630480206507</v>
      </c>
      <c r="P123" s="393">
        <v>0.76556471895811007</v>
      </c>
      <c r="Q123" s="393">
        <v>0.68745335534599505</v>
      </c>
      <c r="R123" s="393">
        <v>0.69887031495476748</v>
      </c>
      <c r="S123" s="393">
        <v>0.65585905462125005</v>
      </c>
      <c r="T123" s="393">
        <v>0.66239161635860011</v>
      </c>
      <c r="U123" s="393">
        <v>0.64303215030951255</v>
      </c>
      <c r="V123" s="393">
        <v>0.62046913428906503</v>
      </c>
      <c r="W123" s="393">
        <v>0.61481055935614259</v>
      </c>
      <c r="X123" s="393">
        <v>0.58177698362193997</v>
      </c>
      <c r="Y123" s="393">
        <v>0.57798657659775254</v>
      </c>
      <c r="Z123" s="393">
        <v>0.58348041232993253</v>
      </c>
      <c r="AA123" s="393">
        <v>0.63348270945911256</v>
      </c>
      <c r="AB123" s="393">
        <v>0.62688414904109258</v>
      </c>
    </row>
    <row r="124" spans="1:28" ht="15.6" outlineLevel="1">
      <c r="A124" s="576"/>
      <c r="B124" s="577"/>
      <c r="C124" s="107" t="s">
        <v>113</v>
      </c>
      <c r="D124" s="393">
        <v>6.2723929630872574E-2</v>
      </c>
      <c r="E124" s="393">
        <v>7.0556288875973081E-2</v>
      </c>
      <c r="F124" s="393">
        <v>6.9086589955156902E-2</v>
      </c>
      <c r="G124" s="393">
        <v>7.1362422986284577E-2</v>
      </c>
      <c r="H124" s="393">
        <v>7.0281476468949527E-2</v>
      </c>
      <c r="I124" s="393">
        <v>7.0923763534355228E-2</v>
      </c>
      <c r="J124" s="393">
        <v>7.4144695889025281E-2</v>
      </c>
      <c r="K124" s="393">
        <v>8.5877001876831283E-2</v>
      </c>
      <c r="L124" s="393">
        <v>7.8974554762551205E-2</v>
      </c>
      <c r="M124" s="393">
        <v>7.7836999021684311E-2</v>
      </c>
      <c r="N124" s="393">
        <v>7.9540803287002179E-2</v>
      </c>
      <c r="O124" s="393">
        <v>9.893180435451901E-2</v>
      </c>
      <c r="P124" s="393">
        <v>9.2057128336306637E-2</v>
      </c>
      <c r="Q124" s="393">
        <v>9.3971648045727676E-2</v>
      </c>
      <c r="R124" s="393">
        <v>9.3667996675182039E-2</v>
      </c>
      <c r="S124" s="393">
        <v>9.1402593144504649E-2</v>
      </c>
      <c r="T124" s="393">
        <v>8.9694907255752993E-2</v>
      </c>
      <c r="U124" s="393">
        <v>8.3136693570622255E-2</v>
      </c>
      <c r="V124" s="393">
        <v>8.4296347912697411E-2</v>
      </c>
      <c r="W124" s="393">
        <v>8.0497692060228013E-2</v>
      </c>
      <c r="X124" s="393">
        <v>8.1657028706498436E-2</v>
      </c>
      <c r="Y124" s="393">
        <v>8.1884864673636398E-2</v>
      </c>
      <c r="Z124" s="393">
        <v>7.9834552036954887E-2</v>
      </c>
      <c r="AA124" s="393">
        <v>8.1604595791468712E-2</v>
      </c>
      <c r="AB124" s="393">
        <v>8.3740406820383195E-2</v>
      </c>
    </row>
    <row r="125" spans="1:28" ht="15.6" outlineLevel="1">
      <c r="A125" s="576"/>
      <c r="B125" s="577"/>
      <c r="C125" s="107" t="s">
        <v>111</v>
      </c>
      <c r="D125" s="393">
        <v>2.6023174736842001E-4</v>
      </c>
      <c r="E125" s="393">
        <v>2.6023174736842001E-4</v>
      </c>
      <c r="F125" s="393">
        <v>2.8922867368421002E-4</v>
      </c>
      <c r="G125" s="393">
        <v>2.8922867368421002E-4</v>
      </c>
      <c r="H125" s="393">
        <v>2.0295000000000003E-4</v>
      </c>
      <c r="I125" s="393">
        <v>2.0295000000000003E-4</v>
      </c>
      <c r="J125" s="393">
        <v>1.8902400000000001E-4</v>
      </c>
      <c r="K125" s="393">
        <v>1.9971600000000001E-4</v>
      </c>
      <c r="L125" s="393">
        <v>1.6806869713904826E-4</v>
      </c>
      <c r="M125" s="393">
        <v>1.9800000000000002E-4</v>
      </c>
      <c r="N125" s="393">
        <v>1.9800000000000002E-4</v>
      </c>
      <c r="O125" s="393">
        <v>1.82325E-4</v>
      </c>
      <c r="P125" s="393">
        <v>2.0143750000000001E-4</v>
      </c>
      <c r="Q125" s="393">
        <v>1.7296400000000001E-4</v>
      </c>
      <c r="R125" s="393">
        <v>1.76517E-4</v>
      </c>
      <c r="S125" s="393">
        <v>1.8259999999999999E-4</v>
      </c>
      <c r="T125" s="393">
        <v>1.9652572500000002E-4</v>
      </c>
      <c r="U125" s="393">
        <v>1.701315E-4</v>
      </c>
      <c r="V125" s="393">
        <v>1.7262052500000003E-4</v>
      </c>
      <c r="W125" s="393">
        <v>1.9038799999999999E-4</v>
      </c>
      <c r="X125" s="393">
        <v>1.7025800000000001E-4</v>
      </c>
      <c r="Y125" s="393">
        <v>1.7939900000000001E-4</v>
      </c>
      <c r="Z125" s="393">
        <v>1.7133600000000001E-4</v>
      </c>
      <c r="AA125" s="393">
        <v>1.7491650000000001E-4</v>
      </c>
      <c r="AB125" s="393">
        <v>1.7578000205700002E-4</v>
      </c>
    </row>
    <row r="126" spans="1:28" outlineLevel="1">
      <c r="A126" s="576"/>
      <c r="B126" s="574" t="s">
        <v>196</v>
      </c>
      <c r="C126" s="107" t="s">
        <v>115</v>
      </c>
      <c r="D126" s="393">
        <v>0.20547693569250036</v>
      </c>
      <c r="E126" s="393">
        <v>0.17161686826875011</v>
      </c>
      <c r="F126" s="393">
        <v>0.12767380516687515</v>
      </c>
      <c r="G126" s="393">
        <v>1.0296365625000019E-3</v>
      </c>
      <c r="H126" s="393">
        <v>0</v>
      </c>
      <c r="I126" s="393">
        <v>0</v>
      </c>
      <c r="J126" s="393">
        <v>0</v>
      </c>
      <c r="K126" s="393">
        <v>0</v>
      </c>
      <c r="L126" s="393">
        <v>0</v>
      </c>
      <c r="M126" s="393">
        <v>0</v>
      </c>
      <c r="N126" s="393">
        <v>0</v>
      </c>
      <c r="O126" s="393">
        <v>0</v>
      </c>
      <c r="P126" s="393">
        <v>0</v>
      </c>
      <c r="Q126" s="393">
        <v>0</v>
      </c>
      <c r="R126" s="393">
        <v>0</v>
      </c>
      <c r="S126" s="393">
        <v>0</v>
      </c>
      <c r="T126" s="393">
        <v>0</v>
      </c>
      <c r="U126" s="393">
        <v>0</v>
      </c>
      <c r="V126" s="393">
        <v>0</v>
      </c>
      <c r="W126" s="393">
        <v>0</v>
      </c>
      <c r="X126" s="393">
        <v>0</v>
      </c>
      <c r="Y126" s="393">
        <v>0</v>
      </c>
      <c r="Z126" s="393">
        <v>0</v>
      </c>
      <c r="AA126" s="393">
        <v>0</v>
      </c>
      <c r="AB126" s="393">
        <v>0</v>
      </c>
    </row>
    <row r="127" spans="1:28">
      <c r="A127" s="576"/>
      <c r="B127" s="574" t="s">
        <v>14</v>
      </c>
      <c r="C127" s="107" t="s">
        <v>379</v>
      </c>
      <c r="D127" s="575">
        <v>2.0312276248346928</v>
      </c>
      <c r="E127" s="575">
        <v>1.9736151281049963</v>
      </c>
      <c r="F127" s="575">
        <v>1.9622488842086159</v>
      </c>
      <c r="G127" s="575">
        <v>1.9125234099763124</v>
      </c>
      <c r="H127" s="575">
        <v>1.5470241434206722</v>
      </c>
      <c r="I127" s="575">
        <v>1.6709820582474257</v>
      </c>
      <c r="J127" s="575">
        <v>1.7071304435447587</v>
      </c>
      <c r="K127" s="575">
        <v>1.7314913123717581</v>
      </c>
      <c r="L127" s="575">
        <v>1.4529922116055354</v>
      </c>
      <c r="M127" s="575">
        <v>1.2978153923177214</v>
      </c>
      <c r="N127" s="575">
        <v>1.0882322532518962</v>
      </c>
      <c r="O127" s="575">
        <v>0.84962738333909926</v>
      </c>
      <c r="P127" s="575">
        <v>0.74134920914377123</v>
      </c>
      <c r="Q127" s="575">
        <v>0.64988188527951107</v>
      </c>
      <c r="R127" s="575">
        <v>0.58622610474171966</v>
      </c>
      <c r="S127" s="575">
        <v>0.45932139050192311</v>
      </c>
      <c r="T127" s="575">
        <v>0.41683840647500203</v>
      </c>
      <c r="U127" s="575">
        <v>0.40276234847577252</v>
      </c>
      <c r="V127" s="575">
        <v>0.3826095781779042</v>
      </c>
      <c r="W127" s="575">
        <v>0.39384504931821529</v>
      </c>
      <c r="X127" s="575">
        <v>0.35923508514784902</v>
      </c>
      <c r="Y127" s="575">
        <v>0.32751816509560722</v>
      </c>
      <c r="Z127" s="575">
        <v>0.30053612103806709</v>
      </c>
      <c r="AA127" s="575">
        <v>0.28033586308502173</v>
      </c>
      <c r="AB127" s="575">
        <v>0.3027256997866829</v>
      </c>
    </row>
    <row r="128" spans="1:28" ht="15.6" outlineLevel="1">
      <c r="A128" s="576"/>
      <c r="B128" s="577"/>
      <c r="C128" s="107" t="s">
        <v>116</v>
      </c>
      <c r="D128" s="393">
        <v>0.22786238483813046</v>
      </c>
      <c r="E128" s="393">
        <v>0.20788915411721962</v>
      </c>
      <c r="F128" s="393">
        <v>0.21888842011892234</v>
      </c>
      <c r="G128" s="393">
        <v>0.22065105154723541</v>
      </c>
      <c r="H128" s="393">
        <v>0.17459224291058811</v>
      </c>
      <c r="I128" s="393">
        <v>0.19895715519404528</v>
      </c>
      <c r="J128" s="393">
        <v>0.19136438552752605</v>
      </c>
      <c r="K128" s="393">
        <v>0.20455937483682454</v>
      </c>
      <c r="L128" s="393">
        <v>0.17817636785756119</v>
      </c>
      <c r="M128" s="393">
        <v>0.16852775001065276</v>
      </c>
      <c r="N128" s="393">
        <v>0.1345449670162423</v>
      </c>
      <c r="O128" s="393">
        <v>0.1159693518429375</v>
      </c>
      <c r="P128" s="393">
        <v>0.10375397629827446</v>
      </c>
      <c r="Q128" s="393">
        <v>8.8052232828911212E-2</v>
      </c>
      <c r="R128" s="393">
        <v>8.2645281841818671E-2</v>
      </c>
      <c r="S128" s="393">
        <v>6.5171139070171732E-2</v>
      </c>
      <c r="T128" s="393">
        <v>5.6657982221913095E-2</v>
      </c>
      <c r="U128" s="393">
        <v>5.2448530356093086E-2</v>
      </c>
      <c r="V128" s="393">
        <v>4.9412115830830168E-2</v>
      </c>
      <c r="W128" s="393">
        <v>5.0040495149482056E-2</v>
      </c>
      <c r="X128" s="393">
        <v>3.9651905169033108E-2</v>
      </c>
      <c r="Y128" s="393">
        <v>3.8816499954862124E-2</v>
      </c>
      <c r="Z128" s="393">
        <v>3.5883819797897232E-2</v>
      </c>
      <c r="AA128" s="393">
        <v>3.5664791481647223E-2</v>
      </c>
      <c r="AB128" s="393">
        <v>4.0010584134081956E-2</v>
      </c>
    </row>
    <row r="129" spans="1:28" ht="15.6" outlineLevel="1">
      <c r="A129" s="576"/>
      <c r="B129" s="577"/>
      <c r="C129" s="107" t="s">
        <v>121</v>
      </c>
      <c r="D129" s="393">
        <v>3.1110687864298554E-2</v>
      </c>
      <c r="E129" s="393">
        <v>2.5231569764156206E-2</v>
      </c>
      <c r="F129" s="393">
        <v>2.2584297344940558E-2</v>
      </c>
      <c r="G129" s="393">
        <v>1.9002886018153031E-2</v>
      </c>
      <c r="H129" s="393">
        <v>2.1404022327174532E-2</v>
      </c>
      <c r="I129" s="393">
        <v>2.1314339755109119E-2</v>
      </c>
      <c r="J129" s="393">
        <v>1.9274988615149619E-2</v>
      </c>
      <c r="K129" s="393">
        <v>1.8310955516889198E-2</v>
      </c>
      <c r="L129" s="393">
        <v>1.7674667487344784E-2</v>
      </c>
      <c r="M129" s="393">
        <v>1.4605985664721894E-2</v>
      </c>
      <c r="N129" s="393">
        <v>1.4641122212493324E-2</v>
      </c>
      <c r="O129" s="393">
        <v>1.4555863373583748E-2</v>
      </c>
      <c r="P129" s="393">
        <v>1.4691776547843797E-2</v>
      </c>
      <c r="Q129" s="393">
        <v>1.5477857753905975E-2</v>
      </c>
      <c r="R129" s="393">
        <v>1.5235728879102076E-2</v>
      </c>
      <c r="S129" s="393">
        <v>1.2895579306316955E-2</v>
      </c>
      <c r="T129" s="393">
        <v>2.0875240162234535E-2</v>
      </c>
      <c r="U129" s="393">
        <v>2.2079530255334403E-2</v>
      </c>
      <c r="V129" s="393">
        <v>1.0784931740255769E-2</v>
      </c>
      <c r="W129" s="393">
        <v>6.6429505704002217E-3</v>
      </c>
      <c r="X129" s="393">
        <v>6.7406943305010139E-3</v>
      </c>
      <c r="Y129" s="393">
        <v>6.2158338511182883E-3</v>
      </c>
      <c r="Z129" s="393">
        <v>4.018809679216381E-3</v>
      </c>
      <c r="AA129" s="393">
        <v>4.5178404117989937E-3</v>
      </c>
      <c r="AB129" s="393">
        <v>5.0683663672717151E-3</v>
      </c>
    </row>
    <row r="130" spans="1:28" ht="15.6" outlineLevel="1">
      <c r="A130" s="576"/>
      <c r="B130" s="577"/>
      <c r="C130" s="107" t="s">
        <v>122</v>
      </c>
      <c r="D130" s="393">
        <v>0.14778603385826078</v>
      </c>
      <c r="E130" s="393">
        <v>0.13526423062345314</v>
      </c>
      <c r="F130" s="393">
        <v>0.13792840554147456</v>
      </c>
      <c r="G130" s="393">
        <v>0.12052657707646391</v>
      </c>
      <c r="H130" s="393">
        <v>0.10975866752728236</v>
      </c>
      <c r="I130" s="393">
        <v>0.10238246991010996</v>
      </c>
      <c r="J130" s="393">
        <v>8.4056641261526094E-2</v>
      </c>
      <c r="K130" s="393">
        <v>4.9034275972373871E-2</v>
      </c>
      <c r="L130" s="393">
        <v>5.5776158580946783E-2</v>
      </c>
      <c r="M130" s="393">
        <v>4.6763483236360398E-2</v>
      </c>
      <c r="N130" s="393">
        <v>5.0375952950132988E-2</v>
      </c>
      <c r="O130" s="393">
        <v>4.7683854594365686E-2</v>
      </c>
      <c r="P130" s="393">
        <v>4.7997608847530258E-2</v>
      </c>
      <c r="Q130" s="393">
        <v>4.0684799788899412E-2</v>
      </c>
      <c r="R130" s="393">
        <v>3.8733416067182891E-2</v>
      </c>
      <c r="S130" s="393">
        <v>3.8849600264418138E-2</v>
      </c>
      <c r="T130" s="393">
        <v>2.8826667006488713E-2</v>
      </c>
      <c r="U130" s="393">
        <v>3.938033463572678E-2</v>
      </c>
      <c r="V130" s="393">
        <v>2.9718138715588756E-2</v>
      </c>
      <c r="W130" s="393">
        <v>2.3782303988514292E-2</v>
      </c>
      <c r="X130" s="393">
        <v>2.7865146428869048E-2</v>
      </c>
      <c r="Y130" s="393">
        <v>2.0819149029198736E-2</v>
      </c>
      <c r="Z130" s="393">
        <v>3.2624480101068075E-2</v>
      </c>
      <c r="AA130" s="393">
        <v>2.7696548921194421E-2</v>
      </c>
      <c r="AB130" s="393">
        <v>3.1150844349069413E-2</v>
      </c>
    </row>
    <row r="131" spans="1:28" ht="15.6" outlineLevel="1">
      <c r="A131" s="576"/>
      <c r="B131" s="577"/>
      <c r="C131" s="107" t="s">
        <v>126</v>
      </c>
      <c r="D131" s="393">
        <v>0.21194006839593177</v>
      </c>
      <c r="E131" s="393">
        <v>0.21104118259927357</v>
      </c>
      <c r="F131" s="393">
        <v>0.22622683477318661</v>
      </c>
      <c r="G131" s="393">
        <v>0.20005183477318661</v>
      </c>
      <c r="H131" s="393">
        <v>0.23387933477318662</v>
      </c>
      <c r="I131" s="393">
        <v>0.18133883477318663</v>
      </c>
      <c r="J131" s="393">
        <v>0.20937948002205536</v>
      </c>
      <c r="K131" s="393">
        <v>0.17289459314422734</v>
      </c>
      <c r="L131" s="393">
        <v>0.12594483522567526</v>
      </c>
      <c r="M131" s="393">
        <v>0.11054219434190951</v>
      </c>
      <c r="N131" s="393">
        <v>0.10510887854611441</v>
      </c>
      <c r="O131" s="393">
        <v>0.10187617111236605</v>
      </c>
      <c r="P131" s="393">
        <v>0.10591377818621284</v>
      </c>
      <c r="Q131" s="393">
        <v>0.12322613539263721</v>
      </c>
      <c r="R131" s="393">
        <v>0.10224072266666676</v>
      </c>
      <c r="S131" s="393">
        <v>8.8018412500000032E-2</v>
      </c>
      <c r="T131" s="393">
        <v>8.0077775000000004E-2</v>
      </c>
      <c r="U131" s="393">
        <v>9.0589775000000025E-2</v>
      </c>
      <c r="V131" s="393">
        <v>7.1926814814814832E-2</v>
      </c>
      <c r="W131" s="393">
        <v>9.0394680227585761E-2</v>
      </c>
      <c r="X131" s="393">
        <v>9.9585342592592593E-2</v>
      </c>
      <c r="Y131" s="393">
        <v>8.8192425000000005E-2</v>
      </c>
      <c r="Z131" s="393">
        <v>9.8130737499999995E-2</v>
      </c>
      <c r="AA131" s="393">
        <v>0.10259609999999998</v>
      </c>
      <c r="AB131" s="393">
        <v>0.10066395</v>
      </c>
    </row>
    <row r="132" spans="1:28" ht="15.6" outlineLevel="1">
      <c r="A132" s="576"/>
      <c r="B132" s="577"/>
      <c r="C132" s="107" t="s">
        <v>199</v>
      </c>
      <c r="D132" s="393">
        <v>1.4125284498780715</v>
      </c>
      <c r="E132" s="393">
        <v>1.3941889910008938</v>
      </c>
      <c r="F132" s="393">
        <v>1.3566209264300919</v>
      </c>
      <c r="G132" s="393">
        <v>1.3522910605612735</v>
      </c>
      <c r="H132" s="393">
        <v>1.0073898758824407</v>
      </c>
      <c r="I132" s="393">
        <v>1.1669892586149748</v>
      </c>
      <c r="J132" s="393">
        <v>1.2030549481185016</v>
      </c>
      <c r="K132" s="393">
        <v>1.2866921129014433</v>
      </c>
      <c r="L132" s="393">
        <v>1.0754201824540073</v>
      </c>
      <c r="M132" s="393">
        <v>0.95737597906407668</v>
      </c>
      <c r="N132" s="393">
        <v>0.78356133252691318</v>
      </c>
      <c r="O132" s="393">
        <v>0.56954214241584622</v>
      </c>
      <c r="P132" s="393">
        <v>0.46899206926390985</v>
      </c>
      <c r="Q132" s="393">
        <v>0.38244085951515727</v>
      </c>
      <c r="R132" s="393">
        <v>0.34737095528694922</v>
      </c>
      <c r="S132" s="393">
        <v>0.25438665936101629</v>
      </c>
      <c r="T132" s="393">
        <v>0.2304007420843657</v>
      </c>
      <c r="U132" s="393">
        <v>0.19826417822861828</v>
      </c>
      <c r="V132" s="393">
        <v>0.22076757707641465</v>
      </c>
      <c r="W132" s="393">
        <v>0.22298461938223296</v>
      </c>
      <c r="X132" s="393">
        <v>0.18539199662685324</v>
      </c>
      <c r="Y132" s="393">
        <v>0.17347425726042806</v>
      </c>
      <c r="Z132" s="393">
        <v>0.12987827395988541</v>
      </c>
      <c r="AA132" s="393">
        <v>0.1098605822703811</v>
      </c>
      <c r="AB132" s="393">
        <v>0.12583195493625982</v>
      </c>
    </row>
    <row r="133" spans="1:28">
      <c r="A133" s="576"/>
      <c r="B133" s="574" t="s">
        <v>129</v>
      </c>
      <c r="C133" s="107" t="s">
        <v>379</v>
      </c>
      <c r="D133" s="575">
        <v>1.8105583389032887E-2</v>
      </c>
      <c r="E133" s="575">
        <v>2.0694684822725431E-2</v>
      </c>
      <c r="F133" s="575">
        <v>1.5724227998414948E-2</v>
      </c>
      <c r="G133" s="575">
        <v>1.6970283021620215E-2</v>
      </c>
      <c r="H133" s="575">
        <v>1.6516897751664438E-2</v>
      </c>
      <c r="I133" s="575">
        <v>3.2361839857038097E-2</v>
      </c>
      <c r="J133" s="575">
        <v>2.385059184799904E-2</v>
      </c>
      <c r="K133" s="575">
        <v>2.7986565168534139E-2</v>
      </c>
      <c r="L133" s="575">
        <v>2.195872197079669E-2</v>
      </c>
      <c r="M133" s="575">
        <v>1.728415447774008E-2</v>
      </c>
      <c r="N133" s="575">
        <v>3.392260650431364E-2</v>
      </c>
      <c r="O133" s="575">
        <v>3.3141919706415321E-2</v>
      </c>
      <c r="P133" s="575">
        <v>3.2789788073112683E-2</v>
      </c>
      <c r="Q133" s="575">
        <v>6.0469637523693824E-2</v>
      </c>
      <c r="R133" s="575">
        <v>3.351409787618375E-2</v>
      </c>
      <c r="S133" s="575">
        <v>4.0783158036686376E-2</v>
      </c>
      <c r="T133" s="575">
        <v>3.521585270146245E-2</v>
      </c>
      <c r="U133" s="575">
        <v>4.4378495243783678E-2</v>
      </c>
      <c r="V133" s="575">
        <v>3.3295909948326201E-2</v>
      </c>
      <c r="W133" s="575">
        <v>3.7654683362740408E-2</v>
      </c>
      <c r="X133" s="575">
        <v>3.3775930540883951E-2</v>
      </c>
      <c r="Y133" s="575">
        <v>3.0359967240199313E-2</v>
      </c>
      <c r="Z133" s="575">
        <v>5.8631039817894019E-2</v>
      </c>
      <c r="AA133" s="575">
        <v>2.5861677787510823E-2</v>
      </c>
      <c r="AB133" s="575">
        <v>3.1492037898122827E-2</v>
      </c>
    </row>
    <row r="134" spans="1:28" outlineLevel="1">
      <c r="A134" s="576"/>
      <c r="B134" s="574" t="s">
        <v>130</v>
      </c>
      <c r="C134" s="107" t="s">
        <v>132</v>
      </c>
      <c r="D134" s="393">
        <v>3.7199628322476253E-3</v>
      </c>
      <c r="E134" s="393">
        <v>6.4757573946288005E-3</v>
      </c>
      <c r="F134" s="393">
        <v>1.6518461342154502E-3</v>
      </c>
      <c r="G134" s="393">
        <v>2.9193801806543501E-3</v>
      </c>
      <c r="H134" s="393">
        <v>2.3377742072404248E-3</v>
      </c>
      <c r="I134" s="393">
        <v>1.8449761503667676E-2</v>
      </c>
      <c r="J134" s="393">
        <v>9.5581826901645767E-3</v>
      </c>
      <c r="K134" s="393">
        <v>1.2673837173308125E-2</v>
      </c>
      <c r="L134" s="393">
        <v>7.1074897280703252E-3</v>
      </c>
      <c r="M134" s="393">
        <v>1.1282515600924976E-3</v>
      </c>
      <c r="N134" s="393">
        <v>3.9970956559414504E-3</v>
      </c>
      <c r="O134" s="393">
        <v>5.4978533205777254E-3</v>
      </c>
      <c r="P134" s="393">
        <v>4.6319702055311251E-3</v>
      </c>
      <c r="Q134" s="393">
        <v>3.9446222998823499E-3</v>
      </c>
      <c r="R134" s="393">
        <v>5.1186608645913505E-3</v>
      </c>
      <c r="S134" s="393">
        <v>9.4991465754859263E-3</v>
      </c>
      <c r="T134" s="393">
        <v>9.3120907917205505E-3</v>
      </c>
      <c r="U134" s="393">
        <v>8.3291978233270003E-3</v>
      </c>
      <c r="V134" s="393">
        <v>7.7037783884058506E-3</v>
      </c>
      <c r="W134" s="393">
        <v>6.7008216581024502E-3</v>
      </c>
      <c r="X134" s="393">
        <v>3.4525146113948257E-3</v>
      </c>
      <c r="Y134" s="393">
        <v>4.4214087261306503E-3</v>
      </c>
      <c r="Z134" s="393">
        <v>2.1257848867194479E-2</v>
      </c>
      <c r="AA134" s="393">
        <v>5.0400018137204006E-3</v>
      </c>
      <c r="AB134" s="393">
        <v>8.3623535093673759E-3</v>
      </c>
    </row>
    <row r="135" spans="1:28" outlineLevel="1">
      <c r="A135" s="576"/>
      <c r="B135" s="574" t="s">
        <v>135</v>
      </c>
      <c r="C135" s="107" t="s">
        <v>132</v>
      </c>
      <c r="D135" s="393">
        <v>8.1850176443295085E-5</v>
      </c>
      <c r="E135" s="393">
        <v>8.2571217945281823E-5</v>
      </c>
      <c r="F135" s="393">
        <v>8.3678201734129829E-5</v>
      </c>
      <c r="G135" s="393">
        <v>8.4406046722958826E-5</v>
      </c>
      <c r="H135" s="393">
        <v>8.5208054795725318E-5</v>
      </c>
      <c r="I135" s="393">
        <v>8.5756714666594577E-5</v>
      </c>
      <c r="J135" s="393">
        <v>8.6275278792256313E-5</v>
      </c>
      <c r="K135" s="393">
        <v>8.7409338539291831E-5</v>
      </c>
      <c r="L135" s="393">
        <v>8.8563607016432073E-5</v>
      </c>
      <c r="M135" s="393">
        <v>8.9563928535567577E-5</v>
      </c>
      <c r="N135" s="393">
        <v>7.561225073100133E-5</v>
      </c>
      <c r="O135" s="393">
        <v>6.30670451478099E-5</v>
      </c>
      <c r="P135" s="393">
        <v>6.8518588210790036E-5</v>
      </c>
      <c r="Q135" s="393">
        <v>1.3340858368058876E-4</v>
      </c>
      <c r="R135" s="393">
        <v>6.7876381522227153E-5</v>
      </c>
      <c r="S135" s="393">
        <v>7.1383430076843148E-5</v>
      </c>
      <c r="T135" s="393">
        <v>7.675218713929004E-5</v>
      </c>
      <c r="U135" s="393">
        <v>9.4479175812526011E-5</v>
      </c>
      <c r="V135" s="393">
        <v>6.9597990082605329E-5</v>
      </c>
      <c r="W135" s="393">
        <v>8.108292664260448E-5</v>
      </c>
      <c r="X135" s="393">
        <v>6.2772441224797246E-5</v>
      </c>
      <c r="Y135" s="393">
        <v>1.2328810616448399E-4</v>
      </c>
      <c r="Z135" s="393">
        <v>7.2809990975709749E-5</v>
      </c>
      <c r="AA135" s="393">
        <v>1.0223595828705501E-4</v>
      </c>
      <c r="AB135" s="393">
        <v>9.0035348377609259E-5</v>
      </c>
    </row>
    <row r="136" spans="1:28" outlineLevel="1">
      <c r="A136" s="576"/>
      <c r="B136" s="574" t="s">
        <v>139</v>
      </c>
      <c r="C136" s="107" t="s">
        <v>132</v>
      </c>
      <c r="D136" s="393">
        <v>1.0460645357334691E-2</v>
      </c>
      <c r="E136" s="393">
        <v>1.0493147367789273E-2</v>
      </c>
      <c r="F136" s="393">
        <v>1.053185899403297E-2</v>
      </c>
      <c r="G136" s="393">
        <v>1.0563409827561081E-2</v>
      </c>
      <c r="H136" s="393">
        <v>1.0595536254480589E-2</v>
      </c>
      <c r="I136" s="393">
        <v>1.0622667187708802E-2</v>
      </c>
      <c r="J136" s="393">
        <v>1.064992199996553E-2</v>
      </c>
      <c r="K136" s="393">
        <v>1.1207213750511596E-2</v>
      </c>
      <c r="L136" s="393">
        <v>1.0705849860272234E-2</v>
      </c>
      <c r="M136" s="393">
        <v>1.0792391688100113E-2</v>
      </c>
      <c r="N136" s="393">
        <v>2.8814375169703779E-2</v>
      </c>
      <c r="O136" s="393">
        <v>2.6520407118618874E-2</v>
      </c>
      <c r="P136" s="393">
        <v>2.7007649210728079E-2</v>
      </c>
      <c r="Q136" s="393">
        <v>5.5288589231892254E-2</v>
      </c>
      <c r="R136" s="393">
        <v>2.7203870431699227E-2</v>
      </c>
      <c r="S136" s="393">
        <v>3.0068578318747728E-2</v>
      </c>
      <c r="T136" s="393">
        <v>2.4662662351332552E-2</v>
      </c>
      <c r="U136" s="393">
        <v>3.4769994527035351E-2</v>
      </c>
      <c r="V136" s="393">
        <v>2.4317332124670549E-2</v>
      </c>
      <c r="W136" s="393">
        <v>2.9647446898993925E-2</v>
      </c>
      <c r="X136" s="393">
        <v>2.9015571332275527E-2</v>
      </c>
      <c r="Y136" s="393">
        <v>2.4550989730831176E-2</v>
      </c>
      <c r="Z136" s="393">
        <v>3.6016918777733553E-2</v>
      </c>
      <c r="AA136" s="393">
        <v>1.9417445964553377E-2</v>
      </c>
      <c r="AB136" s="393">
        <v>2.1719116628800349E-2</v>
      </c>
    </row>
    <row r="137" spans="1:28" outlineLevel="1">
      <c r="A137" s="576"/>
      <c r="B137" s="574" t="s">
        <v>146</v>
      </c>
      <c r="C137" s="107" t="s">
        <v>132</v>
      </c>
      <c r="D137" s="393">
        <v>3.8431250230072755E-3</v>
      </c>
      <c r="E137" s="393">
        <v>3.6432088423620753E-3</v>
      </c>
      <c r="F137" s="393">
        <v>3.4568446684324003E-3</v>
      </c>
      <c r="G137" s="393">
        <v>3.4030869666818253E-3</v>
      </c>
      <c r="H137" s="393">
        <v>3.4983792351477002E-3</v>
      </c>
      <c r="I137" s="393">
        <v>3.203654450995025E-3</v>
      </c>
      <c r="J137" s="393">
        <v>3.5562118790766748E-3</v>
      </c>
      <c r="K137" s="393">
        <v>4.0181049061751252E-3</v>
      </c>
      <c r="L137" s="393">
        <v>4.0568187754376995E-3</v>
      </c>
      <c r="M137" s="393">
        <v>5.2739473010119005E-3</v>
      </c>
      <c r="N137" s="393">
        <v>1.0355234279374125E-3</v>
      </c>
      <c r="O137" s="393">
        <v>1.0605922220709074E-3</v>
      </c>
      <c r="P137" s="393">
        <v>1.08165006864269E-3</v>
      </c>
      <c r="Q137" s="393">
        <v>1.1030174082386252E-3</v>
      </c>
      <c r="R137" s="393">
        <v>1.123690198370945E-3</v>
      </c>
      <c r="S137" s="393">
        <v>1.1440497123758725E-3</v>
      </c>
      <c r="T137" s="393">
        <v>1.1643473712700575E-3</v>
      </c>
      <c r="U137" s="393">
        <v>1.1848237176088027E-3</v>
      </c>
      <c r="V137" s="393">
        <v>1.2052014451672001E-3</v>
      </c>
      <c r="W137" s="393">
        <v>1.2253318790014277E-3</v>
      </c>
      <c r="X137" s="393">
        <v>1.2450721559887951E-3</v>
      </c>
      <c r="Y137" s="393">
        <v>1.2642806770730025E-3</v>
      </c>
      <c r="Z137" s="393">
        <v>1.2834621819902753E-3</v>
      </c>
      <c r="AA137" s="393">
        <v>1.30199405094999E-3</v>
      </c>
      <c r="AB137" s="393">
        <v>1.3205324115774951E-3</v>
      </c>
    </row>
    <row r="138" spans="1:28">
      <c r="A138" s="576"/>
      <c r="B138" s="574" t="s">
        <v>6</v>
      </c>
      <c r="C138" s="107" t="s">
        <v>379</v>
      </c>
      <c r="D138" s="575">
        <v>66.925600587015722</v>
      </c>
      <c r="E138" s="575">
        <v>67.390909100962205</v>
      </c>
      <c r="F138" s="575">
        <v>67.309566232676147</v>
      </c>
      <c r="G138" s="575">
        <v>67.609292234485579</v>
      </c>
      <c r="H138" s="575">
        <v>67.826957089576453</v>
      </c>
      <c r="I138" s="575">
        <v>69.532508539649726</v>
      </c>
      <c r="J138" s="575">
        <v>69.894415183972086</v>
      </c>
      <c r="K138" s="575">
        <v>69.867182273099615</v>
      </c>
      <c r="L138" s="575">
        <v>69.085335258124985</v>
      </c>
      <c r="M138" s="575">
        <v>67.0930147621537</v>
      </c>
      <c r="N138" s="575">
        <v>65.332259510771692</v>
      </c>
      <c r="O138" s="575">
        <v>63.381666022546817</v>
      </c>
      <c r="P138" s="575">
        <v>62.48958877915247</v>
      </c>
      <c r="Q138" s="575">
        <v>58.757029171738651</v>
      </c>
      <c r="R138" s="575">
        <v>54.181008071560115</v>
      </c>
      <c r="S138" s="575">
        <v>51.008315546432769</v>
      </c>
      <c r="T138" s="575">
        <v>48.141549566535559</v>
      </c>
      <c r="U138" s="575">
        <v>44.898049872180763</v>
      </c>
      <c r="V138" s="575">
        <v>39.982965416417535</v>
      </c>
      <c r="W138" s="575">
        <v>34.118839071413092</v>
      </c>
      <c r="X138" s="575">
        <v>28.693729119400128</v>
      </c>
      <c r="Y138" s="575">
        <v>26.240677856188558</v>
      </c>
      <c r="Z138" s="575">
        <v>23.563239025783933</v>
      </c>
      <c r="AA138" s="575">
        <v>19.896525619696785</v>
      </c>
      <c r="AB138" s="575">
        <v>17.603734471519889</v>
      </c>
    </row>
    <row r="139" spans="1:28" ht="15.6" outlineLevel="1">
      <c r="A139" s="576"/>
      <c r="B139" s="577"/>
      <c r="C139" s="107" t="s">
        <v>150</v>
      </c>
      <c r="D139" s="393">
        <v>62.618136708566503</v>
      </c>
      <c r="E139" s="393">
        <v>63.079822151907507</v>
      </c>
      <c r="F139" s="393">
        <v>62.923986234280008</v>
      </c>
      <c r="G139" s="393">
        <v>63.221137995903497</v>
      </c>
      <c r="H139" s="393">
        <v>63.484425936691252</v>
      </c>
      <c r="I139" s="393">
        <v>65.291305629005009</v>
      </c>
      <c r="J139" s="393">
        <v>65.578975252246764</v>
      </c>
      <c r="K139" s="393">
        <v>65.503889033393506</v>
      </c>
      <c r="L139" s="393">
        <v>64.750828583782763</v>
      </c>
      <c r="M139" s="393">
        <v>62.674790674766498</v>
      </c>
      <c r="N139" s="393">
        <v>60.82270827155925</v>
      </c>
      <c r="O139" s="393">
        <v>59.692291859385506</v>
      </c>
      <c r="P139" s="393">
        <v>58.861078477968753</v>
      </c>
      <c r="Q139" s="393">
        <v>55.133784763927501</v>
      </c>
      <c r="R139" s="393">
        <v>50.378296627035006</v>
      </c>
      <c r="S139" s="393">
        <v>47.122877245759504</v>
      </c>
      <c r="T139" s="393">
        <v>44.11721678192675</v>
      </c>
      <c r="U139" s="393">
        <v>40.778450206054998</v>
      </c>
      <c r="V139" s="393">
        <v>35.878233223226751</v>
      </c>
      <c r="W139" s="393">
        <v>30.16926817811375</v>
      </c>
      <c r="X139" s="393">
        <v>24.834816150485601</v>
      </c>
      <c r="Y139" s="393">
        <v>22.201414717208952</v>
      </c>
      <c r="Z139" s="393">
        <v>19.677870836424301</v>
      </c>
      <c r="AA139" s="393">
        <v>16.0160883903478</v>
      </c>
      <c r="AB139" s="393">
        <v>13.458865883634051</v>
      </c>
    </row>
    <row r="140" spans="1:28" ht="15.6" outlineLevel="1">
      <c r="A140" s="576"/>
      <c r="B140" s="577"/>
      <c r="C140" s="107" t="s">
        <v>151</v>
      </c>
      <c r="D140" s="393">
        <v>4.1962980013913143</v>
      </c>
      <c r="E140" s="393">
        <v>4.199158616449596</v>
      </c>
      <c r="F140" s="393">
        <v>4.276714237300995</v>
      </c>
      <c r="G140" s="393">
        <v>4.2898805721978608</v>
      </c>
      <c r="H140" s="393">
        <v>4.267925682090457</v>
      </c>
      <c r="I140" s="393">
        <v>4.1648318031868339</v>
      </c>
      <c r="J140" s="393">
        <v>4.2251221849254268</v>
      </c>
      <c r="K140" s="393">
        <v>4.3308948492061194</v>
      </c>
      <c r="L140" s="393">
        <v>4.265091449742223</v>
      </c>
      <c r="M140" s="393">
        <v>4.3329584434997113</v>
      </c>
      <c r="N140" s="393">
        <v>4.4041439760374423</v>
      </c>
      <c r="O140" s="393">
        <v>3.5191262071328366</v>
      </c>
      <c r="P140" s="393">
        <v>3.4421459985441327</v>
      </c>
      <c r="Q140" s="393">
        <v>3.4245809544476726</v>
      </c>
      <c r="R140" s="393">
        <v>3.5328661574486495</v>
      </c>
      <c r="S140" s="393">
        <v>3.538912003231875</v>
      </c>
      <c r="T140" s="393">
        <v>3.6106016227520112</v>
      </c>
      <c r="U140" s="393">
        <v>3.6596277427740325</v>
      </c>
      <c r="V140" s="393">
        <v>3.6593487070734541</v>
      </c>
      <c r="W140" s="393">
        <v>3.4097302278694515</v>
      </c>
      <c r="X140" s="393">
        <v>3.2744077223982653</v>
      </c>
      <c r="Y140" s="393">
        <v>3.3863264433635849</v>
      </c>
      <c r="Z140" s="393">
        <v>3.2355908365535688</v>
      </c>
      <c r="AA140" s="393">
        <v>3.2108735460104545</v>
      </c>
      <c r="AB140" s="393">
        <v>3.4024350214433188</v>
      </c>
    </row>
    <row r="141" spans="1:28" ht="15.6" outlineLevel="1">
      <c r="A141" s="576"/>
      <c r="B141" s="577"/>
      <c r="C141" s="107" t="s">
        <v>152</v>
      </c>
      <c r="D141" s="393">
        <v>0.11116587705789466</v>
      </c>
      <c r="E141" s="393">
        <v>0.11000007863684222</v>
      </c>
      <c r="F141" s="393">
        <v>0.1055463960157893</v>
      </c>
      <c r="G141" s="393">
        <v>9.3473666384210688E-2</v>
      </c>
      <c r="H141" s="393">
        <v>6.8205470794736892E-2</v>
      </c>
      <c r="I141" s="393">
        <v>6.2371107457894648E-2</v>
      </c>
      <c r="J141" s="393">
        <v>6.8317746799897758E-2</v>
      </c>
      <c r="K141" s="393">
        <v>8.9839050000000017E-4</v>
      </c>
      <c r="L141" s="393">
        <v>1.9152246000000003E-3</v>
      </c>
      <c r="M141" s="393">
        <v>1.9612438875000002E-3</v>
      </c>
      <c r="N141" s="393">
        <v>2.0072631749999998E-3</v>
      </c>
      <c r="O141" s="393">
        <v>2.0532824625000001E-3</v>
      </c>
      <c r="P141" s="393">
        <v>2.0993017500000001E-3</v>
      </c>
      <c r="Q141" s="393">
        <v>2.1247742162411628E-3</v>
      </c>
      <c r="R141" s="393">
        <v>2.1502466824823256E-3</v>
      </c>
      <c r="S141" s="393">
        <v>2.1757191487234875E-3</v>
      </c>
      <c r="T141" s="393">
        <v>2.2011916149646503E-3</v>
      </c>
      <c r="U141" s="393">
        <v>2.1505957503534E-3</v>
      </c>
      <c r="V141" s="393">
        <v>1.9264201068400907E-3</v>
      </c>
      <c r="W141" s="393">
        <v>2.0019717122780551E-3</v>
      </c>
      <c r="X141" s="393">
        <v>2.3102671969500005E-3</v>
      </c>
      <c r="Y141" s="393">
        <v>2.2386719878500004E-3</v>
      </c>
      <c r="Z141" s="393">
        <v>2.0930858220534563E-3</v>
      </c>
      <c r="AA141" s="393">
        <v>2.0453978574490454E-3</v>
      </c>
      <c r="AB141" s="393">
        <v>2.0450953717759683E-3</v>
      </c>
    </row>
    <row r="142" spans="1:28" ht="15.6" outlineLevel="1">
      <c r="A142" s="576"/>
      <c r="B142" s="577"/>
      <c r="C142" s="107" t="s">
        <v>189</v>
      </c>
      <c r="D142" s="393">
        <v>0</v>
      </c>
      <c r="E142" s="393">
        <v>1.9282539682539701E-3</v>
      </c>
      <c r="F142" s="393">
        <v>3.3193650793650799E-3</v>
      </c>
      <c r="G142" s="393">
        <v>4.8000000000000004E-3</v>
      </c>
      <c r="H142" s="393">
        <v>6.4000000000000003E-3</v>
      </c>
      <c r="I142" s="393">
        <v>1.3999999999999999E-2</v>
      </c>
      <c r="J142" s="393">
        <v>2.2000000000000002E-2</v>
      </c>
      <c r="K142" s="393">
        <v>3.15E-2</v>
      </c>
      <c r="L142" s="393">
        <v>6.7499999999999991E-2</v>
      </c>
      <c r="M142" s="393">
        <v>8.3304400000000001E-2</v>
      </c>
      <c r="N142" s="393">
        <v>0.10340000000000001</v>
      </c>
      <c r="O142" s="393">
        <v>0.16638520000000001</v>
      </c>
      <c r="P142" s="393">
        <v>0.18279999999999999</v>
      </c>
      <c r="Q142" s="393">
        <v>0.1953</v>
      </c>
      <c r="R142" s="393">
        <v>0.26669999999999999</v>
      </c>
      <c r="S142" s="393">
        <v>0.34240000000000004</v>
      </c>
      <c r="T142" s="393">
        <v>0.40900000000000003</v>
      </c>
      <c r="U142" s="393">
        <v>0.44589999999999996</v>
      </c>
      <c r="V142" s="393">
        <v>0.42850000000000005</v>
      </c>
      <c r="W142" s="393">
        <v>0.52657109999999996</v>
      </c>
      <c r="X142" s="393">
        <v>0.54440919999999993</v>
      </c>
      <c r="Y142" s="393">
        <v>0.605327287480936</v>
      </c>
      <c r="Z142" s="393">
        <v>0.58502569999999998</v>
      </c>
      <c r="AA142" s="393">
        <v>0.58676397561743099</v>
      </c>
      <c r="AB142" s="393">
        <v>0.63984229267538706</v>
      </c>
    </row>
    <row r="143" spans="1:28" ht="15.6" outlineLevel="1">
      <c r="A143" s="576"/>
      <c r="B143" s="577"/>
      <c r="C143" s="107" t="s">
        <v>205</v>
      </c>
      <c r="D143" s="393">
        <v>0</v>
      </c>
      <c r="E143" s="393">
        <v>0</v>
      </c>
      <c r="F143" s="393">
        <v>0</v>
      </c>
      <c r="G143" s="393">
        <v>0</v>
      </c>
      <c r="H143" s="393">
        <v>0</v>
      </c>
      <c r="I143" s="393">
        <v>0</v>
      </c>
      <c r="J143" s="393">
        <v>0</v>
      </c>
      <c r="K143" s="393">
        <v>0</v>
      </c>
      <c r="L143" s="393">
        <v>0</v>
      </c>
      <c r="M143" s="393">
        <v>0</v>
      </c>
      <c r="N143" s="393">
        <v>0</v>
      </c>
      <c r="O143" s="393">
        <v>0</v>
      </c>
      <c r="P143" s="393">
        <v>0</v>
      </c>
      <c r="Q143" s="393">
        <v>0</v>
      </c>
      <c r="R143" s="393">
        <v>0</v>
      </c>
      <c r="S143" s="393">
        <v>1.650243037496946E-5</v>
      </c>
      <c r="T143" s="393">
        <v>2.3103402524957199E-5</v>
      </c>
      <c r="U143" s="393">
        <v>1.3091928097475782E-4</v>
      </c>
      <c r="V143" s="393">
        <v>8.7022816177339006E-4</v>
      </c>
      <c r="W143" s="393">
        <v>8.094662131327519E-4</v>
      </c>
      <c r="X143" s="393">
        <v>8.878383452913299E-3</v>
      </c>
      <c r="Y143" s="393">
        <v>1.093545265522918E-2</v>
      </c>
      <c r="Z143" s="393">
        <v>2.1128000000000001E-2</v>
      </c>
      <c r="AA143" s="393">
        <v>3.44E-2</v>
      </c>
      <c r="AB143" s="393">
        <v>4.7671999999999999E-2</v>
      </c>
    </row>
    <row r="144" spans="1:28" ht="15.6" outlineLevel="1">
      <c r="A144" s="576"/>
      <c r="B144" s="577"/>
      <c r="C144" s="107" t="s">
        <v>206</v>
      </c>
      <c r="D144" s="393">
        <v>0</v>
      </c>
      <c r="E144" s="393">
        <v>0</v>
      </c>
      <c r="F144" s="393">
        <v>0</v>
      </c>
      <c r="G144" s="393">
        <v>0</v>
      </c>
      <c r="H144" s="393">
        <v>0</v>
      </c>
      <c r="I144" s="393">
        <v>0</v>
      </c>
      <c r="J144" s="393">
        <v>0</v>
      </c>
      <c r="K144" s="393">
        <v>0</v>
      </c>
      <c r="L144" s="393">
        <v>0</v>
      </c>
      <c r="M144" s="393">
        <v>0</v>
      </c>
      <c r="N144" s="393">
        <v>0</v>
      </c>
      <c r="O144" s="393">
        <v>1.8094735659797499E-3</v>
      </c>
      <c r="P144" s="393">
        <v>1.4650008895839501E-3</v>
      </c>
      <c r="Q144" s="393">
        <v>1.2386791472317976E-3</v>
      </c>
      <c r="R144" s="393">
        <v>9.9504039397532262E-4</v>
      </c>
      <c r="S144" s="393">
        <v>1.9340758622841377E-3</v>
      </c>
      <c r="T144" s="393">
        <v>2.5068668393055001E-3</v>
      </c>
      <c r="U144" s="393">
        <v>1.1790408320398425E-2</v>
      </c>
      <c r="V144" s="393">
        <v>1.408683784871525E-2</v>
      </c>
      <c r="W144" s="393">
        <v>1.0458127504483201E-2</v>
      </c>
      <c r="X144" s="393">
        <v>2.8907395866396002E-2</v>
      </c>
      <c r="Y144" s="393">
        <v>3.4435283492003747E-2</v>
      </c>
      <c r="Z144" s="393">
        <v>4.1530566984007505E-2</v>
      </c>
      <c r="AA144" s="393">
        <v>4.6354309863650502E-2</v>
      </c>
      <c r="AB144" s="393">
        <v>5.2874178395356256E-2</v>
      </c>
    </row>
    <row r="145" spans="1:28" ht="15.6">
      <c r="A145" s="576"/>
      <c r="B145" s="574" t="s">
        <v>843</v>
      </c>
      <c r="C145" s="107" t="s">
        <v>379</v>
      </c>
      <c r="D145" s="579">
        <v>0.7114711193226394</v>
      </c>
      <c r="E145" s="579">
        <v>0.71942311937901138</v>
      </c>
      <c r="F145" s="579">
        <v>0.74442705979690882</v>
      </c>
      <c r="G145" s="579">
        <v>0.75839945484553217</v>
      </c>
      <c r="H145" s="579">
        <v>0.75717138766938263</v>
      </c>
      <c r="I145" s="579">
        <v>0.79177635304864935</v>
      </c>
      <c r="J145" s="579">
        <v>0.77729215656828266</v>
      </c>
      <c r="K145" s="579">
        <v>0.81444956100541288</v>
      </c>
      <c r="L145" s="579">
        <v>0.75303955091468255</v>
      </c>
      <c r="M145" s="579">
        <v>0.63897856837503719</v>
      </c>
      <c r="N145" s="579">
        <v>0.58993818167790335</v>
      </c>
      <c r="O145" s="579">
        <v>0.54653368751030262</v>
      </c>
      <c r="P145" s="579">
        <v>0.58238400063698181</v>
      </c>
      <c r="Q145" s="579">
        <v>0.56326102941902323</v>
      </c>
      <c r="R145" s="579">
        <v>0.66496075444245872</v>
      </c>
      <c r="S145" s="579">
        <v>0.54433459748959279</v>
      </c>
      <c r="T145" s="579">
        <v>0.51352146363568474</v>
      </c>
      <c r="U145" s="579">
        <v>0.57781716636716751</v>
      </c>
      <c r="V145" s="579">
        <v>0.49097511571312663</v>
      </c>
      <c r="W145" s="579">
        <v>0.57637240789813937</v>
      </c>
      <c r="X145" s="579">
        <v>0.54971815487009312</v>
      </c>
      <c r="Y145" s="579">
        <v>0.6861159024766369</v>
      </c>
      <c r="Z145" s="579">
        <v>0.61929760669336609</v>
      </c>
      <c r="AA145" s="579">
        <v>0.56661470843307227</v>
      </c>
      <c r="AB145" s="579">
        <v>0.5289051304489093</v>
      </c>
    </row>
    <row r="146" spans="1:28" ht="15.6">
      <c r="A146" s="576"/>
      <c r="B146" s="574"/>
      <c r="C146" s="107"/>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row>
    <row r="147" spans="1:28" ht="15.6">
      <c r="A147" s="129"/>
      <c r="B147" s="574" t="s">
        <v>153</v>
      </c>
      <c r="C147" s="107" t="s">
        <v>379</v>
      </c>
      <c r="D147" s="575">
        <v>137.04728090807717</v>
      </c>
      <c r="E147" s="575">
        <v>137.63007580031942</v>
      </c>
      <c r="F147" s="575">
        <v>137.05614204180381</v>
      </c>
      <c r="G147" s="575">
        <v>135.21037808694328</v>
      </c>
      <c r="H147" s="575">
        <v>128.16917765400683</v>
      </c>
      <c r="I147" s="575">
        <v>130.40361982720361</v>
      </c>
      <c r="J147" s="575">
        <v>129.70230989350569</v>
      </c>
      <c r="K147" s="575">
        <v>127.27034403207924</v>
      </c>
      <c r="L147" s="575">
        <v>124.02068947350078</v>
      </c>
      <c r="M147" s="575">
        <v>119.14788089873434</v>
      </c>
      <c r="N147" s="575">
        <v>114.44620840570727</v>
      </c>
      <c r="O147" s="575">
        <v>109.50098921124598</v>
      </c>
      <c r="P147" s="575">
        <v>107.28986622215582</v>
      </c>
      <c r="Q147" s="575">
        <v>102.20232789912083</v>
      </c>
      <c r="R147" s="575">
        <v>97.423531110004134</v>
      </c>
      <c r="S147" s="575">
        <v>92.067222019850973</v>
      </c>
      <c r="T147" s="575">
        <v>88.108759784413721</v>
      </c>
      <c r="U147" s="575">
        <v>84.063309866909321</v>
      </c>
      <c r="V147" s="575">
        <v>78.057826037062995</v>
      </c>
      <c r="W147" s="575">
        <v>71.651991552106324</v>
      </c>
      <c r="X147" s="575">
        <v>66.229114849334991</v>
      </c>
      <c r="Y147" s="575">
        <v>63.284237860454965</v>
      </c>
      <c r="Z147" s="575">
        <v>60.567879440657009</v>
      </c>
      <c r="AA147" s="575">
        <v>55.773515938186719</v>
      </c>
      <c r="AB147" s="575">
        <v>53.479570328821268</v>
      </c>
    </row>
    <row r="148" spans="1:28" ht="15.6">
      <c r="A148" s="129"/>
      <c r="B148" s="218"/>
      <c r="C148" s="111"/>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row>
    <row r="149" spans="1:28" ht="15.6">
      <c r="A149" s="129"/>
      <c r="B149" s="218"/>
      <c r="C149" s="111"/>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row>
    <row r="150" spans="1:28">
      <c r="A150" s="87"/>
      <c r="B150" s="87"/>
      <c r="C150" s="87"/>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row>
    <row r="151" spans="1:28" ht="15.6">
      <c r="A151" s="129" t="s">
        <v>155</v>
      </c>
      <c r="B151" s="218"/>
      <c r="C151" s="111"/>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row>
    <row r="152" spans="1:28" ht="15.6">
      <c r="A152" s="129"/>
      <c r="B152" s="218"/>
      <c r="C152" s="111"/>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row>
    <row r="153" spans="1:28" ht="15.6">
      <c r="A153" s="573"/>
      <c r="B153" s="570" t="s">
        <v>844</v>
      </c>
      <c r="C153" s="565"/>
      <c r="D153" s="578">
        <v>0.95405515263593688</v>
      </c>
      <c r="E153" s="578">
        <v>1.0789510738884858</v>
      </c>
      <c r="F153" s="578">
        <v>0.94138935791713763</v>
      </c>
      <c r="G153" s="578">
        <v>1.0500837469551767</v>
      </c>
      <c r="H153" s="578">
        <v>0.91200787161480434</v>
      </c>
      <c r="I153" s="578">
        <v>0.64822637764470015</v>
      </c>
      <c r="J153" s="578">
        <v>0.64121903988324114</v>
      </c>
      <c r="K153" s="578">
        <v>0.60457732802913966</v>
      </c>
      <c r="L153" s="578">
        <v>0.54171975719247645</v>
      </c>
      <c r="M153" s="578">
        <v>0.56222951054828507</v>
      </c>
      <c r="N153" s="578">
        <v>0.4466814995342217</v>
      </c>
      <c r="O153" s="578">
        <v>0.45884001992784362</v>
      </c>
      <c r="P153" s="578">
        <v>0.33010230491347858</v>
      </c>
      <c r="Q153" s="578">
        <v>0.27706571161868387</v>
      </c>
      <c r="R153" s="578">
        <v>0.25323740428553343</v>
      </c>
      <c r="S153" s="578">
        <v>0.17975599354029803</v>
      </c>
      <c r="T153" s="578">
        <v>0.16725939191308839</v>
      </c>
      <c r="U153" s="578">
        <v>0.17986062028215943</v>
      </c>
      <c r="V153" s="578">
        <v>0.18287473828866385</v>
      </c>
      <c r="W153" s="578">
        <v>0.17937324897168377</v>
      </c>
      <c r="X153" s="578">
        <v>0.18808746734315038</v>
      </c>
      <c r="Y153" s="578">
        <v>0.18470639317683457</v>
      </c>
      <c r="Z153" s="578">
        <v>0.18665210013747618</v>
      </c>
      <c r="AA153" s="578">
        <v>0.18258660393811665</v>
      </c>
      <c r="AB153" s="578">
        <v>0.1551484093722536</v>
      </c>
    </row>
    <row r="154" spans="1:28" ht="15.6">
      <c r="A154" s="573"/>
      <c r="B154" s="570" t="s">
        <v>845</v>
      </c>
      <c r="C154" s="565"/>
      <c r="D154" s="578">
        <v>0.50237137240118634</v>
      </c>
      <c r="E154" s="578">
        <v>0.4951397351439919</v>
      </c>
      <c r="F154" s="578">
        <v>0.4573008251154157</v>
      </c>
      <c r="G154" s="578">
        <v>0.47354342472076388</v>
      </c>
      <c r="H154" s="578">
        <v>0.42495578764070374</v>
      </c>
      <c r="I154" s="578">
        <v>0.38728456188236549</v>
      </c>
      <c r="J154" s="578">
        <v>0.43760815411046511</v>
      </c>
      <c r="K154" s="578">
        <v>0.35198368340047004</v>
      </c>
      <c r="L154" s="578">
        <v>0.36533626829393034</v>
      </c>
      <c r="M154" s="578">
        <v>0.35902272569685678</v>
      </c>
      <c r="N154" s="578">
        <v>0.35475287499127783</v>
      </c>
      <c r="O154" s="578">
        <v>0.34026346477856634</v>
      </c>
      <c r="P154" s="578">
        <v>0.3408125415621388</v>
      </c>
      <c r="Q154" s="578">
        <v>0.34221232415704639</v>
      </c>
      <c r="R154" s="578">
        <v>0.3253337535102313</v>
      </c>
      <c r="S154" s="578">
        <v>0.32449335397323087</v>
      </c>
      <c r="T154" s="578">
        <v>0.33183345156126787</v>
      </c>
      <c r="U154" s="578">
        <v>0.33124045320247003</v>
      </c>
      <c r="V154" s="578">
        <v>0.38851474615090109</v>
      </c>
      <c r="W154" s="578">
        <v>0.39297129842957873</v>
      </c>
      <c r="X154" s="578">
        <v>0.48889577262357209</v>
      </c>
      <c r="Y154" s="578">
        <v>0.43549507586379421</v>
      </c>
      <c r="Z154" s="578">
        <v>0.51927167194478263</v>
      </c>
      <c r="AA154" s="578">
        <v>0.61368282394410567</v>
      </c>
      <c r="AB154" s="578">
        <v>0.59614819453449241</v>
      </c>
    </row>
    <row r="155" spans="1:28" ht="15.6">
      <c r="A155" s="573"/>
      <c r="B155" s="570" t="s">
        <v>846</v>
      </c>
      <c r="C155" s="566"/>
      <c r="D155" s="578">
        <v>1.3704929582274223</v>
      </c>
      <c r="E155" s="578">
        <v>1.3544824027154476</v>
      </c>
      <c r="F155" s="578">
        <v>1.3306412625732484</v>
      </c>
      <c r="G155" s="578">
        <v>1.2595027098112148</v>
      </c>
      <c r="H155" s="578">
        <v>1.1482102627310382</v>
      </c>
      <c r="I155" s="578">
        <v>1.0406658462930143</v>
      </c>
      <c r="J155" s="578">
        <v>0.99643381469641179</v>
      </c>
      <c r="K155" s="578">
        <v>0.91454898853777356</v>
      </c>
      <c r="L155" s="578">
        <v>0.836656128194042</v>
      </c>
      <c r="M155" s="578">
        <v>0.77402739300734957</v>
      </c>
      <c r="N155" s="578">
        <v>0.7063781129024167</v>
      </c>
      <c r="O155" s="578">
        <v>0.63566984846405306</v>
      </c>
      <c r="P155" s="578">
        <v>0.57014442971341106</v>
      </c>
      <c r="Q155" s="578">
        <v>0.51104531938689246</v>
      </c>
      <c r="R155" s="578">
        <v>0.47114031767144038</v>
      </c>
      <c r="S155" s="578">
        <v>0.44082621297995428</v>
      </c>
      <c r="T155" s="578">
        <v>0.40372029227847883</v>
      </c>
      <c r="U155" s="578">
        <v>0.36570658019133301</v>
      </c>
      <c r="V155" s="578">
        <v>0.33396409500505397</v>
      </c>
      <c r="W155" s="578">
        <v>0.26522111157316702</v>
      </c>
      <c r="X155" s="578">
        <v>0.24731356042304517</v>
      </c>
      <c r="Y155" s="578">
        <v>0.22080042752144607</v>
      </c>
      <c r="Z155" s="578">
        <v>0.20332302062317281</v>
      </c>
      <c r="AA155" s="578">
        <v>0.18873344817818882</v>
      </c>
      <c r="AB155" s="578">
        <v>0.17827844958010688</v>
      </c>
    </row>
    <row r="156" spans="1:28" ht="15.6" outlineLevel="1">
      <c r="A156" s="573"/>
      <c r="B156" s="572"/>
      <c r="C156" s="566" t="s">
        <v>832</v>
      </c>
      <c r="D156" s="393">
        <v>1.1695249446415374</v>
      </c>
      <c r="E156" s="393">
        <v>1.1513006068513694</v>
      </c>
      <c r="F156" s="393">
        <v>1.1262322572124996</v>
      </c>
      <c r="G156" s="393">
        <v>1.05458545300701</v>
      </c>
      <c r="H156" s="393">
        <v>0.94413036303482889</v>
      </c>
      <c r="I156" s="393">
        <v>0.84203823149298007</v>
      </c>
      <c r="J156" s="393">
        <v>0.79227047582306387</v>
      </c>
      <c r="K156" s="393">
        <v>0.72568572141763532</v>
      </c>
      <c r="L156" s="393">
        <v>0.65526166858695223</v>
      </c>
      <c r="M156" s="393">
        <v>0.60365456967329223</v>
      </c>
      <c r="N156" s="393">
        <v>0.54444016276142215</v>
      </c>
      <c r="O156" s="393">
        <v>0.47352352122955216</v>
      </c>
      <c r="P156" s="393">
        <v>0.42360712080974833</v>
      </c>
      <c r="Q156" s="393">
        <v>0.36950092767142573</v>
      </c>
      <c r="R156" s="393">
        <v>0.33157799903174884</v>
      </c>
      <c r="S156" s="393">
        <v>0.30281100972571384</v>
      </c>
      <c r="T156" s="393">
        <v>0.27345583082938213</v>
      </c>
      <c r="U156" s="393">
        <v>0.24472986104319908</v>
      </c>
      <c r="V156" s="393">
        <v>0.22675648468692755</v>
      </c>
      <c r="W156" s="393">
        <v>0.17102509153536907</v>
      </c>
      <c r="X156" s="393">
        <v>0.15407666864474873</v>
      </c>
      <c r="Y156" s="393">
        <v>0.14351620431319811</v>
      </c>
      <c r="Z156" s="393">
        <v>0.13091779654091834</v>
      </c>
      <c r="AA156" s="393">
        <v>0.12019930624241722</v>
      </c>
      <c r="AB156" s="393">
        <v>0.1156638036217008</v>
      </c>
    </row>
    <row r="157" spans="1:28" ht="15.6" outlineLevel="1">
      <c r="A157" s="573"/>
      <c r="B157" s="572"/>
      <c r="C157" s="566" t="s">
        <v>833</v>
      </c>
      <c r="D157" s="575">
        <v>8.8883225817716086E-2</v>
      </c>
      <c r="E157" s="575">
        <v>8.8161837471984236E-2</v>
      </c>
      <c r="F157" s="575">
        <v>8.998675563945388E-2</v>
      </c>
      <c r="G157" s="575">
        <v>9.1429910664369729E-2</v>
      </c>
      <c r="H157" s="575">
        <v>9.6620583760203688E-2</v>
      </c>
      <c r="I157" s="575">
        <v>9.745178156815229E-2</v>
      </c>
      <c r="J157" s="575">
        <v>0.10055125289018103</v>
      </c>
      <c r="K157" s="575">
        <v>9.7794736419285488E-2</v>
      </c>
      <c r="L157" s="575">
        <v>9.2424049757618545E-2</v>
      </c>
      <c r="M157" s="575">
        <v>8.7935640037648991E-2</v>
      </c>
      <c r="N157" s="575">
        <v>8.2749044506153627E-2</v>
      </c>
      <c r="O157" s="575">
        <v>7.8576488796102739E-2</v>
      </c>
      <c r="P157" s="575">
        <v>7.5499294048363919E-2</v>
      </c>
      <c r="Q157" s="575">
        <v>7.2512254998810227E-2</v>
      </c>
      <c r="R157" s="575">
        <v>6.8886318446357828E-2</v>
      </c>
      <c r="S157" s="575">
        <v>6.637259964748092E-2</v>
      </c>
      <c r="T157" s="575">
        <v>6.2389026077239451E-2</v>
      </c>
      <c r="U157" s="575">
        <v>5.792393203112773E-2</v>
      </c>
      <c r="V157" s="575">
        <v>4.5700562839071729E-2</v>
      </c>
      <c r="W157" s="575">
        <v>3.7031023662366887E-2</v>
      </c>
      <c r="X157" s="575">
        <v>3.340716255485307E-2</v>
      </c>
      <c r="Y157" s="575">
        <v>2.7615648269377794E-2</v>
      </c>
      <c r="Z157" s="575">
        <v>2.2858828700733462E-2</v>
      </c>
      <c r="AA157" s="575">
        <v>1.8858355725293329E-2</v>
      </c>
      <c r="AB157" s="575">
        <v>1.6162624050261417E-2</v>
      </c>
    </row>
    <row r="158" spans="1:28" ht="15.6" outlineLevel="1">
      <c r="A158" s="573"/>
      <c r="B158" s="572"/>
      <c r="C158" s="566" t="s">
        <v>834</v>
      </c>
      <c r="D158" s="575">
        <v>3.7449279197755987E-2</v>
      </c>
      <c r="E158" s="575">
        <v>3.8006905239912757E-2</v>
      </c>
      <c r="F158" s="575">
        <v>3.7835783224079954E-2</v>
      </c>
      <c r="G158" s="575">
        <v>3.7104353368807269E-2</v>
      </c>
      <c r="H158" s="575">
        <v>3.5293377069031968E-2</v>
      </c>
      <c r="I158" s="575">
        <v>3.3944469620155508E-2</v>
      </c>
      <c r="J158" s="575">
        <v>3.5145622587286263E-2</v>
      </c>
      <c r="K158" s="575">
        <v>3.3194628667434244E-2</v>
      </c>
      <c r="L158" s="575">
        <v>3.2530671703939772E-2</v>
      </c>
      <c r="M158" s="575">
        <v>3.0282374078547357E-2</v>
      </c>
      <c r="N158" s="575">
        <v>3.0646215647592994E-2</v>
      </c>
      <c r="O158" s="575">
        <v>2.795322431503763E-2</v>
      </c>
      <c r="P158" s="575">
        <v>2.3980650527749111E-2</v>
      </c>
      <c r="Q158" s="575">
        <v>2.2948132518359927E-2</v>
      </c>
      <c r="R158" s="575">
        <v>2.2614868079734143E-2</v>
      </c>
      <c r="S158" s="575">
        <v>2.5465980709820219E-2</v>
      </c>
      <c r="T158" s="575">
        <v>2.2621991904117955E-2</v>
      </c>
      <c r="U158" s="575">
        <v>2.2030229133969171E-2</v>
      </c>
      <c r="V158" s="575">
        <v>2.0554340836020184E-2</v>
      </c>
      <c r="W158" s="575">
        <v>1.8067613731328317E-2</v>
      </c>
      <c r="X158" s="575">
        <v>1.819964880390007E-2</v>
      </c>
      <c r="Y158" s="575">
        <v>1.6080183903791546E-2</v>
      </c>
      <c r="Z158" s="575">
        <v>1.7387844154079297E-2</v>
      </c>
      <c r="AA158" s="575">
        <v>1.7306560946395308E-2</v>
      </c>
      <c r="AB158" s="575">
        <v>1.719841647054746E-2</v>
      </c>
    </row>
    <row r="159" spans="1:28" ht="15.6" outlineLevel="1">
      <c r="A159" s="573"/>
      <c r="B159" s="572"/>
      <c r="C159" s="566" t="s">
        <v>835</v>
      </c>
      <c r="D159" s="575">
        <v>4.7696519364129768E-2</v>
      </c>
      <c r="E159" s="575">
        <v>4.7280322750355853E-2</v>
      </c>
      <c r="F159" s="575">
        <v>4.3851561965820685E-2</v>
      </c>
      <c r="G159" s="575">
        <v>4.195015477887671E-2</v>
      </c>
      <c r="H159" s="575">
        <v>3.8215656491023361E-2</v>
      </c>
      <c r="I159" s="575">
        <v>3.2320192170115232E-2</v>
      </c>
      <c r="J159" s="575">
        <v>2.946664948537752E-2</v>
      </c>
      <c r="K159" s="575">
        <v>2.1235109570177151E-2</v>
      </c>
      <c r="L159" s="575">
        <v>1.8600008749990408E-2</v>
      </c>
      <c r="M159" s="575">
        <v>1.6214278823443631E-2</v>
      </c>
      <c r="N159" s="575">
        <v>1.1198350322159534E-2</v>
      </c>
      <c r="O159" s="575">
        <v>1.5375286308841383E-2</v>
      </c>
      <c r="P159" s="575">
        <v>1.2508882782612142E-2</v>
      </c>
      <c r="Q159" s="575">
        <v>1.1637850027515837E-2</v>
      </c>
      <c r="R159" s="575">
        <v>1.0966543890384929E-2</v>
      </c>
      <c r="S159" s="575">
        <v>1.0708521105650334E-2</v>
      </c>
      <c r="T159" s="575">
        <v>8.7768776634382737E-3</v>
      </c>
      <c r="U159" s="575">
        <v>8.339048624186619E-3</v>
      </c>
      <c r="V159" s="575">
        <v>8.4645570342814017E-3</v>
      </c>
      <c r="W159" s="575">
        <v>6.7659401719594031E-3</v>
      </c>
      <c r="X159" s="575">
        <v>6.3271315767289126E-3</v>
      </c>
      <c r="Y159" s="575">
        <v>5.238524264137818E-3</v>
      </c>
      <c r="Z159" s="575">
        <v>3.6299842610852838E-3</v>
      </c>
      <c r="AA159" s="575">
        <v>2.5819942987349047E-3</v>
      </c>
      <c r="AB159" s="575">
        <v>2.572660239294265E-3</v>
      </c>
    </row>
    <row r="160" spans="1:28" ht="15.6" outlineLevel="1">
      <c r="A160" s="573"/>
      <c r="B160" s="572"/>
      <c r="C160" s="566" t="s">
        <v>836</v>
      </c>
      <c r="D160" s="575">
        <v>4.7405039432817499E-4</v>
      </c>
      <c r="E160" s="575">
        <v>1.2784068698656599E-3</v>
      </c>
      <c r="F160" s="575">
        <v>3.9330890781034402E-3</v>
      </c>
      <c r="G160" s="575">
        <v>4.3306797326343001E-3</v>
      </c>
      <c r="H160" s="575">
        <v>3.7526440892946501E-3</v>
      </c>
      <c r="I160" s="575">
        <v>3.9025051816951699E-3</v>
      </c>
      <c r="J160" s="575">
        <v>2.6669157666787502E-3</v>
      </c>
      <c r="K160" s="575">
        <v>5.5662691463050204E-4</v>
      </c>
      <c r="L160" s="575">
        <v>0</v>
      </c>
      <c r="M160" s="575">
        <v>0</v>
      </c>
      <c r="N160" s="575">
        <v>0</v>
      </c>
      <c r="O160" s="575">
        <v>0</v>
      </c>
      <c r="P160" s="575">
        <v>0</v>
      </c>
      <c r="Q160" s="575">
        <v>0</v>
      </c>
      <c r="R160" s="575">
        <v>0</v>
      </c>
      <c r="S160" s="575">
        <v>0</v>
      </c>
      <c r="T160" s="575">
        <v>0</v>
      </c>
      <c r="U160" s="575">
        <v>0</v>
      </c>
      <c r="V160" s="575">
        <v>0</v>
      </c>
      <c r="W160" s="575">
        <v>0</v>
      </c>
      <c r="X160" s="575">
        <v>0</v>
      </c>
      <c r="Y160" s="575">
        <v>0</v>
      </c>
      <c r="Z160" s="575">
        <v>0</v>
      </c>
      <c r="AA160" s="575">
        <v>0</v>
      </c>
      <c r="AB160" s="575">
        <v>0</v>
      </c>
    </row>
    <row r="161" spans="1:28" ht="15.6" outlineLevel="1">
      <c r="A161" s="573"/>
      <c r="B161" s="572"/>
      <c r="C161" s="566" t="s">
        <v>837</v>
      </c>
      <c r="D161" s="575">
        <v>1.8641696304310736E-2</v>
      </c>
      <c r="E161" s="575">
        <v>2.1674662296986214E-2</v>
      </c>
      <c r="F161" s="575">
        <v>2.2664547738326227E-2</v>
      </c>
      <c r="G161" s="575">
        <v>2.4110511455300566E-2</v>
      </c>
      <c r="H161" s="575">
        <v>2.4350181580476256E-2</v>
      </c>
      <c r="I161" s="575">
        <v>2.5030659073219039E-2</v>
      </c>
      <c r="J161" s="575">
        <v>3.0306531099318804E-2</v>
      </c>
      <c r="K161" s="575">
        <v>2.9978283017467348E-2</v>
      </c>
      <c r="L161" s="575">
        <v>3.2067136831174126E-2</v>
      </c>
      <c r="M161" s="575">
        <v>2.9932809857360989E-2</v>
      </c>
      <c r="N161" s="575">
        <v>3.1332341944858046E-2</v>
      </c>
      <c r="O161" s="575">
        <v>3.3827349381835424E-2</v>
      </c>
      <c r="P161" s="575">
        <v>2.8502902415408482E-2</v>
      </c>
      <c r="Q161" s="575">
        <v>2.8409633375153388E-2</v>
      </c>
      <c r="R161" s="575">
        <v>3.1150844111666111E-2</v>
      </c>
      <c r="S161" s="575">
        <v>2.9918706295065149E-2</v>
      </c>
      <c r="T161" s="575">
        <v>3.1206858204497059E-2</v>
      </c>
      <c r="U161" s="575">
        <v>2.7879605953973759E-2</v>
      </c>
      <c r="V161" s="575">
        <v>2.8310233983880287E-2</v>
      </c>
      <c r="W161" s="575">
        <v>2.8755191598986297E-2</v>
      </c>
      <c r="X161" s="575">
        <v>3.1565772622628108E-2</v>
      </c>
      <c r="Y161" s="575">
        <v>2.4989623554933678E-2</v>
      </c>
      <c r="Z161" s="575">
        <v>2.5174379447670779E-2</v>
      </c>
      <c r="AA161" s="575">
        <v>2.6841374800590907E-2</v>
      </c>
      <c r="AB161" s="575">
        <v>2.4082232861085739E-2</v>
      </c>
    </row>
    <row r="162" spans="1:28" ht="15.6" outlineLevel="1">
      <c r="A162" s="573"/>
      <c r="B162" s="572"/>
      <c r="C162" s="566" t="s">
        <v>838</v>
      </c>
      <c r="D162" s="575">
        <v>5.5649951199124199E-3</v>
      </c>
      <c r="E162" s="575">
        <v>4.5513805431780796E-3</v>
      </c>
      <c r="F162" s="575">
        <v>3.9095666983441895E-3</v>
      </c>
      <c r="G162" s="575">
        <v>3.8303056064378704E-3</v>
      </c>
      <c r="H162" s="575">
        <v>3.48521292550569E-3</v>
      </c>
      <c r="I162" s="575">
        <v>3.5396366100016695E-3</v>
      </c>
      <c r="J162" s="575">
        <v>3.4473500179933196E-3</v>
      </c>
      <c r="K162" s="575">
        <v>3.2109852038850698E-3</v>
      </c>
      <c r="L162" s="575">
        <v>3.0793907962046096E-3</v>
      </c>
      <c r="M162" s="575">
        <v>2.9485424866023298E-3</v>
      </c>
      <c r="N162" s="575">
        <v>2.7045392743534702E-3</v>
      </c>
      <c r="O162" s="575">
        <v>2.7913304431404704E-3</v>
      </c>
      <c r="P162" s="575">
        <v>2.90482796272225E-3</v>
      </c>
      <c r="Q162" s="575">
        <v>2.9574203467898998E-3</v>
      </c>
      <c r="R162" s="575">
        <v>2.490463159631875E-3</v>
      </c>
      <c r="S162" s="575">
        <v>2.3016027502497528E-3</v>
      </c>
      <c r="T162" s="575">
        <v>2.788359966351369E-3</v>
      </c>
      <c r="U162" s="575">
        <v>3.0034071080380529E-3</v>
      </c>
      <c r="V162" s="575">
        <v>2.586502758548668E-3</v>
      </c>
      <c r="W162" s="575">
        <v>2.255406433938738E-3</v>
      </c>
      <c r="X162" s="575">
        <v>2.1474195463076998E-3</v>
      </c>
      <c r="Y162" s="575">
        <v>2.1020802094888482E-3</v>
      </c>
      <c r="Z162" s="575">
        <v>1.932799449081308E-3</v>
      </c>
      <c r="AA162" s="575">
        <v>1.790161567968468E-3</v>
      </c>
      <c r="AB162" s="575">
        <v>1.635338963729982E-3</v>
      </c>
    </row>
    <row r="163" spans="1:28" ht="15.6" outlineLevel="1">
      <c r="A163" s="573"/>
      <c r="B163" s="572"/>
      <c r="C163" s="566" t="s">
        <v>839</v>
      </c>
      <c r="D163" s="575">
        <v>2.258247387731695E-3</v>
      </c>
      <c r="E163" s="575">
        <v>2.2282806917957769E-3</v>
      </c>
      <c r="F163" s="575">
        <v>2.227701016620402E-3</v>
      </c>
      <c r="G163" s="575">
        <v>2.1613411977780619E-3</v>
      </c>
      <c r="H163" s="575">
        <v>2.362243780673515E-3</v>
      </c>
      <c r="I163" s="575">
        <v>2.4383705766954059E-3</v>
      </c>
      <c r="J163" s="575">
        <v>2.5790170265121972E-3</v>
      </c>
      <c r="K163" s="575">
        <v>2.8928973272583629E-3</v>
      </c>
      <c r="L163" s="575">
        <v>2.6932017681623312E-3</v>
      </c>
      <c r="M163" s="575">
        <v>3.0591780504540009E-3</v>
      </c>
      <c r="N163" s="575">
        <v>3.3074584458769912E-3</v>
      </c>
      <c r="O163" s="575">
        <v>3.6226479895432131E-3</v>
      </c>
      <c r="P163" s="575">
        <v>3.1407511668068364E-3</v>
      </c>
      <c r="Q163" s="575">
        <v>3.0791004488375348E-3</v>
      </c>
      <c r="R163" s="575">
        <v>3.4532809519166345E-3</v>
      </c>
      <c r="S163" s="575">
        <v>3.2477927459740258E-3</v>
      </c>
      <c r="T163" s="575">
        <v>2.4813476334526203E-3</v>
      </c>
      <c r="U163" s="575">
        <v>1.8004962968385875E-3</v>
      </c>
      <c r="V163" s="575">
        <v>1.5914128663241419E-3</v>
      </c>
      <c r="W163" s="575">
        <v>1.3208444392183338E-3</v>
      </c>
      <c r="X163" s="575">
        <v>1.5897566738785945E-3</v>
      </c>
      <c r="Y163" s="575">
        <v>1.2581630065182895E-3</v>
      </c>
      <c r="Z163" s="575">
        <v>1.4213880696043136E-3</v>
      </c>
      <c r="AA163" s="575">
        <v>1.1556945967887199E-3</v>
      </c>
      <c r="AB163" s="575">
        <v>9.6337337348724884E-4</v>
      </c>
    </row>
    <row r="164" spans="1:28" ht="15.6">
      <c r="A164" s="573"/>
      <c r="B164" s="570" t="s">
        <v>847</v>
      </c>
      <c r="C164" s="565"/>
      <c r="D164" s="578">
        <v>0.28278327164630263</v>
      </c>
      <c r="E164" s="578">
        <v>0.30712667092067542</v>
      </c>
      <c r="F164" s="578">
        <v>0.31117051002594215</v>
      </c>
      <c r="G164" s="578">
        <v>0.32545623837523446</v>
      </c>
      <c r="H164" s="578">
        <v>0.3482252734279736</v>
      </c>
      <c r="I164" s="578">
        <v>0.35989500355841475</v>
      </c>
      <c r="J164" s="578">
        <v>0.40272092233081891</v>
      </c>
      <c r="K164" s="578">
        <v>0.39701160733771157</v>
      </c>
      <c r="L164" s="578">
        <v>0.41467989548483714</v>
      </c>
      <c r="M164" s="578">
        <v>0.44321919932664761</v>
      </c>
      <c r="N164" s="578">
        <v>0.43059753257983152</v>
      </c>
      <c r="O164" s="578">
        <v>0.45231370883061794</v>
      </c>
      <c r="P164" s="578">
        <v>0.46265015057374997</v>
      </c>
      <c r="Q164" s="578">
        <v>0.4497744992251218</v>
      </c>
      <c r="R164" s="578">
        <v>0.46546690280275582</v>
      </c>
      <c r="S164" s="578">
        <v>0.44140909907845688</v>
      </c>
      <c r="T164" s="578">
        <v>0.38884609240452228</v>
      </c>
      <c r="U164" s="578">
        <v>0.38672887172342274</v>
      </c>
      <c r="V164" s="578">
        <v>0.39723989781161839</v>
      </c>
      <c r="W164" s="578">
        <v>0.39064440017817964</v>
      </c>
      <c r="X164" s="578">
        <v>0.41619877891625739</v>
      </c>
      <c r="Y164" s="578">
        <v>0.33859544747473486</v>
      </c>
      <c r="Z164" s="578">
        <v>0.33128049217274352</v>
      </c>
      <c r="AA164" s="578">
        <v>0.31137908198734726</v>
      </c>
      <c r="AB164" s="578">
        <v>0.27486317309041247</v>
      </c>
    </row>
    <row r="165" spans="1:28" ht="15.6" outlineLevel="1">
      <c r="A165" s="573"/>
      <c r="B165" s="572"/>
      <c r="C165" s="566" t="s">
        <v>840</v>
      </c>
      <c r="D165" s="575">
        <v>1.6916658006256705E-2</v>
      </c>
      <c r="E165" s="575">
        <v>1.8445104130521014E-2</v>
      </c>
      <c r="F165" s="575">
        <v>1.8212078051838439E-2</v>
      </c>
      <c r="G165" s="575">
        <v>1.7948058059817848E-2</v>
      </c>
      <c r="H165" s="575">
        <v>1.9897223047949029E-2</v>
      </c>
      <c r="I165" s="575">
        <v>2.4061979297565164E-2</v>
      </c>
      <c r="J165" s="575">
        <v>1.9678446263293833E-2</v>
      </c>
      <c r="K165" s="575">
        <v>1.7413964500030462E-2</v>
      </c>
      <c r="L165" s="575">
        <v>1.7313250078482792E-2</v>
      </c>
      <c r="M165" s="575">
        <v>1.6546472487351041E-2</v>
      </c>
      <c r="N165" s="575">
        <v>1.5725717794067225E-2</v>
      </c>
      <c r="O165" s="575">
        <v>1.8823142767959392E-2</v>
      </c>
      <c r="P165" s="575">
        <v>1.4865454991654696E-2</v>
      </c>
      <c r="Q165" s="575">
        <v>1.8366209760586998E-2</v>
      </c>
      <c r="R165" s="575">
        <v>1.7819796726000127E-2</v>
      </c>
      <c r="S165" s="575">
        <v>1.6051312657762419E-2</v>
      </c>
      <c r="T165" s="575">
        <v>1.4955929762322746E-2</v>
      </c>
      <c r="U165" s="575">
        <v>1.6336899926289665E-2</v>
      </c>
      <c r="V165" s="575">
        <v>1.6314821841695151E-2</v>
      </c>
      <c r="W165" s="575">
        <v>1.6383607806574572E-2</v>
      </c>
      <c r="X165" s="575">
        <v>1.4813276406742171E-2</v>
      </c>
      <c r="Y165" s="575">
        <v>1.4135575090072235E-2</v>
      </c>
      <c r="Z165" s="575">
        <v>1.3770588072183992E-2</v>
      </c>
      <c r="AA165" s="575">
        <v>1.2040028956302103E-2</v>
      </c>
      <c r="AB165" s="575">
        <v>1.0567398193557247E-2</v>
      </c>
    </row>
    <row r="166" spans="1:28" ht="15.6" outlineLevel="1">
      <c r="A166" s="573"/>
      <c r="B166" s="572"/>
      <c r="C166" s="566" t="s">
        <v>841</v>
      </c>
      <c r="D166" s="575">
        <v>0.26220750515930841</v>
      </c>
      <c r="E166" s="575">
        <v>0.28510660259886111</v>
      </c>
      <c r="F166" s="575">
        <v>0.28885943758549482</v>
      </c>
      <c r="G166" s="575">
        <v>0.30244779069436883</v>
      </c>
      <c r="H166" s="575">
        <v>0.32288797541948139</v>
      </c>
      <c r="I166" s="575">
        <v>0.33026695537720741</v>
      </c>
      <c r="J166" s="575">
        <v>0.37723677446215975</v>
      </c>
      <c r="K166" s="575">
        <v>0.3740995635710842</v>
      </c>
      <c r="L166" s="575">
        <v>0.39257851266618404</v>
      </c>
      <c r="M166" s="575">
        <v>0.42196009093012504</v>
      </c>
      <c r="N166" s="575">
        <v>0.41053833619708024</v>
      </c>
      <c r="O166" s="575">
        <v>0.42970769560288674</v>
      </c>
      <c r="P166" s="575">
        <v>0.44424600944495041</v>
      </c>
      <c r="Q166" s="575">
        <v>0.42755860310562627</v>
      </c>
      <c r="R166" s="575">
        <v>0.44360478408220838</v>
      </c>
      <c r="S166" s="575">
        <v>0.42118349231892216</v>
      </c>
      <c r="T166" s="575">
        <v>0.36973045363785284</v>
      </c>
      <c r="U166" s="575">
        <v>0.36613757594716489</v>
      </c>
      <c r="V166" s="575">
        <v>0.37678282512628175</v>
      </c>
      <c r="W166" s="575">
        <v>0.37047403516911553</v>
      </c>
      <c r="X166" s="575">
        <v>0.3974276344994096</v>
      </c>
      <c r="Y166" s="575">
        <v>0.32053955351842162</v>
      </c>
      <c r="Z166" s="575">
        <v>0.31354377148013618</v>
      </c>
      <c r="AA166" s="575">
        <v>0.29497759194475209</v>
      </c>
      <c r="AB166" s="575">
        <v>0.25995647086623663</v>
      </c>
    </row>
    <row r="167" spans="1:28" ht="15.6" outlineLevel="1">
      <c r="A167" s="573"/>
      <c r="B167" s="572"/>
      <c r="C167" s="566" t="s">
        <v>842</v>
      </c>
      <c r="D167" s="575">
        <v>3.6591084807375491E-3</v>
      </c>
      <c r="E167" s="575">
        <v>3.5749641912932524E-3</v>
      </c>
      <c r="F167" s="575">
        <v>4.0989943886088802E-3</v>
      </c>
      <c r="G167" s="575">
        <v>5.0603896210477907E-3</v>
      </c>
      <c r="H167" s="575">
        <v>5.4400749605431585E-3</v>
      </c>
      <c r="I167" s="575">
        <v>5.5660688836421694E-3</v>
      </c>
      <c r="J167" s="575">
        <v>5.8057016053653324E-3</v>
      </c>
      <c r="K167" s="575">
        <v>5.4980792665968847E-3</v>
      </c>
      <c r="L167" s="575">
        <v>4.7881327401702953E-3</v>
      </c>
      <c r="M167" s="575">
        <v>4.7126359091715269E-3</v>
      </c>
      <c r="N167" s="575">
        <v>4.3334785886840303E-3</v>
      </c>
      <c r="O167" s="575">
        <v>3.7828704597717986E-3</v>
      </c>
      <c r="P167" s="575">
        <v>3.5386861371448615E-3</v>
      </c>
      <c r="Q167" s="575">
        <v>3.8496863589085406E-3</v>
      </c>
      <c r="R167" s="575">
        <v>4.0423219945472828E-3</v>
      </c>
      <c r="S167" s="575">
        <v>4.1742941017722654E-3</v>
      </c>
      <c r="T167" s="575">
        <v>4.1597090043467098E-3</v>
      </c>
      <c r="U167" s="575">
        <v>4.254395849968182E-3</v>
      </c>
      <c r="V167" s="575">
        <v>4.1422508436414849E-3</v>
      </c>
      <c r="W167" s="575">
        <v>3.7867572024895338E-3</v>
      </c>
      <c r="X167" s="575">
        <v>3.9578680101056037E-3</v>
      </c>
      <c r="Y167" s="575">
        <v>3.9203188662410198E-3</v>
      </c>
      <c r="Z167" s="575">
        <v>3.9661326204233124E-3</v>
      </c>
      <c r="AA167" s="575">
        <v>4.3614610862930314E-3</v>
      </c>
      <c r="AB167" s="575">
        <v>4.3393040306185862E-3</v>
      </c>
    </row>
    <row r="168" spans="1:28" ht="15.6">
      <c r="A168" s="573"/>
      <c r="B168" s="570" t="s">
        <v>848</v>
      </c>
      <c r="C168" s="565"/>
      <c r="D168" s="578">
        <v>133.93761296438262</v>
      </c>
      <c r="E168" s="578">
        <v>134.39439878630898</v>
      </c>
      <c r="F168" s="578">
        <v>134.01565713195399</v>
      </c>
      <c r="G168" s="578">
        <v>132.10180216242327</v>
      </c>
      <c r="H168" s="578">
        <v>125.33577939067631</v>
      </c>
      <c r="I168" s="578">
        <v>127.96755063401038</v>
      </c>
      <c r="J168" s="578">
        <v>127.22432981696885</v>
      </c>
      <c r="K168" s="578">
        <v>125.00222353971792</v>
      </c>
      <c r="L168" s="578">
        <v>121.86229823039103</v>
      </c>
      <c r="M168" s="578">
        <v>117.00938281432678</v>
      </c>
      <c r="N168" s="578">
        <v>112.50779910838824</v>
      </c>
      <c r="O168" s="578">
        <v>107.61390291093184</v>
      </c>
      <c r="P168" s="578">
        <v>105.58615754765702</v>
      </c>
      <c r="Q168" s="578">
        <v>100.62223076282193</v>
      </c>
      <c r="R168" s="578">
        <v>95.90835335518203</v>
      </c>
      <c r="S168" s="578">
        <v>90.680737890068059</v>
      </c>
      <c r="T168" s="578">
        <v>86.817101030435467</v>
      </c>
      <c r="U168" s="578">
        <v>82.799773844403603</v>
      </c>
      <c r="V168" s="578">
        <v>76.755233053212947</v>
      </c>
      <c r="W168" s="578">
        <v>70.423781990503173</v>
      </c>
      <c r="X168" s="578">
        <v>64.888619700329784</v>
      </c>
      <c r="Y168" s="578">
        <v>62.104640865408257</v>
      </c>
      <c r="Z168" s="578">
        <v>59.327352361416239</v>
      </c>
      <c r="AA168" s="578">
        <v>54.477134107764627</v>
      </c>
      <c r="AB168" s="578">
        <v>52.275132219397378</v>
      </c>
    </row>
    <row r="169" spans="1:28" ht="15.6">
      <c r="A169" s="129"/>
      <c r="B169" s="565"/>
      <c r="C169" s="565"/>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row>
    <row r="170" spans="1:28" ht="15.6">
      <c r="A170" s="129"/>
      <c r="B170" s="83" t="s">
        <v>153</v>
      </c>
      <c r="C170" s="140"/>
      <c r="D170" s="578">
        <v>137.04731571929349</v>
      </c>
      <c r="E170" s="578">
        <v>137.63009866897755</v>
      </c>
      <c r="F170" s="578">
        <v>137.05615908758571</v>
      </c>
      <c r="G170" s="578">
        <v>135.21038828228566</v>
      </c>
      <c r="H170" s="578">
        <v>128.16917858609082</v>
      </c>
      <c r="I170" s="578">
        <v>130.40362242338887</v>
      </c>
      <c r="J170" s="578">
        <v>129.7023117479898</v>
      </c>
      <c r="K170" s="578">
        <v>127.27034514702302</v>
      </c>
      <c r="L170" s="578">
        <v>124.02069027955632</v>
      </c>
      <c r="M170" s="578">
        <v>119.14788164290593</v>
      </c>
      <c r="N170" s="578">
        <v>114.44620912839599</v>
      </c>
      <c r="O170" s="578">
        <v>109.50098995293293</v>
      </c>
      <c r="P170" s="578">
        <v>107.28986697441981</v>
      </c>
      <c r="Q170" s="578">
        <v>102.20232861720969</v>
      </c>
      <c r="R170" s="578">
        <v>97.423531733451995</v>
      </c>
      <c r="S170" s="578">
        <v>92.067222549639993</v>
      </c>
      <c r="T170" s="578">
        <v>88.108760258592824</v>
      </c>
      <c r="U170" s="578">
        <v>84.063310369802977</v>
      </c>
      <c r="V170" s="578">
        <v>78.057826530469185</v>
      </c>
      <c r="W170" s="578">
        <v>71.651992049655775</v>
      </c>
      <c r="X170" s="578">
        <v>66.22911527963582</v>
      </c>
      <c r="Y170" s="578">
        <v>63.284238209445064</v>
      </c>
      <c r="Z170" s="578">
        <v>60.567879646294422</v>
      </c>
      <c r="AA170" s="578">
        <v>55.773516065812387</v>
      </c>
      <c r="AB170" s="578">
        <v>53.479570445974637</v>
      </c>
    </row>
    <row r="173" spans="1:28" ht="15.6">
      <c r="B173" s="556" t="s">
        <v>32</v>
      </c>
    </row>
    <row r="174" spans="1:28">
      <c r="B174" s="557" t="s">
        <v>713</v>
      </c>
    </row>
  </sheetData>
  <conditionalFormatting sqref="D150:Z150">
    <cfRule type="expression" dxfId="12" priority="3">
      <formula>IF(ROUND(Q150,10)=0,FALSE,TRUE)</formula>
    </cfRule>
  </conditionalFormatting>
  <conditionalFormatting sqref="D84:AB147 B85:B147">
    <cfRule type="expression" dxfId="11" priority="2">
      <formula>$C84=""</formula>
    </cfRule>
  </conditionalFormatting>
  <conditionalFormatting sqref="B84">
    <cfRule type="expression" dxfId="10" priority="1">
      <formula>$C84=""</formula>
    </cfRule>
  </conditionalFormatting>
  <pageMargins left="0.74803149606299213" right="0.74803149606299213" top="0.98425196850393704" bottom="0.98425196850393704" header="0.51181102362204722" footer="0.51181102362204722"/>
  <pageSetup paperSize="9" scale="4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78"/>
  <sheetViews>
    <sheetView zoomScale="70" zoomScaleNormal="70" workbookViewId="0">
      <pane xSplit="3" ySplit="6" topLeftCell="D7" activePane="bottomRight" state="frozenSplit"/>
      <selection pane="topRight"/>
      <selection pane="bottomLeft"/>
      <selection pane="bottomRight"/>
    </sheetView>
  </sheetViews>
  <sheetFormatPr defaultColWidth="9.44140625" defaultRowHeight="15" outlineLevelRow="1"/>
  <cols>
    <col min="1" max="1" width="9.44140625" style="20"/>
    <col min="2" max="2" width="23.5546875" style="20" customWidth="1"/>
    <col min="3" max="3" width="78.44140625" style="20" bestFit="1" customWidth="1"/>
    <col min="4" max="28" width="8.5546875" style="20" customWidth="1"/>
    <col min="29" max="16384" width="9.44140625" style="20"/>
  </cols>
  <sheetData>
    <row r="1" spans="1:29" s="116" customFormat="1" ht="21">
      <c r="A1" s="630" t="s">
        <v>884</v>
      </c>
      <c r="B1" s="6"/>
      <c r="C1" s="6"/>
      <c r="D1" s="7"/>
      <c r="E1" s="7"/>
      <c r="F1" s="7"/>
      <c r="G1" s="7"/>
      <c r="H1" s="7"/>
      <c r="I1" s="7"/>
      <c r="J1" s="7"/>
      <c r="K1" s="7"/>
      <c r="L1" s="7"/>
      <c r="M1" s="7"/>
      <c r="O1" s="7"/>
      <c r="P1" s="7"/>
      <c r="Q1" s="7"/>
      <c r="R1" s="7"/>
      <c r="S1" s="7"/>
      <c r="T1" s="7"/>
      <c r="U1" s="7"/>
      <c r="V1" s="7"/>
      <c r="W1" s="7"/>
      <c r="X1" s="7"/>
    </row>
    <row r="2" spans="1:29" s="116" customFormat="1" ht="18">
      <c r="A2" s="196" t="s">
        <v>347</v>
      </c>
      <c r="B2" s="6"/>
      <c r="C2" s="6"/>
      <c r="D2" s="7"/>
      <c r="E2" s="7"/>
      <c r="F2" s="7"/>
      <c r="G2" s="7"/>
      <c r="H2" s="7"/>
      <c r="I2" s="7"/>
      <c r="J2" s="7"/>
      <c r="K2" s="7"/>
      <c r="L2" s="7"/>
      <c r="M2" s="7"/>
      <c r="N2" s="7"/>
      <c r="O2" s="7"/>
      <c r="P2" s="7"/>
      <c r="Q2" s="7"/>
      <c r="R2" s="7"/>
      <c r="S2" s="7"/>
      <c r="T2" s="7"/>
      <c r="U2" s="7"/>
      <c r="V2" s="7"/>
      <c r="W2" s="7"/>
      <c r="X2" s="7"/>
    </row>
    <row r="3" spans="1:29" s="116" customFormat="1" ht="18.600000000000001">
      <c r="A3" s="9"/>
      <c r="B3" s="9"/>
      <c r="C3" s="9"/>
      <c r="D3" s="10"/>
      <c r="E3" s="10"/>
      <c r="F3" s="10"/>
      <c r="G3" s="10"/>
      <c r="H3" s="10"/>
      <c r="I3" s="11"/>
      <c r="J3" s="10"/>
      <c r="K3" s="10"/>
      <c r="L3" s="10"/>
      <c r="M3" s="10"/>
      <c r="N3" s="10"/>
      <c r="O3" s="10"/>
      <c r="P3" s="10"/>
      <c r="Q3" s="12"/>
      <c r="R3" s="12"/>
      <c r="S3" s="12"/>
      <c r="T3" s="12"/>
      <c r="U3" s="12"/>
      <c r="V3" s="12"/>
      <c r="W3" s="12"/>
      <c r="X3" s="387"/>
      <c r="Y3" s="246"/>
      <c r="Z3" s="246"/>
      <c r="AA3" s="246"/>
      <c r="AB3" s="12" t="s">
        <v>33</v>
      </c>
    </row>
    <row r="4" spans="1:29" s="116" customFormat="1" ht="15.6">
      <c r="A4" s="13"/>
      <c r="B4" s="13"/>
      <c r="C4" s="14"/>
      <c r="D4" s="7"/>
      <c r="E4" s="7"/>
      <c r="F4" s="7"/>
      <c r="G4" s="7"/>
      <c r="H4" s="7"/>
      <c r="I4" s="7"/>
      <c r="J4" s="7"/>
      <c r="K4" s="7"/>
      <c r="L4" s="7"/>
      <c r="M4" s="7"/>
      <c r="N4" s="7"/>
      <c r="O4" s="7"/>
      <c r="P4" s="7"/>
      <c r="Q4" s="7"/>
      <c r="R4" s="7"/>
      <c r="S4" s="7"/>
      <c r="T4" s="7"/>
      <c r="U4" s="7"/>
      <c r="V4" s="7"/>
      <c r="W4" s="7"/>
      <c r="X4" s="7"/>
      <c r="Y4" s="7"/>
      <c r="Z4" s="7"/>
      <c r="AA4" s="7"/>
      <c r="AB4" s="7"/>
    </row>
    <row r="5" spans="1:29" s="116" customFormat="1" ht="15.6">
      <c r="A5" s="6"/>
      <c r="B5" s="103" t="s">
        <v>735</v>
      </c>
      <c r="C5" s="103" t="s">
        <v>156</v>
      </c>
      <c r="D5" s="7">
        <v>1990</v>
      </c>
      <c r="E5" s="7">
        <v>1991</v>
      </c>
      <c r="F5" s="7">
        <v>1992</v>
      </c>
      <c r="G5" s="7">
        <v>1993</v>
      </c>
      <c r="H5" s="7">
        <v>1994</v>
      </c>
      <c r="I5" s="7">
        <v>1995</v>
      </c>
      <c r="J5" s="7">
        <v>1996</v>
      </c>
      <c r="K5" s="7">
        <v>1997</v>
      </c>
      <c r="L5" s="7">
        <v>1998</v>
      </c>
      <c r="M5" s="7">
        <v>1999</v>
      </c>
      <c r="N5" s="7">
        <v>2000</v>
      </c>
      <c r="O5" s="7">
        <v>2001</v>
      </c>
      <c r="P5" s="7">
        <v>2002</v>
      </c>
      <c r="Q5" s="7">
        <v>2003</v>
      </c>
      <c r="R5" s="7">
        <v>2004</v>
      </c>
      <c r="S5" s="7">
        <v>2005</v>
      </c>
      <c r="T5" s="7">
        <v>2006</v>
      </c>
      <c r="U5" s="7">
        <v>2007</v>
      </c>
      <c r="V5" s="7">
        <v>2008</v>
      </c>
      <c r="W5" s="7">
        <v>2009</v>
      </c>
      <c r="X5" s="7">
        <v>2010</v>
      </c>
      <c r="Y5" s="7">
        <v>2011</v>
      </c>
      <c r="Z5" s="7">
        <v>2012</v>
      </c>
      <c r="AA5" s="7">
        <v>2013</v>
      </c>
      <c r="AB5" s="7">
        <v>2014</v>
      </c>
    </row>
    <row r="6" spans="1:29" s="116" customFormat="1">
      <c r="A6" s="16"/>
      <c r="B6" s="16"/>
      <c r="C6" s="16"/>
      <c r="D6" s="17"/>
      <c r="E6" s="17"/>
      <c r="F6" s="17"/>
      <c r="G6" s="17"/>
      <c r="H6" s="17"/>
      <c r="I6" s="17"/>
      <c r="J6" s="17"/>
      <c r="K6" s="17"/>
      <c r="L6" s="17"/>
      <c r="M6" s="17"/>
      <c r="N6" s="17"/>
      <c r="O6" s="17"/>
      <c r="P6" s="17"/>
      <c r="Q6" s="17"/>
      <c r="R6" s="17"/>
      <c r="S6" s="17"/>
      <c r="T6" s="17"/>
      <c r="U6" s="17"/>
      <c r="V6" s="17"/>
      <c r="W6" s="17"/>
      <c r="X6" s="17"/>
      <c r="Y6" s="17"/>
      <c r="Z6" s="17"/>
      <c r="AA6" s="17"/>
      <c r="AB6" s="17"/>
    </row>
    <row r="7" spans="1:29" s="125" customFormat="1" ht="15.6">
      <c r="A7" s="18" t="s">
        <v>63</v>
      </c>
      <c r="D7" s="248"/>
    </row>
    <row r="8" spans="1:29" s="125" customFormat="1" ht="15.6">
      <c r="C8" s="121"/>
    </row>
    <row r="9" spans="1:29" s="125" customFormat="1" ht="15.6">
      <c r="B9" s="121" t="s">
        <v>10</v>
      </c>
      <c r="C9" s="121"/>
      <c r="D9" s="249">
        <f>SUM(D10:D16)</f>
        <v>1.4544757382993418</v>
      </c>
      <c r="E9" s="249">
        <f t="shared" ref="E9:AB9" si="0">SUM(E10:E16)</f>
        <v>1.4494890203852582</v>
      </c>
      <c r="F9" s="249">
        <f t="shared" si="0"/>
        <v>1.4006385873564042</v>
      </c>
      <c r="G9" s="249">
        <f t="shared" si="0"/>
        <v>1.2588795632074303</v>
      </c>
      <c r="H9" s="249">
        <f t="shared" si="0"/>
        <v>1.2792380244320578</v>
      </c>
      <c r="I9" s="249">
        <f t="shared" si="0"/>
        <v>1.2742200074703844</v>
      </c>
      <c r="J9" s="249">
        <f t="shared" si="0"/>
        <v>1.2453872671811501</v>
      </c>
      <c r="K9" s="249">
        <f t="shared" si="0"/>
        <v>1.1397266609208783</v>
      </c>
      <c r="L9" s="249">
        <f t="shared" si="0"/>
        <v>1.1804563115340516</v>
      </c>
      <c r="M9" s="249">
        <f t="shared" si="0"/>
        <v>1.0767551666121142</v>
      </c>
      <c r="N9" s="249">
        <f t="shared" si="0"/>
        <v>1.1529914872171347</v>
      </c>
      <c r="O9" s="249">
        <f t="shared" si="0"/>
        <v>1.2277598546003592</v>
      </c>
      <c r="P9" s="249">
        <f t="shared" si="0"/>
        <v>1.2569790600035828</v>
      </c>
      <c r="Q9" s="249">
        <f t="shared" si="0"/>
        <v>1.2469630945404102</v>
      </c>
      <c r="R9" s="249">
        <f t="shared" si="0"/>
        <v>1.2002309682545005</v>
      </c>
      <c r="S9" s="249">
        <f t="shared" si="0"/>
        <v>1.2292242008015293</v>
      </c>
      <c r="T9" s="249">
        <f t="shared" si="0"/>
        <v>1.2473495336779428</v>
      </c>
      <c r="U9" s="249">
        <f t="shared" si="0"/>
        <v>1.1354735293868701</v>
      </c>
      <c r="V9" s="249">
        <f t="shared" si="0"/>
        <v>1.0660911092819088</v>
      </c>
      <c r="W9" s="249">
        <f t="shared" si="0"/>
        <v>0.97987967870746062</v>
      </c>
      <c r="X9" s="249">
        <f t="shared" si="0"/>
        <v>0.98465285076624687</v>
      </c>
      <c r="Y9" s="249">
        <f t="shared" si="0"/>
        <v>1.0035394701193368</v>
      </c>
      <c r="Z9" s="249">
        <f t="shared" si="0"/>
        <v>1.1568725889734024</v>
      </c>
      <c r="AA9" s="249">
        <f t="shared" si="0"/>
        <v>1.0732669770421115</v>
      </c>
      <c r="AB9" s="249">
        <f t="shared" si="0"/>
        <v>0.95192429653307165</v>
      </c>
    </row>
    <row r="10" spans="1:29" s="125" customFormat="1" ht="15.6" outlineLevel="1">
      <c r="B10" s="250"/>
      <c r="C10" s="123" t="s">
        <v>17</v>
      </c>
      <c r="D10" s="393">
        <v>1.12403662927489</v>
      </c>
      <c r="E10" s="393">
        <v>1.1078145608500809</v>
      </c>
      <c r="F10" s="393">
        <v>1.0415997089482856</v>
      </c>
      <c r="G10" s="393">
        <v>0.88271270967110083</v>
      </c>
      <c r="H10" s="393">
        <v>0.8423365440471009</v>
      </c>
      <c r="I10" s="393">
        <v>0.81113548501978483</v>
      </c>
      <c r="J10" s="393">
        <v>0.75409975630158421</v>
      </c>
      <c r="K10" s="393">
        <v>0.64495410552562915</v>
      </c>
      <c r="L10" s="393">
        <v>0.66564240814061149</v>
      </c>
      <c r="M10" s="393">
        <v>0.58006646242749427</v>
      </c>
      <c r="N10" s="393">
        <v>0.65034710499428294</v>
      </c>
      <c r="O10" s="393">
        <v>0.71573230943231403</v>
      </c>
      <c r="P10" s="393">
        <v>0.676499620561822</v>
      </c>
      <c r="Q10" s="393">
        <v>0.73931147594073965</v>
      </c>
      <c r="R10" s="393">
        <v>0.71768995254613188</v>
      </c>
      <c r="S10" s="393">
        <v>0.75541978928178555</v>
      </c>
      <c r="T10" s="393">
        <v>0.81853135572386782</v>
      </c>
      <c r="U10" s="393">
        <v>0.75318699664531896</v>
      </c>
      <c r="V10" s="393">
        <v>0.70325594272525105</v>
      </c>
      <c r="W10" s="393">
        <v>0.60460874993748936</v>
      </c>
      <c r="X10" s="393">
        <v>0.63357903304266339</v>
      </c>
      <c r="Y10" s="393">
        <v>0.6340902166448491</v>
      </c>
      <c r="Z10" s="393">
        <v>0.80903168936695236</v>
      </c>
      <c r="AA10" s="393">
        <v>0.77158116213656303</v>
      </c>
      <c r="AB10" s="393">
        <v>0.6388544964176216</v>
      </c>
      <c r="AC10" s="388"/>
    </row>
    <row r="11" spans="1:29" s="125" customFormat="1" ht="15.6" outlineLevel="1">
      <c r="B11" s="250"/>
      <c r="C11" s="123" t="s">
        <v>64</v>
      </c>
      <c r="D11" s="393">
        <v>2.6580640944667326E-2</v>
      </c>
      <c r="E11" s="393">
        <v>2.8573240807103339E-2</v>
      </c>
      <c r="F11" s="393">
        <v>2.9177926181442451E-2</v>
      </c>
      <c r="G11" s="393">
        <v>3.0268929563642709E-2</v>
      </c>
      <c r="H11" s="393">
        <v>2.9986616093335638E-2</v>
      </c>
      <c r="I11" s="393">
        <v>3.0223198107313783E-2</v>
      </c>
      <c r="J11" s="393">
        <v>3.0387264387267514E-2</v>
      </c>
      <c r="K11" s="393">
        <v>3.057385443242109E-2</v>
      </c>
      <c r="L11" s="393">
        <v>2.9762581669183951E-2</v>
      </c>
      <c r="M11" s="393">
        <v>2.5662639384141442E-2</v>
      </c>
      <c r="N11" s="393">
        <v>2.2993594603975744E-2</v>
      </c>
      <c r="O11" s="393">
        <v>2.3639305864056423E-2</v>
      </c>
      <c r="P11" s="393">
        <v>2.7290839046187149E-2</v>
      </c>
      <c r="Q11" s="393">
        <v>2.7269570532065985E-2</v>
      </c>
      <c r="R11" s="393">
        <v>2.5087425982303388E-2</v>
      </c>
      <c r="S11" s="393">
        <v>2.6884289986623545E-2</v>
      </c>
      <c r="T11" s="393">
        <v>2.2056480134524749E-2</v>
      </c>
      <c r="U11" s="393">
        <v>2.161589893122802E-2</v>
      </c>
      <c r="V11" s="393">
        <v>1.949549447976804E-2</v>
      </c>
      <c r="W11" s="393">
        <v>1.7874094746709951E-2</v>
      </c>
      <c r="X11" s="393">
        <v>1.867795669402994E-2</v>
      </c>
      <c r="Y11" s="393">
        <v>1.904995406074626E-2</v>
      </c>
      <c r="Z11" s="393">
        <v>1.8579723395596458E-2</v>
      </c>
      <c r="AA11" s="393">
        <v>1.6035309399246675E-2</v>
      </c>
      <c r="AB11" s="393">
        <v>1.3264846303491822E-2</v>
      </c>
      <c r="AC11" s="388"/>
    </row>
    <row r="12" spans="1:29" s="125" customFormat="1" ht="15.6" outlineLevel="1">
      <c r="B12" s="250"/>
      <c r="C12" s="123" t="s">
        <v>65</v>
      </c>
      <c r="D12" s="393">
        <v>0.26301413202905111</v>
      </c>
      <c r="E12" s="393">
        <v>0.2727616516142492</v>
      </c>
      <c r="F12" s="393">
        <v>0.28651089760235504</v>
      </c>
      <c r="G12" s="393">
        <v>0.29951666769923729</v>
      </c>
      <c r="H12" s="393">
        <v>0.35775846357465241</v>
      </c>
      <c r="I12" s="393">
        <v>0.37448045550377596</v>
      </c>
      <c r="J12" s="393">
        <v>0.40105990005375769</v>
      </c>
      <c r="K12" s="393">
        <v>0.41092896885007174</v>
      </c>
      <c r="L12" s="393">
        <v>0.43519172119695765</v>
      </c>
      <c r="M12" s="393">
        <v>0.42022843809596483</v>
      </c>
      <c r="N12" s="393">
        <v>0.43439437203548315</v>
      </c>
      <c r="O12" s="393">
        <v>0.44248054152242239</v>
      </c>
      <c r="P12" s="393">
        <v>0.50997578896698914</v>
      </c>
      <c r="Q12" s="393">
        <v>0.44284201452289074</v>
      </c>
      <c r="R12" s="393">
        <v>0.41915830092253248</v>
      </c>
      <c r="S12" s="393">
        <v>0.40302249738562984</v>
      </c>
      <c r="T12" s="393">
        <v>0.36962873886317854</v>
      </c>
      <c r="U12" s="393">
        <v>0.32234527236231236</v>
      </c>
      <c r="V12" s="393">
        <v>0.31183447606758175</v>
      </c>
      <c r="W12" s="393">
        <v>0.32310583107401825</v>
      </c>
      <c r="X12" s="393">
        <v>0.30136842449669876</v>
      </c>
      <c r="Y12" s="393">
        <v>0.30693345842449427</v>
      </c>
      <c r="Z12" s="393">
        <v>0.29022864700481904</v>
      </c>
      <c r="AA12" s="393">
        <v>0.25482482174483922</v>
      </c>
      <c r="AB12" s="393">
        <v>0.26788383384849612</v>
      </c>
      <c r="AC12" s="388"/>
    </row>
    <row r="13" spans="1:29" s="125" customFormat="1" ht="15.6" outlineLevel="1">
      <c r="B13" s="250"/>
      <c r="C13" s="123" t="s">
        <v>66</v>
      </c>
      <c r="D13" s="393">
        <v>8.9468705344637303E-5</v>
      </c>
      <c r="E13" s="393">
        <v>3.6304753025286498E-5</v>
      </c>
      <c r="F13" s="393">
        <v>2.6150917086815799E-5</v>
      </c>
      <c r="G13" s="393">
        <v>4.4446979957078898E-5</v>
      </c>
      <c r="H13" s="393">
        <v>2.5767753466496202E-5</v>
      </c>
      <c r="I13" s="393">
        <v>2.9024644239213201E-5</v>
      </c>
      <c r="J13" s="393">
        <v>2.8354107903653799E-5</v>
      </c>
      <c r="K13" s="393">
        <v>1.9349762826142101E-5</v>
      </c>
      <c r="L13" s="393">
        <v>3.20899532017703E-5</v>
      </c>
      <c r="M13" s="393">
        <v>1.6571826578824698E-5</v>
      </c>
      <c r="N13" s="393">
        <v>3.1132044150971202E-5</v>
      </c>
      <c r="O13" s="393">
        <v>2.21276990734595E-5</v>
      </c>
      <c r="P13" s="393">
        <v>3.7071080265925699E-5</v>
      </c>
      <c r="Q13" s="393">
        <v>4.3776443621519499E-5</v>
      </c>
      <c r="R13" s="393">
        <v>7.50042786775707E-5</v>
      </c>
      <c r="S13" s="393">
        <v>4.2243789140241002E-5</v>
      </c>
      <c r="T13" s="393">
        <v>4.6267007153597202E-5</v>
      </c>
      <c r="U13" s="393">
        <v>4.2626952760560599E-5</v>
      </c>
      <c r="V13" s="393">
        <v>3.9561643798003402E-5</v>
      </c>
      <c r="W13" s="393">
        <v>7.4396538661525399E-6</v>
      </c>
      <c r="X13" s="393">
        <v>5.9137238056536797E-5</v>
      </c>
      <c r="Y13" s="393">
        <v>7.2601656323843504E-5</v>
      </c>
      <c r="Z13" s="393">
        <v>1.8356336349240599E-5</v>
      </c>
      <c r="AA13" s="393">
        <v>3.7272844322279997E-5</v>
      </c>
      <c r="AB13" s="393">
        <v>6.5327479530579897E-5</v>
      </c>
      <c r="AC13" s="389"/>
    </row>
    <row r="14" spans="1:29" s="125" customFormat="1" ht="15.6" outlineLevel="1">
      <c r="B14" s="250"/>
      <c r="C14" s="125" t="s">
        <v>68</v>
      </c>
      <c r="D14" s="393">
        <v>1.9934018794837802E-3</v>
      </c>
      <c r="E14" s="393">
        <v>1.9708494492361702E-3</v>
      </c>
      <c r="F14" s="393">
        <v>2.1145328721588002E-3</v>
      </c>
      <c r="G14" s="393">
        <v>2.2582162950814202E-3</v>
      </c>
      <c r="H14" s="393">
        <v>2.4018997180040602E-3</v>
      </c>
      <c r="I14" s="393">
        <v>2.4605332698863602E-3</v>
      </c>
      <c r="J14" s="393">
        <v>2.72580336171281E-3</v>
      </c>
      <c r="K14" s="393">
        <v>2.5892936894541599E-3</v>
      </c>
      <c r="L14" s="393">
        <v>7.3369871383090896E-4</v>
      </c>
      <c r="M14" s="393">
        <v>9.0498066496199996E-4</v>
      </c>
      <c r="N14" s="393">
        <v>6.6368662038E-4</v>
      </c>
      <c r="O14" s="393">
        <v>5.1538323114000005E-4</v>
      </c>
      <c r="P14" s="393">
        <v>7.0452589568400104E-4</v>
      </c>
      <c r="Q14" s="393">
        <v>3.7160600000000002E-4</v>
      </c>
      <c r="R14" s="393">
        <v>3.1842856833536401E-4</v>
      </c>
      <c r="S14" s="393">
        <v>4.9521979421999996E-4</v>
      </c>
      <c r="T14" s="393">
        <v>2.9978442015569202E-4</v>
      </c>
      <c r="U14" s="393">
        <v>2.6412138832600701E-4</v>
      </c>
      <c r="V14" s="393">
        <v>2.2647999999999999E-4</v>
      </c>
      <c r="W14" s="393">
        <v>8.0161999999999996E-4</v>
      </c>
      <c r="X14" s="393">
        <v>2.4733999999999997E-4</v>
      </c>
      <c r="Y14" s="393">
        <v>3.1886000000000002E-4</v>
      </c>
      <c r="Z14" s="393">
        <v>2.6521999999999998E-4</v>
      </c>
      <c r="AA14" s="393">
        <v>3.0098000000000001E-4</v>
      </c>
      <c r="AB14" s="393">
        <v>7.9863999999999998E-4</v>
      </c>
      <c r="AC14" s="389"/>
    </row>
    <row r="15" spans="1:29" s="125" customFormat="1" ht="15.6" outlineLevel="1">
      <c r="B15" s="250"/>
      <c r="C15" s="125" t="s">
        <v>72</v>
      </c>
      <c r="D15" s="393">
        <v>1.91767992996493E-3</v>
      </c>
      <c r="E15" s="393">
        <v>1.8959841829593201E-3</v>
      </c>
      <c r="F15" s="393">
        <v>2.03420960516007E-3</v>
      </c>
      <c r="G15" s="393">
        <v>2.1724350273608002E-3</v>
      </c>
      <c r="H15" s="393">
        <v>2.3106604495615399E-3</v>
      </c>
      <c r="I15" s="393">
        <v>2.3670667301136398E-3</v>
      </c>
      <c r="J15" s="393">
        <v>2.62226019428719E-3</v>
      </c>
      <c r="K15" s="393">
        <v>2.4909360185498401E-3</v>
      </c>
      <c r="L15" s="393">
        <v>7.0582821890334503E-4</v>
      </c>
      <c r="M15" s="393">
        <v>7.9338830130000005E-4</v>
      </c>
      <c r="N15" s="393">
        <v>4.1428085606999999E-4</v>
      </c>
      <c r="O15" s="393">
        <v>3.372445642428E-4</v>
      </c>
      <c r="P15" s="393">
        <v>4.6164194138699998E-4</v>
      </c>
      <c r="Q15" s="393">
        <v>7.1758399999999995E-4</v>
      </c>
      <c r="R15" s="393">
        <v>7.2594540170999998E-4</v>
      </c>
      <c r="S15" s="393">
        <v>4.7635630929000001E-4</v>
      </c>
      <c r="T15" s="393">
        <v>3.5895239781799898E-4</v>
      </c>
      <c r="U15" s="393">
        <v>3.1625060970614101E-4</v>
      </c>
      <c r="V15" s="393">
        <v>2.7117999999999999E-4</v>
      </c>
      <c r="W15" s="393">
        <v>5.4832000000000004E-4</v>
      </c>
      <c r="X15" s="393">
        <v>4.3209999999999999E-4</v>
      </c>
      <c r="Y15" s="393">
        <v>2.8906E-4</v>
      </c>
      <c r="Z15" s="393">
        <v>8.8208000000000004E-4</v>
      </c>
      <c r="AA15" s="393">
        <v>8.8208000000000004E-4</v>
      </c>
      <c r="AB15" s="393">
        <v>1.1294199999999999E-3</v>
      </c>
      <c r="AC15" s="389"/>
    </row>
    <row r="16" spans="1:29" s="125" customFormat="1" ht="15.6" outlineLevel="1">
      <c r="B16" s="250"/>
      <c r="C16" s="123" t="s">
        <v>69</v>
      </c>
      <c r="D16" s="393">
        <v>3.6843785535940095E-2</v>
      </c>
      <c r="E16" s="393">
        <v>3.6436428728604142E-2</v>
      </c>
      <c r="F16" s="393">
        <v>3.9175161229915489E-2</v>
      </c>
      <c r="G16" s="393">
        <v>4.1906157971050233E-2</v>
      </c>
      <c r="H16" s="393">
        <v>4.4418072795936826E-2</v>
      </c>
      <c r="I16" s="393">
        <v>5.3524244195270521E-2</v>
      </c>
      <c r="J16" s="393">
        <v>5.4463928774637432E-2</v>
      </c>
      <c r="K16" s="393">
        <v>4.817015264192584E-2</v>
      </c>
      <c r="L16" s="393">
        <v>4.8387983641362271E-2</v>
      </c>
      <c r="M16" s="393">
        <v>4.9082685911672787E-2</v>
      </c>
      <c r="N16" s="393">
        <v>4.4147316062791694E-2</v>
      </c>
      <c r="O16" s="393">
        <v>4.5032942287109995E-2</v>
      </c>
      <c r="P16" s="393">
        <v>4.2009572511247699E-2</v>
      </c>
      <c r="Q16" s="393">
        <v>3.64070671010924E-2</v>
      </c>
      <c r="R16" s="393">
        <v>3.7175910554809927E-2</v>
      </c>
      <c r="S16" s="393">
        <v>4.2883804254840022E-2</v>
      </c>
      <c r="T16" s="393">
        <v>3.6427955131244402E-2</v>
      </c>
      <c r="U16" s="393">
        <v>3.7702362497217999E-2</v>
      </c>
      <c r="V16" s="393">
        <v>3.0967974365509802E-2</v>
      </c>
      <c r="W16" s="393">
        <v>3.2933623295376899E-2</v>
      </c>
      <c r="X16" s="393">
        <v>3.0288859294798239E-2</v>
      </c>
      <c r="Y16" s="393">
        <v>4.2785319332923309E-2</v>
      </c>
      <c r="Z16" s="393">
        <v>3.7866872869685347E-2</v>
      </c>
      <c r="AA16" s="393">
        <v>2.9605350917140401E-2</v>
      </c>
      <c r="AB16" s="393">
        <v>2.9927732483931511E-2</v>
      </c>
      <c r="AC16" s="389"/>
    </row>
    <row r="17" spans="2:29" s="125" customFormat="1" ht="15.6">
      <c r="B17" s="121" t="s">
        <v>5</v>
      </c>
      <c r="C17" s="121"/>
      <c r="D17" s="251">
        <f>SUM(D18:D21)</f>
        <v>1.6198797248707457</v>
      </c>
      <c r="E17" s="251">
        <f t="shared" ref="E17:AB17" si="1">SUM(E18:E21)</f>
        <v>1.5815578911070727</v>
      </c>
      <c r="F17" s="251">
        <f t="shared" si="1"/>
        <v>1.576651673027353</v>
      </c>
      <c r="G17" s="251">
        <f t="shared" si="1"/>
        <v>1.5795891539617695</v>
      </c>
      <c r="H17" s="251">
        <f t="shared" si="1"/>
        <v>1.6191205840564165</v>
      </c>
      <c r="I17" s="251">
        <f t="shared" si="1"/>
        <v>1.6206731880809402</v>
      </c>
      <c r="J17" s="251">
        <f t="shared" si="1"/>
        <v>1.6107813965269362</v>
      </c>
      <c r="K17" s="251">
        <f t="shared" si="1"/>
        <v>1.6067437456304301</v>
      </c>
      <c r="L17" s="251">
        <f t="shared" si="1"/>
        <v>1.5991070627698918</v>
      </c>
      <c r="M17" s="251">
        <f t="shared" si="1"/>
        <v>1.5926776424872853</v>
      </c>
      <c r="N17" s="251">
        <f t="shared" si="1"/>
        <v>1.583844639898849</v>
      </c>
      <c r="O17" s="251">
        <f t="shared" si="1"/>
        <v>1.5947394714466885</v>
      </c>
      <c r="P17" s="251">
        <f t="shared" si="1"/>
        <v>1.5978289308027076</v>
      </c>
      <c r="Q17" s="251">
        <f t="shared" si="1"/>
        <v>1.6123699805405538</v>
      </c>
      <c r="R17" s="251">
        <f t="shared" si="1"/>
        <v>1.6484586330646993</v>
      </c>
      <c r="S17" s="251">
        <f t="shared" si="1"/>
        <v>1.6295409717063229</v>
      </c>
      <c r="T17" s="251">
        <f t="shared" si="1"/>
        <v>1.6282280831849909</v>
      </c>
      <c r="U17" s="251">
        <f t="shared" si="1"/>
        <v>1.6314807178942221</v>
      </c>
      <c r="V17" s="251">
        <f t="shared" si="1"/>
        <v>1.5669839287872465</v>
      </c>
      <c r="W17" s="251">
        <f t="shared" si="1"/>
        <v>1.371470097285129</v>
      </c>
      <c r="X17" s="251">
        <f t="shared" si="1"/>
        <v>1.373960052716539</v>
      </c>
      <c r="Y17" s="251">
        <f t="shared" si="1"/>
        <v>1.2733102315517655</v>
      </c>
      <c r="Z17" s="251">
        <f t="shared" si="1"/>
        <v>1.3917731307805923</v>
      </c>
      <c r="AA17" s="251">
        <f t="shared" si="1"/>
        <v>1.399113375805153</v>
      </c>
      <c r="AB17" s="251">
        <f t="shared" si="1"/>
        <v>1.4551829199624238</v>
      </c>
    </row>
    <row r="18" spans="2:29" s="125" customFormat="1" ht="15.6" outlineLevel="1">
      <c r="B18" s="250"/>
      <c r="C18" s="123" t="s">
        <v>182</v>
      </c>
      <c r="D18" s="393">
        <v>8.1529931597012963E-3</v>
      </c>
      <c r="E18" s="393">
        <v>7.8568445018221446E-3</v>
      </c>
      <c r="F18" s="393">
        <v>7.8839370266884611E-3</v>
      </c>
      <c r="G18" s="393">
        <v>8.9466449688583392E-3</v>
      </c>
      <c r="H18" s="393">
        <v>7.663173811777611E-3</v>
      </c>
      <c r="I18" s="393">
        <v>6.7919106772086632E-3</v>
      </c>
      <c r="J18" s="393">
        <v>5.7857210334841458E-3</v>
      </c>
      <c r="K18" s="393">
        <v>6.2599291580483999E-3</v>
      </c>
      <c r="L18" s="393">
        <v>6.7432518259028448E-3</v>
      </c>
      <c r="M18" s="393">
        <v>7.5795160186060044E-3</v>
      </c>
      <c r="N18" s="393">
        <v>5.6120647436451732E-3</v>
      </c>
      <c r="O18" s="393">
        <v>5.6172925439905517E-3</v>
      </c>
      <c r="P18" s="393">
        <v>4.8747695771190576E-3</v>
      </c>
      <c r="Q18" s="393">
        <v>4.3128619506753001E-3</v>
      </c>
      <c r="R18" s="393">
        <v>4.3364594139383905E-3</v>
      </c>
      <c r="S18" s="393">
        <v>4.1662681247702019E-3</v>
      </c>
      <c r="T18" s="393">
        <v>4.2003685322377004E-3</v>
      </c>
      <c r="U18" s="393">
        <v>5.2336003953790192E-3</v>
      </c>
      <c r="V18" s="393">
        <v>4.6414958766627032E-3</v>
      </c>
      <c r="W18" s="393">
        <v>3.9868250416522236E-3</v>
      </c>
      <c r="X18" s="393">
        <v>3.4922429604254917E-3</v>
      </c>
      <c r="Y18" s="393">
        <v>2.992986539785406E-3</v>
      </c>
      <c r="Z18" s="393">
        <v>3.0869838215957716E-3</v>
      </c>
      <c r="AA18" s="393">
        <v>3.3358179710965366E-3</v>
      </c>
      <c r="AB18" s="393">
        <v>3.364831582585175E-3</v>
      </c>
      <c r="AC18" s="389"/>
    </row>
    <row r="19" spans="2:29" s="125" customFormat="1" ht="15.6" outlineLevel="1">
      <c r="B19" s="250"/>
      <c r="C19" s="123" t="s">
        <v>183</v>
      </c>
      <c r="D19" s="393">
        <v>1.0764778328895208</v>
      </c>
      <c r="E19" s="393">
        <v>1.0361556283479305</v>
      </c>
      <c r="F19" s="393">
        <v>1.0326412188308542</v>
      </c>
      <c r="G19" s="393">
        <v>1.0325331784359213</v>
      </c>
      <c r="H19" s="393">
        <v>1.0727897983744379</v>
      </c>
      <c r="I19" s="393">
        <v>1.0743896516532736</v>
      </c>
      <c r="J19" s="393">
        <v>1.0635718801277649</v>
      </c>
      <c r="K19" s="393">
        <v>1.0588304630945133</v>
      </c>
      <c r="L19" s="393">
        <v>1.0511677857625519</v>
      </c>
      <c r="M19" s="393">
        <v>1.0429348579163713</v>
      </c>
      <c r="N19" s="393">
        <v>1.0346897762535388</v>
      </c>
      <c r="O19" s="393">
        <v>1.0433863320312939</v>
      </c>
      <c r="P19" s="393">
        <v>1.0468566856666834</v>
      </c>
      <c r="Q19" s="393">
        <v>1.0592640600639638</v>
      </c>
      <c r="R19" s="393">
        <v>1.0926896880284371</v>
      </c>
      <c r="S19" s="393">
        <v>1.0693962201214491</v>
      </c>
      <c r="T19" s="393">
        <v>1.0650384699264321</v>
      </c>
      <c r="U19" s="393">
        <v>1.0631563406465219</v>
      </c>
      <c r="V19" s="393">
        <v>0.99207273501790449</v>
      </c>
      <c r="W19" s="393">
        <v>0.79405308245213202</v>
      </c>
      <c r="X19" s="393">
        <v>0.79279206271926472</v>
      </c>
      <c r="Y19" s="393">
        <v>0.68799132489238124</v>
      </c>
      <c r="Z19" s="393">
        <v>0.80254488326941054</v>
      </c>
      <c r="AA19" s="393">
        <v>0.80601060910455447</v>
      </c>
      <c r="AB19" s="393">
        <v>0.85831316802159352</v>
      </c>
      <c r="AC19" s="389"/>
    </row>
    <row r="20" spans="2:29" s="125" customFormat="1" ht="15.6" outlineLevel="1">
      <c r="B20" s="250"/>
      <c r="C20" s="123" t="s">
        <v>184</v>
      </c>
      <c r="D20" s="393">
        <v>1.557460274697671E-2</v>
      </c>
      <c r="E20" s="393">
        <v>1.604469208790717E-2</v>
      </c>
      <c r="F20" s="393">
        <v>1.330138063677521E-2</v>
      </c>
      <c r="G20" s="393">
        <v>1.410970954284879E-2</v>
      </c>
      <c r="H20" s="393">
        <v>1.3321935527626011E-2</v>
      </c>
      <c r="I20" s="393">
        <v>1.2669170839790869E-2</v>
      </c>
      <c r="J20" s="393">
        <v>1.333410221531315E-2</v>
      </c>
      <c r="K20" s="393">
        <v>1.2202905571028495E-2</v>
      </c>
      <c r="L20" s="393">
        <v>1.0286594163480153E-2</v>
      </c>
      <c r="M20" s="393">
        <v>9.3518770442416847E-3</v>
      </c>
      <c r="N20" s="393">
        <v>8.900682806974097E-3</v>
      </c>
      <c r="O20" s="393">
        <v>9.0331827864581406E-3</v>
      </c>
      <c r="P20" s="393">
        <v>7.1008356123592057E-3</v>
      </c>
      <c r="Q20" s="393">
        <v>7.3360742885778454E-3</v>
      </c>
      <c r="R20" s="393">
        <v>7.1273181840346986E-3</v>
      </c>
      <c r="S20" s="393">
        <v>7.4704158747994978E-3</v>
      </c>
      <c r="T20" s="393">
        <v>6.7242595093001522E-3</v>
      </c>
      <c r="U20" s="393">
        <v>6.3587212298404422E-3</v>
      </c>
      <c r="V20" s="393">
        <v>8.9553650868501727E-3</v>
      </c>
      <c r="W20" s="393">
        <v>8.1508153905617761E-3</v>
      </c>
      <c r="X20" s="393">
        <v>7.8660923962876224E-3</v>
      </c>
      <c r="Y20" s="393">
        <v>7.7433963907787701E-3</v>
      </c>
      <c r="Z20" s="393">
        <v>7.7464932956779527E-3</v>
      </c>
      <c r="AA20" s="393">
        <v>7.7343897237100879E-3</v>
      </c>
      <c r="AB20" s="393">
        <v>7.0135349184891364E-3</v>
      </c>
      <c r="AC20" s="389"/>
    </row>
    <row r="21" spans="2:29" s="125" customFormat="1" ht="18.600000000000001" outlineLevel="1">
      <c r="B21" s="250"/>
      <c r="C21" s="123" t="s">
        <v>741</v>
      </c>
      <c r="D21" s="393">
        <v>0.51967429607454696</v>
      </c>
      <c r="E21" s="393">
        <v>0.52150072616941301</v>
      </c>
      <c r="F21" s="393">
        <v>0.52282513653303497</v>
      </c>
      <c r="G21" s="393">
        <v>0.52399962101414099</v>
      </c>
      <c r="H21" s="393">
        <v>0.52534567634257501</v>
      </c>
      <c r="I21" s="393">
        <v>0.52682245491066704</v>
      </c>
      <c r="J21" s="393">
        <v>0.52808969315037402</v>
      </c>
      <c r="K21" s="393">
        <v>0.52945044780684003</v>
      </c>
      <c r="L21" s="393">
        <v>0.53090943101795696</v>
      </c>
      <c r="M21" s="393">
        <v>0.532811391508066</v>
      </c>
      <c r="N21" s="393">
        <v>0.53464211609469103</v>
      </c>
      <c r="O21" s="393">
        <v>0.53670266408494605</v>
      </c>
      <c r="P21" s="393">
        <v>0.53899663994654601</v>
      </c>
      <c r="Q21" s="393">
        <v>0.54145698423733701</v>
      </c>
      <c r="R21" s="393">
        <v>0.54430516743828905</v>
      </c>
      <c r="S21" s="393">
        <v>0.54850806758530402</v>
      </c>
      <c r="T21" s="393">
        <v>0.55226498521702105</v>
      </c>
      <c r="U21" s="393">
        <v>0.55673205562248096</v>
      </c>
      <c r="V21" s="393">
        <v>0.56131433280582899</v>
      </c>
      <c r="W21" s="393">
        <v>0.56527937440078302</v>
      </c>
      <c r="X21" s="393">
        <v>0.56980965464056099</v>
      </c>
      <c r="Y21" s="393">
        <v>0.57458252372882002</v>
      </c>
      <c r="Z21" s="393">
        <v>0.57839477039390796</v>
      </c>
      <c r="AA21" s="393">
        <v>0.58203255900579198</v>
      </c>
      <c r="AB21" s="393">
        <v>0.58649138543975599</v>
      </c>
      <c r="AC21" s="389"/>
    </row>
    <row r="22" spans="2:29" s="125" customFormat="1" ht="15.6">
      <c r="B22" s="121" t="s">
        <v>11</v>
      </c>
      <c r="C22" s="121"/>
      <c r="D22" s="251">
        <f>SUM(D23:D36)</f>
        <v>1.4236848087209644</v>
      </c>
      <c r="E22" s="251">
        <f t="shared" ref="E22:AB22" si="2">SUM(E23:E36)</f>
        <v>1.3930134000325705</v>
      </c>
      <c r="F22" s="251">
        <f t="shared" si="2"/>
        <v>1.425023068161843</v>
      </c>
      <c r="G22" s="251">
        <f t="shared" si="2"/>
        <v>1.5328842199338848</v>
      </c>
      <c r="H22" s="251">
        <f t="shared" si="2"/>
        <v>1.6895075995585651</v>
      </c>
      <c r="I22" s="251">
        <f t="shared" si="2"/>
        <v>1.9039413243786754</v>
      </c>
      <c r="J22" s="251">
        <f t="shared" si="2"/>
        <v>1.7573229854632675</v>
      </c>
      <c r="K22" s="251">
        <f t="shared" si="2"/>
        <v>1.7330115466808349</v>
      </c>
      <c r="L22" s="251">
        <f t="shared" si="2"/>
        <v>1.6847000764035811</v>
      </c>
      <c r="M22" s="251">
        <f t="shared" si="2"/>
        <v>1.6663305835657576</v>
      </c>
      <c r="N22" s="251">
        <f t="shared" si="2"/>
        <v>1.6312144035071492</v>
      </c>
      <c r="O22" s="251">
        <f t="shared" si="2"/>
        <v>1.5218974499530475</v>
      </c>
      <c r="P22" s="251">
        <f t="shared" si="2"/>
        <v>1.4615577418801151</v>
      </c>
      <c r="Q22" s="251">
        <f t="shared" si="2"/>
        <v>1.3721844961958891</v>
      </c>
      <c r="R22" s="251">
        <f t="shared" si="2"/>
        <v>1.3136605666762182</v>
      </c>
      <c r="S22" s="251">
        <f t="shared" si="2"/>
        <v>1.2637962871100192</v>
      </c>
      <c r="T22" s="251">
        <f t="shared" si="2"/>
        <v>1.2102624814868772</v>
      </c>
      <c r="U22" s="251">
        <f t="shared" si="2"/>
        <v>1.181517197703738</v>
      </c>
      <c r="V22" s="251">
        <f t="shared" si="2"/>
        <v>1.0030712725244424</v>
      </c>
      <c r="W22" s="251">
        <f t="shared" si="2"/>
        <v>0.94177855846207514</v>
      </c>
      <c r="X22" s="251">
        <f t="shared" si="2"/>
        <v>0.95206017336024018</v>
      </c>
      <c r="Y22" s="251">
        <f t="shared" si="2"/>
        <v>0.9740886462568622</v>
      </c>
      <c r="Z22" s="251">
        <f t="shared" si="2"/>
        <v>1.0044174957794993</v>
      </c>
      <c r="AA22" s="251">
        <f t="shared" si="2"/>
        <v>1.0430133624884146</v>
      </c>
      <c r="AB22" s="251">
        <f t="shared" si="2"/>
        <v>1.0948054966167609</v>
      </c>
    </row>
    <row r="23" spans="2:29" s="125" customFormat="1" outlineLevel="1">
      <c r="B23" s="123" t="s">
        <v>80</v>
      </c>
      <c r="C23" s="123" t="s">
        <v>81</v>
      </c>
      <c r="D23" s="393">
        <v>9.8378275241119851E-3</v>
      </c>
      <c r="E23" s="393">
        <v>1.0032231420098927E-2</v>
      </c>
      <c r="F23" s="393">
        <v>1.0016496586803991E-2</v>
      </c>
      <c r="G23" s="393">
        <v>9.724192432633583E-3</v>
      </c>
      <c r="H23" s="393">
        <v>8.8860908713877668E-3</v>
      </c>
      <c r="I23" s="393">
        <v>9.4082609834889343E-3</v>
      </c>
      <c r="J23" s="393">
        <v>1.0560530938284107E-2</v>
      </c>
      <c r="K23" s="393">
        <v>1.0837023927112062E-2</v>
      </c>
      <c r="L23" s="393">
        <v>1.17325821664579E-2</v>
      </c>
      <c r="M23" s="393">
        <v>1.3056212711099219E-2</v>
      </c>
      <c r="N23" s="393">
        <v>1.3900095848521924E-2</v>
      </c>
      <c r="O23" s="393">
        <v>1.4463027518579615E-2</v>
      </c>
      <c r="P23" s="393">
        <v>1.4527648832683874E-2</v>
      </c>
      <c r="Q23" s="393">
        <v>1.4961830009060871E-2</v>
      </c>
      <c r="R23" s="393">
        <v>1.5572118350356868E-2</v>
      </c>
      <c r="S23" s="393">
        <v>1.7291468015134665E-2</v>
      </c>
      <c r="T23" s="393">
        <v>1.6629916671177032E-2</v>
      </c>
      <c r="U23" s="393">
        <v>1.5903555900719825E-2</v>
      </c>
      <c r="V23" s="393">
        <v>1.5268793381970782E-2</v>
      </c>
      <c r="W23" s="393">
        <v>1.3513798975230437E-2</v>
      </c>
      <c r="X23" s="393">
        <v>1.2420460356580558E-2</v>
      </c>
      <c r="Y23" s="393">
        <v>1.1868331626182581E-2</v>
      </c>
      <c r="Z23" s="393">
        <v>1.1377516926961024E-2</v>
      </c>
      <c r="AA23" s="393">
        <v>1.1589202685246471E-2</v>
      </c>
      <c r="AB23" s="393">
        <v>1.0727122178913868E-2</v>
      </c>
      <c r="AC23" s="389"/>
    </row>
    <row r="24" spans="2:29" s="125" customFormat="1" ht="15.6" outlineLevel="1">
      <c r="B24" s="250"/>
      <c r="C24" s="123" t="s">
        <v>82</v>
      </c>
      <c r="D24" s="393">
        <v>3.8572010088691062E-3</v>
      </c>
      <c r="E24" s="393">
        <v>3.813419103880185E-3</v>
      </c>
      <c r="F24" s="393">
        <v>3.861396044117899E-3</v>
      </c>
      <c r="G24" s="393">
        <v>3.8277378959736619E-3</v>
      </c>
      <c r="H24" s="393">
        <v>3.6609367270389291E-3</v>
      </c>
      <c r="I24" s="393">
        <v>3.8356636103299689E-3</v>
      </c>
      <c r="J24" s="393">
        <v>4.3413107315806903E-3</v>
      </c>
      <c r="K24" s="393">
        <v>4.5194618027638543E-3</v>
      </c>
      <c r="L24" s="393">
        <v>4.743052675324824E-3</v>
      </c>
      <c r="M24" s="393">
        <v>5.4311902300160798E-3</v>
      </c>
      <c r="N24" s="393">
        <v>5.9452580353567992E-3</v>
      </c>
      <c r="O24" s="393">
        <v>6.2565733437009493E-3</v>
      </c>
      <c r="P24" s="393">
        <v>5.9978413327923001E-3</v>
      </c>
      <c r="Q24" s="393">
        <v>6.0623793632074699E-3</v>
      </c>
      <c r="R24" s="393">
        <v>6.4186602446918697E-3</v>
      </c>
      <c r="S24" s="393">
        <v>6.9527675012506698E-3</v>
      </c>
      <c r="T24" s="393">
        <v>6.4960550236305703E-3</v>
      </c>
      <c r="U24" s="393">
        <v>5.8813678430131005E-3</v>
      </c>
      <c r="V24" s="393">
        <v>5.4266611976458278E-3</v>
      </c>
      <c r="W24" s="393">
        <v>4.616568909652668E-3</v>
      </c>
      <c r="X24" s="393">
        <v>4.328751640310431E-3</v>
      </c>
      <c r="Y24" s="393">
        <v>4.1201865973366338E-3</v>
      </c>
      <c r="Z24" s="393">
        <v>3.8686552192487519E-3</v>
      </c>
      <c r="AA24" s="393">
        <v>3.9446549556831764E-3</v>
      </c>
      <c r="AB24" s="393">
        <v>3.7241713823164399E-3</v>
      </c>
      <c r="AC24" s="389"/>
    </row>
    <row r="25" spans="2:29" s="125" customFormat="1" outlineLevel="1">
      <c r="B25" s="123" t="s">
        <v>83</v>
      </c>
      <c r="C25" s="123" t="s">
        <v>84</v>
      </c>
      <c r="D25" s="393">
        <v>0.90725310686642691</v>
      </c>
      <c r="E25" s="393">
        <v>0.90308777099714899</v>
      </c>
      <c r="F25" s="393">
        <v>0.94117857283144002</v>
      </c>
      <c r="G25" s="393">
        <v>1.054797285547842</v>
      </c>
      <c r="H25" s="393">
        <v>1.2269809494592456</v>
      </c>
      <c r="I25" s="393">
        <v>1.4673219562523379</v>
      </c>
      <c r="J25" s="393">
        <v>1.3340377395231839</v>
      </c>
      <c r="K25" s="393">
        <v>1.3227779257053964</v>
      </c>
      <c r="L25" s="393">
        <v>1.2894316788405606</v>
      </c>
      <c r="M25" s="393">
        <v>1.2873322570386407</v>
      </c>
      <c r="N25" s="393">
        <v>1.2667884973182888</v>
      </c>
      <c r="O25" s="393">
        <v>1.1648835011848688</v>
      </c>
      <c r="P25" s="393">
        <v>1.106090065648005</v>
      </c>
      <c r="Q25" s="393">
        <v>1.0168093407322927</v>
      </c>
      <c r="R25" s="393">
        <v>0.95763923747667778</v>
      </c>
      <c r="S25" s="393">
        <v>0.90491882171055205</v>
      </c>
      <c r="T25" s="393">
        <v>0.84118457934259339</v>
      </c>
      <c r="U25" s="393">
        <v>0.7933053810447902</v>
      </c>
      <c r="V25" s="393">
        <v>0.61361604879444953</v>
      </c>
      <c r="W25" s="393">
        <v>0.54227172977368798</v>
      </c>
      <c r="X25" s="393">
        <v>0.51623876727727269</v>
      </c>
      <c r="Y25" s="393">
        <v>0.50317130827815915</v>
      </c>
      <c r="Z25" s="393">
        <v>0.49889394548363553</v>
      </c>
      <c r="AA25" s="393">
        <v>0.49200377084768465</v>
      </c>
      <c r="AB25" s="393">
        <v>0.50166724087461856</v>
      </c>
      <c r="AC25" s="389"/>
    </row>
    <row r="26" spans="2:29" s="125" customFormat="1" ht="15.6" outlineLevel="1">
      <c r="B26" s="250"/>
      <c r="C26" s="123" t="s">
        <v>85</v>
      </c>
      <c r="D26" s="393">
        <v>7.2146662488080091E-2</v>
      </c>
      <c r="E26" s="393">
        <v>6.9964403630650943E-2</v>
      </c>
      <c r="F26" s="393">
        <v>6.5414693256112377E-2</v>
      </c>
      <c r="G26" s="393">
        <v>6.1932037507701057E-2</v>
      </c>
      <c r="H26" s="393">
        <v>6.0493797004764857E-2</v>
      </c>
      <c r="I26" s="393">
        <v>6.2086507136149681E-2</v>
      </c>
      <c r="J26" s="393">
        <v>6.4015047644944395E-2</v>
      </c>
      <c r="K26" s="393">
        <v>6.991932815032445E-2</v>
      </c>
      <c r="L26" s="393">
        <v>7.7730096662824585E-2</v>
      </c>
      <c r="M26" s="393">
        <v>8.0730104940097705E-2</v>
      </c>
      <c r="N26" s="393">
        <v>8.4659565092186806E-2</v>
      </c>
      <c r="O26" s="393">
        <v>8.8234002035437784E-2</v>
      </c>
      <c r="P26" s="393">
        <v>9.5195928433198074E-2</v>
      </c>
      <c r="Q26" s="393">
        <v>0.10313953355407804</v>
      </c>
      <c r="R26" s="393">
        <v>0.11095380077173464</v>
      </c>
      <c r="S26" s="393">
        <v>0.11765353671690705</v>
      </c>
      <c r="T26" s="393">
        <v>0.12468255536769728</v>
      </c>
      <c r="U26" s="393">
        <v>0.13150892954112633</v>
      </c>
      <c r="V26" s="393">
        <v>0.12645130356727974</v>
      </c>
      <c r="W26" s="393">
        <v>0.12577487518386682</v>
      </c>
      <c r="X26" s="393">
        <v>0.12949186335532395</v>
      </c>
      <c r="Y26" s="393">
        <v>0.13058437966015085</v>
      </c>
      <c r="Z26" s="393">
        <v>0.13155634766320723</v>
      </c>
      <c r="AA26" s="393">
        <v>0.1343231744628387</v>
      </c>
      <c r="AB26" s="393">
        <v>0.1422201621488888</v>
      </c>
      <c r="AC26" s="389"/>
    </row>
    <row r="27" spans="2:29" s="125" customFormat="1" ht="15.6" outlineLevel="1">
      <c r="B27" s="250"/>
      <c r="C27" s="123" t="s">
        <v>86</v>
      </c>
      <c r="D27" s="393">
        <v>4.9995491140553169E-2</v>
      </c>
      <c r="E27" s="393">
        <v>4.9842919207699884E-2</v>
      </c>
      <c r="F27" s="393">
        <v>4.9112336015793429E-2</v>
      </c>
      <c r="G27" s="393">
        <v>4.8281621229861668E-2</v>
      </c>
      <c r="H27" s="393">
        <v>4.6375599336938904E-2</v>
      </c>
      <c r="I27" s="393">
        <v>4.3687048169176908E-2</v>
      </c>
      <c r="J27" s="393">
        <v>4.0657363757976669E-2</v>
      </c>
      <c r="K27" s="393">
        <v>3.739424679116745E-2</v>
      </c>
      <c r="L27" s="393">
        <v>3.3284960325528121E-2</v>
      </c>
      <c r="M27" s="393">
        <v>2.9748846719998862E-2</v>
      </c>
      <c r="N27" s="393">
        <v>2.6155934734315239E-2</v>
      </c>
      <c r="O27" s="393">
        <v>2.3886224936431409E-2</v>
      </c>
      <c r="P27" s="393">
        <v>2.1145650728232379E-2</v>
      </c>
      <c r="Q27" s="393">
        <v>1.9065262671019129E-2</v>
      </c>
      <c r="R27" s="393">
        <v>1.6062407989965395E-2</v>
      </c>
      <c r="S27" s="393">
        <v>1.4359299848891845E-2</v>
      </c>
      <c r="T27" s="393">
        <v>1.3865000638647816E-2</v>
      </c>
      <c r="U27" s="393">
        <v>1.4638831447267527E-2</v>
      </c>
      <c r="V27" s="393">
        <v>1.4537994466021517E-2</v>
      </c>
      <c r="W27" s="393">
        <v>1.818456144059941E-2</v>
      </c>
      <c r="X27" s="393">
        <v>2.197408345589159E-2</v>
      </c>
      <c r="Y27" s="393">
        <v>2.33393013070297E-2</v>
      </c>
      <c r="Z27" s="393">
        <v>2.554699462228794E-2</v>
      </c>
      <c r="AA27" s="393">
        <v>2.9772340812055417E-2</v>
      </c>
      <c r="AB27" s="393">
        <v>3.3401879532354448E-2</v>
      </c>
      <c r="AC27" s="389"/>
    </row>
    <row r="28" spans="2:29" s="125" customFormat="1" ht="15.6" outlineLevel="1">
      <c r="B28" s="250"/>
      <c r="C28" s="123" t="s">
        <v>87</v>
      </c>
      <c r="D28" s="393">
        <v>0.27102407880063439</v>
      </c>
      <c r="E28" s="393">
        <v>0.25700576922313184</v>
      </c>
      <c r="F28" s="393">
        <v>0.25679658397263061</v>
      </c>
      <c r="G28" s="393">
        <v>0.25512078955168094</v>
      </c>
      <c r="H28" s="393">
        <v>0.2438252239075554</v>
      </c>
      <c r="I28" s="393">
        <v>0.21638823842324362</v>
      </c>
      <c r="J28" s="393">
        <v>0.20036419455958424</v>
      </c>
      <c r="K28" s="393">
        <v>0.18260793912758855</v>
      </c>
      <c r="L28" s="393">
        <v>0.16228574470054283</v>
      </c>
      <c r="M28" s="393">
        <v>0.14246402708729999</v>
      </c>
      <c r="N28" s="393">
        <v>0.12622661408882058</v>
      </c>
      <c r="O28" s="393">
        <v>0.11311906093781926</v>
      </c>
      <c r="P28" s="393">
        <v>0.10215492243597472</v>
      </c>
      <c r="Q28" s="393">
        <v>9.1548783425367042E-2</v>
      </c>
      <c r="R28" s="393">
        <v>8.3389181651171623E-2</v>
      </c>
      <c r="S28" s="393">
        <v>7.6777872385504098E-2</v>
      </c>
      <c r="T28" s="393">
        <v>7.4777259628225762E-2</v>
      </c>
      <c r="U28" s="393">
        <v>8.2739391156154224E-2</v>
      </c>
      <c r="V28" s="393">
        <v>9.567142372821115E-2</v>
      </c>
      <c r="W28" s="393">
        <v>0.11351135958298215</v>
      </c>
      <c r="X28" s="393">
        <v>0.14670843009905338</v>
      </c>
      <c r="Y28" s="393">
        <v>0.1806082133100147</v>
      </c>
      <c r="Z28" s="393">
        <v>0.21492892559875645</v>
      </c>
      <c r="AA28" s="393">
        <v>0.25464600120971714</v>
      </c>
      <c r="AB28" s="393">
        <v>0.28531218977308559</v>
      </c>
      <c r="AC28" s="389"/>
    </row>
    <row r="29" spans="2:29" s="125" customFormat="1" ht="15.6" outlineLevel="1">
      <c r="B29" s="250"/>
      <c r="C29" s="123" t="s">
        <v>88</v>
      </c>
      <c r="D29" s="393">
        <v>3.6446214789833875E-3</v>
      </c>
      <c r="E29" s="393">
        <v>3.5399984207670101E-3</v>
      </c>
      <c r="F29" s="393">
        <v>3.0089765838274829E-3</v>
      </c>
      <c r="G29" s="393">
        <v>2.549636046570122E-3</v>
      </c>
      <c r="H29" s="393">
        <v>2.4816176953516627E-3</v>
      </c>
      <c r="I29" s="393">
        <v>2.4113387829966118E-3</v>
      </c>
      <c r="J29" s="393">
        <v>2.4817541535532592E-3</v>
      </c>
      <c r="K29" s="393">
        <v>2.6216085819534734E-3</v>
      </c>
      <c r="L29" s="393">
        <v>2.67167436357522E-3</v>
      </c>
      <c r="M29" s="393">
        <v>2.9406983726989041E-3</v>
      </c>
      <c r="N29" s="393">
        <v>2.9891324201867069E-3</v>
      </c>
      <c r="O29" s="393">
        <v>3.0767205008913664E-3</v>
      </c>
      <c r="P29" s="393">
        <v>3.2460770746567755E-3</v>
      </c>
      <c r="Q29" s="393">
        <v>3.5366637079871752E-3</v>
      </c>
      <c r="R29" s="393">
        <v>3.2476151231495328E-3</v>
      </c>
      <c r="S29" s="393">
        <v>3.4424325822814605E-3</v>
      </c>
      <c r="T29" s="393">
        <v>3.2299266084130137E-3</v>
      </c>
      <c r="U29" s="393">
        <v>3.476376203401319E-3</v>
      </c>
      <c r="V29" s="393">
        <v>3.2165995148728628E-3</v>
      </c>
      <c r="W29" s="393">
        <v>3.151981833149727E-3</v>
      </c>
      <c r="X29" s="393">
        <v>2.8261452998900763E-3</v>
      </c>
      <c r="Y29" s="393">
        <v>2.8421651855511246E-3</v>
      </c>
      <c r="Z29" s="393">
        <v>2.8082179749728503E-3</v>
      </c>
      <c r="AA29" s="393">
        <v>2.6831329953614326E-3</v>
      </c>
      <c r="AB29" s="393">
        <v>2.8066591640669297E-3</v>
      </c>
      <c r="AC29" s="389"/>
    </row>
    <row r="30" spans="2:29" s="125" customFormat="1" ht="15.6" outlineLevel="1">
      <c r="B30" s="250"/>
      <c r="C30" s="123" t="s">
        <v>89</v>
      </c>
      <c r="D30" s="393">
        <v>0</v>
      </c>
      <c r="E30" s="393">
        <v>0</v>
      </c>
      <c r="F30" s="393">
        <v>0</v>
      </c>
      <c r="G30" s="393">
        <v>0</v>
      </c>
      <c r="H30" s="393">
        <v>0</v>
      </c>
      <c r="I30" s="393">
        <v>0</v>
      </c>
      <c r="J30" s="393">
        <v>0</v>
      </c>
      <c r="K30" s="393">
        <v>0</v>
      </c>
      <c r="L30" s="393">
        <v>0</v>
      </c>
      <c r="M30" s="393">
        <v>0</v>
      </c>
      <c r="N30" s="393">
        <v>0</v>
      </c>
      <c r="O30" s="393">
        <v>2.7161937125281198E-3</v>
      </c>
      <c r="P30" s="393">
        <v>4.3683396846716498E-3</v>
      </c>
      <c r="Q30" s="393">
        <v>4.5824676505688E-3</v>
      </c>
      <c r="R30" s="393">
        <v>4.2697450871090796E-3</v>
      </c>
      <c r="S30" s="393">
        <v>4.0952044805034104E-3</v>
      </c>
      <c r="T30" s="393">
        <v>3.8529363057772598E-3</v>
      </c>
      <c r="U30" s="393">
        <v>3.3044182280455498E-3</v>
      </c>
      <c r="V30" s="393">
        <v>3.23108813616802E-3</v>
      </c>
      <c r="W30" s="393">
        <v>2.6430502667218999E-3</v>
      </c>
      <c r="X30" s="393">
        <v>2.5234311401021699E-3</v>
      </c>
      <c r="Y30" s="393">
        <v>2.1153721228163698E-3</v>
      </c>
      <c r="Z30" s="393">
        <v>1.71397410808508E-3</v>
      </c>
      <c r="AA30" s="393">
        <v>1.47673182728965E-3</v>
      </c>
      <c r="AB30" s="393">
        <v>1.1831463208665099E-3</v>
      </c>
      <c r="AC30" s="389"/>
    </row>
    <row r="31" spans="2:29" s="125" customFormat="1" outlineLevel="1">
      <c r="B31" s="123" t="s">
        <v>91</v>
      </c>
      <c r="C31" s="123" t="s">
        <v>91</v>
      </c>
      <c r="D31" s="393">
        <v>1.374696835129938E-2</v>
      </c>
      <c r="E31" s="393">
        <v>1.4136162057118411E-2</v>
      </c>
      <c r="F31" s="393">
        <v>1.4249780473007692E-2</v>
      </c>
      <c r="G31" s="393">
        <v>1.3670666576529759E-2</v>
      </c>
      <c r="H31" s="393">
        <v>1.3127928876163122E-2</v>
      </c>
      <c r="I31" s="393">
        <v>1.388630052063938E-2</v>
      </c>
      <c r="J31" s="393">
        <v>1.466436700464183E-2</v>
      </c>
      <c r="K31" s="393">
        <v>1.5278976501660119E-2</v>
      </c>
      <c r="L31" s="393">
        <v>1.5840516754324227E-2</v>
      </c>
      <c r="M31" s="393">
        <v>1.5837281673029661E-2</v>
      </c>
      <c r="N31" s="393">
        <v>1.600123828456658E-2</v>
      </c>
      <c r="O31" s="393">
        <v>1.6606927143404591E-2</v>
      </c>
      <c r="P31" s="393">
        <v>1.6316380638923808E-2</v>
      </c>
      <c r="Q31" s="393">
        <v>1.650601470719085E-2</v>
      </c>
      <c r="R31" s="393">
        <v>1.7216659352143449E-2</v>
      </c>
      <c r="S31" s="393">
        <v>1.7595053599496049E-2</v>
      </c>
      <c r="T31" s="393">
        <v>1.7590413533114295E-2</v>
      </c>
      <c r="U31" s="393">
        <v>1.8419217318798031E-2</v>
      </c>
      <c r="V31" s="393">
        <v>1.8320582902613573E-2</v>
      </c>
      <c r="W31" s="393">
        <v>1.8251862842055024E-2</v>
      </c>
      <c r="X31" s="393">
        <v>1.8364558301579875E-2</v>
      </c>
      <c r="Y31" s="393">
        <v>1.8163652187219811E-2</v>
      </c>
      <c r="Z31" s="393">
        <v>1.876612378524134E-2</v>
      </c>
      <c r="AA31" s="393">
        <v>1.8590631544865441E-2</v>
      </c>
      <c r="AB31" s="393">
        <v>1.885645468248091E-2</v>
      </c>
      <c r="AC31" s="389"/>
    </row>
    <row r="32" spans="2:29" s="125" customFormat="1" ht="15.6" outlineLevel="1">
      <c r="B32" s="250"/>
      <c r="C32" s="123" t="s">
        <v>92</v>
      </c>
      <c r="D32" s="393">
        <v>3.9000235497797266E-4</v>
      </c>
      <c r="E32" s="393">
        <v>3.1325465576136123E-4</v>
      </c>
      <c r="F32" s="393">
        <v>3.3375662640226762E-4</v>
      </c>
      <c r="G32" s="393">
        <v>3.3715223588743763E-4</v>
      </c>
      <c r="H32" s="393">
        <v>3.4306523889847417E-4</v>
      </c>
      <c r="I32" s="393">
        <v>3.4456320250949159E-4</v>
      </c>
      <c r="J32" s="393">
        <v>3.642602093047216E-4</v>
      </c>
      <c r="K32" s="393">
        <v>3.4689401640252961E-4</v>
      </c>
      <c r="L32" s="393">
        <v>3.4084449793626717E-4</v>
      </c>
      <c r="M32" s="393">
        <v>3.3514781459843118E-4</v>
      </c>
      <c r="N32" s="393">
        <v>3.059885202250992E-4</v>
      </c>
      <c r="O32" s="393">
        <v>3.102368942397572E-4</v>
      </c>
      <c r="P32" s="393">
        <v>2.6727038431878823E-4</v>
      </c>
      <c r="Q32" s="393">
        <v>1.0312866102519833E-4</v>
      </c>
      <c r="R32" s="393">
        <v>9.6725878615334926E-5</v>
      </c>
      <c r="S32" s="393">
        <v>3.6867196591288998E-6</v>
      </c>
      <c r="T32" s="393">
        <v>2.31690001141052E-6</v>
      </c>
      <c r="U32" s="393">
        <v>2.0013703767232498E-6</v>
      </c>
      <c r="V32" s="393">
        <v>2.0453318751492398E-6</v>
      </c>
      <c r="W32" s="393">
        <v>1.56537616577127E-6</v>
      </c>
      <c r="X32" s="393">
        <v>1.7533413222297299E-6</v>
      </c>
      <c r="Y32" s="393">
        <v>1.3976920709810899E-6</v>
      </c>
      <c r="Z32" s="393">
        <v>1.2431428865507399E-6</v>
      </c>
      <c r="AA32" s="393">
        <v>9.9263760933040403E-7</v>
      </c>
      <c r="AB32" s="393">
        <v>9.3173996789497897E-7</v>
      </c>
      <c r="AC32" s="389"/>
    </row>
    <row r="33" spans="2:29" s="125" customFormat="1" outlineLevel="1">
      <c r="B33" s="123" t="s">
        <v>93</v>
      </c>
      <c r="C33" s="123" t="s">
        <v>94</v>
      </c>
      <c r="D33" s="393">
        <v>1.5920519545682063E-2</v>
      </c>
      <c r="E33" s="393">
        <v>1.5845469938216832E-2</v>
      </c>
      <c r="F33" s="393">
        <v>1.5744513704935858E-2</v>
      </c>
      <c r="G33" s="393">
        <v>1.5811999560993193E-2</v>
      </c>
      <c r="H33" s="393">
        <v>1.6760236449543248E-2</v>
      </c>
      <c r="I33" s="393">
        <v>1.7458732737240669E-2</v>
      </c>
      <c r="J33" s="393">
        <v>1.7673096735998088E-2</v>
      </c>
      <c r="K33" s="393">
        <v>1.7472076328608789E-2</v>
      </c>
      <c r="L33" s="393">
        <v>1.7915115340534533E-2</v>
      </c>
      <c r="M33" s="393">
        <v>1.811951083826549E-2</v>
      </c>
      <c r="N33" s="393">
        <v>1.7312386333451349E-2</v>
      </c>
      <c r="O33" s="393">
        <v>1.6920768357077121E-2</v>
      </c>
      <c r="P33" s="393">
        <v>1.7743443072028797E-2</v>
      </c>
      <c r="Q33" s="393">
        <v>1.7632901277592337E-2</v>
      </c>
      <c r="R33" s="393">
        <v>1.7946810506382908E-2</v>
      </c>
      <c r="S33" s="393">
        <v>1.8596059074516474E-2</v>
      </c>
      <c r="T33" s="393">
        <v>1.8122518123440904E-2</v>
      </c>
      <c r="U33" s="393">
        <v>1.8140957462586427E-2</v>
      </c>
      <c r="V33" s="393">
        <v>1.7999139573454687E-2</v>
      </c>
      <c r="W33" s="393">
        <v>1.7455554959203416E-2</v>
      </c>
      <c r="X33" s="393">
        <v>1.6960194529838539E-2</v>
      </c>
      <c r="Y33" s="393">
        <v>1.7034692561501658E-2</v>
      </c>
      <c r="Z33" s="393">
        <v>1.6317613126164327E-2</v>
      </c>
      <c r="AA33" s="393">
        <v>1.5910649951154633E-2</v>
      </c>
      <c r="AB33" s="393">
        <v>1.6510300749968686E-2</v>
      </c>
      <c r="AC33" s="389"/>
    </row>
    <row r="34" spans="2:29" s="125" customFormat="1" ht="15.6" outlineLevel="1">
      <c r="B34" s="250"/>
      <c r="C34" s="123" t="s">
        <v>95</v>
      </c>
      <c r="D34" s="393">
        <v>7.7317448500097705E-4</v>
      </c>
      <c r="E34" s="393">
        <v>7.6979011326055796E-4</v>
      </c>
      <c r="F34" s="393">
        <v>7.7441680396463303E-4</v>
      </c>
      <c r="G34" s="393">
        <v>7.8233312285483304E-4</v>
      </c>
      <c r="H34" s="393">
        <v>7.8247422947380402E-4</v>
      </c>
      <c r="I34" s="393">
        <v>8.1723606679879202E-4</v>
      </c>
      <c r="J34" s="393">
        <v>1.07862183493462E-3</v>
      </c>
      <c r="K34" s="393">
        <v>1.2966071066409699E-3</v>
      </c>
      <c r="L34" s="393">
        <v>1.2160467213553499E-3</v>
      </c>
      <c r="M34" s="393">
        <v>1.0900019018015301E-3</v>
      </c>
      <c r="N34" s="393">
        <v>1.0235131611394501E-3</v>
      </c>
      <c r="O34" s="393">
        <v>9.8348998797776095E-4</v>
      </c>
      <c r="P34" s="393">
        <v>9.3310231349622995E-4</v>
      </c>
      <c r="Q34" s="393">
        <v>9.5907657589233805E-4</v>
      </c>
      <c r="R34" s="393">
        <v>9.2939995887097798E-4</v>
      </c>
      <c r="S34" s="393">
        <v>9.4502021488403296E-4</v>
      </c>
      <c r="T34" s="393">
        <v>1.23502365548151E-3</v>
      </c>
      <c r="U34" s="393">
        <v>1.39065178127035E-3</v>
      </c>
      <c r="V34" s="393">
        <v>2.5239748165795102E-3</v>
      </c>
      <c r="W34" s="393">
        <v>1.6282068965172401E-3</v>
      </c>
      <c r="X34" s="393">
        <v>2.1485528019531898E-3</v>
      </c>
      <c r="Y34" s="393">
        <v>1.23476818290165E-3</v>
      </c>
      <c r="Z34" s="393">
        <v>1.33711188279761E-3</v>
      </c>
      <c r="AA34" s="393">
        <v>9.51449620085913E-4</v>
      </c>
      <c r="AB34" s="393">
        <v>1.1314434975537599E-3</v>
      </c>
      <c r="AC34" s="389"/>
    </row>
    <row r="35" spans="2:29" s="125" customFormat="1" outlineLevel="1">
      <c r="B35" s="123" t="s">
        <v>96</v>
      </c>
      <c r="C35" s="123" t="s">
        <v>97</v>
      </c>
      <c r="D35" s="393">
        <v>4.7236855234124894E-2</v>
      </c>
      <c r="E35" s="393">
        <v>3.7729894901671099E-2</v>
      </c>
      <c r="F35" s="393">
        <v>3.60033857208443E-2</v>
      </c>
      <c r="G35" s="393">
        <v>3.6811345048372912E-2</v>
      </c>
      <c r="H35" s="393">
        <v>3.5271641688654348E-2</v>
      </c>
      <c r="I35" s="393">
        <v>3.4536229058927004E-2</v>
      </c>
      <c r="J35" s="393">
        <v>3.3744225259454703E-2</v>
      </c>
      <c r="K35" s="393">
        <v>3.1936117467018472E-2</v>
      </c>
      <c r="L35" s="393">
        <v>2.8509646895338608E-2</v>
      </c>
      <c r="M35" s="393">
        <v>2.7913281013192612E-2</v>
      </c>
      <c r="N35" s="393">
        <v>2.5745580263852239E-2</v>
      </c>
      <c r="O35" s="393">
        <v>2.595018072119613E-2</v>
      </c>
      <c r="P35" s="393">
        <v>2.737658117854002E-2</v>
      </c>
      <c r="Q35" s="393">
        <v>2.8190196260607009E-2</v>
      </c>
      <c r="R35" s="393">
        <v>2.6969919322530008E-2</v>
      </c>
      <c r="S35" s="393">
        <v>2.5140009181387188E-2</v>
      </c>
      <c r="T35" s="393">
        <v>3.1048918277702356E-2</v>
      </c>
      <c r="U35" s="393">
        <v>3.3710486275592422E-2</v>
      </c>
      <c r="V35" s="393">
        <v>2.9026510930724048E-2</v>
      </c>
      <c r="W35" s="393">
        <v>2.6452685259740111E-2</v>
      </c>
      <c r="X35" s="393">
        <v>2.560752132038208E-2</v>
      </c>
      <c r="Y35" s="393">
        <v>2.4402142614029454E-2</v>
      </c>
      <c r="Z35" s="393">
        <v>2.23821055740086E-2</v>
      </c>
      <c r="AA35" s="393">
        <v>2.0296267378759142E-2</v>
      </c>
      <c r="AB35" s="393">
        <v>1.7974715276461412E-2</v>
      </c>
      <c r="AC35" s="389"/>
    </row>
    <row r="36" spans="2:29" s="125" customFormat="1" outlineLevel="1">
      <c r="B36" s="123" t="s">
        <v>98</v>
      </c>
      <c r="C36" s="123" t="s">
        <v>99</v>
      </c>
      <c r="D36" s="393">
        <v>2.785829944222E-2</v>
      </c>
      <c r="E36" s="393">
        <v>2.69323163631646E-2</v>
      </c>
      <c r="F36" s="393">
        <v>2.8528159541962202E-2</v>
      </c>
      <c r="G36" s="393">
        <v>2.9237423176983399E-2</v>
      </c>
      <c r="H36" s="393">
        <v>3.0518038073549299E-2</v>
      </c>
      <c r="I36" s="393">
        <v>3.1759249434836399E-2</v>
      </c>
      <c r="J36" s="393">
        <v>3.33404731098264E-2</v>
      </c>
      <c r="K36" s="393">
        <v>3.6003341174197803E-2</v>
      </c>
      <c r="L36" s="393">
        <v>3.8998116459278198E-2</v>
      </c>
      <c r="M36" s="393">
        <v>4.1332023225018E-2</v>
      </c>
      <c r="N36" s="393">
        <v>4.4160599406237497E-2</v>
      </c>
      <c r="O36" s="393">
        <v>4.44905426788949E-2</v>
      </c>
      <c r="P36" s="393">
        <v>4.6194490122592698E-2</v>
      </c>
      <c r="Q36" s="393">
        <v>4.9086917600000002E-2</v>
      </c>
      <c r="R36" s="393">
        <v>5.29482849628191E-2</v>
      </c>
      <c r="S36" s="393">
        <v>5.6025055079050999E-2</v>
      </c>
      <c r="T36" s="393">
        <v>5.7545061410965E-2</v>
      </c>
      <c r="U36" s="393">
        <v>5.9095632130595897E-2</v>
      </c>
      <c r="V36" s="393">
        <v>5.7779106182575798E-2</v>
      </c>
      <c r="W36" s="393">
        <v>5.4320757162502599E-2</v>
      </c>
      <c r="X36" s="393">
        <v>5.2465660440739401E-2</v>
      </c>
      <c r="Y36" s="393">
        <v>5.4602734931897497E-2</v>
      </c>
      <c r="Z36" s="393">
        <v>5.4918720671246202E-2</v>
      </c>
      <c r="AA36" s="393">
        <v>5.6824361560063603E-2</v>
      </c>
      <c r="AB36" s="393">
        <v>5.9289079295217303E-2</v>
      </c>
      <c r="AC36" s="389"/>
    </row>
    <row r="37" spans="2:29" s="125" customFormat="1" ht="15.6">
      <c r="B37" s="121" t="s">
        <v>7</v>
      </c>
      <c r="C37" s="123"/>
      <c r="D37" s="251">
        <v>3.4984389539738703E-2</v>
      </c>
      <c r="E37" s="251">
        <v>3.4591888465136597E-2</v>
      </c>
      <c r="F37" s="251">
        <v>3.330656509664507E-2</v>
      </c>
      <c r="G37" s="251">
        <v>2.9405303095137822E-2</v>
      </c>
      <c r="H37" s="251">
        <v>2.4917568198790142E-2</v>
      </c>
      <c r="I37" s="251">
        <v>2.0488575950974162E-2</v>
      </c>
      <c r="J37" s="251">
        <v>2.1527621341856519E-2</v>
      </c>
      <c r="K37" s="251">
        <v>2.1173256288299681E-2</v>
      </c>
      <c r="L37" s="251">
        <v>1.7134984543423892E-2</v>
      </c>
      <c r="M37" s="251">
        <v>1.7767654096214523E-2</v>
      </c>
      <c r="N37" s="251">
        <v>1.447171470471611E-2</v>
      </c>
      <c r="O37" s="251">
        <v>1.4248496376542671E-2</v>
      </c>
      <c r="P37" s="251">
        <v>1.0085880468130779E-2</v>
      </c>
      <c r="Q37" s="251">
        <v>9.2471384231402783E-3</v>
      </c>
      <c r="R37" s="251">
        <v>9.282620482778503E-3</v>
      </c>
      <c r="S37" s="251">
        <v>1.0069213769104468E-2</v>
      </c>
      <c r="T37" s="251">
        <v>8.8452497892116365E-3</v>
      </c>
      <c r="U37" s="251">
        <v>8.3332317481467164E-3</v>
      </c>
      <c r="V37" s="251">
        <v>8.8751679011568208E-3</v>
      </c>
      <c r="W37" s="251">
        <v>8.1172383471391409E-3</v>
      </c>
      <c r="X37" s="251">
        <v>8.4347694039224388E-3</v>
      </c>
      <c r="Y37" s="251">
        <v>8.2831025672311844E-3</v>
      </c>
      <c r="Z37" s="251">
        <v>7.8532062275243064E-3</v>
      </c>
      <c r="AA37" s="251">
        <v>8.0070779094386629E-3</v>
      </c>
      <c r="AB37" s="251">
        <v>7.4272281110959303E-3</v>
      </c>
    </row>
    <row r="38" spans="2:29" s="125" customFormat="1" ht="15.6">
      <c r="B38" s="121" t="s">
        <v>12</v>
      </c>
      <c r="C38" s="121"/>
      <c r="D38" s="251">
        <f>SUM(D39:D40)</f>
        <v>0.27973602540525166</v>
      </c>
      <c r="E38" s="251">
        <f t="shared" ref="E38:AB38" si="3">SUM(E39:E40)</f>
        <v>0.30664343847674552</v>
      </c>
      <c r="F38" s="251">
        <f t="shared" si="3"/>
        <v>0.27690544634504888</v>
      </c>
      <c r="G38" s="251">
        <f t="shared" si="3"/>
        <v>0.30248582631831378</v>
      </c>
      <c r="H38" s="251">
        <f t="shared" si="3"/>
        <v>0.26625262276733141</v>
      </c>
      <c r="I38" s="251">
        <f t="shared" si="3"/>
        <v>0.21307479000715232</v>
      </c>
      <c r="J38" s="251">
        <f t="shared" si="3"/>
        <v>0.23003575439496476</v>
      </c>
      <c r="K38" s="251">
        <f t="shared" si="3"/>
        <v>0.20812169124468485</v>
      </c>
      <c r="L38" s="251">
        <f t="shared" si="3"/>
        <v>0.20370364316944872</v>
      </c>
      <c r="M38" s="251">
        <f t="shared" si="3"/>
        <v>0.20666616143332855</v>
      </c>
      <c r="N38" s="251">
        <f t="shared" si="3"/>
        <v>0.18573118098574579</v>
      </c>
      <c r="O38" s="251">
        <f t="shared" si="3"/>
        <v>0.1874325183147659</v>
      </c>
      <c r="P38" s="251">
        <f t="shared" si="3"/>
        <v>0.16181025122123155</v>
      </c>
      <c r="Q38" s="251">
        <f t="shared" si="3"/>
        <v>0.15259871111355172</v>
      </c>
      <c r="R38" s="251">
        <f t="shared" si="3"/>
        <v>0.14964991221986029</v>
      </c>
      <c r="S38" s="251">
        <f t="shared" si="3"/>
        <v>0.13509225420227761</v>
      </c>
      <c r="T38" s="251">
        <f t="shared" si="3"/>
        <v>0.13463100463697106</v>
      </c>
      <c r="U38" s="251">
        <f t="shared" si="3"/>
        <v>0.13516441726342218</v>
      </c>
      <c r="V38" s="251">
        <f t="shared" si="3"/>
        <v>0.14736430674262863</v>
      </c>
      <c r="W38" s="251">
        <f t="shared" si="3"/>
        <v>0.14941481327196313</v>
      </c>
      <c r="X38" s="251">
        <f t="shared" si="3"/>
        <v>0.17228216954049871</v>
      </c>
      <c r="Y38" s="251">
        <f t="shared" si="3"/>
        <v>0.14944768794837904</v>
      </c>
      <c r="Z38" s="251">
        <f t="shared" si="3"/>
        <v>0.16651174441605507</v>
      </c>
      <c r="AA38" s="251">
        <f t="shared" si="3"/>
        <v>0.1791219772529852</v>
      </c>
      <c r="AB38" s="251">
        <f t="shared" si="3"/>
        <v>0.16407803439037832</v>
      </c>
    </row>
    <row r="39" spans="2:29" s="125" customFormat="1" ht="15.6" outlineLevel="1">
      <c r="B39" s="250"/>
      <c r="C39" s="123" t="s">
        <v>100</v>
      </c>
      <c r="D39" s="393">
        <v>0.27581558016730567</v>
      </c>
      <c r="E39" s="393">
        <v>0.30272299323879953</v>
      </c>
      <c r="F39" s="393">
        <v>0.27298500110710289</v>
      </c>
      <c r="G39" s="393">
        <v>0.29856538108036779</v>
      </c>
      <c r="H39" s="393">
        <v>0.26233217752938542</v>
      </c>
      <c r="I39" s="393">
        <v>0.2091543447692063</v>
      </c>
      <c r="J39" s="393">
        <v>0.22611530915701875</v>
      </c>
      <c r="K39" s="393">
        <v>0.20420124600673883</v>
      </c>
      <c r="L39" s="393">
        <v>0.1997831979315027</v>
      </c>
      <c r="M39" s="393">
        <v>0.20274571619538254</v>
      </c>
      <c r="N39" s="393">
        <v>0.18181073574779977</v>
      </c>
      <c r="O39" s="393">
        <v>0.18351207307681988</v>
      </c>
      <c r="P39" s="393">
        <v>0.15788980598328553</v>
      </c>
      <c r="Q39" s="393">
        <v>0.1486782658756057</v>
      </c>
      <c r="R39" s="393">
        <v>0.14440931705485083</v>
      </c>
      <c r="S39" s="393">
        <v>0.12853150911020469</v>
      </c>
      <c r="T39" s="393">
        <v>0.1267501096178347</v>
      </c>
      <c r="U39" s="393">
        <v>0.12596337231722235</v>
      </c>
      <c r="V39" s="393">
        <v>0.13684311186936532</v>
      </c>
      <c r="W39" s="393">
        <v>0.13757346847163643</v>
      </c>
      <c r="X39" s="393">
        <v>0.16003972094025362</v>
      </c>
      <c r="Y39" s="393">
        <v>0.13680413554821563</v>
      </c>
      <c r="Z39" s="393">
        <v>0.15346708821597338</v>
      </c>
      <c r="AA39" s="393">
        <v>0.1656762172529852</v>
      </c>
      <c r="AB39" s="393">
        <v>0.14915457369866134</v>
      </c>
      <c r="AC39" s="389"/>
    </row>
    <row r="40" spans="2:29" s="125" customFormat="1" ht="15.6" outlineLevel="1">
      <c r="B40" s="250"/>
      <c r="C40" s="123" t="s">
        <v>189</v>
      </c>
      <c r="D40" s="393">
        <v>3.92044523794601E-3</v>
      </c>
      <c r="E40" s="393">
        <v>3.92044523794601E-3</v>
      </c>
      <c r="F40" s="393">
        <v>3.92044523794601E-3</v>
      </c>
      <c r="G40" s="393">
        <v>3.92044523794601E-3</v>
      </c>
      <c r="H40" s="393">
        <v>3.92044523794601E-3</v>
      </c>
      <c r="I40" s="393">
        <v>3.92044523794601E-3</v>
      </c>
      <c r="J40" s="393">
        <v>3.92044523794601E-3</v>
      </c>
      <c r="K40" s="393">
        <v>3.92044523794601E-3</v>
      </c>
      <c r="L40" s="393">
        <v>3.92044523794601E-3</v>
      </c>
      <c r="M40" s="393">
        <v>3.92044523794601E-3</v>
      </c>
      <c r="N40" s="393">
        <v>3.92044523794601E-3</v>
      </c>
      <c r="O40" s="393">
        <v>3.92044523794601E-3</v>
      </c>
      <c r="P40" s="393">
        <v>3.92044523794601E-3</v>
      </c>
      <c r="Q40" s="393">
        <v>3.92044523794601E-3</v>
      </c>
      <c r="R40" s="393">
        <v>5.2405951650094703E-3</v>
      </c>
      <c r="S40" s="393">
        <v>6.5607450920729202E-3</v>
      </c>
      <c r="T40" s="393">
        <v>7.8808950191363702E-3</v>
      </c>
      <c r="U40" s="393">
        <v>9.2010449461998305E-3</v>
      </c>
      <c r="V40" s="393">
        <v>1.05211948732633E-2</v>
      </c>
      <c r="W40" s="393">
        <v>1.1841344800326699E-2</v>
      </c>
      <c r="X40" s="393">
        <v>1.22424486002451E-2</v>
      </c>
      <c r="Y40" s="393">
        <v>1.26435524001634E-2</v>
      </c>
      <c r="Z40" s="393">
        <v>1.3044656200081699E-2</v>
      </c>
      <c r="AA40" s="393">
        <v>1.3445759999999999E-2</v>
      </c>
      <c r="AB40" s="393">
        <v>1.4923460691716999E-2</v>
      </c>
      <c r="AC40" s="389"/>
    </row>
    <row r="41" spans="2:29" s="125" customFormat="1" ht="15.6">
      <c r="B41" s="121" t="s">
        <v>13</v>
      </c>
      <c r="C41" s="121"/>
      <c r="D41" s="251">
        <f t="shared" ref="D41:AB41" si="4">SUM(D42:D56)</f>
        <v>19.152010756629277</v>
      </c>
      <c r="E41" s="251">
        <f t="shared" si="4"/>
        <v>19.2301843183822</v>
      </c>
      <c r="F41" s="251">
        <f t="shared" si="4"/>
        <v>19.167287230212253</v>
      </c>
      <c r="G41" s="251">
        <f t="shared" si="4"/>
        <v>18.875832099007052</v>
      </c>
      <c r="H41" s="251">
        <f t="shared" si="4"/>
        <v>18.993249380494948</v>
      </c>
      <c r="I41" s="251">
        <f t="shared" si="4"/>
        <v>19.00485362022707</v>
      </c>
      <c r="J41" s="251">
        <f t="shared" si="4"/>
        <v>18.939834119476032</v>
      </c>
      <c r="K41" s="251">
        <f t="shared" si="4"/>
        <v>19.048596123626989</v>
      </c>
      <c r="L41" s="251">
        <f t="shared" si="4"/>
        <v>18.804410803188048</v>
      </c>
      <c r="M41" s="251">
        <f t="shared" si="4"/>
        <v>18.540117016097629</v>
      </c>
      <c r="N41" s="251">
        <f t="shared" si="4"/>
        <v>17.994688399951457</v>
      </c>
      <c r="O41" s="251">
        <f t="shared" si="4"/>
        <v>17.151477276776436</v>
      </c>
      <c r="P41" s="251">
        <f t="shared" si="4"/>
        <v>17.375102040314676</v>
      </c>
      <c r="Q41" s="251">
        <f t="shared" si="4"/>
        <v>17.157396287261779</v>
      </c>
      <c r="R41" s="251">
        <f t="shared" si="4"/>
        <v>16.933200108238054</v>
      </c>
      <c r="S41" s="251">
        <f t="shared" si="4"/>
        <v>16.620461156843984</v>
      </c>
      <c r="T41" s="251">
        <f t="shared" si="4"/>
        <v>16.305147480322162</v>
      </c>
      <c r="U41" s="251">
        <f t="shared" si="4"/>
        <v>15.775424499379213</v>
      </c>
      <c r="V41" s="251">
        <f t="shared" si="4"/>
        <v>15.732687064631692</v>
      </c>
      <c r="W41" s="251">
        <f t="shared" si="4"/>
        <v>15.708692571251426</v>
      </c>
      <c r="X41" s="251">
        <f t="shared" si="4"/>
        <v>15.86083802153324</v>
      </c>
      <c r="Y41" s="251">
        <f t="shared" si="4"/>
        <v>15.754050671313765</v>
      </c>
      <c r="Z41" s="251">
        <f t="shared" si="4"/>
        <v>15.575179855917035</v>
      </c>
      <c r="AA41" s="251">
        <f t="shared" si="4"/>
        <v>15.770464246919817</v>
      </c>
      <c r="AB41" s="251">
        <f t="shared" si="4"/>
        <v>16.309502665263981</v>
      </c>
    </row>
    <row r="42" spans="2:29" s="125" customFormat="1" ht="15.6" outlineLevel="1">
      <c r="B42" s="250"/>
      <c r="C42" s="123" t="s">
        <v>104</v>
      </c>
      <c r="D42" s="393">
        <v>0.56486129242967897</v>
      </c>
      <c r="E42" s="393">
        <v>0.56490763025625979</v>
      </c>
      <c r="F42" s="393">
        <v>0.56485110799314275</v>
      </c>
      <c r="G42" s="393">
        <v>0.56491420413309856</v>
      </c>
      <c r="H42" s="393">
        <v>0.56506970844432214</v>
      </c>
      <c r="I42" s="393">
        <v>0.56499515501805198</v>
      </c>
      <c r="J42" s="393">
        <v>0.57016889664695525</v>
      </c>
      <c r="K42" s="393">
        <v>0.5755409274430181</v>
      </c>
      <c r="L42" s="393">
        <v>0.56506994593434112</v>
      </c>
      <c r="M42" s="393">
        <v>0.55409690645277287</v>
      </c>
      <c r="N42" s="393">
        <v>0.53736855929546845</v>
      </c>
      <c r="O42" s="393">
        <v>0.52826238338638443</v>
      </c>
      <c r="P42" s="393">
        <v>0.52652147827863605</v>
      </c>
      <c r="Q42" s="393">
        <v>0.5223535493920487</v>
      </c>
      <c r="R42" s="393">
        <v>0.50174685147772335</v>
      </c>
      <c r="S42" s="393">
        <v>0.50058394073119661</v>
      </c>
      <c r="T42" s="393">
        <v>0.47651404049489932</v>
      </c>
      <c r="U42" s="393">
        <v>0.45304415119695884</v>
      </c>
      <c r="V42" s="393">
        <v>0.44409202498588496</v>
      </c>
      <c r="W42" s="393">
        <v>0.45332581278901224</v>
      </c>
      <c r="X42" s="393">
        <v>0.45880056907742717</v>
      </c>
      <c r="Y42" s="393">
        <v>0.46306715237076462</v>
      </c>
      <c r="Z42" s="393">
        <v>0.47672362257389916</v>
      </c>
      <c r="AA42" s="393">
        <v>0.47866784018561265</v>
      </c>
      <c r="AB42" s="393">
        <v>0.47530607337484937</v>
      </c>
      <c r="AC42" s="389"/>
    </row>
    <row r="43" spans="2:29" s="125" customFormat="1" outlineLevel="1">
      <c r="B43" s="123" t="s">
        <v>112</v>
      </c>
      <c r="C43" s="123" t="s">
        <v>106</v>
      </c>
      <c r="D43" s="393">
        <v>1.1010604320557109</v>
      </c>
      <c r="E43" s="393">
        <v>1.0811069503083059</v>
      </c>
      <c r="F43" s="393">
        <v>1.0715249273079661</v>
      </c>
      <c r="G43" s="393">
        <v>1.0656914150560799</v>
      </c>
      <c r="H43" s="393">
        <v>1.0762263796062919</v>
      </c>
      <c r="I43" s="393">
        <v>1.06434101699842</v>
      </c>
      <c r="J43" s="393">
        <v>1.0793141681302338</v>
      </c>
      <c r="K43" s="393">
        <v>1.048327478937233</v>
      </c>
      <c r="L43" s="393">
        <v>1.0366086352776751</v>
      </c>
      <c r="M43" s="393">
        <v>1.0340821022184201</v>
      </c>
      <c r="N43" s="393">
        <v>1.002994463993973</v>
      </c>
      <c r="O43" s="393">
        <v>0.9626073719376389</v>
      </c>
      <c r="P43" s="393">
        <v>0.94263930544401298</v>
      </c>
      <c r="Q43" s="393">
        <v>0.95655204233796098</v>
      </c>
      <c r="R43" s="393">
        <v>0.96194776206321997</v>
      </c>
      <c r="S43" s="393">
        <v>0.94963325222430595</v>
      </c>
      <c r="T43" s="393">
        <v>0.93808726341029791</v>
      </c>
      <c r="U43" s="393">
        <v>0.92892787905544805</v>
      </c>
      <c r="V43" s="393">
        <v>0.91091929568599195</v>
      </c>
      <c r="W43" s="393">
        <v>0.90129310798233098</v>
      </c>
      <c r="X43" s="393">
        <v>0.91164561363075403</v>
      </c>
      <c r="Y43" s="393">
        <v>0.90318045427306204</v>
      </c>
      <c r="Z43" s="393">
        <v>0.89793971935835104</v>
      </c>
      <c r="AA43" s="393">
        <v>0.89010282160573007</v>
      </c>
      <c r="AB43" s="393">
        <v>0.90275458253841001</v>
      </c>
      <c r="AC43" s="389"/>
    </row>
    <row r="44" spans="2:29" s="125" customFormat="1" ht="15.6" outlineLevel="1">
      <c r="B44" s="250"/>
      <c r="C44" s="123" t="s">
        <v>107</v>
      </c>
      <c r="D44" s="393">
        <v>4.5905202762387798E-2</v>
      </c>
      <c r="E44" s="393">
        <v>4.5621647777764403E-2</v>
      </c>
      <c r="F44" s="393">
        <v>4.5792082610144898E-2</v>
      </c>
      <c r="G44" s="393">
        <v>4.5952200451479401E-2</v>
      </c>
      <c r="H44" s="393">
        <v>4.5737121442530997E-2</v>
      </c>
      <c r="I44" s="393">
        <v>4.5489914519026502E-2</v>
      </c>
      <c r="J44" s="393">
        <v>4.4664058309317002E-2</v>
      </c>
      <c r="K44" s="393">
        <v>4.51249078525005E-2</v>
      </c>
      <c r="L44" s="393">
        <v>4.6494201918949402E-2</v>
      </c>
      <c r="M44" s="393">
        <v>4.6903769105046199E-2</v>
      </c>
      <c r="N44" s="393">
        <v>4.4486925778039803E-2</v>
      </c>
      <c r="O44" s="393">
        <v>3.8998880011054803E-2</v>
      </c>
      <c r="P44" s="393">
        <v>3.8197868501010798E-2</v>
      </c>
      <c r="Q44" s="393">
        <v>3.8124293890666398E-2</v>
      </c>
      <c r="R44" s="393">
        <v>3.8225487213795602E-2</v>
      </c>
      <c r="S44" s="393">
        <v>3.7107724418158197E-2</v>
      </c>
      <c r="T44" s="393">
        <v>3.6475042174701301E-2</v>
      </c>
      <c r="U44" s="393">
        <v>3.5361611646634802E-2</v>
      </c>
      <c r="V44" s="393">
        <v>3.4384625289110002E-2</v>
      </c>
      <c r="W44" s="393">
        <v>3.2992443893616698E-2</v>
      </c>
      <c r="X44" s="393">
        <v>3.2405967091388599E-2</v>
      </c>
      <c r="Y44" s="393">
        <v>3.2703186037832503E-2</v>
      </c>
      <c r="Z44" s="393">
        <v>3.3419276281611301E-2</v>
      </c>
      <c r="AA44" s="393">
        <v>3.4237478903852897E-2</v>
      </c>
      <c r="AB44" s="393">
        <v>3.5113262095388599E-2</v>
      </c>
      <c r="AC44" s="389"/>
    </row>
    <row r="45" spans="2:29" s="125" customFormat="1" ht="15.6" outlineLevel="1">
      <c r="B45" s="250"/>
      <c r="C45" s="123" t="s">
        <v>108</v>
      </c>
      <c r="D45" s="393">
        <v>7.7305659688817999E-4</v>
      </c>
      <c r="E45" s="393">
        <v>8.8305771555611797E-4</v>
      </c>
      <c r="F45" s="393">
        <v>8.6980943199837699E-4</v>
      </c>
      <c r="G45" s="393">
        <v>8.1216505775477199E-4</v>
      </c>
      <c r="H45" s="393">
        <v>7.51926116091075E-4</v>
      </c>
      <c r="I45" s="393">
        <v>5.9635062076117797E-4</v>
      </c>
      <c r="J45" s="393">
        <v>6.7052468304850202E-4</v>
      </c>
      <c r="K45" s="393">
        <v>6.3373174994911898E-4</v>
      </c>
      <c r="L45" s="393">
        <v>6.4755158097197301E-4</v>
      </c>
      <c r="M45" s="393">
        <v>6.3231694602921803E-4</v>
      </c>
      <c r="N45" s="393">
        <v>5.8873499393719995E-4</v>
      </c>
      <c r="O45" s="393">
        <v>5.92946091334638E-4</v>
      </c>
      <c r="P45" s="393">
        <v>7.4038973589041104E-4</v>
      </c>
      <c r="Q45" s="393">
        <v>7.0132462313894303E-4</v>
      </c>
      <c r="R45" s="393">
        <v>7.2587213462230898E-4</v>
      </c>
      <c r="S45" s="393">
        <v>7.4959571941249001E-4</v>
      </c>
      <c r="T45" s="393">
        <v>7.7598521329784605E-4</v>
      </c>
      <c r="U45" s="393">
        <v>7.5702432216046998E-4</v>
      </c>
      <c r="V45" s="393">
        <v>7.6240003688454001E-4</v>
      </c>
      <c r="W45" s="393">
        <v>8.0286933706614496E-4</v>
      </c>
      <c r="X45" s="393">
        <v>7.3690900025048898E-4</v>
      </c>
      <c r="Y45" s="393">
        <v>7.47248132994129E-4</v>
      </c>
      <c r="Z45" s="393">
        <v>7.7545081333855201E-4</v>
      </c>
      <c r="AA45" s="393">
        <v>7.7419013687671202E-4</v>
      </c>
      <c r="AB45" s="393">
        <v>7.9352050080038004E-4</v>
      </c>
      <c r="AC45" s="389"/>
    </row>
    <row r="46" spans="2:29" s="125" customFormat="1" ht="15.6" outlineLevel="1">
      <c r="B46" s="250"/>
      <c r="C46" s="123" t="s">
        <v>109</v>
      </c>
      <c r="D46" s="393">
        <v>0</v>
      </c>
      <c r="E46" s="393">
        <v>0</v>
      </c>
      <c r="F46" s="393">
        <v>0</v>
      </c>
      <c r="G46" s="393">
        <v>0</v>
      </c>
      <c r="H46" s="393">
        <v>0</v>
      </c>
      <c r="I46" s="393">
        <v>0</v>
      </c>
      <c r="J46" s="393">
        <v>0</v>
      </c>
      <c r="K46" s="393">
        <v>0</v>
      </c>
      <c r="L46" s="393">
        <v>0</v>
      </c>
      <c r="M46" s="393">
        <v>0</v>
      </c>
      <c r="N46" s="393">
        <v>0</v>
      </c>
      <c r="O46" s="393">
        <v>0</v>
      </c>
      <c r="P46" s="393">
        <v>0</v>
      </c>
      <c r="Q46" s="393">
        <v>0</v>
      </c>
      <c r="R46" s="393">
        <v>0</v>
      </c>
      <c r="S46" s="393">
        <v>0</v>
      </c>
      <c r="T46" s="393">
        <v>0</v>
      </c>
      <c r="U46" s="393">
        <v>0</v>
      </c>
      <c r="V46" s="393">
        <v>0</v>
      </c>
      <c r="W46" s="393">
        <v>0</v>
      </c>
      <c r="X46" s="393">
        <v>0</v>
      </c>
      <c r="Y46" s="393">
        <v>0</v>
      </c>
      <c r="Z46" s="393">
        <v>0</v>
      </c>
      <c r="AA46" s="393">
        <v>0</v>
      </c>
      <c r="AB46" s="393">
        <v>0</v>
      </c>
      <c r="AC46" s="389"/>
    </row>
    <row r="47" spans="2:29" s="125" customFormat="1" ht="15.6" outlineLevel="1">
      <c r="B47" s="250"/>
      <c r="C47" s="123" t="s">
        <v>110</v>
      </c>
      <c r="D47" s="393">
        <v>0.181839540672142</v>
      </c>
      <c r="E47" s="393">
        <v>0.19049533905531299</v>
      </c>
      <c r="F47" s="393">
        <v>0.197481325787419</v>
      </c>
      <c r="G47" s="393">
        <v>0.204884269303377</v>
      </c>
      <c r="H47" s="393">
        <v>0.210700255504397</v>
      </c>
      <c r="I47" s="393">
        <v>0.210933647864635</v>
      </c>
      <c r="J47" s="393">
        <v>0.214724207548392</v>
      </c>
      <c r="K47" s="393">
        <v>0.23186251371723901</v>
      </c>
      <c r="L47" s="393">
        <v>0.23994502655269101</v>
      </c>
      <c r="M47" s="393">
        <v>0.213547816831372</v>
      </c>
      <c r="N47" s="393">
        <v>0.19052733404014299</v>
      </c>
      <c r="O47" s="393">
        <v>0.16955987209749801</v>
      </c>
      <c r="P47" s="393">
        <v>0.156690675576902</v>
      </c>
      <c r="Q47" s="393">
        <v>0.13446878656243799</v>
      </c>
      <c r="R47" s="393">
        <v>0.13151665560591999</v>
      </c>
      <c r="S47" s="393">
        <v>0.12063151904974299</v>
      </c>
      <c r="T47" s="393">
        <v>0.11793750002403</v>
      </c>
      <c r="U47" s="393">
        <v>0.116659415699785</v>
      </c>
      <c r="V47" s="393">
        <v>0.11420488505799101</v>
      </c>
      <c r="W47" s="393">
        <v>0.11280186090566099</v>
      </c>
      <c r="X47" s="393">
        <v>0.104589903579951</v>
      </c>
      <c r="Y47" s="393">
        <v>0.10365830879572301</v>
      </c>
      <c r="Z47" s="393">
        <v>0.104792509562597</v>
      </c>
      <c r="AA47" s="393">
        <v>0.111870697160652</v>
      </c>
      <c r="AB47" s="393">
        <v>0.11196220950875101</v>
      </c>
      <c r="AC47" s="389"/>
    </row>
    <row r="48" spans="2:29" s="125" customFormat="1" ht="15.6" outlineLevel="1">
      <c r="B48" s="250"/>
      <c r="C48" s="123" t="s">
        <v>113</v>
      </c>
      <c r="D48" s="393">
        <v>4.3200570924040102E-2</v>
      </c>
      <c r="E48" s="393">
        <v>4.9818227341588597E-2</v>
      </c>
      <c r="F48" s="393">
        <v>4.83148777007949E-2</v>
      </c>
      <c r="G48" s="393">
        <v>5.0021432421568E-2</v>
      </c>
      <c r="H48" s="393">
        <v>4.8960270775921001E-2</v>
      </c>
      <c r="I48" s="393">
        <v>4.9545529431160903E-2</v>
      </c>
      <c r="J48" s="393">
        <v>5.2409956201267399E-2</v>
      </c>
      <c r="K48" s="393">
        <v>6.02353543843544E-2</v>
      </c>
      <c r="L48" s="393">
        <v>5.5771743874968298E-2</v>
      </c>
      <c r="M48" s="393">
        <v>5.4267050056652798E-2</v>
      </c>
      <c r="N48" s="393">
        <v>5.5220131342899298E-2</v>
      </c>
      <c r="O48" s="393">
        <v>5.8738144876494203E-2</v>
      </c>
      <c r="P48" s="393">
        <v>5.4027419671952299E-2</v>
      </c>
      <c r="Q48" s="393">
        <v>5.5637511683818801E-2</v>
      </c>
      <c r="R48" s="393">
        <v>5.5650322304570399E-2</v>
      </c>
      <c r="S48" s="393">
        <v>5.1740270265908501E-2</v>
      </c>
      <c r="T48" s="393">
        <v>5.1344765813566097E-2</v>
      </c>
      <c r="U48" s="393">
        <v>4.7200510682991199E-2</v>
      </c>
      <c r="V48" s="393">
        <v>4.5773546520250799E-2</v>
      </c>
      <c r="W48" s="393">
        <v>4.3466107398538303E-2</v>
      </c>
      <c r="X48" s="393">
        <v>4.3266543921807898E-2</v>
      </c>
      <c r="Y48" s="393">
        <v>4.3255259004303499E-2</v>
      </c>
      <c r="Z48" s="393">
        <v>4.21648286647405E-2</v>
      </c>
      <c r="AA48" s="393">
        <v>4.3146520013943999E-2</v>
      </c>
      <c r="AB48" s="393">
        <v>4.4427307741667199E-2</v>
      </c>
      <c r="AC48" s="389"/>
    </row>
    <row r="49" spans="2:30" s="125" customFormat="1" ht="15.6" outlineLevel="1">
      <c r="B49" s="250"/>
      <c r="C49" s="123" t="s">
        <v>111</v>
      </c>
      <c r="D49" s="393">
        <v>7.1812554854621497E-4</v>
      </c>
      <c r="E49" s="393">
        <v>7.1812554854621497E-4</v>
      </c>
      <c r="F49" s="393">
        <v>7.9814435419639496E-4</v>
      </c>
      <c r="G49" s="393">
        <v>7.9814435419639496E-4</v>
      </c>
      <c r="H49" s="393">
        <v>5.6005303561643799E-4</v>
      </c>
      <c r="I49" s="393">
        <v>5.6005303561643799E-4</v>
      </c>
      <c r="J49" s="393">
        <v>5.2162338016438405E-4</v>
      </c>
      <c r="K49" s="393">
        <v>5.5112861326027396E-4</v>
      </c>
      <c r="L49" s="393">
        <v>4.6379593015434198E-4</v>
      </c>
      <c r="M49" s="393">
        <v>5.4639320547945197E-4</v>
      </c>
      <c r="N49" s="393">
        <v>5.4639320547945197E-4</v>
      </c>
      <c r="O49" s="393">
        <v>5.0313707671232905E-4</v>
      </c>
      <c r="P49" s="393">
        <v>5.5587919863013698E-4</v>
      </c>
      <c r="Q49" s="393">
        <v>4.7730482016438401E-4</v>
      </c>
      <c r="R49" s="393">
        <v>4.8710954268493101E-4</v>
      </c>
      <c r="S49" s="393">
        <v>5.0389595616438299E-4</v>
      </c>
      <c r="T49" s="393">
        <v>5.4232485273698601E-4</v>
      </c>
      <c r="U49" s="393">
        <v>4.6948836180821902E-4</v>
      </c>
      <c r="V49" s="393">
        <v>4.7635697972876702E-4</v>
      </c>
      <c r="W49" s="393">
        <v>5.2538742224657504E-4</v>
      </c>
      <c r="X49" s="393">
        <v>4.6983744635616402E-4</v>
      </c>
      <c r="Y49" s="393">
        <v>4.9506259934246595E-4</v>
      </c>
      <c r="Z49" s="393">
        <v>4.7281225380821899E-4</v>
      </c>
      <c r="AA49" s="393">
        <v>4.82692864273972E-4</v>
      </c>
      <c r="AB49" s="393">
        <v>4.85075751429843E-4</v>
      </c>
      <c r="AC49" s="389"/>
    </row>
    <row r="50" spans="2:30" s="125" customFormat="1" ht="15.6" outlineLevel="1">
      <c r="B50" s="250"/>
      <c r="C50" s="123" t="s">
        <v>192</v>
      </c>
      <c r="D50" s="393">
        <v>1.3473595455342E-2</v>
      </c>
      <c r="E50" s="393">
        <v>1.38631659027464E-2</v>
      </c>
      <c r="F50" s="393">
        <v>1.35558956702268E-2</v>
      </c>
      <c r="G50" s="393">
        <v>1.36713229356291E-2</v>
      </c>
      <c r="H50" s="393">
        <v>1.3694187393498E-2</v>
      </c>
      <c r="I50" s="393">
        <v>1.3299321553593001E-2</v>
      </c>
      <c r="J50" s="393">
        <v>1.36404669224432E-2</v>
      </c>
      <c r="K50" s="393">
        <v>1.4137203619312901E-2</v>
      </c>
      <c r="L50" s="393">
        <v>1.3764159890214501E-2</v>
      </c>
      <c r="M50" s="393">
        <v>1.35736207789328E-2</v>
      </c>
      <c r="N50" s="393">
        <v>1.2830956998787901E-2</v>
      </c>
      <c r="O50" s="393">
        <v>1.2517860570622499E-2</v>
      </c>
      <c r="P50" s="393">
        <v>1.17999980856251E-2</v>
      </c>
      <c r="Q50" s="393">
        <v>1.16595399743269E-2</v>
      </c>
      <c r="R50" s="393">
        <v>1.1698570601099099E-2</v>
      </c>
      <c r="S50" s="393">
        <v>1.1239354367931401E-2</v>
      </c>
      <c r="T50" s="393">
        <v>1.10740830053158E-2</v>
      </c>
      <c r="U50" s="393">
        <v>1.07855115217423E-2</v>
      </c>
      <c r="V50" s="393">
        <v>1.05404612265725E-2</v>
      </c>
      <c r="W50" s="393">
        <v>1.03060629032039E-2</v>
      </c>
      <c r="X50" s="393">
        <v>1.03197885021352E-2</v>
      </c>
      <c r="Y50" s="393">
        <v>1.02677928951768E-2</v>
      </c>
      <c r="Z50" s="393">
        <v>1.01393179393326E-2</v>
      </c>
      <c r="AA50" s="393">
        <v>1.02179480190078E-2</v>
      </c>
      <c r="AB50" s="393">
        <v>1.0342631453819799E-2</v>
      </c>
      <c r="AC50" s="389"/>
      <c r="AD50" s="386"/>
    </row>
    <row r="51" spans="2:30" s="125" customFormat="1" ht="15.6" outlineLevel="1">
      <c r="B51" s="250"/>
      <c r="C51" s="123" t="s">
        <v>193</v>
      </c>
      <c r="D51" s="393">
        <v>6.7319095193101905E-2</v>
      </c>
      <c r="E51" s="393">
        <v>7.6610026013943705E-2</v>
      </c>
      <c r="F51" s="393">
        <v>9.2040245368052401E-2</v>
      </c>
      <c r="G51" s="393">
        <v>9.3119068618288295E-2</v>
      </c>
      <c r="H51" s="393">
        <v>9.1659989056271193E-2</v>
      </c>
      <c r="I51" s="393">
        <v>0.12150328208084001</v>
      </c>
      <c r="J51" s="393">
        <v>0.124137331595987</v>
      </c>
      <c r="K51" s="393">
        <v>0.13266331451691701</v>
      </c>
      <c r="L51" s="393">
        <v>0.12444287537035</v>
      </c>
      <c r="M51" s="393">
        <v>9.4309358420952505E-2</v>
      </c>
      <c r="N51" s="393">
        <v>0.138145880764968</v>
      </c>
      <c r="O51" s="393">
        <v>0.163500531622468</v>
      </c>
      <c r="P51" s="393">
        <v>0.15227700510908099</v>
      </c>
      <c r="Q51" s="393">
        <v>0.17073455746205801</v>
      </c>
      <c r="R51" s="393">
        <v>0.16859848610931499</v>
      </c>
      <c r="S51" s="393">
        <v>0.15912704561532201</v>
      </c>
      <c r="T51" s="393">
        <v>0.15492547208018001</v>
      </c>
      <c r="U51" s="393">
        <v>0.141850037631437</v>
      </c>
      <c r="V51" s="393">
        <v>0.13942665789807099</v>
      </c>
      <c r="W51" s="393">
        <v>0.133109356937819</v>
      </c>
      <c r="X51" s="393">
        <v>0.12924986394718599</v>
      </c>
      <c r="Y51" s="393">
        <v>0.119537222597104</v>
      </c>
      <c r="Z51" s="393">
        <v>0.116854561989453</v>
      </c>
      <c r="AA51" s="393">
        <v>0.117978158153814</v>
      </c>
      <c r="AB51" s="393">
        <v>0.11870600250591699</v>
      </c>
      <c r="AC51" s="389"/>
      <c r="AD51" s="386"/>
    </row>
    <row r="52" spans="2:30" s="125" customFormat="1" ht="15.6" outlineLevel="1">
      <c r="B52" s="250"/>
      <c r="C52" s="123" t="s">
        <v>194</v>
      </c>
      <c r="D52" s="393">
        <v>0.18360798164523701</v>
      </c>
      <c r="E52" s="393">
        <v>0.18263608452578201</v>
      </c>
      <c r="F52" s="393">
        <v>0.18291776531642701</v>
      </c>
      <c r="G52" s="393">
        <v>0.18363983723698599</v>
      </c>
      <c r="H52" s="393">
        <v>0.18532793890046001</v>
      </c>
      <c r="I52" s="393">
        <v>0.18362535976550801</v>
      </c>
      <c r="J52" s="393">
        <v>0.18548651243450001</v>
      </c>
      <c r="K52" s="393">
        <v>0.18547272950738899</v>
      </c>
      <c r="L52" s="393">
        <v>0.18575707268080199</v>
      </c>
      <c r="M52" s="393">
        <v>0.179125867301379</v>
      </c>
      <c r="N52" s="393">
        <v>0.169238970901637</v>
      </c>
      <c r="O52" s="393">
        <v>0.15711559737588099</v>
      </c>
      <c r="P52" s="393">
        <v>0.150729450721728</v>
      </c>
      <c r="Q52" s="393">
        <v>0.147163485815272</v>
      </c>
      <c r="R52" s="393">
        <v>0.14766379076179501</v>
      </c>
      <c r="S52" s="393">
        <v>0.143270876354953</v>
      </c>
      <c r="T52" s="393">
        <v>0.141271131302796</v>
      </c>
      <c r="U52" s="393">
        <v>0.13938721024467801</v>
      </c>
      <c r="V52" s="393">
        <v>0.135784476907164</v>
      </c>
      <c r="W52" s="393">
        <v>0.13371238182071199</v>
      </c>
      <c r="X52" s="393">
        <v>0.13234097827761901</v>
      </c>
      <c r="Y52" s="393">
        <v>0.130744083354392</v>
      </c>
      <c r="Z52" s="393">
        <v>0.130248746588041</v>
      </c>
      <c r="AA52" s="393">
        <v>0.13127159803369401</v>
      </c>
      <c r="AB52" s="393">
        <v>0.132020453730154</v>
      </c>
      <c r="AC52" s="389"/>
      <c r="AD52" s="386"/>
    </row>
    <row r="53" spans="2:30" s="125" customFormat="1" ht="15.6" outlineLevel="1">
      <c r="B53" s="250"/>
      <c r="C53" s="123" t="s">
        <v>195</v>
      </c>
      <c r="D53" s="393">
        <v>0.146750399595593</v>
      </c>
      <c r="E53" s="393">
        <v>0.14368385777141701</v>
      </c>
      <c r="F53" s="393">
        <v>0.141359963413455</v>
      </c>
      <c r="G53" s="393">
        <v>0.140199616108626</v>
      </c>
      <c r="H53" s="393">
        <v>0.14022475243611601</v>
      </c>
      <c r="I53" s="393">
        <v>0.135822741802818</v>
      </c>
      <c r="J53" s="393">
        <v>0.13645408828458799</v>
      </c>
      <c r="K53" s="393">
        <v>0.13571496815981701</v>
      </c>
      <c r="L53" s="393">
        <v>0.133543477489493</v>
      </c>
      <c r="M53" s="393">
        <v>0.130977503953805</v>
      </c>
      <c r="N53" s="393">
        <v>0.12484535570472299</v>
      </c>
      <c r="O53" s="393">
        <v>0.123254887548594</v>
      </c>
      <c r="P53" s="393">
        <v>0.122917698383305</v>
      </c>
      <c r="Q53" s="393">
        <v>0.12231591152316899</v>
      </c>
      <c r="R53" s="393">
        <v>0.122189422417779</v>
      </c>
      <c r="S53" s="393">
        <v>0.121332724715246</v>
      </c>
      <c r="T53" s="393">
        <v>0.12167332615120199</v>
      </c>
      <c r="U53" s="393">
        <v>0.11605325954458701</v>
      </c>
      <c r="V53" s="393">
        <v>0.112581245917695</v>
      </c>
      <c r="W53" s="393">
        <v>0.110369349384735</v>
      </c>
      <c r="X53" s="393">
        <v>0.110870663275694</v>
      </c>
      <c r="Y53" s="393">
        <v>0.110964269095732</v>
      </c>
      <c r="Z53" s="393">
        <v>0.110192568106112</v>
      </c>
      <c r="AA53" s="393">
        <v>0.11051386113303199</v>
      </c>
      <c r="AB53" s="393">
        <v>0.11505969575561199</v>
      </c>
      <c r="AC53" s="389"/>
    </row>
    <row r="54" spans="2:30" s="125" customFormat="1" outlineLevel="1">
      <c r="B54" s="123" t="s">
        <v>196</v>
      </c>
      <c r="C54" s="123" t="s">
        <v>114</v>
      </c>
      <c r="D54" s="393">
        <v>16.62177272039424</v>
      </c>
      <c r="E54" s="393">
        <v>16.706436051184042</v>
      </c>
      <c r="F54" s="393">
        <v>16.64496964632794</v>
      </c>
      <c r="G54" s="393">
        <v>16.38561151235259</v>
      </c>
      <c r="H54" s="393">
        <v>16.48543143794743</v>
      </c>
      <c r="I54" s="393">
        <v>16.482658698773239</v>
      </c>
      <c r="J54" s="393">
        <v>16.38370529741028</v>
      </c>
      <c r="K54" s="393">
        <v>16.4820568609296</v>
      </c>
      <c r="L54" s="393">
        <v>16.263399748002293</v>
      </c>
      <c r="M54" s="393">
        <v>16.077428992227311</v>
      </c>
      <c r="N54" s="393">
        <v>15.562815572282801</v>
      </c>
      <c r="O54" s="393">
        <v>14.767028641863909</v>
      </c>
      <c r="P54" s="393">
        <v>15.03618501268906</v>
      </c>
      <c r="Q54" s="393">
        <v>14.80302198519113</v>
      </c>
      <c r="R54" s="393">
        <v>14.586818296644761</v>
      </c>
      <c r="S54" s="393">
        <v>14.307450741519689</v>
      </c>
      <c r="T54" s="393">
        <v>14.02683247212047</v>
      </c>
      <c r="U54" s="393">
        <v>13.5471553571168</v>
      </c>
      <c r="V54" s="393">
        <v>13.536385745516389</v>
      </c>
      <c r="W54" s="393">
        <v>13.51952028934093</v>
      </c>
      <c r="X54" s="393">
        <v>13.668536839846769</v>
      </c>
      <c r="Y54" s="393">
        <v>13.57671614917799</v>
      </c>
      <c r="Z54" s="393">
        <v>13.39165934519756</v>
      </c>
      <c r="AA54" s="393">
        <v>13.580348202190251</v>
      </c>
      <c r="AB54" s="393">
        <v>14.10065198545427</v>
      </c>
      <c r="AC54" s="389"/>
    </row>
    <row r="55" spans="2:30" s="125" customFormat="1" ht="15.6" outlineLevel="1">
      <c r="B55" s="250"/>
      <c r="C55" s="123" t="s">
        <v>115</v>
      </c>
      <c r="D55" s="393">
        <v>6.3499983385859993E-2</v>
      </c>
      <c r="E55" s="393">
        <v>5.3035968475350005E-2</v>
      </c>
      <c r="F55" s="393">
        <v>3.9455934456014995E-2</v>
      </c>
      <c r="G55" s="393">
        <v>3.1819583249999999E-4</v>
      </c>
      <c r="H55" s="393">
        <v>0</v>
      </c>
      <c r="I55" s="393">
        <v>0</v>
      </c>
      <c r="J55" s="393">
        <v>0</v>
      </c>
      <c r="K55" s="393">
        <v>0</v>
      </c>
      <c r="L55" s="393">
        <v>0</v>
      </c>
      <c r="M55" s="393">
        <v>0</v>
      </c>
      <c r="N55" s="393">
        <v>0</v>
      </c>
      <c r="O55" s="393">
        <v>0</v>
      </c>
      <c r="P55" s="393">
        <v>0</v>
      </c>
      <c r="Q55" s="393">
        <v>0</v>
      </c>
      <c r="R55" s="393">
        <v>0</v>
      </c>
      <c r="S55" s="393">
        <v>0</v>
      </c>
      <c r="T55" s="393">
        <v>0</v>
      </c>
      <c r="U55" s="393">
        <v>0</v>
      </c>
      <c r="V55" s="393">
        <v>0</v>
      </c>
      <c r="W55" s="393">
        <v>0</v>
      </c>
      <c r="X55" s="393">
        <v>0</v>
      </c>
      <c r="Y55" s="393">
        <v>0</v>
      </c>
      <c r="Z55" s="393">
        <v>0</v>
      </c>
      <c r="AA55" s="393">
        <v>0</v>
      </c>
      <c r="AB55" s="393">
        <v>0</v>
      </c>
      <c r="AC55" s="389"/>
    </row>
    <row r="56" spans="2:30" s="125" customFormat="1" ht="15.6" outlineLevel="1">
      <c r="B56" s="250"/>
      <c r="C56" s="123" t="s">
        <v>198</v>
      </c>
      <c r="D56" s="393">
        <v>0.117228759970508</v>
      </c>
      <c r="E56" s="393">
        <v>0.12036818650558601</v>
      </c>
      <c r="F56" s="393">
        <v>0.12335550447447401</v>
      </c>
      <c r="G56" s="393">
        <v>0.12619871514488201</v>
      </c>
      <c r="H56" s="393">
        <v>0.12890535983600299</v>
      </c>
      <c r="I56" s="393">
        <v>0.13148254876340101</v>
      </c>
      <c r="J56" s="393">
        <v>0.133936987928855</v>
      </c>
      <c r="K56" s="393">
        <v>0.13627500419640001</v>
      </c>
      <c r="L56" s="393">
        <v>0.13850256868514399</v>
      </c>
      <c r="M56" s="393">
        <v>0.140625318599474</v>
      </c>
      <c r="N56" s="393">
        <v>0.15507912064859999</v>
      </c>
      <c r="O56" s="393">
        <v>0.16879702231784199</v>
      </c>
      <c r="P56" s="393">
        <v>0.181819858918842</v>
      </c>
      <c r="Q56" s="393">
        <v>0.194185993985588</v>
      </c>
      <c r="R56" s="393">
        <v>0.205931481360767</v>
      </c>
      <c r="S56" s="393">
        <v>0.21709021590595301</v>
      </c>
      <c r="T56" s="393">
        <v>0.22769407367867001</v>
      </c>
      <c r="U56" s="393">
        <v>0.23777304235418201</v>
      </c>
      <c r="V56" s="393">
        <v>0.24735534260995901</v>
      </c>
      <c r="W56" s="393">
        <v>0.25646754113555398</v>
      </c>
      <c r="X56" s="393">
        <v>0.25760454393590099</v>
      </c>
      <c r="Y56" s="393">
        <v>0.25871448297934602</v>
      </c>
      <c r="Z56" s="393">
        <v>0.25979709658819</v>
      </c>
      <c r="AA56" s="393">
        <v>0.26085223851907402</v>
      </c>
      <c r="AB56" s="393">
        <v>0.26187986485290998</v>
      </c>
      <c r="AC56" s="389"/>
    </row>
    <row r="57" spans="2:30" s="125" customFormat="1" ht="15.6">
      <c r="B57" s="121" t="s">
        <v>14</v>
      </c>
      <c r="C57" s="121"/>
      <c r="D57" s="251">
        <f>SUM(D58:D62)</f>
        <v>23.862900689134715</v>
      </c>
      <c r="E57" s="251">
        <f t="shared" ref="E57:AB57" si="5">SUM(E58:E62)</f>
        <v>24.029537777075994</v>
      </c>
      <c r="F57" s="251">
        <f t="shared" si="5"/>
        <v>19.671958363758268</v>
      </c>
      <c r="G57" s="251">
        <f t="shared" si="5"/>
        <v>15.884462932826208</v>
      </c>
      <c r="H57" s="251">
        <f t="shared" si="5"/>
        <v>15.863083836545545</v>
      </c>
      <c r="I57" s="251">
        <f t="shared" si="5"/>
        <v>14.350309503693644</v>
      </c>
      <c r="J57" s="251">
        <f t="shared" si="5"/>
        <v>14.257999762916937</v>
      </c>
      <c r="K57" s="251">
        <f t="shared" si="5"/>
        <v>14.439696914778157</v>
      </c>
      <c r="L57" s="251">
        <f t="shared" si="5"/>
        <v>14.70682497321855</v>
      </c>
      <c r="M57" s="251">
        <f t="shared" si="5"/>
        <v>5.2043508884066689</v>
      </c>
      <c r="N57" s="251">
        <f t="shared" si="5"/>
        <v>5.3850622496716731</v>
      </c>
      <c r="O57" s="251">
        <f t="shared" si="5"/>
        <v>4.6936969011409317</v>
      </c>
      <c r="P57" s="251">
        <f t="shared" si="5"/>
        <v>2.7331724029046218</v>
      </c>
      <c r="Q57" s="251">
        <f t="shared" si="5"/>
        <v>2.8587911949133185</v>
      </c>
      <c r="R57" s="251">
        <f t="shared" si="5"/>
        <v>3.7702895558023886</v>
      </c>
      <c r="S57" s="251">
        <f t="shared" si="5"/>
        <v>3.0969266737043295</v>
      </c>
      <c r="T57" s="251">
        <f t="shared" si="5"/>
        <v>2.5354480933697388</v>
      </c>
      <c r="U57" s="251">
        <f t="shared" si="5"/>
        <v>2.962448252931094</v>
      </c>
      <c r="V57" s="251">
        <f t="shared" si="5"/>
        <v>2.7746220664017276</v>
      </c>
      <c r="W57" s="251">
        <f t="shared" si="5"/>
        <v>1.3933717621207664</v>
      </c>
      <c r="X57" s="251">
        <f t="shared" si="5"/>
        <v>1.5135139442976366</v>
      </c>
      <c r="Y57" s="251">
        <f t="shared" si="5"/>
        <v>0.58171659259469866</v>
      </c>
      <c r="Z57" s="251">
        <f t="shared" si="5"/>
        <v>0.3326811689859181</v>
      </c>
      <c r="AA57" s="251">
        <f t="shared" si="5"/>
        <v>0.27642756243634314</v>
      </c>
      <c r="AB57" s="251">
        <f t="shared" si="5"/>
        <v>0.29594825193565499</v>
      </c>
    </row>
    <row r="58" spans="2:30" s="125" customFormat="1" ht="15.6" outlineLevel="1">
      <c r="B58" s="250"/>
      <c r="C58" s="123" t="s">
        <v>116</v>
      </c>
      <c r="D58" s="393">
        <v>1.0738214655998101E-2</v>
      </c>
      <c r="E58" s="393">
        <v>1.0117050466862501E-2</v>
      </c>
      <c r="F58" s="393">
        <v>1.0609003536945801E-2</v>
      </c>
      <c r="G58" s="393">
        <v>1.06362970088014E-2</v>
      </c>
      <c r="H58" s="393">
        <v>1.10102986429412E-2</v>
      </c>
      <c r="I58" s="393">
        <v>1.12095199694118E-2</v>
      </c>
      <c r="J58" s="393">
        <v>1.11696757041177E-2</v>
      </c>
      <c r="K58" s="393">
        <v>1.13688970305882E-2</v>
      </c>
      <c r="L58" s="393">
        <v>1.09173286905882E-2</v>
      </c>
      <c r="M58" s="393">
        <v>1.17806211052941E-2</v>
      </c>
      <c r="N58" s="393">
        <v>1.0532167459411801E-2</v>
      </c>
      <c r="O58" s="393">
        <v>1.03595089764706E-2</v>
      </c>
      <c r="P58" s="393">
        <v>9.2969952352941199E-3</v>
      </c>
      <c r="Q58" s="393">
        <v>1.05587303029412E-2</v>
      </c>
      <c r="R58" s="393">
        <v>1.04657603505882E-2</v>
      </c>
      <c r="S58" s="393">
        <v>1.038607182E-2</v>
      </c>
      <c r="T58" s="393">
        <v>9.3102766570588302E-3</v>
      </c>
      <c r="U58" s="393">
        <v>9.7485635752941197E-3</v>
      </c>
      <c r="V58" s="393">
        <v>8.2540894262726795E-3</v>
      </c>
      <c r="W58" s="393">
        <v>6.1037065713633303E-3</v>
      </c>
      <c r="X58" s="393">
        <v>5.5282487496729699E-3</v>
      </c>
      <c r="Y58" s="393">
        <v>5.1545619079627998E-3</v>
      </c>
      <c r="Z58" s="393">
        <v>6.19863875891471E-3</v>
      </c>
      <c r="AA58" s="393">
        <v>8.1435758541655197E-3</v>
      </c>
      <c r="AB58" s="393">
        <v>8.2346947539069307E-3</v>
      </c>
      <c r="AC58" s="389"/>
    </row>
    <row r="59" spans="2:30" s="125" customFormat="1" ht="15.6" outlineLevel="1">
      <c r="B59" s="250"/>
      <c r="C59" s="123" t="s">
        <v>124</v>
      </c>
      <c r="D59" s="393">
        <v>3.8602584241691602</v>
      </c>
      <c r="E59" s="393">
        <v>3.9198166370416101</v>
      </c>
      <c r="F59" s="393">
        <v>4.1449276428648396</v>
      </c>
      <c r="G59" s="393">
        <v>4.1818325042486801</v>
      </c>
      <c r="H59" s="393">
        <v>2.8887097700719599</v>
      </c>
      <c r="I59" s="393">
        <v>2.7386621023167699</v>
      </c>
      <c r="J59" s="393">
        <v>2.7872569270538401</v>
      </c>
      <c r="K59" s="393">
        <v>2.64594173302936</v>
      </c>
      <c r="L59" s="393">
        <v>3.102248838</v>
      </c>
      <c r="M59" s="393">
        <v>4.5684654580000004</v>
      </c>
      <c r="N59" s="393">
        <v>4.19718547</v>
      </c>
      <c r="O59" s="393">
        <v>3.260171852</v>
      </c>
      <c r="P59" s="393">
        <v>2.0445601199999999</v>
      </c>
      <c r="Q59" s="393">
        <v>2.23775054</v>
      </c>
      <c r="R59" s="393">
        <v>2.5398003600000001</v>
      </c>
      <c r="S59" s="393">
        <v>1.94152364</v>
      </c>
      <c r="T59" s="393">
        <v>1.6907327999999999</v>
      </c>
      <c r="U59" s="393">
        <v>1.6952326</v>
      </c>
      <c r="V59" s="393">
        <v>1.4999233999999999</v>
      </c>
      <c r="W59" s="393">
        <v>1.0810546000000001</v>
      </c>
      <c r="X59" s="393">
        <v>1.265606</v>
      </c>
      <c r="Y59" s="393">
        <v>0.198766</v>
      </c>
      <c r="Z59" s="393">
        <v>3.9038000000000003E-2</v>
      </c>
      <c r="AA59" s="393">
        <v>4.2911999999999999E-2</v>
      </c>
      <c r="AB59" s="393">
        <v>4.0381979999999998E-2</v>
      </c>
      <c r="AC59" s="389"/>
    </row>
    <row r="60" spans="2:30" s="125" customFormat="1" ht="15.6" outlineLevel="1">
      <c r="B60" s="250"/>
      <c r="C60" s="123" t="s">
        <v>125</v>
      </c>
      <c r="D60" s="393">
        <v>19.93460868</v>
      </c>
      <c r="E60" s="393">
        <v>20.043122400000001</v>
      </c>
      <c r="F60" s="393">
        <v>15.462266400000001</v>
      </c>
      <c r="G60" s="393">
        <v>11.63988</v>
      </c>
      <c r="H60" s="393">
        <v>12.911931144</v>
      </c>
      <c r="I60" s="393">
        <v>11.551416912000001</v>
      </c>
      <c r="J60" s="393">
        <v>11.413540656</v>
      </c>
      <c r="K60" s="393">
        <v>11.735402111999999</v>
      </c>
      <c r="L60" s="393">
        <v>11.5483046</v>
      </c>
      <c r="M60" s="393">
        <v>0.58077219999999996</v>
      </c>
      <c r="N60" s="393">
        <v>1.1293008</v>
      </c>
      <c r="O60" s="393">
        <v>1.3646313999999999</v>
      </c>
      <c r="P60" s="393">
        <v>0.62588940000000004</v>
      </c>
      <c r="Q60" s="393">
        <v>0.5585116</v>
      </c>
      <c r="R60" s="393">
        <v>1.0606118</v>
      </c>
      <c r="S60" s="393">
        <v>0.89012599999999997</v>
      </c>
      <c r="T60" s="393">
        <v>0.5832754</v>
      </c>
      <c r="U60" s="393">
        <v>0.95130539999999997</v>
      </c>
      <c r="V60" s="393">
        <v>0.91047940000000005</v>
      </c>
      <c r="W60" s="393">
        <v>6.8271799999999994E-2</v>
      </c>
      <c r="X60" s="393">
        <v>0</v>
      </c>
      <c r="Y60" s="393">
        <v>0</v>
      </c>
      <c r="Z60" s="393">
        <v>0</v>
      </c>
      <c r="AA60" s="393">
        <v>0</v>
      </c>
      <c r="AB60" s="393">
        <v>0</v>
      </c>
      <c r="AC60" s="389"/>
    </row>
    <row r="61" spans="2:30" s="125" customFormat="1" ht="15.6" outlineLevel="1">
      <c r="B61" s="250"/>
      <c r="C61" s="123" t="s">
        <v>199</v>
      </c>
      <c r="D61" s="393">
        <v>6.9654623677462774E-3</v>
      </c>
      <c r="E61" s="393">
        <v>5.8293339764274007E-3</v>
      </c>
      <c r="F61" s="393">
        <v>6.1096808214357451E-3</v>
      </c>
      <c r="G61" s="393">
        <v>6.361849798197013E-3</v>
      </c>
      <c r="H61" s="393">
        <v>6.5019378136227275E-3</v>
      </c>
      <c r="I61" s="393">
        <v>6.7464312050083764E-3</v>
      </c>
      <c r="J61" s="393">
        <v>6.3365160150250753E-3</v>
      </c>
      <c r="K61" s="393">
        <v>6.7290419259432681E-3</v>
      </c>
      <c r="L61" s="393">
        <v>5.7858975189983572E-3</v>
      </c>
      <c r="M61" s="393">
        <v>5.5300308793990284E-3</v>
      </c>
      <c r="N61" s="393">
        <v>5.4085250150918487E-3</v>
      </c>
      <c r="O61" s="393">
        <v>4.8449157943238914E-3</v>
      </c>
      <c r="P61" s="393">
        <v>3.9531840463439185E-3</v>
      </c>
      <c r="Q61" s="393">
        <v>3.9241946740567859E-3</v>
      </c>
      <c r="R61" s="393">
        <v>4.8136613057985847E-3</v>
      </c>
      <c r="S61" s="393">
        <v>4.2511379876182922E-3</v>
      </c>
      <c r="T61" s="393">
        <v>4.2247871313745447E-3</v>
      </c>
      <c r="U61" s="393">
        <v>4.7620186916121805E-3</v>
      </c>
      <c r="V61" s="393">
        <v>4.7921532380562574E-3</v>
      </c>
      <c r="W61" s="393">
        <v>3.2386219941605899E-3</v>
      </c>
      <c r="X61" s="393">
        <v>3.6985141535238113E-3</v>
      </c>
      <c r="Y61" s="393">
        <v>3.8811963971925687E-3</v>
      </c>
      <c r="Z61" s="393">
        <v>3.1506343001434767E-3</v>
      </c>
      <c r="AA61" s="393">
        <v>3.1205092580581218E-3</v>
      </c>
      <c r="AB61" s="393">
        <v>3.10995666487438E-3</v>
      </c>
      <c r="AC61" s="389"/>
    </row>
    <row r="62" spans="2:30" s="125" customFormat="1" ht="18.600000000000001" outlineLevel="1">
      <c r="B62" s="250"/>
      <c r="C62" s="123" t="s">
        <v>737</v>
      </c>
      <c r="D62" s="393">
        <v>5.0329907941810602E-2</v>
      </c>
      <c r="E62" s="393">
        <v>5.0652355591090499E-2</v>
      </c>
      <c r="F62" s="393">
        <v>4.8045636535047495E-2</v>
      </c>
      <c r="G62" s="393">
        <v>4.5752281770530298E-2</v>
      </c>
      <c r="H62" s="393">
        <v>4.49306860170215E-2</v>
      </c>
      <c r="I62" s="393">
        <v>4.2274538202453096E-2</v>
      </c>
      <c r="J62" s="393">
        <v>3.9695988143953004E-2</v>
      </c>
      <c r="K62" s="393">
        <v>4.0255130792266003E-2</v>
      </c>
      <c r="L62" s="393">
        <v>3.9568309008962604E-2</v>
      </c>
      <c r="M62" s="393">
        <v>3.78025784219755E-2</v>
      </c>
      <c r="N62" s="393">
        <v>4.2635287197169199E-2</v>
      </c>
      <c r="O62" s="393">
        <v>5.3689224370136603E-2</v>
      </c>
      <c r="P62" s="393">
        <v>4.9472703622983505E-2</v>
      </c>
      <c r="Q62" s="393">
        <v>4.8046129936320306E-2</v>
      </c>
      <c r="R62" s="393">
        <v>0.15459797414600199</v>
      </c>
      <c r="S62" s="393">
        <v>0.25063982389671158</v>
      </c>
      <c r="T62" s="393">
        <v>0.24790482958130572</v>
      </c>
      <c r="U62" s="393">
        <v>0.30139967066418766</v>
      </c>
      <c r="V62" s="393">
        <v>0.35117302373739873</v>
      </c>
      <c r="W62" s="393">
        <v>0.23470303355524219</v>
      </c>
      <c r="X62" s="393">
        <v>0.23868118139443989</v>
      </c>
      <c r="Y62" s="393">
        <v>0.37391483428954331</v>
      </c>
      <c r="Z62" s="393">
        <v>0.28429389592685989</v>
      </c>
      <c r="AA62" s="393">
        <v>0.22225147732411951</v>
      </c>
      <c r="AB62" s="393">
        <v>0.24422162051687368</v>
      </c>
      <c r="AC62" s="389"/>
    </row>
    <row r="63" spans="2:30" s="125" customFormat="1" ht="15.6">
      <c r="B63" s="121" t="s">
        <v>129</v>
      </c>
      <c r="C63" s="121"/>
      <c r="D63" s="251">
        <f>SUM(D64:D73)</f>
        <v>1.0846147989558363</v>
      </c>
      <c r="E63" s="251">
        <f t="shared" ref="E63:AB63" si="6">SUM(E64:E73)</f>
        <v>1.0812729600503233</v>
      </c>
      <c r="F63" s="251">
        <f t="shared" si="6"/>
        <v>1.0728705093925732</v>
      </c>
      <c r="G63" s="251">
        <f t="shared" si="6"/>
        <v>1.0683337966114985</v>
      </c>
      <c r="H63" s="251">
        <f t="shared" si="6"/>
        <v>1.0634776958524204</v>
      </c>
      <c r="I63" s="251">
        <f t="shared" si="6"/>
        <v>1.0699446548370348</v>
      </c>
      <c r="J63" s="251">
        <f t="shared" si="6"/>
        <v>1.060500002662764</v>
      </c>
      <c r="K63" s="251">
        <f t="shared" si="6"/>
        <v>1.0597311101824585</v>
      </c>
      <c r="L63" s="251">
        <f t="shared" si="6"/>
        <v>1.0526622159613082</v>
      </c>
      <c r="M63" s="251">
        <f t="shared" si="6"/>
        <v>1.046516924981272</v>
      </c>
      <c r="N63" s="251">
        <f t="shared" si="6"/>
        <v>1.0225254240731014</v>
      </c>
      <c r="O63" s="251">
        <f t="shared" si="6"/>
        <v>0.98616250465868038</v>
      </c>
      <c r="P63" s="251">
        <f t="shared" si="6"/>
        <v>0.95464067969172817</v>
      </c>
      <c r="Q63" s="251">
        <f t="shared" si="6"/>
        <v>0.95373190455313672</v>
      </c>
      <c r="R63" s="251">
        <f t="shared" si="6"/>
        <v>0.89745195540400102</v>
      </c>
      <c r="S63" s="251">
        <f t="shared" si="6"/>
        <v>0.87585050416468979</v>
      </c>
      <c r="T63" s="251">
        <f t="shared" si="6"/>
        <v>0.84763207833030441</v>
      </c>
      <c r="U63" s="251">
        <f t="shared" si="6"/>
        <v>0.83284401686517096</v>
      </c>
      <c r="V63" s="251">
        <f t="shared" si="6"/>
        <v>0.79890117296727003</v>
      </c>
      <c r="W63" s="251">
        <f t="shared" si="6"/>
        <v>0.78208160061825804</v>
      </c>
      <c r="X63" s="251">
        <f t="shared" si="6"/>
        <v>0.76686518393687542</v>
      </c>
      <c r="Y63" s="251">
        <f t="shared" si="6"/>
        <v>0.75354195205582464</v>
      </c>
      <c r="Z63" s="251">
        <f t="shared" si="6"/>
        <v>0.76632225095105622</v>
      </c>
      <c r="AA63" s="251">
        <f t="shared" si="6"/>
        <v>0.72609815966366908</v>
      </c>
      <c r="AB63" s="251">
        <f t="shared" si="6"/>
        <v>0.72235292419556063</v>
      </c>
    </row>
    <row r="64" spans="2:30" s="125" customFormat="1" outlineLevel="1">
      <c r="B64" s="123" t="s">
        <v>130</v>
      </c>
      <c r="C64" s="123" t="s">
        <v>132</v>
      </c>
      <c r="D64" s="393">
        <v>2.45295932121316E-3</v>
      </c>
      <c r="E64" s="393">
        <v>4.2701419824326898E-3</v>
      </c>
      <c r="F64" s="393">
        <v>1.0892343700341599E-3</v>
      </c>
      <c r="G64" s="393">
        <v>1.9250517140178699E-3</v>
      </c>
      <c r="H64" s="393">
        <v>1.5415382602296901E-3</v>
      </c>
      <c r="I64" s="393">
        <v>1.21658512451419E-2</v>
      </c>
      <c r="J64" s="393">
        <v>6.3027063390123702E-3</v>
      </c>
      <c r="K64" s="393">
        <v>8.35718216330141E-3</v>
      </c>
      <c r="L64" s="393">
        <v>4.6867089713267199E-3</v>
      </c>
      <c r="M64" s="393">
        <v>7.4397387979546E-4</v>
      </c>
      <c r="N64" s="393">
        <v>2.6357018844454698E-3</v>
      </c>
      <c r="O64" s="393">
        <v>3.6253078747094701E-3</v>
      </c>
      <c r="P64" s="393">
        <v>3.0543408640387399E-3</v>
      </c>
      <c r="Q64" s="393">
        <v>2.60110073016924E-3</v>
      </c>
      <c r="R64" s="393">
        <v>3.37526675564713E-3</v>
      </c>
      <c r="S64" s="393">
        <v>6.2637776737757504E-3</v>
      </c>
      <c r="T64" s="393">
        <v>6.1404322939787896E-3</v>
      </c>
      <c r="U64" s="393">
        <v>5.4923084880968099E-3</v>
      </c>
      <c r="V64" s="393">
        <v>5.0799042513505303E-3</v>
      </c>
      <c r="W64" s="393">
        <v>4.4185503154874697E-3</v>
      </c>
      <c r="X64" s="393">
        <v>2.2766028263052798E-3</v>
      </c>
      <c r="Y64" s="393">
        <v>2.91549572851576E-3</v>
      </c>
      <c r="Z64" s="393">
        <v>1.40175160019594E-2</v>
      </c>
      <c r="AA64" s="393">
        <v>3.3233986427834601E-3</v>
      </c>
      <c r="AB64" s="393">
        <v>5.5141714885598896E-3</v>
      </c>
      <c r="AC64" s="389"/>
    </row>
    <row r="65" spans="2:29" s="125" customFormat="1" ht="18.600000000000001" outlineLevel="1">
      <c r="B65" s="250"/>
      <c r="C65" s="123" t="s">
        <v>738</v>
      </c>
      <c r="D65" s="393">
        <v>4.5767029614879901E-3</v>
      </c>
      <c r="E65" s="393">
        <v>4.7275093103114002E-3</v>
      </c>
      <c r="F65" s="393">
        <v>4.4701065421386297E-3</v>
      </c>
      <c r="G65" s="393">
        <v>3.5536738964239102E-3</v>
      </c>
      <c r="H65" s="393">
        <v>3.1403217226085001E-3</v>
      </c>
      <c r="I65" s="393">
        <v>2.9755634725321398E-3</v>
      </c>
      <c r="J65" s="393">
        <v>2.6955527867161999E-3</v>
      </c>
      <c r="K65" s="393">
        <v>2.4859944397902598E-3</v>
      </c>
      <c r="L65" s="393">
        <v>2.4551613597872902E-3</v>
      </c>
      <c r="M65" s="393">
        <v>2.2177712167219901E-3</v>
      </c>
      <c r="N65" s="393">
        <v>2.67720368774867E-3</v>
      </c>
      <c r="O65" s="393">
        <v>2.4696302026888202E-3</v>
      </c>
      <c r="P65" s="393">
        <v>2.1377990634889698E-3</v>
      </c>
      <c r="Q65" s="393">
        <v>2.5514850577300998E-3</v>
      </c>
      <c r="R65" s="393">
        <v>2.34080145750074E-3</v>
      </c>
      <c r="S65" s="393">
        <v>1.9124746806009E-3</v>
      </c>
      <c r="T65" s="393">
        <v>1.6036438021042501E-3</v>
      </c>
      <c r="U65" s="393">
        <v>1.6490973917061801E-3</v>
      </c>
      <c r="V65" s="393">
        <v>1.2933617807131001E-3</v>
      </c>
      <c r="W65" s="393">
        <v>9.9522644663123903E-4</v>
      </c>
      <c r="X65" s="393">
        <v>1.07634776213925E-3</v>
      </c>
      <c r="Y65" s="393">
        <v>1.0179003758937499E-3</v>
      </c>
      <c r="Z65" s="393">
        <v>1.33407815327799E-3</v>
      </c>
      <c r="AA65" s="393">
        <v>1.0392555183496601E-3</v>
      </c>
      <c r="AB65" s="393">
        <v>1.3699489265976701E-3</v>
      </c>
      <c r="AC65" s="389"/>
    </row>
    <row r="66" spans="2:29" s="125" customFormat="1" ht="15.6" outlineLevel="1">
      <c r="B66" s="250"/>
      <c r="C66" s="123" t="s">
        <v>134</v>
      </c>
      <c r="D66" s="393">
        <v>4.1277048820362698E-2</v>
      </c>
      <c r="E66" s="393">
        <v>4.1769366111850101E-2</v>
      </c>
      <c r="F66" s="393">
        <v>4.2172046279066101E-2</v>
      </c>
      <c r="G66" s="393">
        <v>4.2611345338867901E-2</v>
      </c>
      <c r="H66" s="393">
        <v>4.2990295746462397E-2</v>
      </c>
      <c r="I66" s="393">
        <v>4.3366067275809099E-2</v>
      </c>
      <c r="J66" s="393">
        <v>4.37014164407609E-2</v>
      </c>
      <c r="K66" s="393">
        <v>4.4021579832515201E-2</v>
      </c>
      <c r="L66" s="393">
        <v>4.4306118652175798E-2</v>
      </c>
      <c r="M66" s="393">
        <v>4.4589674306335002E-2</v>
      </c>
      <c r="N66" s="393">
        <v>4.4865074481109199E-2</v>
      </c>
      <c r="O66" s="393">
        <v>4.5077570911135102E-2</v>
      </c>
      <c r="P66" s="393">
        <v>4.5221319878763801E-2</v>
      </c>
      <c r="Q66" s="393">
        <v>4.5352996692826497E-2</v>
      </c>
      <c r="R66" s="393">
        <v>4.5447988698668097E-2</v>
      </c>
      <c r="S66" s="393">
        <v>4.5515529648657599E-2</v>
      </c>
      <c r="T66" s="393">
        <v>4.55524788782843E-2</v>
      </c>
      <c r="U66" s="393">
        <v>4.5639039028045197E-2</v>
      </c>
      <c r="V66" s="393">
        <v>4.5672598397676997E-2</v>
      </c>
      <c r="W66" s="393">
        <v>4.5690694557771597E-2</v>
      </c>
      <c r="X66" s="393">
        <v>4.5687605543374497E-2</v>
      </c>
      <c r="Y66" s="393">
        <v>4.5726968821097003E-2</v>
      </c>
      <c r="Z66" s="393">
        <v>4.5851315220871401E-2</v>
      </c>
      <c r="AA66" s="393">
        <v>4.59324376154914E-2</v>
      </c>
      <c r="AB66" s="393">
        <v>4.6041306739193197E-2</v>
      </c>
      <c r="AC66" s="389"/>
    </row>
    <row r="67" spans="2:29" s="125" customFormat="1" outlineLevel="1">
      <c r="B67" s="123" t="s">
        <v>135</v>
      </c>
      <c r="C67" s="124" t="s">
        <v>132</v>
      </c>
      <c r="D67" s="393">
        <v>4.5314239823784685E-5</v>
      </c>
      <c r="E67" s="393">
        <v>4.5789697658456293E-5</v>
      </c>
      <c r="F67" s="393">
        <v>4.6519647479392184E-5</v>
      </c>
      <c r="G67" s="393">
        <v>4.6999591562238785E-5</v>
      </c>
      <c r="H67" s="393">
        <v>4.7528439098221186E-5</v>
      </c>
      <c r="I67" s="393">
        <v>4.7890227751795387E-5</v>
      </c>
      <c r="J67" s="393">
        <v>4.8232171142912391E-5</v>
      </c>
      <c r="K67" s="393">
        <v>4.897997496589409E-5</v>
      </c>
      <c r="L67" s="393">
        <v>4.9741104511500891E-5</v>
      </c>
      <c r="M67" s="393">
        <v>5.0400720777906292E-5</v>
      </c>
      <c r="N67" s="393">
        <v>4.1200925064733486E-5</v>
      </c>
      <c r="O67" s="393">
        <v>3.7834701252743303E-5</v>
      </c>
      <c r="P67" s="393">
        <v>3.9945262091039699E-5</v>
      </c>
      <c r="Q67" s="393">
        <v>6.0429625347599103E-5</v>
      </c>
      <c r="R67" s="393">
        <v>4.059371760788173E-5</v>
      </c>
      <c r="S67" s="393">
        <v>4.2081719317579709E-5</v>
      </c>
      <c r="T67" s="393">
        <v>4.4137690714843409E-5</v>
      </c>
      <c r="U67" s="393">
        <v>5.0013787212640401E-5</v>
      </c>
      <c r="V67" s="393">
        <v>4.2718426855581216E-5</v>
      </c>
      <c r="W67" s="393">
        <v>4.6663574359677085E-5</v>
      </c>
      <c r="X67" s="393">
        <v>4.1392414860402399E-5</v>
      </c>
      <c r="Y67" s="393">
        <v>6.0484889069142301E-5</v>
      </c>
      <c r="Z67" s="393">
        <v>4.5267842559982896E-5</v>
      </c>
      <c r="AA67" s="393">
        <v>5.4738539983668406E-5</v>
      </c>
      <c r="AB67" s="393">
        <v>5.1328764189763099E-5</v>
      </c>
      <c r="AC67" s="389"/>
    </row>
    <row r="68" spans="2:29" s="125" customFormat="1" ht="18.600000000000001" outlineLevel="1">
      <c r="B68" s="250"/>
      <c r="C68" s="124" t="s">
        <v>739</v>
      </c>
      <c r="D68" s="393">
        <v>0.64894198340197562</v>
      </c>
      <c r="E68" s="393">
        <v>0.64709279655361884</v>
      </c>
      <c r="F68" s="393">
        <v>0.64542735036053744</v>
      </c>
      <c r="G68" s="393">
        <v>0.64392981743675426</v>
      </c>
      <c r="H68" s="393">
        <v>0.64258567825924195</v>
      </c>
      <c r="I68" s="393">
        <v>0.64138161396193816</v>
      </c>
      <c r="J68" s="393">
        <v>0.64030540795884239</v>
      </c>
      <c r="K68" s="393">
        <v>0.63934585566228863</v>
      </c>
      <c r="L68" s="393">
        <v>0.63849268162416739</v>
      </c>
      <c r="M68" s="393">
        <v>0.63773646348423185</v>
      </c>
      <c r="N68" s="393">
        <v>0.60362309722219754</v>
      </c>
      <c r="O68" s="393">
        <v>0.57145830379971196</v>
      </c>
      <c r="P68" s="393">
        <v>0.54112029542954254</v>
      </c>
      <c r="Q68" s="393">
        <v>0.51249552597320935</v>
      </c>
      <c r="R68" s="393">
        <v>0.48547809599928554</v>
      </c>
      <c r="S68" s="393">
        <v>0.45996920297447802</v>
      </c>
      <c r="T68" s="393">
        <v>0.4358766330342001</v>
      </c>
      <c r="U68" s="393">
        <v>0.41311429106694741</v>
      </c>
      <c r="V68" s="393">
        <v>0.39160176611060926</v>
      </c>
      <c r="W68" s="393">
        <v>0.37126392930089758</v>
      </c>
      <c r="X68" s="393">
        <v>0.35937003945544449</v>
      </c>
      <c r="Y68" s="393">
        <v>0.34813589597278571</v>
      </c>
      <c r="Z68" s="393">
        <v>0.33752123751174762</v>
      </c>
      <c r="AA68" s="393">
        <v>0.32748848162220251</v>
      </c>
      <c r="AB68" s="393">
        <v>0.31800253338369544</v>
      </c>
      <c r="AC68" s="389"/>
    </row>
    <row r="69" spans="2:29" s="125" customFormat="1" outlineLevel="1">
      <c r="B69" s="123" t="s">
        <v>139</v>
      </c>
      <c r="C69" s="123" t="s">
        <v>132</v>
      </c>
      <c r="D69" s="393">
        <v>1.076490203218501E-2</v>
      </c>
      <c r="E69" s="393">
        <v>1.0786333996185187E-2</v>
      </c>
      <c r="F69" s="393">
        <v>1.0811860607260606E-2</v>
      </c>
      <c r="G69" s="393">
        <v>1.083266536114791E-2</v>
      </c>
      <c r="H69" s="393">
        <v>1.085384966376683E-2</v>
      </c>
      <c r="I69" s="393">
        <v>1.08717399165883E-2</v>
      </c>
      <c r="J69" s="393">
        <v>1.088971185576831E-2</v>
      </c>
      <c r="K69" s="393">
        <v>1.1257192407532641E-2</v>
      </c>
      <c r="L69" s="393">
        <v>1.092659092484544E-2</v>
      </c>
      <c r="M69" s="393">
        <v>1.0983656974378239E-2</v>
      </c>
      <c r="N69" s="393">
        <v>2.2867429571439078E-2</v>
      </c>
      <c r="O69" s="393">
        <v>1.9163472787549971E-2</v>
      </c>
      <c r="P69" s="393">
        <v>2.0147677940320862E-2</v>
      </c>
      <c r="Q69" s="393">
        <v>4.8758399116094697E-2</v>
      </c>
      <c r="R69" s="393">
        <v>1.979829463895616E-2</v>
      </c>
      <c r="S69" s="393">
        <v>2.205558167873535E-2</v>
      </c>
      <c r="T69" s="393">
        <v>1.915381332978754E-2</v>
      </c>
      <c r="U69" s="393">
        <v>2.8415050781501999E-2</v>
      </c>
      <c r="V69" s="393">
        <v>1.7452955233584099E-2</v>
      </c>
      <c r="W69" s="393">
        <v>2.25881160598898E-2</v>
      </c>
      <c r="X69" s="393">
        <v>2.2068196662167801E-2</v>
      </c>
      <c r="Y69" s="393">
        <v>2.0028030600360208E-2</v>
      </c>
      <c r="Z69" s="393">
        <v>3.2540495957639699E-2</v>
      </c>
      <c r="AA69" s="393">
        <v>1.3852509429465341E-2</v>
      </c>
      <c r="AB69" s="393">
        <v>1.7533592806814428E-2</v>
      </c>
      <c r="AC69" s="389"/>
    </row>
    <row r="70" spans="2:29" s="125" customFormat="1" ht="18.600000000000001" outlineLevel="1">
      <c r="B70" s="250"/>
      <c r="C70" s="124" t="s">
        <v>739</v>
      </c>
      <c r="D70" s="393">
        <v>2.2748981863981619E-5</v>
      </c>
      <c r="E70" s="393">
        <v>2.362560569182884E-5</v>
      </c>
      <c r="F70" s="393">
        <v>2.4453641164960118E-5</v>
      </c>
      <c r="G70" s="393">
        <v>2.5236047150482073E-5</v>
      </c>
      <c r="H70" s="393">
        <v>2.5975586587146831E-5</v>
      </c>
      <c r="I70" s="393">
        <v>2.6674840371183519E-5</v>
      </c>
      <c r="J70" s="393">
        <v>2.7336220205525618E-5</v>
      </c>
      <c r="K70" s="393">
        <v>2.7961980492882071E-5</v>
      </c>
      <c r="L70" s="393">
        <v>2.855422934667432E-5</v>
      </c>
      <c r="M70" s="393">
        <v>2.9114938787954732E-5</v>
      </c>
      <c r="N70" s="393">
        <v>1.2918113734204737E-3</v>
      </c>
      <c r="O70" s="393">
        <v>2.4805334885514212E-3</v>
      </c>
      <c r="P70" s="393">
        <v>3.6000151212945116E-3</v>
      </c>
      <c r="Q70" s="393">
        <v>4.6546638195115835E-3</v>
      </c>
      <c r="R70" s="393">
        <v>5.6485846785789395E-3</v>
      </c>
      <c r="S70" s="393">
        <v>6.5856023587046947E-3</v>
      </c>
      <c r="T70" s="393">
        <v>7.4692814263092808E-3</v>
      </c>
      <c r="U70" s="393">
        <v>8.3029451513765718E-3</v>
      </c>
      <c r="V70" s="393">
        <v>9.0896928820346622E-3</v>
      </c>
      <c r="W70" s="393">
        <v>9.8324161078539619E-3</v>
      </c>
      <c r="X70" s="393">
        <v>1.0530250776700506E-2</v>
      </c>
      <c r="Y70" s="393">
        <v>1.1189823573641707E-2</v>
      </c>
      <c r="Z70" s="393">
        <v>1.1813432193377927E-2</v>
      </c>
      <c r="AA70" s="393">
        <v>1.2403224546501739E-2</v>
      </c>
      <c r="AB70" s="393">
        <v>1.2961209209175607E-2</v>
      </c>
      <c r="AC70" s="389"/>
    </row>
    <row r="71" spans="2:29" s="125" customFormat="1" ht="18.600000000000001" outlineLevel="1">
      <c r="B71" s="123" t="s">
        <v>142</v>
      </c>
      <c r="C71" s="123" t="s">
        <v>740</v>
      </c>
      <c r="D71" s="393">
        <v>4.1338629751966E-3</v>
      </c>
      <c r="E71" s="393">
        <v>3.8117502560564001E-3</v>
      </c>
      <c r="F71" s="393">
        <v>3.4896375368864002E-3</v>
      </c>
      <c r="G71" s="393">
        <v>3.1675248178058002E-3</v>
      </c>
      <c r="H71" s="393">
        <v>2.8454120986655999E-3</v>
      </c>
      <c r="I71" s="393">
        <v>2.5232993795551999E-3</v>
      </c>
      <c r="J71" s="393">
        <v>2.2011866604447999E-3</v>
      </c>
      <c r="K71" s="393">
        <v>1.8790739413344E-3</v>
      </c>
      <c r="L71" s="393">
        <v>1.5569612221942E-3</v>
      </c>
      <c r="M71" s="393">
        <v>1.2348485030539999E-3</v>
      </c>
      <c r="N71" s="393">
        <v>9.1273578396147996E-4</v>
      </c>
      <c r="O71" s="393">
        <v>5.9062306482724001E-4</v>
      </c>
      <c r="P71" s="393">
        <v>2.68510345714158E-4</v>
      </c>
      <c r="Q71" s="393">
        <v>2.7831624857257802E-4</v>
      </c>
      <c r="R71" s="393">
        <v>2.88122151428018E-4</v>
      </c>
      <c r="S71" s="393">
        <v>2.9792805428643801E-4</v>
      </c>
      <c r="T71" s="393">
        <v>2.9792805428643801E-4</v>
      </c>
      <c r="U71" s="393">
        <v>2.9792805428643801E-4</v>
      </c>
      <c r="V71" s="393">
        <v>2.9792805428643801E-4</v>
      </c>
      <c r="W71" s="393">
        <v>2.9792805428643801E-4</v>
      </c>
      <c r="X71" s="393">
        <v>2.9792805428643801E-4</v>
      </c>
      <c r="Y71" s="393">
        <v>2.9792805428643801E-4</v>
      </c>
      <c r="Z71" s="393">
        <v>2.9792805428643801E-4</v>
      </c>
      <c r="AA71" s="393">
        <v>2.9792805428643801E-4</v>
      </c>
      <c r="AB71" s="393">
        <v>2.9792805428643801E-4</v>
      </c>
      <c r="AC71" s="389"/>
    </row>
    <row r="72" spans="2:29" s="125" customFormat="1" outlineLevel="1">
      <c r="B72" s="123" t="s">
        <v>146</v>
      </c>
      <c r="C72" s="123" t="s">
        <v>132</v>
      </c>
      <c r="D72" s="393">
        <v>2.5341729938945E-3</v>
      </c>
      <c r="E72" s="393">
        <v>2.4023474136699E-3</v>
      </c>
      <c r="F72" s="393">
        <v>2.2794580843416299E-3</v>
      </c>
      <c r="G72" s="393">
        <v>2.2440100270511199E-3</v>
      </c>
      <c r="H72" s="393">
        <v>2.3068461543765502E-3</v>
      </c>
      <c r="I72" s="393">
        <v>2.1125033775582498E-3</v>
      </c>
      <c r="J72" s="393">
        <v>2.3449812458796698E-3</v>
      </c>
      <c r="K72" s="393">
        <v>2.6495554734506199E-3</v>
      </c>
      <c r="L72" s="393">
        <v>2.6750835635822299E-3</v>
      </c>
      <c r="M72" s="393">
        <v>3.4776632926162001E-3</v>
      </c>
      <c r="N72" s="393">
        <v>6.82828554864601E-4</v>
      </c>
      <c r="O72" s="393">
        <v>6.9935902439194895E-4</v>
      </c>
      <c r="P72" s="393">
        <v>7.1324465802923898E-4</v>
      </c>
      <c r="Q72" s="393">
        <v>7.2733437268365005E-4</v>
      </c>
      <c r="R72" s="393">
        <v>7.4096609846622098E-4</v>
      </c>
      <c r="S72" s="393">
        <v>7.5439124863730105E-4</v>
      </c>
      <c r="T72" s="393">
        <v>7.6777561128514203E-4</v>
      </c>
      <c r="U72" s="393">
        <v>7.8127780119429703E-4</v>
      </c>
      <c r="V72" s="393">
        <v>7.9471496146004002E-4</v>
      </c>
      <c r="W72" s="393">
        <v>8.0798905519174804E-4</v>
      </c>
      <c r="X72" s="393">
        <v>8.2100587783839798E-4</v>
      </c>
      <c r="Y72" s="393">
        <v>8.3367205837971397E-4</v>
      </c>
      <c r="Z72" s="393">
        <v>8.4632042434558798E-4</v>
      </c>
      <c r="AA72" s="393">
        <v>8.5854041759663997E-4</v>
      </c>
      <c r="AB72" s="393">
        <v>8.7076469148106002E-4</v>
      </c>
      <c r="AC72" s="389"/>
    </row>
    <row r="73" spans="2:29" s="125" customFormat="1" ht="18.600000000000001" outlineLevel="1">
      <c r="B73" s="250"/>
      <c r="C73" s="124" t="s">
        <v>739</v>
      </c>
      <c r="D73" s="393">
        <v>0.36986510322783311</v>
      </c>
      <c r="E73" s="393">
        <v>0.36634329912284852</v>
      </c>
      <c r="F73" s="393">
        <v>0.36305984232366401</v>
      </c>
      <c r="G73" s="393">
        <v>0.35999747238071722</v>
      </c>
      <c r="H73" s="393">
        <v>0.35714024992138343</v>
      </c>
      <c r="I73" s="393">
        <v>0.35447345113978868</v>
      </c>
      <c r="J73" s="393">
        <v>0.35198347098399096</v>
      </c>
      <c r="K73" s="393">
        <v>0.34965773430678659</v>
      </c>
      <c r="L73" s="393">
        <v>0.34748461430937078</v>
      </c>
      <c r="M73" s="393">
        <v>0.34545335766457336</v>
      </c>
      <c r="N73" s="393">
        <v>0.3429283405888503</v>
      </c>
      <c r="O73" s="393">
        <v>0.34055986880386174</v>
      </c>
      <c r="P73" s="393">
        <v>0.33833753112844428</v>
      </c>
      <c r="Q73" s="393">
        <v>0.33625165291699138</v>
      </c>
      <c r="R73" s="393">
        <v>0.3342932412078623</v>
      </c>
      <c r="S73" s="393">
        <v>0.33245393412749624</v>
      </c>
      <c r="T73" s="393">
        <v>0.33072595420935369</v>
      </c>
      <c r="U73" s="393">
        <v>0.32910206531480346</v>
      </c>
      <c r="V73" s="393">
        <v>0.32757553286869934</v>
      </c>
      <c r="W73" s="393">
        <v>0.3261400871458886</v>
      </c>
      <c r="X73" s="393">
        <v>0.32469581456375834</v>
      </c>
      <c r="Y73" s="393">
        <v>0.32333575198179515</v>
      </c>
      <c r="Z73" s="393">
        <v>0.32205465959099022</v>
      </c>
      <c r="AA73" s="393">
        <v>0.32084764527700832</v>
      </c>
      <c r="AB73" s="393">
        <v>0.31971014013156723</v>
      </c>
      <c r="AC73" s="389"/>
    </row>
    <row r="74" spans="2:29" s="125" customFormat="1" ht="15.6">
      <c r="B74" s="121" t="s">
        <v>6</v>
      </c>
      <c r="D74" s="251">
        <f>SUM(D75:D78)</f>
        <v>0.52513001038896456</v>
      </c>
      <c r="E74" s="251">
        <f t="shared" ref="E74:AB74" si="7">SUM(E75:E78)</f>
        <v>0.52232137383079402</v>
      </c>
      <c r="F74" s="251">
        <f t="shared" si="7"/>
        <v>0.5458853568677966</v>
      </c>
      <c r="G74" s="251">
        <f t="shared" si="7"/>
        <v>0.54073975909680028</v>
      </c>
      <c r="H74" s="251">
        <f t="shared" si="7"/>
        <v>0.5441655774922981</v>
      </c>
      <c r="I74" s="251">
        <f t="shared" si="7"/>
        <v>0.55057645556283219</v>
      </c>
      <c r="J74" s="251">
        <f t="shared" si="7"/>
        <v>0.5783589975445026</v>
      </c>
      <c r="K74" s="251">
        <f t="shared" si="7"/>
        <v>0.58449255575734538</v>
      </c>
      <c r="L74" s="251">
        <f t="shared" si="7"/>
        <v>0.61067242235955566</v>
      </c>
      <c r="M74" s="251">
        <f t="shared" si="7"/>
        <v>0.60792076242929405</v>
      </c>
      <c r="N74" s="251">
        <f t="shared" si="7"/>
        <v>0.64572247121946635</v>
      </c>
      <c r="O74" s="251">
        <f t="shared" si="7"/>
        <v>0.6547152899277956</v>
      </c>
      <c r="P74" s="251">
        <f t="shared" si="7"/>
        <v>0.65923266711791306</v>
      </c>
      <c r="Q74" s="251">
        <f t="shared" si="7"/>
        <v>0.63572019440528826</v>
      </c>
      <c r="R74" s="251">
        <f t="shared" si="7"/>
        <v>0.67313225303708824</v>
      </c>
      <c r="S74" s="251">
        <f t="shared" si="7"/>
        <v>0.72421511592997068</v>
      </c>
      <c r="T74" s="251">
        <f t="shared" si="7"/>
        <v>0.75958654482474586</v>
      </c>
      <c r="U74" s="251">
        <f t="shared" si="7"/>
        <v>0.78445641780810083</v>
      </c>
      <c r="V74" s="251">
        <f t="shared" si="7"/>
        <v>0.7541698216600351</v>
      </c>
      <c r="W74" s="251">
        <f t="shared" si="7"/>
        <v>0.83784454458092816</v>
      </c>
      <c r="X74" s="251">
        <f t="shared" si="7"/>
        <v>0.87763544451105202</v>
      </c>
      <c r="Y74" s="251">
        <f t="shared" si="7"/>
        <v>0.92295354882730329</v>
      </c>
      <c r="Z74" s="251">
        <f t="shared" si="7"/>
        <v>0.90415379878035562</v>
      </c>
      <c r="AA74" s="251">
        <f t="shared" si="7"/>
        <v>0.9019086755751976</v>
      </c>
      <c r="AB74" s="251">
        <f t="shared" si="7"/>
        <v>0.94257604472270096</v>
      </c>
    </row>
    <row r="75" spans="2:29" s="125" customFormat="1" ht="15.6" outlineLevel="1">
      <c r="B75" s="250"/>
      <c r="C75" s="125" t="s">
        <v>151</v>
      </c>
      <c r="D75" s="393">
        <v>0.49528640159447901</v>
      </c>
      <c r="E75" s="393">
        <v>0.49253101193042598</v>
      </c>
      <c r="F75" s="393">
        <v>0.51457148619490101</v>
      </c>
      <c r="G75" s="393">
        <v>0.50570621378300595</v>
      </c>
      <c r="H75" s="393">
        <v>0.51109109425668497</v>
      </c>
      <c r="I75" s="393">
        <v>0.50989146375370498</v>
      </c>
      <c r="J75" s="393">
        <v>0.53071037101309004</v>
      </c>
      <c r="K75" s="393">
        <v>0.532034622424012</v>
      </c>
      <c r="L75" s="393">
        <v>0.50763991569288902</v>
      </c>
      <c r="M75" s="393">
        <v>0.49249524234929398</v>
      </c>
      <c r="N75" s="393">
        <v>0.51483487148613305</v>
      </c>
      <c r="O75" s="393">
        <v>0.47607329925314301</v>
      </c>
      <c r="P75" s="393">
        <v>0.46806906352262501</v>
      </c>
      <c r="Q75" s="393">
        <v>0.43597809309318297</v>
      </c>
      <c r="R75" s="393">
        <v>0.422709402614107</v>
      </c>
      <c r="S75" s="393">
        <v>0.41880991184579602</v>
      </c>
      <c r="T75" s="393">
        <v>0.40614105530718297</v>
      </c>
      <c r="U75" s="393">
        <v>0.39806777080050898</v>
      </c>
      <c r="V75" s="393">
        <v>0.38486697389017899</v>
      </c>
      <c r="W75" s="393">
        <v>0.40051862708500102</v>
      </c>
      <c r="X75" s="393">
        <v>0.40353012540905298</v>
      </c>
      <c r="Y75" s="393">
        <v>0.402489358219278</v>
      </c>
      <c r="Z75" s="393">
        <v>0.39726611475339102</v>
      </c>
      <c r="AA75" s="393">
        <v>0.38979132921833398</v>
      </c>
      <c r="AB75" s="393">
        <v>0.38720250978813497</v>
      </c>
      <c r="AC75" s="389"/>
    </row>
    <row r="76" spans="2:29" s="125" customFormat="1" ht="15.6" outlineLevel="1">
      <c r="B76" s="250"/>
      <c r="C76" s="125" t="s">
        <v>152</v>
      </c>
      <c r="D76" s="393">
        <v>2.9843608794485537E-2</v>
      </c>
      <c r="E76" s="393">
        <v>2.8411274662272865E-2</v>
      </c>
      <c r="F76" s="393">
        <v>2.8939860768133655E-2</v>
      </c>
      <c r="G76" s="393">
        <v>3.1600585313794234E-2</v>
      </c>
      <c r="H76" s="393">
        <v>2.8497203235613069E-2</v>
      </c>
      <c r="I76" s="393">
        <v>3.0672191809127222E-2</v>
      </c>
      <c r="J76" s="393">
        <v>3.191422653141246E-2</v>
      </c>
      <c r="K76" s="393">
        <v>2.992913333333333E-2</v>
      </c>
      <c r="L76" s="393">
        <v>5.475650666666667E-2</v>
      </c>
      <c r="M76" s="393">
        <v>5.5846213200000001E-2</v>
      </c>
      <c r="N76" s="393">
        <v>5.693591973333334E-2</v>
      </c>
      <c r="O76" s="393">
        <v>5.8025626266666672E-2</v>
      </c>
      <c r="P76" s="393">
        <v>5.9115332800000003E-2</v>
      </c>
      <c r="Q76" s="393">
        <v>5.9041345166605044E-2</v>
      </c>
      <c r="R76" s="393">
        <v>5.8967357533210078E-2</v>
      </c>
      <c r="S76" s="393">
        <v>5.8893369899815119E-2</v>
      </c>
      <c r="T76" s="393">
        <v>5.881938226642016E-2</v>
      </c>
      <c r="U76" s="393">
        <v>5.7135023698097719E-2</v>
      </c>
      <c r="V76" s="393">
        <v>5.0842886520585412E-2</v>
      </c>
      <c r="W76" s="393">
        <v>5.2371762632938496E-2</v>
      </c>
      <c r="X76" s="393">
        <v>6.030189926199904E-2</v>
      </c>
      <c r="Y76" s="393">
        <v>5.8552413122904524E-2</v>
      </c>
      <c r="Z76" s="393">
        <v>5.495586042945505E-2</v>
      </c>
      <c r="AA76" s="393">
        <v>5.4564987993718922E-2</v>
      </c>
      <c r="AB76" s="393">
        <v>5.4633170646269942E-2</v>
      </c>
      <c r="AC76" s="389"/>
    </row>
    <row r="77" spans="2:29" s="125" customFormat="1" ht="15.6" outlineLevel="1">
      <c r="B77" s="250"/>
      <c r="C77" s="125" t="s">
        <v>189</v>
      </c>
      <c r="D77" s="393">
        <v>0</v>
      </c>
      <c r="E77" s="393">
        <v>1.3790872380952399E-3</v>
      </c>
      <c r="F77" s="393">
        <v>2.3740099047618998E-3</v>
      </c>
      <c r="G77" s="393">
        <v>3.4329600000000001E-3</v>
      </c>
      <c r="H77" s="393">
        <v>4.5772800000000004E-3</v>
      </c>
      <c r="I77" s="393">
        <v>1.0012800000000001E-2</v>
      </c>
      <c r="J77" s="393">
        <v>1.5734399999999999E-2</v>
      </c>
      <c r="K77" s="393">
        <v>2.2528800000000002E-2</v>
      </c>
      <c r="L77" s="393">
        <v>4.8275999999999999E-2</v>
      </c>
      <c r="M77" s="393">
        <v>5.9579306880000002E-2</v>
      </c>
      <c r="N77" s="393">
        <v>7.3951680000000006E-2</v>
      </c>
      <c r="O77" s="393">
        <v>0.11899869504</v>
      </c>
      <c r="P77" s="393">
        <v>0.13073856</v>
      </c>
      <c r="Q77" s="393">
        <v>0.13967856000000001</v>
      </c>
      <c r="R77" s="393">
        <v>0.19074384</v>
      </c>
      <c r="S77" s="393">
        <v>0.24488447999999999</v>
      </c>
      <c r="T77" s="393">
        <v>0.29251680000000002</v>
      </c>
      <c r="U77" s="393">
        <v>0.31890768000000003</v>
      </c>
      <c r="V77" s="393">
        <v>0.30646319999999999</v>
      </c>
      <c r="W77" s="393">
        <v>0.37660365072000002</v>
      </c>
      <c r="X77" s="393">
        <v>0.38936145983999998</v>
      </c>
      <c r="Y77" s="393">
        <v>0.43293007600636602</v>
      </c>
      <c r="Z77" s="393">
        <v>0.41841038064000002</v>
      </c>
      <c r="AA77" s="393">
        <v>0.41965359536158697</v>
      </c>
      <c r="AB77" s="393">
        <v>0.45761520772143599</v>
      </c>
      <c r="AC77" s="389"/>
    </row>
    <row r="78" spans="2:29" s="125" customFormat="1" ht="15.6" outlineLevel="1">
      <c r="B78" s="250"/>
      <c r="C78" s="125" t="s">
        <v>206</v>
      </c>
      <c r="D78" s="393">
        <v>0</v>
      </c>
      <c r="E78" s="393">
        <v>0</v>
      </c>
      <c r="F78" s="393">
        <v>0</v>
      </c>
      <c r="G78" s="393">
        <v>0</v>
      </c>
      <c r="H78" s="393">
        <v>0</v>
      </c>
      <c r="I78" s="393">
        <v>0</v>
      </c>
      <c r="J78" s="393">
        <v>0</v>
      </c>
      <c r="K78" s="393">
        <v>0</v>
      </c>
      <c r="L78" s="393">
        <v>0</v>
      </c>
      <c r="M78" s="393">
        <v>0</v>
      </c>
      <c r="N78" s="393">
        <v>0</v>
      </c>
      <c r="O78" s="393">
        <v>1.6176693679859E-3</v>
      </c>
      <c r="P78" s="393">
        <v>1.30971079528805E-3</v>
      </c>
      <c r="Q78" s="393">
        <v>1.0221961455002099E-3</v>
      </c>
      <c r="R78" s="393">
        <v>7.1165288977115E-4</v>
      </c>
      <c r="S78" s="393">
        <v>1.6273541843595501E-3</v>
      </c>
      <c r="T78" s="393">
        <v>2.1093072511426899E-3</v>
      </c>
      <c r="U78" s="393">
        <v>1.03459433094941E-2</v>
      </c>
      <c r="V78" s="393">
        <v>1.1996761249270699E-2</v>
      </c>
      <c r="W78" s="393">
        <v>8.3505041429886295E-3</v>
      </c>
      <c r="X78" s="393">
        <v>2.4441959999999999E-2</v>
      </c>
      <c r="Y78" s="393">
        <v>2.8981701478754798E-2</v>
      </c>
      <c r="Z78" s="393">
        <v>3.3521442957509501E-2</v>
      </c>
      <c r="AA78" s="393">
        <v>3.78987630015577E-2</v>
      </c>
      <c r="AB78" s="393">
        <v>4.3125156566860001E-2</v>
      </c>
      <c r="AC78" s="389"/>
    </row>
    <row r="79" spans="2:29" s="125" customFormat="1">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row>
    <row r="80" spans="2:29" s="125" customFormat="1" ht="15.6">
      <c r="B80" s="120" t="s">
        <v>153</v>
      </c>
      <c r="D80" s="249">
        <f t="shared" ref="D80:AB80" si="8">D74+D63+D57+D41+D38+D37+D22+D17+D9</f>
        <v>49.437416941944825</v>
      </c>
      <c r="E80" s="249">
        <f t="shared" si="8"/>
        <v>49.628612067806095</v>
      </c>
      <c r="F80" s="249">
        <f t="shared" si="8"/>
        <v>45.170526800218177</v>
      </c>
      <c r="G80" s="249">
        <f t="shared" si="8"/>
        <v>41.072612654058091</v>
      </c>
      <c r="H80" s="249">
        <f t="shared" si="8"/>
        <v>41.343012889398373</v>
      </c>
      <c r="I80" s="249">
        <f t="shared" si="8"/>
        <v>40.008082120208712</v>
      </c>
      <c r="J80" s="249">
        <f t="shared" si="8"/>
        <v>39.701747907508405</v>
      </c>
      <c r="K80" s="249">
        <f t="shared" si="8"/>
        <v>39.841293605110081</v>
      </c>
      <c r="L80" s="249">
        <f t="shared" si="8"/>
        <v>39.859672493147855</v>
      </c>
      <c r="M80" s="249">
        <f t="shared" si="8"/>
        <v>29.959102800109559</v>
      </c>
      <c r="N80" s="249">
        <f t="shared" si="8"/>
        <v>29.616251971229293</v>
      </c>
      <c r="O80" s="249">
        <f t="shared" si="8"/>
        <v>28.032129763195243</v>
      </c>
      <c r="P80" s="249">
        <f t="shared" si="8"/>
        <v>26.21040965440471</v>
      </c>
      <c r="Q80" s="249">
        <f t="shared" si="8"/>
        <v>25.999003001947067</v>
      </c>
      <c r="R80" s="249">
        <f t="shared" si="8"/>
        <v>26.59535657317959</v>
      </c>
      <c r="S80" s="249">
        <f t="shared" si="8"/>
        <v>25.585176378232223</v>
      </c>
      <c r="T80" s="249">
        <f t="shared" si="8"/>
        <v>24.677130549622944</v>
      </c>
      <c r="U80" s="249">
        <f t="shared" si="8"/>
        <v>24.447142280979975</v>
      </c>
      <c r="V80" s="249">
        <f t="shared" si="8"/>
        <v>23.852765910898103</v>
      </c>
      <c r="W80" s="249">
        <f t="shared" si="8"/>
        <v>22.172650864645149</v>
      </c>
      <c r="X80" s="249">
        <f t="shared" si="8"/>
        <v>22.51024261006625</v>
      </c>
      <c r="Y80" s="249">
        <f t="shared" si="8"/>
        <v>21.420931903235164</v>
      </c>
      <c r="Z80" s="249">
        <f t="shared" si="8"/>
        <v>21.305765240811439</v>
      </c>
      <c r="AA80" s="249">
        <f t="shared" si="8"/>
        <v>21.377421415093131</v>
      </c>
      <c r="AB80" s="249">
        <f t="shared" si="8"/>
        <v>21.943797861731628</v>
      </c>
    </row>
    <row r="81" spans="1:47" s="125" customFormat="1">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row>
    <row r="82" spans="1:47" s="125" customFormat="1">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row>
    <row r="83" spans="1:47" s="111" customFormat="1" ht="15.6">
      <c r="A83" s="129" t="s">
        <v>154</v>
      </c>
      <c r="B83" s="218"/>
    </row>
    <row r="84" spans="1:47" s="111" customFormat="1" ht="15.6">
      <c r="A84" s="129"/>
      <c r="B84" s="218"/>
    </row>
    <row r="85" spans="1:47" s="111" customFormat="1" ht="15.6">
      <c r="A85" s="129"/>
      <c r="B85" s="574" t="s">
        <v>5</v>
      </c>
      <c r="C85" s="107" t="s">
        <v>379</v>
      </c>
      <c r="D85" s="575">
        <v>2.3020059299371312</v>
      </c>
      <c r="E85" s="575">
        <v>2.23625379658972</v>
      </c>
      <c r="F85" s="575">
        <v>2.1812214144748343</v>
      </c>
      <c r="G85" s="575">
        <v>2.1154748292007093</v>
      </c>
      <c r="H85" s="575">
        <v>2.1433323682626257</v>
      </c>
      <c r="I85" s="575">
        <v>2.141232582806023</v>
      </c>
      <c r="J85" s="575">
        <v>2.0998048082286669</v>
      </c>
      <c r="K85" s="575">
        <v>2.0455843903255655</v>
      </c>
      <c r="L85" s="575">
        <v>2.0472095396578123</v>
      </c>
      <c r="M85" s="575">
        <v>1.9999196157534769</v>
      </c>
      <c r="N85" s="575">
        <v>2.0388115434356804</v>
      </c>
      <c r="O85" s="575">
        <v>2.0888426842428158</v>
      </c>
      <c r="P85" s="575">
        <v>2.0725050530643374</v>
      </c>
      <c r="Q85" s="575">
        <v>2.0912479693471768</v>
      </c>
      <c r="R85" s="575">
        <v>2.1090462764896261</v>
      </c>
      <c r="S85" s="575">
        <v>2.1140024916227738</v>
      </c>
      <c r="T85" s="575">
        <v>2.136386448276447</v>
      </c>
      <c r="U85" s="575">
        <v>2.0999366588975343</v>
      </c>
      <c r="V85" s="575">
        <v>2.0152203272993763</v>
      </c>
      <c r="W85" s="575">
        <v>1.7486483013405598</v>
      </c>
      <c r="X85" s="575">
        <v>1.7671165650442746</v>
      </c>
      <c r="Y85" s="575">
        <v>1.6751193879542279</v>
      </c>
      <c r="Z85" s="575">
        <v>1.8734628954003671</v>
      </c>
      <c r="AA85" s="575">
        <v>1.8618069192323339</v>
      </c>
      <c r="AB85" s="575">
        <v>1.8514585557613166</v>
      </c>
    </row>
    <row r="86" spans="1:47" ht="15.6" outlineLevel="1">
      <c r="A86" s="576"/>
      <c r="B86" s="577"/>
      <c r="C86" s="107" t="s">
        <v>182</v>
      </c>
      <c r="D86" s="393">
        <v>4.5398191656670701E-2</v>
      </c>
      <c r="E86" s="393">
        <v>4.2321316513407328E-2</v>
      </c>
      <c r="F86" s="393">
        <v>3.8565690271884279E-2</v>
      </c>
      <c r="G86" s="393">
        <v>3.7894277260976064E-2</v>
      </c>
      <c r="H86" s="393">
        <v>3.8204038939304075E-2</v>
      </c>
      <c r="I86" s="393">
        <v>3.5814608833118475E-2</v>
      </c>
      <c r="J86" s="393">
        <v>3.2840010882149426E-2</v>
      </c>
      <c r="K86" s="393">
        <v>2.9350364009188938E-2</v>
      </c>
      <c r="L86" s="393">
        <v>3.0459712983313909E-2</v>
      </c>
      <c r="M86" s="393">
        <v>2.9688604669127892E-2</v>
      </c>
      <c r="N86" s="393">
        <v>1.9699941243451806E-2</v>
      </c>
      <c r="O86" s="393">
        <v>1.9869991064134597E-2</v>
      </c>
      <c r="P86" s="393">
        <v>1.7852182606652271E-2</v>
      </c>
      <c r="Q86" s="393">
        <v>1.7823216805724001E-2</v>
      </c>
      <c r="R86" s="393">
        <v>1.7410321262781577E-2</v>
      </c>
      <c r="S86" s="393">
        <v>1.6138519204587459E-2</v>
      </c>
      <c r="T86" s="393">
        <v>1.8810004177818262E-2</v>
      </c>
      <c r="U86" s="393">
        <v>1.6616129127043647E-2</v>
      </c>
      <c r="V86" s="393">
        <v>1.4819210728498167E-2</v>
      </c>
      <c r="W86" s="393">
        <v>1.108207433577027E-2</v>
      </c>
      <c r="X86" s="393">
        <v>1.1190206819165868E-2</v>
      </c>
      <c r="Y86" s="393">
        <v>1.1097453182352914E-2</v>
      </c>
      <c r="Z86" s="393">
        <v>1.171184633428073E-2</v>
      </c>
      <c r="AA86" s="393">
        <v>1.2015761020598568E-2</v>
      </c>
      <c r="AB86" s="393">
        <v>1.1370297727458626E-2</v>
      </c>
      <c r="AU86" s="19"/>
    </row>
    <row r="87" spans="1:47" ht="15.6" outlineLevel="1">
      <c r="A87" s="576"/>
      <c r="B87" s="577"/>
      <c r="C87" s="107" t="s">
        <v>183</v>
      </c>
      <c r="D87" s="393">
        <v>1.4816796264229239</v>
      </c>
      <c r="E87" s="393">
        <v>1.4252732437100817</v>
      </c>
      <c r="F87" s="393">
        <v>1.3873047390926445</v>
      </c>
      <c r="G87" s="393">
        <v>1.3375910315279991</v>
      </c>
      <c r="H87" s="393">
        <v>1.3744570125228028</v>
      </c>
      <c r="I87" s="393">
        <v>1.3736228932255443</v>
      </c>
      <c r="J87" s="393">
        <v>1.3455420618559528</v>
      </c>
      <c r="K87" s="393">
        <v>1.3067809957567442</v>
      </c>
      <c r="L87" s="393">
        <v>1.3068537306617962</v>
      </c>
      <c r="M87" s="393">
        <v>1.2758907436620897</v>
      </c>
      <c r="N87" s="393">
        <v>1.3017566799806939</v>
      </c>
      <c r="O87" s="393">
        <v>1.3281239303736678</v>
      </c>
      <c r="P87" s="393">
        <v>1.3232239462858459</v>
      </c>
      <c r="Q87" s="393">
        <v>1.3305926323308401</v>
      </c>
      <c r="R87" s="393">
        <v>1.3540037399747209</v>
      </c>
      <c r="S87" s="393">
        <v>1.3436321560356241</v>
      </c>
      <c r="T87" s="393">
        <v>1.3492509888135678</v>
      </c>
      <c r="U87" s="393">
        <v>1.3276074617161835</v>
      </c>
      <c r="V87" s="393">
        <v>1.2413790226991801</v>
      </c>
      <c r="W87" s="393">
        <v>0.99902205836672864</v>
      </c>
      <c r="X87" s="393">
        <v>1.0080387136792244</v>
      </c>
      <c r="Y87" s="393">
        <v>0.90572477800286288</v>
      </c>
      <c r="Z87" s="393">
        <v>1.0596287018588166</v>
      </c>
      <c r="AA87" s="393">
        <v>1.053524957883629</v>
      </c>
      <c r="AB87" s="393">
        <v>1.0725622121840135</v>
      </c>
      <c r="AU87" s="19"/>
    </row>
    <row r="88" spans="1:47" ht="15.6" outlineLevel="1">
      <c r="A88" s="576"/>
      <c r="B88" s="577"/>
      <c r="C88" s="107" t="s">
        <v>184</v>
      </c>
      <c r="D88" s="393">
        <v>0.2552538157829885</v>
      </c>
      <c r="E88" s="393">
        <v>0.247158510196818</v>
      </c>
      <c r="F88" s="393">
        <v>0.23252584857726966</v>
      </c>
      <c r="G88" s="393">
        <v>0.21598989939759247</v>
      </c>
      <c r="H88" s="393">
        <v>0.20532564045794355</v>
      </c>
      <c r="I88" s="393">
        <v>0.20497262583669315</v>
      </c>
      <c r="J88" s="393">
        <v>0.19333304234018986</v>
      </c>
      <c r="K88" s="393">
        <v>0.18000258275279149</v>
      </c>
      <c r="L88" s="393">
        <v>0.17898666499474503</v>
      </c>
      <c r="M88" s="393">
        <v>0.16152887591419329</v>
      </c>
      <c r="N88" s="393">
        <v>0.1827128061168434</v>
      </c>
      <c r="O88" s="393">
        <v>0.20414609872006642</v>
      </c>
      <c r="P88" s="393">
        <v>0.19243228422529224</v>
      </c>
      <c r="Q88" s="393">
        <v>0.20137513597327472</v>
      </c>
      <c r="R88" s="393">
        <v>0.19332704781383384</v>
      </c>
      <c r="S88" s="393">
        <v>0.20572374879725785</v>
      </c>
      <c r="T88" s="393">
        <v>0.21606047006803963</v>
      </c>
      <c r="U88" s="393">
        <v>0.19898101243182525</v>
      </c>
      <c r="V88" s="393">
        <v>0.19770776106586835</v>
      </c>
      <c r="W88" s="393">
        <v>0.17326479423727698</v>
      </c>
      <c r="X88" s="393">
        <v>0.17807798990532259</v>
      </c>
      <c r="Y88" s="393">
        <v>0.18371463304019153</v>
      </c>
      <c r="Z88" s="393">
        <v>0.22372757681336103</v>
      </c>
      <c r="AA88" s="393">
        <v>0.21423364132231359</v>
      </c>
      <c r="AB88" s="393">
        <v>0.18103466041008809</v>
      </c>
      <c r="AU88" s="19"/>
    </row>
    <row r="89" spans="1:47" ht="18.600000000000001" outlineLevel="1">
      <c r="A89" s="576"/>
      <c r="B89" s="577"/>
      <c r="C89" s="107" t="s">
        <v>741</v>
      </c>
      <c r="D89" s="393">
        <v>0.51967429607454807</v>
      </c>
      <c r="E89" s="393">
        <v>0.52150072616941323</v>
      </c>
      <c r="F89" s="393">
        <v>0.52282513653303597</v>
      </c>
      <c r="G89" s="393">
        <v>0.52399962101414188</v>
      </c>
      <c r="H89" s="393">
        <v>0.52534567634257534</v>
      </c>
      <c r="I89" s="393">
        <v>0.52682245491066737</v>
      </c>
      <c r="J89" s="393">
        <v>0.52808969315037513</v>
      </c>
      <c r="K89" s="393">
        <v>0.52945044780684081</v>
      </c>
      <c r="L89" s="393">
        <v>0.53090943101795729</v>
      </c>
      <c r="M89" s="393">
        <v>0.53281139150806622</v>
      </c>
      <c r="N89" s="393">
        <v>0.53464211609469126</v>
      </c>
      <c r="O89" s="393">
        <v>0.53670266408494682</v>
      </c>
      <c r="P89" s="393">
        <v>0.53899663994654667</v>
      </c>
      <c r="Q89" s="393">
        <v>0.54145698423733801</v>
      </c>
      <c r="R89" s="393">
        <v>0.54430516743828949</v>
      </c>
      <c r="S89" s="393">
        <v>0.54850806758530435</v>
      </c>
      <c r="T89" s="393">
        <v>0.5522649852170215</v>
      </c>
      <c r="U89" s="393">
        <v>0.55673205562248185</v>
      </c>
      <c r="V89" s="393">
        <v>0.56131433280582976</v>
      </c>
      <c r="W89" s="393">
        <v>0.56527937440078391</v>
      </c>
      <c r="X89" s="393">
        <v>0.56980965464056166</v>
      </c>
      <c r="Y89" s="393">
        <v>0.57458252372882057</v>
      </c>
      <c r="Z89" s="393">
        <v>0.57839477039390874</v>
      </c>
      <c r="AA89" s="393">
        <v>0.58203255900579276</v>
      </c>
      <c r="AB89" s="393">
        <v>0.58649138543975643</v>
      </c>
      <c r="AU89" s="19"/>
    </row>
    <row r="90" spans="1:47">
      <c r="A90" s="576"/>
      <c r="B90" s="574" t="s">
        <v>11</v>
      </c>
      <c r="C90" s="107" t="s">
        <v>379</v>
      </c>
      <c r="D90" s="575">
        <v>1.553830378657346</v>
      </c>
      <c r="E90" s="575">
        <v>1.5211803807728561</v>
      </c>
      <c r="F90" s="575">
        <v>1.5592691475027278</v>
      </c>
      <c r="G90" s="575">
        <v>1.6731051194362787</v>
      </c>
      <c r="H90" s="575">
        <v>1.8521715397725445</v>
      </c>
      <c r="I90" s="575">
        <v>2.074623350123578</v>
      </c>
      <c r="J90" s="575">
        <v>1.9372410146069259</v>
      </c>
      <c r="K90" s="575">
        <v>1.9125236278262783</v>
      </c>
      <c r="L90" s="575">
        <v>1.8731839911442452</v>
      </c>
      <c r="M90" s="575">
        <v>1.8499224191600609</v>
      </c>
      <c r="N90" s="575">
        <v>1.8151769531574937</v>
      </c>
      <c r="O90" s="575">
        <v>1.7050479055968244</v>
      </c>
      <c r="P90" s="575">
        <v>1.6597808567969532</v>
      </c>
      <c r="Q90" s="575">
        <v>1.5576465062181224</v>
      </c>
      <c r="R90" s="575">
        <v>1.4765281072440142</v>
      </c>
      <c r="S90" s="575">
        <v>1.4265820856283382</v>
      </c>
      <c r="T90" s="575">
        <v>1.364587147848614</v>
      </c>
      <c r="U90" s="575">
        <v>1.3168779540453766</v>
      </c>
      <c r="V90" s="575">
        <v>1.1264507331355722</v>
      </c>
      <c r="W90" s="575">
        <v>1.0724675130600301</v>
      </c>
      <c r="X90" s="575">
        <v>1.0752097862881449</v>
      </c>
      <c r="Y90" s="575">
        <v>1.1049108966397414</v>
      </c>
      <c r="Z90" s="575">
        <v>1.130491863617352</v>
      </c>
      <c r="AA90" s="575">
        <v>1.1511189359115028</v>
      </c>
      <c r="AB90" s="575">
        <v>1.2079016236495104</v>
      </c>
    </row>
    <row r="91" spans="1:47" outlineLevel="1">
      <c r="A91" s="576"/>
      <c r="B91" s="574" t="s">
        <v>80</v>
      </c>
      <c r="C91" s="107" t="s">
        <v>81</v>
      </c>
      <c r="D91" s="393">
        <v>1.0930542749687066E-2</v>
      </c>
      <c r="E91" s="393">
        <v>1.1141183261939386E-2</v>
      </c>
      <c r="F91" s="393">
        <v>1.117717415163564E-2</v>
      </c>
      <c r="G91" s="393">
        <v>1.0881403676499058E-2</v>
      </c>
      <c r="H91" s="393">
        <v>1.013970377276029E-2</v>
      </c>
      <c r="I91" s="393">
        <v>1.0814409955468167E-2</v>
      </c>
      <c r="J91" s="393">
        <v>1.2174740221678589E-2</v>
      </c>
      <c r="K91" s="393">
        <v>1.248664532621417E-2</v>
      </c>
      <c r="L91" s="393">
        <v>1.3622755874106609E-2</v>
      </c>
      <c r="M91" s="393">
        <v>1.5081145065768346E-2</v>
      </c>
      <c r="N91" s="393">
        <v>1.6072556034649191E-2</v>
      </c>
      <c r="O91" s="393">
        <v>1.6695446613071971E-2</v>
      </c>
      <c r="P91" s="393">
        <v>1.6924750569172531E-2</v>
      </c>
      <c r="Q91" s="393">
        <v>1.7265570178189839E-2</v>
      </c>
      <c r="R91" s="393">
        <v>1.7661585937531837E-2</v>
      </c>
      <c r="S91" s="393">
        <v>1.9575929548737051E-2</v>
      </c>
      <c r="T91" s="393">
        <v>1.8681897319368371E-2</v>
      </c>
      <c r="U91" s="393">
        <v>1.7609748225811014E-2</v>
      </c>
      <c r="V91" s="393">
        <v>1.6828588103606042E-2</v>
      </c>
      <c r="W91" s="393">
        <v>1.504895272877153E-2</v>
      </c>
      <c r="X91" s="393">
        <v>1.377136583508424E-2</v>
      </c>
      <c r="Y91" s="393">
        <v>1.3266364154109634E-2</v>
      </c>
      <c r="Z91" s="393">
        <v>1.2647990571880482E-2</v>
      </c>
      <c r="AA91" s="393">
        <v>1.2683485240816254E-2</v>
      </c>
      <c r="AB91" s="393">
        <v>1.1805257364361466E-2</v>
      </c>
    </row>
    <row r="92" spans="1:47" ht="15.6" outlineLevel="1">
      <c r="A92" s="576"/>
      <c r="B92" s="577"/>
      <c r="C92" s="107" t="s">
        <v>82</v>
      </c>
      <c r="D92" s="393">
        <v>4.2839676548957544E-3</v>
      </c>
      <c r="E92" s="393">
        <v>4.2342033286441715E-3</v>
      </c>
      <c r="F92" s="393">
        <v>4.3071612608512558E-3</v>
      </c>
      <c r="G92" s="393">
        <v>4.2793987825431902E-3</v>
      </c>
      <c r="H92" s="393">
        <v>4.1735747005630748E-3</v>
      </c>
      <c r="I92" s="393">
        <v>4.4066960617517043E-3</v>
      </c>
      <c r="J92" s="393">
        <v>5.0037682841530279E-3</v>
      </c>
      <c r="K92" s="393">
        <v>5.2079168526762663E-3</v>
      </c>
      <c r="L92" s="393">
        <v>5.5096827749145641E-3</v>
      </c>
      <c r="M92" s="393">
        <v>6.2715808357068064E-3</v>
      </c>
      <c r="N92" s="393">
        <v>6.871995076604037E-3</v>
      </c>
      <c r="O92" s="393">
        <v>7.2192582228373364E-3</v>
      </c>
      <c r="P92" s="393">
        <v>6.9866092854809336E-3</v>
      </c>
      <c r="Q92" s="393">
        <v>6.9965322759654395E-3</v>
      </c>
      <c r="R92" s="393">
        <v>7.279270829992828E-3</v>
      </c>
      <c r="S92" s="393">
        <v>7.8716157322957312E-3</v>
      </c>
      <c r="T92" s="393">
        <v>7.2991319605344102E-3</v>
      </c>
      <c r="U92" s="393">
        <v>6.515394609176074E-3</v>
      </c>
      <c r="V92" s="393">
        <v>5.9852703610211418E-3</v>
      </c>
      <c r="W92" s="393">
        <v>5.1467560580037465E-3</v>
      </c>
      <c r="X92" s="393">
        <v>4.8048171958252964E-3</v>
      </c>
      <c r="Y92" s="393">
        <v>4.6108758380637481E-3</v>
      </c>
      <c r="Z92" s="393">
        <v>4.3052346561783406E-3</v>
      </c>
      <c r="AA92" s="393">
        <v>4.3207811724111167E-3</v>
      </c>
      <c r="AB92" s="393">
        <v>4.1004204675576797E-3</v>
      </c>
    </row>
    <row r="93" spans="1:47" outlineLevel="1">
      <c r="A93" s="576"/>
      <c r="B93" s="574" t="s">
        <v>83</v>
      </c>
      <c r="C93" s="107" t="s">
        <v>84</v>
      </c>
      <c r="D93" s="393">
        <v>0.97789499223817078</v>
      </c>
      <c r="E93" s="393">
        <v>0.97362268858412349</v>
      </c>
      <c r="F93" s="393">
        <v>1.0166540374814845</v>
      </c>
      <c r="G93" s="393">
        <v>1.1326120545303318</v>
      </c>
      <c r="H93" s="393">
        <v>1.3183042872732293</v>
      </c>
      <c r="I93" s="393">
        <v>1.5631080098937153</v>
      </c>
      <c r="J93" s="393">
        <v>1.4365077826414652</v>
      </c>
      <c r="K93" s="393">
        <v>1.4256483764281667</v>
      </c>
      <c r="L93" s="393">
        <v>1.3974809883644301</v>
      </c>
      <c r="M93" s="393">
        <v>1.3942232691500249</v>
      </c>
      <c r="N93" s="393">
        <v>1.3738970108878015</v>
      </c>
      <c r="O93" s="393">
        <v>1.2709353945988273</v>
      </c>
      <c r="P93" s="393">
        <v>1.2215599202128269</v>
      </c>
      <c r="Q93" s="393">
        <v>1.1228575583222211</v>
      </c>
      <c r="R93" s="393">
        <v>1.0498804418172654</v>
      </c>
      <c r="S93" s="393">
        <v>0.99627796459517692</v>
      </c>
      <c r="T93" s="393">
        <v>0.92634255118498998</v>
      </c>
      <c r="U93" s="393">
        <v>0.86725526965553035</v>
      </c>
      <c r="V93" s="393">
        <v>0.68183742620610188</v>
      </c>
      <c r="W93" s="393">
        <v>0.61583266841525652</v>
      </c>
      <c r="X93" s="393">
        <v>0.58371531883456451</v>
      </c>
      <c r="Y93" s="393">
        <v>0.57528851189243568</v>
      </c>
      <c r="Z93" s="393">
        <v>0.566917775207333</v>
      </c>
      <c r="AA93" s="393">
        <v>0.54931180735850249</v>
      </c>
      <c r="AB93" s="393">
        <v>0.56253088939849583</v>
      </c>
    </row>
    <row r="94" spans="1:47" ht="15.6" outlineLevel="1">
      <c r="A94" s="576"/>
      <c r="B94" s="577"/>
      <c r="C94" s="107" t="s">
        <v>85</v>
      </c>
      <c r="D94" s="393">
        <v>8.352864432288383E-2</v>
      </c>
      <c r="E94" s="393">
        <v>8.1746527324238372E-2</v>
      </c>
      <c r="F94" s="393">
        <v>7.7885081395055025E-2</v>
      </c>
      <c r="G94" s="393">
        <v>7.4856330184397066E-2</v>
      </c>
      <c r="H94" s="393">
        <v>7.6451487546358499E-2</v>
      </c>
      <c r="I94" s="393">
        <v>7.9026659932976459E-2</v>
      </c>
      <c r="J94" s="393">
        <v>8.2269755705895301E-2</v>
      </c>
      <c r="K94" s="393">
        <v>8.8814428036911544E-2</v>
      </c>
      <c r="L94" s="393">
        <v>9.8119966209660694E-2</v>
      </c>
      <c r="M94" s="393">
        <v>0.10043519938667564</v>
      </c>
      <c r="N94" s="393">
        <v>0.1044418805155319</v>
      </c>
      <c r="O94" s="393">
        <v>0.10781210365537409</v>
      </c>
      <c r="P94" s="393">
        <v>0.11636881167550145</v>
      </c>
      <c r="Q94" s="393">
        <v>0.12345438468930597</v>
      </c>
      <c r="R94" s="393">
        <v>0.12903295308228635</v>
      </c>
      <c r="S94" s="393">
        <v>0.13611772653605758</v>
      </c>
      <c r="T94" s="393">
        <v>0.14243021402377504</v>
      </c>
      <c r="U94" s="393">
        <v>0.14740035416865513</v>
      </c>
      <c r="V94" s="393">
        <v>0.14077231215430194</v>
      </c>
      <c r="W94" s="393">
        <v>0.14148411059950916</v>
      </c>
      <c r="X94" s="393">
        <v>0.14468246562005041</v>
      </c>
      <c r="Y94" s="393">
        <v>0.14710374706183668</v>
      </c>
      <c r="Z94" s="393">
        <v>0.14737924467753302</v>
      </c>
      <c r="AA94" s="393">
        <v>0.14803880157273136</v>
      </c>
      <c r="AB94" s="393">
        <v>0.15724406341394009</v>
      </c>
    </row>
    <row r="95" spans="1:47" ht="15.6" outlineLevel="1">
      <c r="A95" s="576"/>
      <c r="B95" s="577"/>
      <c r="C95" s="107" t="s">
        <v>86</v>
      </c>
      <c r="D95" s="393">
        <v>5.497976867436731E-2</v>
      </c>
      <c r="E95" s="393">
        <v>5.4963650488904336E-2</v>
      </c>
      <c r="F95" s="393">
        <v>5.441099738027412E-2</v>
      </c>
      <c r="G95" s="393">
        <v>5.3676592135382492E-2</v>
      </c>
      <c r="H95" s="393">
        <v>5.285974439029785E-2</v>
      </c>
      <c r="I95" s="393">
        <v>5.0680208336445966E-2</v>
      </c>
      <c r="J95" s="393">
        <v>4.7936446691324179E-2</v>
      </c>
      <c r="K95" s="393">
        <v>4.4636001003353548E-2</v>
      </c>
      <c r="L95" s="393">
        <v>4.0777954400387527E-2</v>
      </c>
      <c r="M95" s="393">
        <v>3.6803738407301133E-2</v>
      </c>
      <c r="N95" s="393">
        <v>3.2817631738655331E-2</v>
      </c>
      <c r="O95" s="393">
        <v>3.0323846494225572E-2</v>
      </c>
      <c r="P95" s="393">
        <v>2.7995070968166492E-2</v>
      </c>
      <c r="Q95" s="393">
        <v>2.5626877102058007E-2</v>
      </c>
      <c r="R95" s="393">
        <v>2.1489060711736681E-2</v>
      </c>
      <c r="S95" s="393">
        <v>1.9740545977109759E-2</v>
      </c>
      <c r="T95" s="393">
        <v>1.8973070700608288E-2</v>
      </c>
      <c r="U95" s="393">
        <v>1.9127650661890327E-2</v>
      </c>
      <c r="V95" s="393">
        <v>1.8308432752565672E-2</v>
      </c>
      <c r="W95" s="393">
        <v>2.2367526439491102E-2</v>
      </c>
      <c r="X95" s="393">
        <v>2.6027902169950982E-2</v>
      </c>
      <c r="Y95" s="393">
        <v>2.7364765717647462E-2</v>
      </c>
      <c r="Z95" s="393">
        <v>2.9195301806555416E-2</v>
      </c>
      <c r="AA95" s="393">
        <v>3.2950042712474648E-2</v>
      </c>
      <c r="AB95" s="393">
        <v>3.6725801834146622E-2</v>
      </c>
    </row>
    <row r="96" spans="1:47" ht="15.6" outlineLevel="1">
      <c r="A96" s="576"/>
      <c r="B96" s="577"/>
      <c r="C96" s="107" t="s">
        <v>87</v>
      </c>
      <c r="D96" s="393">
        <v>0.29041123064258845</v>
      </c>
      <c r="E96" s="393">
        <v>0.27547574523280577</v>
      </c>
      <c r="F96" s="393">
        <v>0.27607465460733865</v>
      </c>
      <c r="G96" s="393">
        <v>0.27507907860949959</v>
      </c>
      <c r="H96" s="393">
        <v>0.26826301616946668</v>
      </c>
      <c r="I96" s="393">
        <v>0.24197065635440318</v>
      </c>
      <c r="J96" s="393">
        <v>0.22743141184608329</v>
      </c>
      <c r="K96" s="393">
        <v>0.20959356554579273</v>
      </c>
      <c r="L96" s="393">
        <v>0.19063867288135899</v>
      </c>
      <c r="M96" s="393">
        <v>0.16951966923850095</v>
      </c>
      <c r="N96" s="393">
        <v>0.15302810894352298</v>
      </c>
      <c r="O96" s="393">
        <v>0.13962454097641117</v>
      </c>
      <c r="P96" s="393">
        <v>0.1311434743119067</v>
      </c>
      <c r="Q96" s="393">
        <v>0.11889904539045594</v>
      </c>
      <c r="R96" s="393">
        <v>0.10747881547746743</v>
      </c>
      <c r="S96" s="393">
        <v>0.10101663516733959</v>
      </c>
      <c r="T96" s="393">
        <v>9.750801222737758E-2</v>
      </c>
      <c r="U96" s="393">
        <v>0.10255280768782862</v>
      </c>
      <c r="V96" s="393">
        <v>0.1131696841559961</v>
      </c>
      <c r="W96" s="393">
        <v>0.13141860494737584</v>
      </c>
      <c r="X96" s="393">
        <v>0.16416081716105246</v>
      </c>
      <c r="Y96" s="393">
        <v>0.19898946181981947</v>
      </c>
      <c r="Z96" s="393">
        <v>0.23238006380602613</v>
      </c>
      <c r="AA96" s="393">
        <v>0.26966995691982076</v>
      </c>
      <c r="AB96" s="393">
        <v>0.3013509962926656</v>
      </c>
    </row>
    <row r="97" spans="1:28" ht="15.6" outlineLevel="1">
      <c r="A97" s="576"/>
      <c r="B97" s="577"/>
      <c r="C97" s="107" t="s">
        <v>88</v>
      </c>
      <c r="D97" s="393">
        <v>4.3846808772127262E-3</v>
      </c>
      <c r="E97" s="393">
        <v>4.2593523096898286E-3</v>
      </c>
      <c r="F97" s="393">
        <v>3.6518543325882958E-3</v>
      </c>
      <c r="G97" s="393">
        <v>3.1051243206658241E-3</v>
      </c>
      <c r="H97" s="393">
        <v>3.1238350763587099E-3</v>
      </c>
      <c r="I97" s="393">
        <v>3.0782995957100564E-3</v>
      </c>
      <c r="J97" s="393">
        <v>3.1933146599046392E-3</v>
      </c>
      <c r="K97" s="393">
        <v>3.380150594452474E-3</v>
      </c>
      <c r="L97" s="393">
        <v>3.498417253628274E-3</v>
      </c>
      <c r="M97" s="393">
        <v>3.8298794434545062E-3</v>
      </c>
      <c r="N97" s="393">
        <v>3.8819310792394188E-3</v>
      </c>
      <c r="O97" s="393">
        <v>3.9820324461386425E-3</v>
      </c>
      <c r="P97" s="393">
        <v>4.2545922163108856E-3</v>
      </c>
      <c r="Q97" s="393">
        <v>4.5606065745878539E-3</v>
      </c>
      <c r="R97" s="393">
        <v>4.0573113538367291E-3</v>
      </c>
      <c r="S97" s="393">
        <v>4.2797725916232637E-3</v>
      </c>
      <c r="T97" s="393">
        <v>3.9622027490096379E-3</v>
      </c>
      <c r="U97" s="393">
        <v>4.1523380731937594E-3</v>
      </c>
      <c r="V97" s="393">
        <v>3.803882089741539E-3</v>
      </c>
      <c r="W97" s="393">
        <v>3.7861102499237276E-3</v>
      </c>
      <c r="X97" s="393">
        <v>3.3561007414144636E-3</v>
      </c>
      <c r="Y97" s="393">
        <v>3.4099973901707183E-3</v>
      </c>
      <c r="Z97" s="393">
        <v>3.3294848097716987E-3</v>
      </c>
      <c r="AA97" s="393">
        <v>3.1064053574747798E-3</v>
      </c>
      <c r="AB97" s="393">
        <v>3.2708223141715187E-3</v>
      </c>
    </row>
    <row r="98" spans="1:28" ht="15.6" outlineLevel="1">
      <c r="A98" s="576"/>
      <c r="B98" s="577"/>
      <c r="C98" s="107" t="s">
        <v>89</v>
      </c>
      <c r="D98" s="393">
        <v>0</v>
      </c>
      <c r="E98" s="393">
        <v>0</v>
      </c>
      <c r="F98" s="393">
        <v>0</v>
      </c>
      <c r="G98" s="393">
        <v>0</v>
      </c>
      <c r="H98" s="393">
        <v>0</v>
      </c>
      <c r="I98" s="393">
        <v>0</v>
      </c>
      <c r="J98" s="393">
        <v>4.5581315148276641E-6</v>
      </c>
      <c r="K98" s="393">
        <v>9.0641812692231763E-6</v>
      </c>
      <c r="L98" s="393">
        <v>1.9209996996085372E-5</v>
      </c>
      <c r="M98" s="393">
        <v>3.7222562723106953E-5</v>
      </c>
      <c r="N98" s="393">
        <v>1.0302060880544134E-4</v>
      </c>
      <c r="O98" s="393">
        <v>2.9672857255736429E-3</v>
      </c>
      <c r="P98" s="393">
        <v>4.7992532670414175E-3</v>
      </c>
      <c r="Q98" s="393">
        <v>5.068986787578663E-3</v>
      </c>
      <c r="R98" s="393">
        <v>4.7204529884616224E-3</v>
      </c>
      <c r="S98" s="393">
        <v>4.5773137244410006E-3</v>
      </c>
      <c r="T98" s="393">
        <v>4.326051948925172E-3</v>
      </c>
      <c r="U98" s="393">
        <v>3.6919098812179096E-3</v>
      </c>
      <c r="V98" s="393">
        <v>3.6157147770710107E-3</v>
      </c>
      <c r="W98" s="393">
        <v>3.010847515293688E-3</v>
      </c>
      <c r="X98" s="393">
        <v>2.8696657008564119E-3</v>
      </c>
      <c r="Y98" s="393">
        <v>2.4606621768342388E-3</v>
      </c>
      <c r="Z98" s="393">
        <v>2.0234971801686686E-3</v>
      </c>
      <c r="AA98" s="393">
        <v>1.7450839651033238E-3</v>
      </c>
      <c r="AB98" s="393">
        <v>1.4478933154404925E-3</v>
      </c>
    </row>
    <row r="99" spans="1:28" ht="15.6" outlineLevel="1">
      <c r="A99" s="576"/>
      <c r="B99" s="577"/>
      <c r="C99" s="107" t="s">
        <v>90</v>
      </c>
      <c r="D99" s="393">
        <v>0</v>
      </c>
      <c r="E99" s="393">
        <v>0</v>
      </c>
      <c r="F99" s="393">
        <v>0</v>
      </c>
      <c r="G99" s="393">
        <v>0</v>
      </c>
      <c r="H99" s="393">
        <v>0</v>
      </c>
      <c r="I99" s="393">
        <v>0</v>
      </c>
      <c r="J99" s="393">
        <v>0</v>
      </c>
      <c r="K99" s="393">
        <v>0</v>
      </c>
      <c r="L99" s="393">
        <v>0</v>
      </c>
      <c r="M99" s="393">
        <v>0</v>
      </c>
      <c r="N99" s="393">
        <v>0</v>
      </c>
      <c r="O99" s="393">
        <v>0</v>
      </c>
      <c r="P99" s="393">
        <v>0</v>
      </c>
      <c r="Q99" s="393">
        <v>0</v>
      </c>
      <c r="R99" s="393">
        <v>4.461479297043735E-5</v>
      </c>
      <c r="S99" s="393">
        <v>4.6323818952636747E-5</v>
      </c>
      <c r="T99" s="393">
        <v>4.8930050308553771E-5</v>
      </c>
      <c r="U99" s="393">
        <v>4.4371131070121302E-5</v>
      </c>
      <c r="V99" s="393">
        <v>4.1396573458241682E-5</v>
      </c>
      <c r="W99" s="393">
        <v>3.7447644370233911E-5</v>
      </c>
      <c r="X99" s="393">
        <v>3.7866132609142478E-5</v>
      </c>
      <c r="Y99" s="393">
        <v>4.6224767791841718E-5</v>
      </c>
      <c r="Z99" s="393">
        <v>7.1500167428606789E-5</v>
      </c>
      <c r="AA99" s="393">
        <v>8.4656541655379563E-5</v>
      </c>
      <c r="AB99" s="393">
        <v>1.5401187528516313E-4</v>
      </c>
    </row>
    <row r="100" spans="1:28" outlineLevel="1">
      <c r="A100" s="576"/>
      <c r="B100" s="574" t="s">
        <v>91</v>
      </c>
      <c r="C100" s="107" t="s">
        <v>91</v>
      </c>
      <c r="D100" s="393">
        <v>2.7352346288163812E-2</v>
      </c>
      <c r="E100" s="393">
        <v>2.7265787759800219E-2</v>
      </c>
      <c r="F100" s="393">
        <v>2.6699618412860976E-2</v>
      </c>
      <c r="G100" s="393">
        <v>2.842478752206487E-2</v>
      </c>
      <c r="H100" s="393">
        <v>2.6704337132755107E-2</v>
      </c>
      <c r="I100" s="393">
        <v>2.7588324461422592E-2</v>
      </c>
      <c r="J100" s="393">
        <v>2.7288452047538669E-2</v>
      </c>
      <c r="K100" s="393">
        <v>2.6754332994580597E-2</v>
      </c>
      <c r="L100" s="393">
        <v>2.7608191248980452E-2</v>
      </c>
      <c r="M100" s="393">
        <v>2.6313047336774188E-2</v>
      </c>
      <c r="N100" s="393">
        <v>2.7315532549677848E-2</v>
      </c>
      <c r="O100" s="393">
        <v>2.8711649020712424E-2</v>
      </c>
      <c r="P100" s="393">
        <v>2.8223800068765764E-2</v>
      </c>
      <c r="Q100" s="393">
        <v>2.8699970596576758E-2</v>
      </c>
      <c r="R100" s="393">
        <v>2.8926905431172788E-2</v>
      </c>
      <c r="S100" s="393">
        <v>2.9523401383351709E-2</v>
      </c>
      <c r="T100" s="393">
        <v>2.997980619749941E-2</v>
      </c>
      <c r="U100" s="393">
        <v>2.9727683179190126E-2</v>
      </c>
      <c r="V100" s="393">
        <v>2.8969541679632473E-2</v>
      </c>
      <c r="W100" s="393">
        <v>2.8534176723646464E-2</v>
      </c>
      <c r="X100" s="393">
        <v>2.9064828755918301E-2</v>
      </c>
      <c r="Y100" s="393">
        <v>2.9353493377930716E-2</v>
      </c>
      <c r="Z100" s="393">
        <v>3.2145136355236616E-2</v>
      </c>
      <c r="AA100" s="393">
        <v>3.1084247567442366E-2</v>
      </c>
      <c r="AB100" s="393">
        <v>3.012787879624718E-2</v>
      </c>
    </row>
    <row r="101" spans="1:28" ht="15.6" outlineLevel="1">
      <c r="A101" s="576"/>
      <c r="B101" s="577"/>
      <c r="C101" s="107" t="s">
        <v>92</v>
      </c>
      <c r="D101" s="393">
        <v>8.069612072585001E-4</v>
      </c>
      <c r="E101" s="393">
        <v>7.0647490052614119E-4</v>
      </c>
      <c r="F101" s="393">
        <v>7.7018239662953836E-4</v>
      </c>
      <c r="G101" s="393">
        <v>7.4905288956104337E-4</v>
      </c>
      <c r="H101" s="393">
        <v>8.1625693376513868E-4</v>
      </c>
      <c r="I101" s="393">
        <v>8.3377266843740817E-4</v>
      </c>
      <c r="J101" s="393">
        <v>8.2103068555040891E-4</v>
      </c>
      <c r="K101" s="393">
        <v>7.6657592177775875E-4</v>
      </c>
      <c r="L101" s="393">
        <v>7.5280551827187241E-4</v>
      </c>
      <c r="M101" s="393">
        <v>7.197899453314084E-4</v>
      </c>
      <c r="N101" s="393">
        <v>6.7203486887790274E-4</v>
      </c>
      <c r="O101" s="393">
        <v>7.2828026449124064E-4</v>
      </c>
      <c r="P101" s="393">
        <v>6.9414762048873818E-4</v>
      </c>
      <c r="Q101" s="393">
        <v>1.6992735218733149E-4</v>
      </c>
      <c r="R101" s="393">
        <v>1.4585728912990309E-4</v>
      </c>
      <c r="S101" s="393">
        <v>9.1934068563854163E-6</v>
      </c>
      <c r="T101" s="393">
        <v>5.3614098370975757E-6</v>
      </c>
      <c r="U101" s="393">
        <v>4.4846954978786718E-6</v>
      </c>
      <c r="V101" s="393">
        <v>4.4435992767998147E-6</v>
      </c>
      <c r="W101" s="393">
        <v>3.5802717719964068E-6</v>
      </c>
      <c r="X101" s="393">
        <v>3.6748097524237682E-6</v>
      </c>
      <c r="Y101" s="393">
        <v>3.1960851221686542E-6</v>
      </c>
      <c r="Z101" s="393">
        <v>2.7774748059203945E-6</v>
      </c>
      <c r="AA101" s="393">
        <v>2.2213040757982098E-6</v>
      </c>
      <c r="AB101" s="393">
        <v>2.316257490856872E-6</v>
      </c>
    </row>
    <row r="102" spans="1:28" outlineLevel="1">
      <c r="A102" s="576"/>
      <c r="B102" s="574" t="s">
        <v>93</v>
      </c>
      <c r="C102" s="107" t="s">
        <v>94</v>
      </c>
      <c r="D102" s="393">
        <v>1.790894223054431E-2</v>
      </c>
      <c r="E102" s="393">
        <v>1.7829452290882557E-2</v>
      </c>
      <c r="F102" s="393">
        <v>1.7810636796835571E-2</v>
      </c>
      <c r="G102" s="393">
        <v>1.7929443993803102E-2</v>
      </c>
      <c r="H102" s="393">
        <v>1.9422269510131686E-2</v>
      </c>
      <c r="I102" s="393">
        <v>2.0406233029910723E-2</v>
      </c>
      <c r="J102" s="393">
        <v>2.0740874998708116E-2</v>
      </c>
      <c r="K102" s="393">
        <v>2.049235684333935E-2</v>
      </c>
      <c r="L102" s="393">
        <v>2.1196286220334953E-2</v>
      </c>
      <c r="M102" s="393">
        <v>2.1338877994146153E-2</v>
      </c>
      <c r="N102" s="393">
        <v>2.0407477404132537E-2</v>
      </c>
      <c r="O102" s="393">
        <v>1.9928879717705437E-2</v>
      </c>
      <c r="P102" s="393">
        <v>2.1104902531989076E-2</v>
      </c>
      <c r="Q102" s="393">
        <v>2.0759064705343735E-2</v>
      </c>
      <c r="R102" s="393">
        <v>2.06966038801242E-2</v>
      </c>
      <c r="S102" s="393">
        <v>2.1422636964638697E-2</v>
      </c>
      <c r="T102" s="393">
        <v>2.0699298585812594E-2</v>
      </c>
      <c r="U102" s="393">
        <v>2.0402480533321408E-2</v>
      </c>
      <c r="V102" s="393">
        <v>2.0130092148657418E-2</v>
      </c>
      <c r="W102" s="393">
        <v>1.9753639552001184E-2</v>
      </c>
      <c r="X102" s="393">
        <v>1.9075930552198167E-2</v>
      </c>
      <c r="Y102" s="393">
        <v>1.933124304595344E-2</v>
      </c>
      <c r="Z102" s="393">
        <v>1.8403046254034511E-2</v>
      </c>
      <c r="AA102" s="393">
        <v>1.7655753767530254E-2</v>
      </c>
      <c r="AB102" s="393">
        <v>1.8419226719173714E-2</v>
      </c>
    </row>
    <row r="103" spans="1:28" ht="15.6" outlineLevel="1">
      <c r="A103" s="576"/>
      <c r="B103" s="577"/>
      <c r="C103" s="107" t="s">
        <v>95</v>
      </c>
      <c r="D103" s="393">
        <v>8.7204738915449989E-4</v>
      </c>
      <c r="E103" s="393">
        <v>8.6845138346883493E-4</v>
      </c>
      <c r="F103" s="393">
        <v>8.7839418361373132E-4</v>
      </c>
      <c r="G103" s="393">
        <v>8.894733811483491E-4</v>
      </c>
      <c r="H103" s="393">
        <v>9.0957435217057592E-4</v>
      </c>
      <c r="I103" s="393">
        <v>9.5833931309378929E-4</v>
      </c>
      <c r="J103" s="393">
        <v>1.2700569155695573E-3</v>
      </c>
      <c r="K103" s="393">
        <v>1.5254157627895761E-3</v>
      </c>
      <c r="L103" s="393">
        <v>1.4439437048964217E-3</v>
      </c>
      <c r="M103" s="393">
        <v>1.2883454121300397E-3</v>
      </c>
      <c r="N103" s="393">
        <v>1.2109562010127258E-3</v>
      </c>
      <c r="O103" s="393">
        <v>1.161705058736852E-3</v>
      </c>
      <c r="P103" s="393">
        <v>1.1134808985726744E-3</v>
      </c>
      <c r="Q103" s="393">
        <v>1.1321031604904417E-3</v>
      </c>
      <c r="R103" s="393">
        <v>1.0743986916112202E-3</v>
      </c>
      <c r="S103" s="393">
        <v>1.0914623447140595E-3</v>
      </c>
      <c r="T103" s="393">
        <v>1.4139571412842495E-3</v>
      </c>
      <c r="U103" s="393">
        <v>1.5640101741995088E-3</v>
      </c>
      <c r="V103" s="393">
        <v>2.8226468479122927E-3</v>
      </c>
      <c r="W103" s="393">
        <v>1.8423782364599397E-3</v>
      </c>
      <c r="X103" s="393">
        <v>2.4163563234639667E-3</v>
      </c>
      <c r="Y103" s="393">
        <v>1.4010795997394967E-3</v>
      </c>
      <c r="Z103" s="393">
        <v>1.5076906154037884E-3</v>
      </c>
      <c r="AA103" s="393">
        <v>1.0555638423183249E-3</v>
      </c>
      <c r="AB103" s="393">
        <v>1.2619187944231294E-3</v>
      </c>
    </row>
    <row r="104" spans="1:28" outlineLevel="1">
      <c r="A104" s="576"/>
      <c r="B104" s="574" t="s">
        <v>96</v>
      </c>
      <c r="C104" s="107" t="s">
        <v>97</v>
      </c>
      <c r="D104" s="393">
        <v>5.2402923257623385E-2</v>
      </c>
      <c r="E104" s="393">
        <v>4.1926196273326208E-2</v>
      </c>
      <c r="F104" s="393">
        <v>4.0189996573451778E-2</v>
      </c>
      <c r="G104" s="393">
        <v>4.1143272100629992E-2</v>
      </c>
      <c r="H104" s="393">
        <v>4.0186201735939529E-2</v>
      </c>
      <c r="I104" s="393">
        <v>3.9661506487462347E-2</v>
      </c>
      <c r="J104" s="393">
        <v>3.8901180989826319E-2</v>
      </c>
      <c r="K104" s="393">
        <v>3.6821966375663234E-2</v>
      </c>
      <c r="L104" s="393">
        <v>3.3075856597748331E-2</v>
      </c>
      <c r="M104" s="393">
        <v>3.2274662908151411E-2</v>
      </c>
      <c r="N104" s="393">
        <v>2.9808061517601167E-2</v>
      </c>
      <c r="O104" s="393">
        <v>2.9980319779801524E-2</v>
      </c>
      <c r="P104" s="393">
        <v>3.1878524226461064E-2</v>
      </c>
      <c r="Q104" s="393">
        <v>3.2534429880481858E-2</v>
      </c>
      <c r="R104" s="393">
        <v>3.0592939372037699E-2</v>
      </c>
      <c r="S104" s="393">
        <v>2.8482479779136694E-2</v>
      </c>
      <c r="T104" s="393">
        <v>3.4868372687620226E-2</v>
      </c>
      <c r="U104" s="393">
        <v>3.7289157324758397E-2</v>
      </c>
      <c r="V104" s="393">
        <v>3.1969501240704523E-2</v>
      </c>
      <c r="W104" s="393">
        <v>2.9448670225655751E-2</v>
      </c>
      <c r="X104" s="393">
        <v>2.8362292071612123E-2</v>
      </c>
      <c r="Y104" s="393">
        <v>2.7234624513109967E-2</v>
      </c>
      <c r="Z104" s="393">
        <v>2.4841511111426941E-2</v>
      </c>
      <c r="AA104" s="393">
        <v>2.2210442540826675E-2</v>
      </c>
      <c r="AB104" s="393">
        <v>1.9758362967658098E-2</v>
      </c>
    </row>
    <row r="105" spans="1:28" outlineLevel="1">
      <c r="A105" s="576"/>
      <c r="B105" s="574" t="s">
        <v>98</v>
      </c>
      <c r="C105" s="107" t="s">
        <v>99</v>
      </c>
      <c r="D105" s="393">
        <v>2.8073331124795348E-2</v>
      </c>
      <c r="E105" s="393">
        <v>2.7140667634506656E-2</v>
      </c>
      <c r="F105" s="393">
        <v>2.8759358530108442E-2</v>
      </c>
      <c r="G105" s="393">
        <v>2.9479107309752336E-2</v>
      </c>
      <c r="H105" s="393">
        <v>3.0817251178748409E-2</v>
      </c>
      <c r="I105" s="393">
        <v>3.2090234032780184E-2</v>
      </c>
      <c r="J105" s="393">
        <v>3.3697640787713652E-2</v>
      </c>
      <c r="K105" s="393">
        <v>3.6386831959291294E-2</v>
      </c>
      <c r="L105" s="393">
        <v>3.9439260098530264E-2</v>
      </c>
      <c r="M105" s="393">
        <v>4.1785991473371926E-2</v>
      </c>
      <c r="N105" s="393">
        <v>4.4648755731381634E-2</v>
      </c>
      <c r="O105" s="393">
        <v>4.4977163022917169E-2</v>
      </c>
      <c r="P105" s="393">
        <v>4.6733518944268797E-2</v>
      </c>
      <c r="Q105" s="393">
        <v>4.9621449202679545E-2</v>
      </c>
      <c r="R105" s="393">
        <v>5.3446895588389103E-2</v>
      </c>
      <c r="S105" s="393">
        <v>5.6549084057907255E-2</v>
      </c>
      <c r="T105" s="393">
        <v>5.8048289661663276E-2</v>
      </c>
      <c r="U105" s="393">
        <v>5.9540294044035866E-2</v>
      </c>
      <c r="V105" s="393">
        <v>5.8191800445525424E-2</v>
      </c>
      <c r="W105" s="393">
        <v>5.475204345249949E-2</v>
      </c>
      <c r="X105" s="393">
        <v>5.2860384383791953E-2</v>
      </c>
      <c r="Y105" s="393">
        <v>5.5046649199176255E-2</v>
      </c>
      <c r="Z105" s="393">
        <v>5.5341608923569097E-2</v>
      </c>
      <c r="AA105" s="393">
        <v>5.7199686048319001E-2</v>
      </c>
      <c r="AB105" s="393">
        <v>5.970176383845302E-2</v>
      </c>
    </row>
    <row r="106" spans="1:28">
      <c r="A106" s="576"/>
      <c r="B106" s="574" t="s">
        <v>7</v>
      </c>
      <c r="C106" s="107" t="s">
        <v>379</v>
      </c>
      <c r="D106" s="393">
        <v>0.12719082438037746</v>
      </c>
      <c r="E106" s="393">
        <v>0.13825281518129623</v>
      </c>
      <c r="F106" s="393">
        <v>0.14296893711640482</v>
      </c>
      <c r="G106" s="393">
        <v>0.10921600027008189</v>
      </c>
      <c r="H106" s="393">
        <v>0.10562321865675245</v>
      </c>
      <c r="I106" s="393">
        <v>9.8203225512136574E-2</v>
      </c>
      <c r="J106" s="393">
        <v>9.380540372407406E-2</v>
      </c>
      <c r="K106" s="393">
        <v>8.1085707769373544E-2</v>
      </c>
      <c r="L106" s="393">
        <v>7.6828700258109797E-2</v>
      </c>
      <c r="M106" s="393">
        <v>7.1112694441363922E-2</v>
      </c>
      <c r="N106" s="393">
        <v>6.9410689366922518E-2</v>
      </c>
      <c r="O106" s="393">
        <v>7.3135715208347482E-2</v>
      </c>
      <c r="P106" s="393">
        <v>6.6179416945531172E-2</v>
      </c>
      <c r="Q106" s="393">
        <v>6.4686448664674712E-2</v>
      </c>
      <c r="R106" s="393">
        <v>6.2345911666320419E-2</v>
      </c>
      <c r="S106" s="393">
        <v>6.3737115932403207E-2</v>
      </c>
      <c r="T106" s="393">
        <v>6.0582342568785974E-2</v>
      </c>
      <c r="U106" s="393">
        <v>5.7859354633527468E-2</v>
      </c>
      <c r="V106" s="393">
        <v>5.6855690984470068E-2</v>
      </c>
      <c r="W106" s="393">
        <v>5.1007413255514285E-2</v>
      </c>
      <c r="X106" s="393">
        <v>4.9938215795971075E-2</v>
      </c>
      <c r="Y106" s="393">
        <v>5.0597008454702046E-2</v>
      </c>
      <c r="Z106" s="393">
        <v>5.8832116560663006E-2</v>
      </c>
      <c r="AA106" s="393">
        <v>5.5230884797150367E-2</v>
      </c>
      <c r="AB106" s="393">
        <v>4.8196083434778249E-2</v>
      </c>
    </row>
    <row r="107" spans="1:28">
      <c r="A107" s="576"/>
      <c r="B107" s="574" t="s">
        <v>12</v>
      </c>
      <c r="C107" s="107" t="s">
        <v>379</v>
      </c>
      <c r="D107" s="575">
        <v>0.73627164550627322</v>
      </c>
      <c r="E107" s="575">
        <v>0.76904566653813267</v>
      </c>
      <c r="F107" s="575">
        <v>0.72201160653193974</v>
      </c>
      <c r="G107" s="575">
        <v>0.68926599092628682</v>
      </c>
      <c r="H107" s="575">
        <v>0.64906816433674064</v>
      </c>
      <c r="I107" s="575">
        <v>0.58367950453419915</v>
      </c>
      <c r="J107" s="575">
        <v>0.58553611408747397</v>
      </c>
      <c r="K107" s="575">
        <v>0.50975802808816029</v>
      </c>
      <c r="L107" s="575">
        <v>0.52447391736888782</v>
      </c>
      <c r="M107" s="575">
        <v>0.49189406972356708</v>
      </c>
      <c r="N107" s="575">
        <v>0.50183199505285181</v>
      </c>
      <c r="O107" s="575">
        <v>0.54218761438964014</v>
      </c>
      <c r="P107" s="575">
        <v>0.53325728776892622</v>
      </c>
      <c r="Q107" s="575">
        <v>0.52520653431156838</v>
      </c>
      <c r="R107" s="575">
        <v>0.51416290406271792</v>
      </c>
      <c r="S107" s="575">
        <v>0.50516418375436833</v>
      </c>
      <c r="T107" s="575">
        <v>0.51702835069316511</v>
      </c>
      <c r="U107" s="575">
        <v>0.48226139719523381</v>
      </c>
      <c r="V107" s="575">
        <v>0.46856318283125259</v>
      </c>
      <c r="W107" s="575">
        <v>0.44801457236888609</v>
      </c>
      <c r="X107" s="575">
        <v>0.47306193264558316</v>
      </c>
      <c r="Y107" s="575">
        <v>0.43818154792170977</v>
      </c>
      <c r="Z107" s="575">
        <v>0.5253313078685653</v>
      </c>
      <c r="AA107" s="575">
        <v>0.51734007221834855</v>
      </c>
      <c r="AB107" s="575">
        <v>0.45697019964168739</v>
      </c>
    </row>
    <row r="108" spans="1:28" ht="15.6" outlineLevel="1">
      <c r="A108" s="576"/>
      <c r="B108" s="577"/>
      <c r="C108" s="107" t="s">
        <v>100</v>
      </c>
      <c r="D108" s="393">
        <v>0.73235120026832723</v>
      </c>
      <c r="E108" s="393">
        <v>0.76512522130018668</v>
      </c>
      <c r="F108" s="393">
        <v>0.71809116129399375</v>
      </c>
      <c r="G108" s="393">
        <v>0.68534554568834083</v>
      </c>
      <c r="H108" s="393">
        <v>0.64514771909879465</v>
      </c>
      <c r="I108" s="393">
        <v>0.57975905929625315</v>
      </c>
      <c r="J108" s="393">
        <v>0.58161566884952798</v>
      </c>
      <c r="K108" s="393">
        <v>0.5058375828502143</v>
      </c>
      <c r="L108" s="393">
        <v>0.52055347213094183</v>
      </c>
      <c r="M108" s="393">
        <v>0.48797362448562109</v>
      </c>
      <c r="N108" s="393">
        <v>0.49791154981490582</v>
      </c>
      <c r="O108" s="393">
        <v>0.53826716915169415</v>
      </c>
      <c r="P108" s="393">
        <v>0.52933684253098023</v>
      </c>
      <c r="Q108" s="393">
        <v>0.52128608907362239</v>
      </c>
      <c r="R108" s="393">
        <v>0.5089223088977084</v>
      </c>
      <c r="S108" s="393">
        <v>0.4986034386622954</v>
      </c>
      <c r="T108" s="393">
        <v>0.50914745567402875</v>
      </c>
      <c r="U108" s="393">
        <v>0.47306035224903398</v>
      </c>
      <c r="V108" s="393">
        <v>0.45804198795798928</v>
      </c>
      <c r="W108" s="393">
        <v>0.43617322756855936</v>
      </c>
      <c r="X108" s="393">
        <v>0.46081948404533812</v>
      </c>
      <c r="Y108" s="393">
        <v>0.42553799552154642</v>
      </c>
      <c r="Z108" s="393">
        <v>0.51228665166848364</v>
      </c>
      <c r="AA108" s="393">
        <v>0.50389431221834857</v>
      </c>
      <c r="AB108" s="393">
        <v>0.44204673894997037</v>
      </c>
    </row>
    <row r="109" spans="1:28" ht="15.6" outlineLevel="1">
      <c r="A109" s="576"/>
      <c r="B109" s="577"/>
      <c r="C109" s="107" t="s">
        <v>189</v>
      </c>
      <c r="D109" s="393">
        <v>3.9204452379460152E-3</v>
      </c>
      <c r="E109" s="393">
        <v>3.9204452379460152E-3</v>
      </c>
      <c r="F109" s="393">
        <v>3.9204452379460152E-3</v>
      </c>
      <c r="G109" s="393">
        <v>3.9204452379460152E-3</v>
      </c>
      <c r="H109" s="393">
        <v>3.9204452379460152E-3</v>
      </c>
      <c r="I109" s="393">
        <v>3.9204452379460152E-3</v>
      </c>
      <c r="J109" s="393">
        <v>3.9204452379460152E-3</v>
      </c>
      <c r="K109" s="393">
        <v>3.9204452379460152E-3</v>
      </c>
      <c r="L109" s="393">
        <v>3.9204452379460152E-3</v>
      </c>
      <c r="M109" s="393">
        <v>3.9204452379460152E-3</v>
      </c>
      <c r="N109" s="393">
        <v>3.9204452379460152E-3</v>
      </c>
      <c r="O109" s="393">
        <v>3.9204452379460152E-3</v>
      </c>
      <c r="P109" s="393">
        <v>3.9204452379460152E-3</v>
      </c>
      <c r="Q109" s="393">
        <v>3.9204452379460152E-3</v>
      </c>
      <c r="R109" s="393">
        <v>5.2405951650094686E-3</v>
      </c>
      <c r="S109" s="393">
        <v>6.5607450920729202E-3</v>
      </c>
      <c r="T109" s="393">
        <v>7.8808950191364014E-3</v>
      </c>
      <c r="U109" s="393">
        <v>9.2010449461998461E-3</v>
      </c>
      <c r="V109" s="393">
        <v>1.0521194873263291E-2</v>
      </c>
      <c r="W109" s="393">
        <v>1.1841344800326736E-2</v>
      </c>
      <c r="X109" s="393">
        <v>1.2242448600245051E-2</v>
      </c>
      <c r="Y109" s="393">
        <v>1.2643552400163368E-2</v>
      </c>
      <c r="Z109" s="393">
        <v>1.3044656200081682E-2</v>
      </c>
      <c r="AA109" s="393">
        <v>1.3445759999999998E-2</v>
      </c>
      <c r="AB109" s="393">
        <v>1.4923460691717011E-2</v>
      </c>
    </row>
    <row r="110" spans="1:28">
      <c r="A110" s="576"/>
      <c r="B110" s="574" t="s">
        <v>13</v>
      </c>
      <c r="C110" s="107" t="s">
        <v>379</v>
      </c>
      <c r="D110" s="575">
        <v>19.173293917197377</v>
      </c>
      <c r="E110" s="575">
        <v>19.251197723834569</v>
      </c>
      <c r="F110" s="575">
        <v>19.187194188430297</v>
      </c>
      <c r="G110" s="575">
        <v>18.89376174656682</v>
      </c>
      <c r="H110" s="575">
        <v>19.011514176594996</v>
      </c>
      <c r="I110" s="575">
        <v>19.022704630368263</v>
      </c>
      <c r="J110" s="575">
        <v>18.956856633917987</v>
      </c>
      <c r="K110" s="575">
        <v>19.063986192903229</v>
      </c>
      <c r="L110" s="575">
        <v>18.820328921695729</v>
      </c>
      <c r="M110" s="575">
        <v>18.554562527251413</v>
      </c>
      <c r="N110" s="575">
        <v>18.009351259935187</v>
      </c>
      <c r="O110" s="575">
        <v>17.167601509077759</v>
      </c>
      <c r="P110" s="575">
        <v>17.391220030747885</v>
      </c>
      <c r="Q110" s="575">
        <v>17.173265504017824</v>
      </c>
      <c r="R110" s="575">
        <v>16.947923635478372</v>
      </c>
      <c r="S110" s="575">
        <v>16.635202219561602</v>
      </c>
      <c r="T110" s="575">
        <v>16.320083424984034</v>
      </c>
      <c r="U110" s="575">
        <v>15.788895062216245</v>
      </c>
      <c r="V110" s="575">
        <v>15.745298252023982</v>
      </c>
      <c r="W110" s="575">
        <v>15.720383026962262</v>
      </c>
      <c r="X110" s="575">
        <v>15.872920760976953</v>
      </c>
      <c r="Y110" s="575">
        <v>15.766640404871948</v>
      </c>
      <c r="Z110" s="575">
        <v>15.589504471334489</v>
      </c>
      <c r="AA110" s="575">
        <v>15.783713261156539</v>
      </c>
      <c r="AB110" s="575">
        <v>16.321397391266235</v>
      </c>
    </row>
    <row r="111" spans="1:28" ht="15.6" outlineLevel="1">
      <c r="A111" s="576"/>
      <c r="B111" s="577"/>
      <c r="C111" s="107" t="s">
        <v>104</v>
      </c>
      <c r="D111" s="393">
        <v>0.58614445299777962</v>
      </c>
      <c r="E111" s="393">
        <v>0.5859210357086434</v>
      </c>
      <c r="F111" s="393">
        <v>0.58475806621114401</v>
      </c>
      <c r="G111" s="393">
        <v>0.58284385169285668</v>
      </c>
      <c r="H111" s="393">
        <v>0.58333450454436253</v>
      </c>
      <c r="I111" s="393">
        <v>0.58284616515922927</v>
      </c>
      <c r="J111" s="393">
        <v>0.58719141108894524</v>
      </c>
      <c r="K111" s="393">
        <v>0.59093099671923321</v>
      </c>
      <c r="L111" s="393">
        <v>0.58098806444198603</v>
      </c>
      <c r="M111" s="393">
        <v>0.56854241760656021</v>
      </c>
      <c r="N111" s="393">
        <v>0.55203141927916333</v>
      </c>
      <c r="O111" s="393">
        <v>0.54438661568775415</v>
      </c>
      <c r="P111" s="393">
        <v>0.5426394687117958</v>
      </c>
      <c r="Q111" s="393">
        <v>0.53822276614812581</v>
      </c>
      <c r="R111" s="393">
        <v>0.51647037871803558</v>
      </c>
      <c r="S111" s="393">
        <v>0.51532500344879528</v>
      </c>
      <c r="T111" s="393">
        <v>0.4914499851567985</v>
      </c>
      <c r="U111" s="393">
        <v>0.4665147140340149</v>
      </c>
      <c r="V111" s="393">
        <v>0.45670321237812578</v>
      </c>
      <c r="W111" s="393">
        <v>0.46501626849986599</v>
      </c>
      <c r="X111" s="393">
        <v>0.47088330852113314</v>
      </c>
      <c r="Y111" s="393">
        <v>0.47565688592889716</v>
      </c>
      <c r="Z111" s="393">
        <v>0.4910482379913868</v>
      </c>
      <c r="AA111" s="393">
        <v>0.49191685442230698</v>
      </c>
      <c r="AB111" s="393">
        <v>0.48720079937717714</v>
      </c>
    </row>
    <row r="112" spans="1:28" outlineLevel="1">
      <c r="A112" s="576"/>
      <c r="B112" s="574" t="s">
        <v>112</v>
      </c>
      <c r="C112" s="107" t="s">
        <v>106</v>
      </c>
      <c r="D112" s="393">
        <v>1.1010604320557109</v>
      </c>
      <c r="E112" s="393">
        <v>1.0811069503083051</v>
      </c>
      <c r="F112" s="393">
        <v>1.071524927307967</v>
      </c>
      <c r="G112" s="393">
        <v>1.0656914150560797</v>
      </c>
      <c r="H112" s="393">
        <v>1.0762263796062921</v>
      </c>
      <c r="I112" s="393">
        <v>1.0643410169984202</v>
      </c>
      <c r="J112" s="393">
        <v>1.0793141681302338</v>
      </c>
      <c r="K112" s="393">
        <v>1.0483274789372337</v>
      </c>
      <c r="L112" s="393">
        <v>1.0366086352776724</v>
      </c>
      <c r="M112" s="393">
        <v>1.0340821022184177</v>
      </c>
      <c r="N112" s="393">
        <v>1.0029944639939719</v>
      </c>
      <c r="O112" s="393">
        <v>0.96260737193763979</v>
      </c>
      <c r="P112" s="393">
        <v>0.94263930544401342</v>
      </c>
      <c r="Q112" s="393">
        <v>0.95655204233795765</v>
      </c>
      <c r="R112" s="393">
        <v>0.96194776206321952</v>
      </c>
      <c r="S112" s="393">
        <v>0.94963325222430428</v>
      </c>
      <c r="T112" s="393">
        <v>0.93808726341029836</v>
      </c>
      <c r="U112" s="393">
        <v>0.92892787905544982</v>
      </c>
      <c r="V112" s="393">
        <v>0.91091929568599284</v>
      </c>
      <c r="W112" s="393">
        <v>0.90129310798233342</v>
      </c>
      <c r="X112" s="393">
        <v>0.91164561363075469</v>
      </c>
      <c r="Y112" s="393">
        <v>0.90318045427306337</v>
      </c>
      <c r="Z112" s="393">
        <v>0.89793971935835182</v>
      </c>
      <c r="AA112" s="393">
        <v>0.89010282160572807</v>
      </c>
      <c r="AB112" s="393">
        <v>0.90275458253841179</v>
      </c>
    </row>
    <row r="113" spans="1:28" ht="15.6" outlineLevel="1">
      <c r="A113" s="576"/>
      <c r="B113" s="577"/>
      <c r="C113" s="107" t="s">
        <v>107</v>
      </c>
      <c r="D113" s="393">
        <v>4.5905202762387763E-2</v>
      </c>
      <c r="E113" s="393">
        <v>4.5621647777764431E-2</v>
      </c>
      <c r="F113" s="393">
        <v>4.5792082610144988E-2</v>
      </c>
      <c r="G113" s="393">
        <v>4.5952200451479297E-2</v>
      </c>
      <c r="H113" s="393">
        <v>4.5737121442531031E-2</v>
      </c>
      <c r="I113" s="393">
        <v>4.5489914519026488E-2</v>
      </c>
      <c r="J113" s="393">
        <v>4.4664058309317155E-2</v>
      </c>
      <c r="K113" s="393">
        <v>4.5124907852500409E-2</v>
      </c>
      <c r="L113" s="393">
        <v>4.6494201918949388E-2</v>
      </c>
      <c r="M113" s="393">
        <v>4.6903769105046136E-2</v>
      </c>
      <c r="N113" s="393">
        <v>4.4486925778039706E-2</v>
      </c>
      <c r="O113" s="393">
        <v>3.8998880011054678E-2</v>
      </c>
      <c r="P113" s="393">
        <v>3.8197868501010965E-2</v>
      </c>
      <c r="Q113" s="393">
        <v>3.8124293890666343E-2</v>
      </c>
      <c r="R113" s="393">
        <v>3.8225487213795678E-2</v>
      </c>
      <c r="S113" s="393">
        <v>3.7107724418158287E-2</v>
      </c>
      <c r="T113" s="393">
        <v>3.6475042174701391E-2</v>
      </c>
      <c r="U113" s="393">
        <v>3.5361611646634719E-2</v>
      </c>
      <c r="V113" s="393">
        <v>3.4384625289110148E-2</v>
      </c>
      <c r="W113" s="393">
        <v>3.2992443893616663E-2</v>
      </c>
      <c r="X113" s="393">
        <v>3.2405967091388557E-2</v>
      </c>
      <c r="Y113" s="393">
        <v>3.2703186037832628E-2</v>
      </c>
      <c r="Z113" s="393">
        <v>3.341927628161117E-2</v>
      </c>
      <c r="AA113" s="393">
        <v>3.4237478903852744E-2</v>
      </c>
      <c r="AB113" s="393">
        <v>3.5113262095388738E-2</v>
      </c>
    </row>
    <row r="114" spans="1:28" ht="15.6" outlineLevel="1">
      <c r="A114" s="576"/>
      <c r="B114" s="577"/>
      <c r="C114" s="107" t="s">
        <v>108</v>
      </c>
      <c r="D114" s="393">
        <v>7.7305659688817955E-4</v>
      </c>
      <c r="E114" s="393">
        <v>8.8305771555611807E-4</v>
      </c>
      <c r="F114" s="393">
        <v>8.6980943199837699E-4</v>
      </c>
      <c r="G114" s="393">
        <v>8.1216505775477254E-4</v>
      </c>
      <c r="H114" s="393">
        <v>7.5192611609107467E-4</v>
      </c>
      <c r="I114" s="393">
        <v>5.9635062076117895E-4</v>
      </c>
      <c r="J114" s="393">
        <v>6.7052468304850234E-4</v>
      </c>
      <c r="K114" s="393">
        <v>6.3373174994911801E-4</v>
      </c>
      <c r="L114" s="393">
        <v>6.4755158097197431E-4</v>
      </c>
      <c r="M114" s="393">
        <v>6.3231694602921748E-4</v>
      </c>
      <c r="N114" s="393">
        <v>5.8873499393719963E-4</v>
      </c>
      <c r="O114" s="393">
        <v>5.9294609133463713E-4</v>
      </c>
      <c r="P114" s="393">
        <v>7.4038973589040996E-4</v>
      </c>
      <c r="Q114" s="393">
        <v>7.0132462313894401E-4</v>
      </c>
      <c r="R114" s="393">
        <v>7.2587213462230974E-4</v>
      </c>
      <c r="S114" s="393">
        <v>7.4959571941248969E-4</v>
      </c>
      <c r="T114" s="393">
        <v>7.7598521329784659E-4</v>
      </c>
      <c r="U114" s="393">
        <v>7.57024322160469E-4</v>
      </c>
      <c r="V114" s="393">
        <v>7.6240003688453979E-4</v>
      </c>
      <c r="W114" s="393">
        <v>8.0286933706614442E-4</v>
      </c>
      <c r="X114" s="393">
        <v>7.3690900025048973E-4</v>
      </c>
      <c r="Y114" s="393">
        <v>7.4724813299412987E-4</v>
      </c>
      <c r="Z114" s="393">
        <v>7.7545081333855158E-4</v>
      </c>
      <c r="AA114" s="393">
        <v>7.7419013687671093E-4</v>
      </c>
      <c r="AB114" s="393">
        <v>7.9352050080038102E-4</v>
      </c>
    </row>
    <row r="115" spans="1:28" ht="15.6" outlineLevel="1">
      <c r="A115" s="576"/>
      <c r="B115" s="577"/>
      <c r="C115" s="107" t="s">
        <v>109</v>
      </c>
      <c r="D115" s="393">
        <v>0</v>
      </c>
      <c r="E115" s="393">
        <v>0</v>
      </c>
      <c r="F115" s="393">
        <v>0</v>
      </c>
      <c r="G115" s="393">
        <v>0</v>
      </c>
      <c r="H115" s="393">
        <v>0</v>
      </c>
      <c r="I115" s="393">
        <v>0</v>
      </c>
      <c r="J115" s="393">
        <v>0</v>
      </c>
      <c r="K115" s="393">
        <v>0</v>
      </c>
      <c r="L115" s="393">
        <v>0</v>
      </c>
      <c r="M115" s="393">
        <v>0</v>
      </c>
      <c r="N115" s="393">
        <v>0</v>
      </c>
      <c r="O115" s="393">
        <v>0</v>
      </c>
      <c r="P115" s="393">
        <v>0</v>
      </c>
      <c r="Q115" s="393">
        <v>0</v>
      </c>
      <c r="R115" s="393">
        <v>0</v>
      </c>
      <c r="S115" s="393">
        <v>0</v>
      </c>
      <c r="T115" s="393">
        <v>0</v>
      </c>
      <c r="U115" s="393">
        <v>0</v>
      </c>
      <c r="V115" s="393">
        <v>0</v>
      </c>
      <c r="W115" s="393">
        <v>0</v>
      </c>
      <c r="X115" s="393">
        <v>0</v>
      </c>
      <c r="Y115" s="393">
        <v>0</v>
      </c>
      <c r="Z115" s="393">
        <v>0</v>
      </c>
      <c r="AA115" s="393">
        <v>0</v>
      </c>
      <c r="AB115" s="393">
        <v>0</v>
      </c>
    </row>
    <row r="116" spans="1:28" ht="15.6" outlineLevel="1">
      <c r="A116" s="576"/>
      <c r="B116" s="577"/>
      <c r="C116" s="107" t="s">
        <v>110</v>
      </c>
      <c r="D116" s="393">
        <v>0.18183954067214195</v>
      </c>
      <c r="E116" s="393">
        <v>0.19049533905531277</v>
      </c>
      <c r="F116" s="393">
        <v>0.19748132578741909</v>
      </c>
      <c r="G116" s="393">
        <v>0.20488426930337722</v>
      </c>
      <c r="H116" s="393">
        <v>0.21070025550439692</v>
      </c>
      <c r="I116" s="393">
        <v>0.210933647864635</v>
      </c>
      <c r="J116" s="393">
        <v>0.21472420754839142</v>
      </c>
      <c r="K116" s="393">
        <v>0.23186251371723865</v>
      </c>
      <c r="L116" s="393">
        <v>0.23994502655269062</v>
      </c>
      <c r="M116" s="393">
        <v>0.21354781683137139</v>
      </c>
      <c r="N116" s="393">
        <v>0.19052733404014274</v>
      </c>
      <c r="O116" s="393">
        <v>0.16955987209749765</v>
      </c>
      <c r="P116" s="393">
        <v>0.15669067557690178</v>
      </c>
      <c r="Q116" s="393">
        <v>0.13446878656243813</v>
      </c>
      <c r="R116" s="393">
        <v>0.13151665560592016</v>
      </c>
      <c r="S116" s="393">
        <v>0.12063151904974334</v>
      </c>
      <c r="T116" s="393">
        <v>0.11793750002402983</v>
      </c>
      <c r="U116" s="393">
        <v>0.11665941569978543</v>
      </c>
      <c r="V116" s="393">
        <v>0.11420488505799146</v>
      </c>
      <c r="W116" s="393">
        <v>0.11280186090566069</v>
      </c>
      <c r="X116" s="393">
        <v>0.10458990357995139</v>
      </c>
      <c r="Y116" s="393">
        <v>0.10365830879572299</v>
      </c>
      <c r="Z116" s="393">
        <v>0.10479250956259668</v>
      </c>
      <c r="AA116" s="393">
        <v>0.11187069716065152</v>
      </c>
      <c r="AB116" s="393">
        <v>0.11196220950875065</v>
      </c>
    </row>
    <row r="117" spans="1:28" ht="15.6" outlineLevel="1">
      <c r="A117" s="576"/>
      <c r="B117" s="577"/>
      <c r="C117" s="107" t="s">
        <v>113</v>
      </c>
      <c r="D117" s="393">
        <v>4.3200570924040185E-2</v>
      </c>
      <c r="E117" s="393">
        <v>4.9818227341588535E-2</v>
      </c>
      <c r="F117" s="393">
        <v>4.8314877700794789E-2</v>
      </c>
      <c r="G117" s="393">
        <v>5.0021432421568049E-2</v>
      </c>
      <c r="H117" s="393">
        <v>4.8960270775920994E-2</v>
      </c>
      <c r="I117" s="393">
        <v>4.9545529431160945E-2</v>
      </c>
      <c r="J117" s="393">
        <v>5.2409956201267476E-2</v>
      </c>
      <c r="K117" s="393">
        <v>6.0235354384354269E-2</v>
      </c>
      <c r="L117" s="393">
        <v>5.5771743874968228E-2</v>
      </c>
      <c r="M117" s="393">
        <v>5.426705005665293E-2</v>
      </c>
      <c r="N117" s="393">
        <v>5.5220131342899291E-2</v>
      </c>
      <c r="O117" s="393">
        <v>5.8738144876494265E-2</v>
      </c>
      <c r="P117" s="393">
        <v>5.4027419671952376E-2</v>
      </c>
      <c r="Q117" s="393">
        <v>5.5637511683818849E-2</v>
      </c>
      <c r="R117" s="393">
        <v>5.5650322304570371E-2</v>
      </c>
      <c r="S117" s="393">
        <v>5.174027026590839E-2</v>
      </c>
      <c r="T117" s="393">
        <v>5.1344765813565993E-2</v>
      </c>
      <c r="U117" s="393">
        <v>4.7200510682991144E-2</v>
      </c>
      <c r="V117" s="393">
        <v>4.5773546520250868E-2</v>
      </c>
      <c r="W117" s="393">
        <v>4.3466107398538269E-2</v>
      </c>
      <c r="X117" s="393">
        <v>4.3266543921807787E-2</v>
      </c>
      <c r="Y117" s="393">
        <v>4.3255259004303666E-2</v>
      </c>
      <c r="Z117" s="393">
        <v>4.2164828664740556E-2</v>
      </c>
      <c r="AA117" s="393">
        <v>4.3146520013944069E-2</v>
      </c>
      <c r="AB117" s="393">
        <v>4.4427307741667185E-2</v>
      </c>
    </row>
    <row r="118" spans="1:28" ht="15.6" outlineLevel="1">
      <c r="A118" s="576"/>
      <c r="B118" s="577"/>
      <c r="C118" s="107" t="s">
        <v>111</v>
      </c>
      <c r="D118" s="393">
        <v>7.1812554854621454E-4</v>
      </c>
      <c r="E118" s="393">
        <v>7.1812554854621454E-4</v>
      </c>
      <c r="F118" s="393">
        <v>7.9814435419639333E-4</v>
      </c>
      <c r="G118" s="393">
        <v>7.9814435419639333E-4</v>
      </c>
      <c r="H118" s="393">
        <v>5.6005303561643951E-4</v>
      </c>
      <c r="I118" s="393">
        <v>5.6005303561643951E-4</v>
      </c>
      <c r="J118" s="393">
        <v>5.2162338016438351E-4</v>
      </c>
      <c r="K118" s="393">
        <v>5.5112861326027428E-4</v>
      </c>
      <c r="L118" s="393">
        <v>4.6379593015434198E-4</v>
      </c>
      <c r="M118" s="393">
        <v>5.4639320547945132E-4</v>
      </c>
      <c r="N118" s="393">
        <v>5.4639320547945132E-4</v>
      </c>
      <c r="O118" s="393">
        <v>5.0313707671232743E-4</v>
      </c>
      <c r="P118" s="393">
        <v>5.5587919863013568E-4</v>
      </c>
      <c r="Q118" s="393">
        <v>4.7730482016438347E-4</v>
      </c>
      <c r="R118" s="393">
        <v>4.871095426849321E-4</v>
      </c>
      <c r="S118" s="393">
        <v>5.0389595616438343E-4</v>
      </c>
      <c r="T118" s="393">
        <v>5.4232485273698525E-4</v>
      </c>
      <c r="U118" s="393">
        <v>4.6948836180821826E-4</v>
      </c>
      <c r="V118" s="393">
        <v>4.7635697972876691E-4</v>
      </c>
      <c r="W118" s="393">
        <v>5.2538742224657515E-4</v>
      </c>
      <c r="X118" s="393">
        <v>4.6983744635616516E-4</v>
      </c>
      <c r="Y118" s="393">
        <v>4.9506259934246606E-4</v>
      </c>
      <c r="Z118" s="393">
        <v>4.7281225380821823E-4</v>
      </c>
      <c r="AA118" s="393">
        <v>4.8269286427397347E-4</v>
      </c>
      <c r="AB118" s="393">
        <v>4.8507575142984197E-4</v>
      </c>
    </row>
    <row r="119" spans="1:28" ht="15.6" outlineLevel="1">
      <c r="A119" s="576"/>
      <c r="B119" s="577"/>
      <c r="C119" s="107" t="s">
        <v>192</v>
      </c>
      <c r="D119" s="393">
        <v>1.3473595455341957E-2</v>
      </c>
      <c r="E119" s="393">
        <v>1.3863165902746392E-2</v>
      </c>
      <c r="F119" s="393">
        <v>1.3555895670226838E-2</v>
      </c>
      <c r="G119" s="393">
        <v>1.3671322935629065E-2</v>
      </c>
      <c r="H119" s="393">
        <v>1.369418739349797E-2</v>
      </c>
      <c r="I119" s="393">
        <v>1.3299321553592976E-2</v>
      </c>
      <c r="J119" s="393">
        <v>1.3640466922443185E-2</v>
      </c>
      <c r="K119" s="393">
        <v>1.4137203619312887E-2</v>
      </c>
      <c r="L119" s="393">
        <v>1.3764159890214438E-2</v>
      </c>
      <c r="M119" s="393">
        <v>1.3573620778932852E-2</v>
      </c>
      <c r="N119" s="393">
        <v>1.2830956998787897E-2</v>
      </c>
      <c r="O119" s="393">
        <v>1.2517860570622511E-2</v>
      </c>
      <c r="P119" s="393">
        <v>1.179999808562511E-2</v>
      </c>
      <c r="Q119" s="393">
        <v>1.1659539974326907E-2</v>
      </c>
      <c r="R119" s="393">
        <v>1.1698570601099127E-2</v>
      </c>
      <c r="S119" s="393">
        <v>1.1239354367931442E-2</v>
      </c>
      <c r="T119" s="393">
        <v>1.1074083005315786E-2</v>
      </c>
      <c r="U119" s="393">
        <v>1.0785511521742331E-2</v>
      </c>
      <c r="V119" s="393">
        <v>1.0540461226572531E-2</v>
      </c>
      <c r="W119" s="393">
        <v>1.0306062903203926E-2</v>
      </c>
      <c r="X119" s="393">
        <v>1.0319788502135182E-2</v>
      </c>
      <c r="Y119" s="393">
        <v>1.0267792895176774E-2</v>
      </c>
      <c r="Z119" s="393">
        <v>1.0139317939332544E-2</v>
      </c>
      <c r="AA119" s="393">
        <v>1.0217948019007765E-2</v>
      </c>
      <c r="AB119" s="393">
        <v>1.0342631453819758E-2</v>
      </c>
    </row>
    <row r="120" spans="1:28" ht="15.6" outlineLevel="1">
      <c r="A120" s="576"/>
      <c r="B120" s="577"/>
      <c r="C120" s="107" t="s">
        <v>193</v>
      </c>
      <c r="D120" s="393">
        <v>6.7319095193102002E-2</v>
      </c>
      <c r="E120" s="393">
        <v>7.6610026013943761E-2</v>
      </c>
      <c r="F120" s="393">
        <v>9.2040245368052484E-2</v>
      </c>
      <c r="G120" s="393">
        <v>9.3119068618288434E-2</v>
      </c>
      <c r="H120" s="393">
        <v>9.1659989056271332E-2</v>
      </c>
      <c r="I120" s="393">
        <v>0.12150328208083998</v>
      </c>
      <c r="J120" s="393">
        <v>0.12413733159598725</v>
      </c>
      <c r="K120" s="393">
        <v>0.13266331451691721</v>
      </c>
      <c r="L120" s="393">
        <v>0.12444287537034952</v>
      </c>
      <c r="M120" s="393">
        <v>9.4309358420952408E-2</v>
      </c>
      <c r="N120" s="393">
        <v>0.13814588076496839</v>
      </c>
      <c r="O120" s="393">
        <v>0.16350053162246833</v>
      </c>
      <c r="P120" s="393">
        <v>0.15227700510908126</v>
      </c>
      <c r="Q120" s="393">
        <v>0.17073455746205762</v>
      </c>
      <c r="R120" s="393">
        <v>0.16859848610931499</v>
      </c>
      <c r="S120" s="393">
        <v>0.15912704561532187</v>
      </c>
      <c r="T120" s="393">
        <v>0.1549254720801802</v>
      </c>
      <c r="U120" s="393">
        <v>0.14185003763143672</v>
      </c>
      <c r="V120" s="393">
        <v>0.13942665789807154</v>
      </c>
      <c r="W120" s="393">
        <v>0.13310935693781858</v>
      </c>
      <c r="X120" s="393">
        <v>0.12924986394718571</v>
      </c>
      <c r="Y120" s="393">
        <v>0.11953722259710425</v>
      </c>
      <c r="Z120" s="393">
        <v>0.11685456198945325</v>
      </c>
      <c r="AA120" s="393">
        <v>0.11797815815381428</v>
      </c>
      <c r="AB120" s="393">
        <v>0.11870600250591697</v>
      </c>
    </row>
    <row r="121" spans="1:28" ht="15.6" outlineLevel="1">
      <c r="A121" s="576"/>
      <c r="B121" s="577"/>
      <c r="C121" s="107" t="s">
        <v>194</v>
      </c>
      <c r="D121" s="393">
        <v>0.18360798164523667</v>
      </c>
      <c r="E121" s="393">
        <v>0.18263608452578162</v>
      </c>
      <c r="F121" s="393">
        <v>0.18291776531642662</v>
      </c>
      <c r="G121" s="393">
        <v>0.1836398372369859</v>
      </c>
      <c r="H121" s="393">
        <v>0.18532793890046001</v>
      </c>
      <c r="I121" s="393">
        <v>0.18362535976550842</v>
      </c>
      <c r="J121" s="393">
        <v>0.18548651243450021</v>
      </c>
      <c r="K121" s="393">
        <v>0.18547272950738869</v>
      </c>
      <c r="L121" s="393">
        <v>0.1857570726808016</v>
      </c>
      <c r="M121" s="393">
        <v>0.17912586730137878</v>
      </c>
      <c r="N121" s="393">
        <v>0.16923897090163673</v>
      </c>
      <c r="O121" s="393">
        <v>0.15711559737588088</v>
      </c>
      <c r="P121" s="393">
        <v>0.150729450721728</v>
      </c>
      <c r="Q121" s="393">
        <v>0.14716348581527192</v>
      </c>
      <c r="R121" s="393">
        <v>0.14766379076179517</v>
      </c>
      <c r="S121" s="393">
        <v>0.14327087635495334</v>
      </c>
      <c r="T121" s="393">
        <v>0.14127113130279564</v>
      </c>
      <c r="U121" s="393">
        <v>0.13938721024467807</v>
      </c>
      <c r="V121" s="393">
        <v>0.13578447690716455</v>
      </c>
      <c r="W121" s="393">
        <v>0.13371238182071221</v>
      </c>
      <c r="X121" s="393">
        <v>0.13234097827761881</v>
      </c>
      <c r="Y121" s="393">
        <v>0.13074408335439203</v>
      </c>
      <c r="Z121" s="393">
        <v>0.13024874658804089</v>
      </c>
      <c r="AA121" s="393">
        <v>0.13127159803369357</v>
      </c>
      <c r="AB121" s="393">
        <v>0.13202045373015389</v>
      </c>
    </row>
    <row r="122" spans="1:28" ht="15.6" outlineLevel="1">
      <c r="A122" s="576"/>
      <c r="B122" s="577"/>
      <c r="C122" s="107" t="s">
        <v>195</v>
      </c>
      <c r="D122" s="393">
        <v>0.14675039959559241</v>
      </c>
      <c r="E122" s="393">
        <v>0.14368385777141693</v>
      </c>
      <c r="F122" s="393">
        <v>0.14135996341345541</v>
      </c>
      <c r="G122" s="393">
        <v>0.14019961610862602</v>
      </c>
      <c r="H122" s="393">
        <v>0.14022475243611623</v>
      </c>
      <c r="I122" s="393">
        <v>0.13582274180281761</v>
      </c>
      <c r="J122" s="393">
        <v>0.13645408828458827</v>
      </c>
      <c r="K122" s="393">
        <v>0.1357149681598171</v>
      </c>
      <c r="L122" s="393">
        <v>0.13354347748949258</v>
      </c>
      <c r="M122" s="393">
        <v>0.13097750395380503</v>
      </c>
      <c r="N122" s="393">
        <v>0.12484535570472351</v>
      </c>
      <c r="O122" s="393">
        <v>0.12325488754859425</v>
      </c>
      <c r="P122" s="393">
        <v>0.12291769838330509</v>
      </c>
      <c r="Q122" s="393">
        <v>0.12231591152316908</v>
      </c>
      <c r="R122" s="393">
        <v>0.12218942241777947</v>
      </c>
      <c r="S122" s="393">
        <v>0.12133272471524657</v>
      </c>
      <c r="T122" s="393">
        <v>0.12167332615120152</v>
      </c>
      <c r="U122" s="393">
        <v>0.11605325954458694</v>
      </c>
      <c r="V122" s="393">
        <v>0.11258124591769463</v>
      </c>
      <c r="W122" s="393">
        <v>0.11036934938473494</v>
      </c>
      <c r="X122" s="393">
        <v>0.11087066327569392</v>
      </c>
      <c r="Y122" s="393">
        <v>0.11096426909573209</v>
      </c>
      <c r="Z122" s="393">
        <v>0.11019256810611232</v>
      </c>
      <c r="AA122" s="393">
        <v>0.11051386113303149</v>
      </c>
      <c r="AB122" s="393">
        <v>0.11505969575561248</v>
      </c>
    </row>
    <row r="123" spans="1:28" outlineLevel="1">
      <c r="A123" s="576"/>
      <c r="B123" s="574" t="s">
        <v>196</v>
      </c>
      <c r="C123" s="107" t="s">
        <v>114</v>
      </c>
      <c r="D123" s="393">
        <v>16.62177272039424</v>
      </c>
      <c r="E123" s="393">
        <v>16.706436051184028</v>
      </c>
      <c r="F123" s="393">
        <v>16.644969646327983</v>
      </c>
      <c r="G123" s="393">
        <v>16.3856115123526</v>
      </c>
      <c r="H123" s="393">
        <v>16.485431437947437</v>
      </c>
      <c r="I123" s="393">
        <v>16.482658698773253</v>
      </c>
      <c r="J123" s="393">
        <v>16.383705297410245</v>
      </c>
      <c r="K123" s="393">
        <v>16.482056860929625</v>
      </c>
      <c r="L123" s="393">
        <v>16.263399748002332</v>
      </c>
      <c r="M123" s="393">
        <v>16.077428992227311</v>
      </c>
      <c r="N123" s="393">
        <v>15.562815572282835</v>
      </c>
      <c r="O123" s="393">
        <v>14.767028641863861</v>
      </c>
      <c r="P123" s="393">
        <v>15.036185012689106</v>
      </c>
      <c r="Q123" s="393">
        <v>14.8030219851911</v>
      </c>
      <c r="R123" s="393">
        <v>14.586818296644765</v>
      </c>
      <c r="S123" s="393">
        <v>14.307450741519711</v>
      </c>
      <c r="T123" s="393">
        <v>14.026832472120441</v>
      </c>
      <c r="U123" s="393">
        <v>13.547155357116775</v>
      </c>
      <c r="V123" s="393">
        <v>13.536385745516435</v>
      </c>
      <c r="W123" s="393">
        <v>13.519520289340912</v>
      </c>
      <c r="X123" s="393">
        <v>13.668536839846777</v>
      </c>
      <c r="Y123" s="393">
        <v>13.57671614917804</v>
      </c>
      <c r="Z123" s="393">
        <v>13.391659345197526</v>
      </c>
      <c r="AA123" s="393">
        <v>13.580348202190283</v>
      </c>
      <c r="AB123" s="393">
        <v>14.100651985454194</v>
      </c>
    </row>
    <row r="124" spans="1:28" ht="15.6" outlineLevel="1">
      <c r="A124" s="576"/>
      <c r="B124" s="577"/>
      <c r="C124" s="107" t="s">
        <v>115</v>
      </c>
      <c r="D124" s="393">
        <v>6.3499983385859979E-2</v>
      </c>
      <c r="E124" s="393">
        <v>5.3035968475349998E-2</v>
      </c>
      <c r="F124" s="393">
        <v>3.9455934456015022E-2</v>
      </c>
      <c r="G124" s="393">
        <v>3.1819583250000091E-4</v>
      </c>
      <c r="H124" s="393">
        <v>0</v>
      </c>
      <c r="I124" s="393">
        <v>0</v>
      </c>
      <c r="J124" s="393">
        <v>0</v>
      </c>
      <c r="K124" s="393">
        <v>0</v>
      </c>
      <c r="L124" s="393">
        <v>0</v>
      </c>
      <c r="M124" s="393">
        <v>0</v>
      </c>
      <c r="N124" s="393">
        <v>0</v>
      </c>
      <c r="O124" s="393">
        <v>0</v>
      </c>
      <c r="P124" s="393">
        <v>0</v>
      </c>
      <c r="Q124" s="393">
        <v>0</v>
      </c>
      <c r="R124" s="393">
        <v>0</v>
      </c>
      <c r="S124" s="393">
        <v>0</v>
      </c>
      <c r="T124" s="393">
        <v>0</v>
      </c>
      <c r="U124" s="393">
        <v>0</v>
      </c>
      <c r="V124" s="393">
        <v>0</v>
      </c>
      <c r="W124" s="393">
        <v>0</v>
      </c>
      <c r="X124" s="393">
        <v>0</v>
      </c>
      <c r="Y124" s="393">
        <v>0</v>
      </c>
      <c r="Z124" s="393">
        <v>0</v>
      </c>
      <c r="AA124" s="393">
        <v>0</v>
      </c>
      <c r="AB124" s="393">
        <v>0</v>
      </c>
    </row>
    <row r="125" spans="1:28" ht="15.6" outlineLevel="1">
      <c r="A125" s="576"/>
      <c r="B125" s="577"/>
      <c r="C125" s="107" t="s">
        <v>198</v>
      </c>
      <c r="D125" s="393">
        <v>0.11722875997050815</v>
      </c>
      <c r="E125" s="393">
        <v>0.12036818650558614</v>
      </c>
      <c r="F125" s="393">
        <v>0.1233555044744741</v>
      </c>
      <c r="G125" s="393">
        <v>0.12619871514488218</v>
      </c>
      <c r="H125" s="393">
        <v>0.12890535983600254</v>
      </c>
      <c r="I125" s="393">
        <v>0.13148254876340132</v>
      </c>
      <c r="J125" s="393">
        <v>0.13393698792885464</v>
      </c>
      <c r="K125" s="393">
        <v>0.13627500419640029</v>
      </c>
      <c r="L125" s="393">
        <v>0.1385025686851436</v>
      </c>
      <c r="M125" s="393">
        <v>0.14062531859947397</v>
      </c>
      <c r="N125" s="393">
        <v>0.15507912064859994</v>
      </c>
      <c r="O125" s="393">
        <v>0.16879702231784213</v>
      </c>
      <c r="P125" s="393">
        <v>0.18181985891884175</v>
      </c>
      <c r="Q125" s="393">
        <v>0.19418599398558803</v>
      </c>
      <c r="R125" s="393">
        <v>0.20593148136076667</v>
      </c>
      <c r="S125" s="393">
        <v>0.21709021590595307</v>
      </c>
      <c r="T125" s="393">
        <v>0.22769407367866976</v>
      </c>
      <c r="U125" s="393">
        <v>0.23777304235418173</v>
      </c>
      <c r="V125" s="393">
        <v>0.24735534260995845</v>
      </c>
      <c r="W125" s="393">
        <v>0.25646754113555359</v>
      </c>
      <c r="X125" s="393">
        <v>0.25760454393590138</v>
      </c>
      <c r="Y125" s="393">
        <v>0.25871448297934607</v>
      </c>
      <c r="Z125" s="393">
        <v>0.25979709658819006</v>
      </c>
      <c r="AA125" s="393">
        <v>0.26085223851907374</v>
      </c>
      <c r="AB125" s="393">
        <v>0.26187986485290998</v>
      </c>
    </row>
    <row r="126" spans="1:28">
      <c r="A126" s="576"/>
      <c r="B126" s="574" t="s">
        <v>14</v>
      </c>
      <c r="C126" s="107" t="s">
        <v>379</v>
      </c>
      <c r="D126" s="575">
        <v>23.86773569892992</v>
      </c>
      <c r="E126" s="575">
        <v>24.033969648750958</v>
      </c>
      <c r="F126" s="575">
        <v>19.676235021971621</v>
      </c>
      <c r="G126" s="575">
        <v>15.888348986974401</v>
      </c>
      <c r="H126" s="575">
        <v>15.867001342962689</v>
      </c>
      <c r="I126" s="575">
        <v>14.354524116192767</v>
      </c>
      <c r="J126" s="575">
        <v>14.262153626400289</v>
      </c>
      <c r="K126" s="575">
        <v>14.443090755303917</v>
      </c>
      <c r="L126" s="575">
        <v>14.709711671055077</v>
      </c>
      <c r="M126" s="575">
        <v>5.2070940340455065</v>
      </c>
      <c r="N126" s="575">
        <v>5.3877240637605253</v>
      </c>
      <c r="O126" s="575">
        <v>4.696203566208542</v>
      </c>
      <c r="P126" s="575">
        <v>2.73618562216088</v>
      </c>
      <c r="Q126" s="575">
        <v>2.8614158921061241</v>
      </c>
      <c r="R126" s="575">
        <v>3.7728931787765312</v>
      </c>
      <c r="S126" s="575">
        <v>3.099366723028969</v>
      </c>
      <c r="T126" s="575">
        <v>2.5374148461673647</v>
      </c>
      <c r="U126" s="575">
        <v>2.964386822299911</v>
      </c>
      <c r="V126" s="575">
        <v>2.7763917584196376</v>
      </c>
      <c r="W126" s="575">
        <v>1.3946098296322229</v>
      </c>
      <c r="X126" s="575">
        <v>1.5146014173403712</v>
      </c>
      <c r="Y126" s="575">
        <v>0.58266027032165235</v>
      </c>
      <c r="Z126" s="575">
        <v>0.33376562762767126</v>
      </c>
      <c r="AA126" s="575">
        <v>0.27747351539348136</v>
      </c>
      <c r="AB126" s="575">
        <v>0.2971705513696043</v>
      </c>
    </row>
    <row r="127" spans="1:28" ht="15.6" outlineLevel="1">
      <c r="A127" s="576"/>
      <c r="B127" s="577"/>
      <c r="C127" s="107" t="s">
        <v>116</v>
      </c>
      <c r="D127" s="393">
        <v>1.0999202184826765E-2</v>
      </c>
      <c r="E127" s="393">
        <v>1.0316359112541092E-2</v>
      </c>
      <c r="F127" s="393">
        <v>1.0789723275263247E-2</v>
      </c>
      <c r="G127" s="393">
        <v>1.0784923681739221E-2</v>
      </c>
      <c r="H127" s="393">
        <v>1.1114522921475623E-2</v>
      </c>
      <c r="I127" s="393">
        <v>1.1329758996894162E-2</v>
      </c>
      <c r="J127" s="393">
        <v>1.1285318698987461E-2</v>
      </c>
      <c r="K127" s="393">
        <v>1.1471906366330739E-2</v>
      </c>
      <c r="L127" s="393">
        <v>1.1019892246824517E-2</v>
      </c>
      <c r="M127" s="393">
        <v>1.1887854491347268E-2</v>
      </c>
      <c r="N127" s="393">
        <v>1.0634886212143915E-2</v>
      </c>
      <c r="O127" s="393">
        <v>1.0451767614369329E-2</v>
      </c>
      <c r="P127" s="393">
        <v>9.3788957526869804E-3</v>
      </c>
      <c r="Q127" s="393">
        <v>1.0650152387299223E-2</v>
      </c>
      <c r="R127" s="393">
        <v>1.0558644805864551E-2</v>
      </c>
      <c r="S127" s="393">
        <v>1.0482145316261099E-2</v>
      </c>
      <c r="T127" s="393">
        <v>9.3900222544139947E-3</v>
      </c>
      <c r="U127" s="393">
        <v>9.8360435027618157E-3</v>
      </c>
      <c r="V127" s="393">
        <v>8.3351341953948055E-3</v>
      </c>
      <c r="W127" s="393">
        <v>6.1733157428496494E-3</v>
      </c>
      <c r="X127" s="393">
        <v>5.6036295458416034E-3</v>
      </c>
      <c r="Y127" s="393">
        <v>5.2261795333266503E-3</v>
      </c>
      <c r="Z127" s="393">
        <v>6.2657897922143583E-3</v>
      </c>
      <c r="AA127" s="393">
        <v>8.2356992958813116E-3</v>
      </c>
      <c r="AB127" s="393">
        <v>8.3278954620941304E-3</v>
      </c>
    </row>
    <row r="128" spans="1:28" ht="15.6" outlineLevel="1">
      <c r="A128" s="576"/>
      <c r="B128" s="577"/>
      <c r="C128" s="107" t="s">
        <v>122</v>
      </c>
      <c r="D128" s="393">
        <v>1.2239757467826069E-3</v>
      </c>
      <c r="E128" s="393">
        <v>1.2025494903639986E-3</v>
      </c>
      <c r="F128" s="393">
        <v>1.3105862939621887E-3</v>
      </c>
      <c r="G128" s="393">
        <v>1.2079264561475926E-3</v>
      </c>
      <c r="H128" s="393">
        <v>1.3197762605763818E-3</v>
      </c>
      <c r="I128" s="393">
        <v>1.3792679281427918E-3</v>
      </c>
      <c r="J128" s="393">
        <v>1.1755525866260527E-3</v>
      </c>
      <c r="K128" s="393">
        <v>7.6328004813387804E-4</v>
      </c>
      <c r="L128" s="393">
        <v>9.423158125773962E-4</v>
      </c>
      <c r="M128" s="393">
        <v>8.6947793354998375E-4</v>
      </c>
      <c r="N128" s="393">
        <v>1.068095521852726E-3</v>
      </c>
      <c r="O128" s="393">
        <v>1.2060493598549109E-3</v>
      </c>
      <c r="P128" s="393">
        <v>1.616800656099118E-3</v>
      </c>
      <c r="Q128" s="393">
        <v>1.083503107710132E-3</v>
      </c>
      <c r="R128" s="393">
        <v>9.6752923190606289E-4</v>
      </c>
      <c r="S128" s="393">
        <v>9.3579170842875289E-4</v>
      </c>
      <c r="T128" s="393">
        <v>6.1792830904412342E-4</v>
      </c>
      <c r="U128" s="393">
        <v>8.0034162857050293E-4</v>
      </c>
      <c r="V128" s="393">
        <v>6.2533582223184422E-4</v>
      </c>
      <c r="W128" s="393">
        <v>5.1713626271859673E-4</v>
      </c>
      <c r="X128" s="393">
        <v>5.5684677842809743E-4</v>
      </c>
      <c r="Y128" s="393">
        <v>4.3412066897049377E-4</v>
      </c>
      <c r="Z128" s="393">
        <v>6.1465223701370536E-4</v>
      </c>
      <c r="AA128" s="393">
        <v>5.5828009708993242E-4</v>
      </c>
      <c r="AB128" s="393">
        <v>7.3252334554960781E-4</v>
      </c>
    </row>
    <row r="129" spans="1:28" ht="15.6" outlineLevel="1">
      <c r="A129" s="576"/>
      <c r="B129" s="577"/>
      <c r="C129" s="107" t="s">
        <v>124</v>
      </c>
      <c r="D129" s="393">
        <v>3.8602584241691562</v>
      </c>
      <c r="E129" s="393">
        <v>3.9198166370416048</v>
      </c>
      <c r="F129" s="393">
        <v>4.1449276428648361</v>
      </c>
      <c r="G129" s="393">
        <v>4.1818325042486801</v>
      </c>
      <c r="H129" s="393">
        <v>2.8887097700719644</v>
      </c>
      <c r="I129" s="393">
        <v>2.7386621023167685</v>
      </c>
      <c r="J129" s="393">
        <v>2.7872569270538397</v>
      </c>
      <c r="K129" s="393">
        <v>2.6459417330293538</v>
      </c>
      <c r="L129" s="393">
        <v>3.1022488379999991</v>
      </c>
      <c r="M129" s="393">
        <v>4.5684654579999968</v>
      </c>
      <c r="N129" s="393">
        <v>4.1971854699999938</v>
      </c>
      <c r="O129" s="393">
        <v>3.2601718520000009</v>
      </c>
      <c r="P129" s="393">
        <v>2.0445601200000021</v>
      </c>
      <c r="Q129" s="393">
        <v>2.23775054</v>
      </c>
      <c r="R129" s="393">
        <v>2.5398003599999992</v>
      </c>
      <c r="S129" s="393">
        <v>1.9415236399999969</v>
      </c>
      <c r="T129" s="393">
        <v>1.690732800000001</v>
      </c>
      <c r="U129" s="393">
        <v>1.6952325999999995</v>
      </c>
      <c r="V129" s="393">
        <v>1.4999233999999995</v>
      </c>
      <c r="W129" s="393">
        <v>1.0810545999999992</v>
      </c>
      <c r="X129" s="393">
        <v>1.265606</v>
      </c>
      <c r="Y129" s="393">
        <v>0.19876600000000011</v>
      </c>
      <c r="Z129" s="393">
        <v>3.9037999999999858E-2</v>
      </c>
      <c r="AA129" s="393">
        <v>4.2911999999999964E-2</v>
      </c>
      <c r="AB129" s="393">
        <v>4.0381979999999894E-2</v>
      </c>
    </row>
    <row r="130" spans="1:28" ht="15.6" outlineLevel="1">
      <c r="A130" s="576"/>
      <c r="B130" s="577"/>
      <c r="C130" s="107" t="s">
        <v>125</v>
      </c>
      <c r="D130" s="393">
        <v>19.93460868</v>
      </c>
      <c r="E130" s="393">
        <v>20.043122400000001</v>
      </c>
      <c r="F130" s="393">
        <v>15.462266399999999</v>
      </c>
      <c r="G130" s="393">
        <v>11.63988</v>
      </c>
      <c r="H130" s="393">
        <v>12.911931144</v>
      </c>
      <c r="I130" s="393">
        <v>11.551416911999999</v>
      </c>
      <c r="J130" s="393">
        <v>11.413540655999999</v>
      </c>
      <c r="K130" s="393">
        <v>11.735402111999999</v>
      </c>
      <c r="L130" s="393">
        <v>11.548304600000002</v>
      </c>
      <c r="M130" s="393">
        <v>0.5807721999999983</v>
      </c>
      <c r="N130" s="393">
        <v>1.1293007999999987</v>
      </c>
      <c r="O130" s="393">
        <v>1.3646313999999984</v>
      </c>
      <c r="P130" s="393">
        <v>0.62588940000000282</v>
      </c>
      <c r="Q130" s="393">
        <v>0.55851160000000022</v>
      </c>
      <c r="R130" s="393">
        <v>1.0606117999999973</v>
      </c>
      <c r="S130" s="393">
        <v>0.89012600000000253</v>
      </c>
      <c r="T130" s="393">
        <v>0.58327540000000144</v>
      </c>
      <c r="U130" s="393">
        <v>0.95130540000000263</v>
      </c>
      <c r="V130" s="393">
        <v>0.91047940000000205</v>
      </c>
      <c r="W130" s="393">
        <v>6.8271799999999827E-2</v>
      </c>
      <c r="X130" s="393">
        <v>0</v>
      </c>
      <c r="Y130" s="393">
        <v>0</v>
      </c>
      <c r="Z130" s="393">
        <v>0</v>
      </c>
      <c r="AA130" s="393">
        <v>0</v>
      </c>
      <c r="AB130" s="393">
        <v>0</v>
      </c>
    </row>
    <row r="131" spans="1:28" ht="15.6" outlineLevel="1">
      <c r="A131" s="576"/>
      <c r="B131" s="577"/>
      <c r="C131" s="107" t="s">
        <v>199</v>
      </c>
      <c r="D131" s="393">
        <v>1.0315508887342324E-2</v>
      </c>
      <c r="E131" s="393">
        <v>8.8593475153592744E-3</v>
      </c>
      <c r="F131" s="393">
        <v>8.8950330025124556E-3</v>
      </c>
      <c r="G131" s="393">
        <v>8.8913508173041056E-3</v>
      </c>
      <c r="H131" s="393">
        <v>8.995443691650425E-3</v>
      </c>
      <c r="I131" s="393">
        <v>9.4615367485097537E-3</v>
      </c>
      <c r="J131" s="393">
        <v>9.1991839168851144E-3</v>
      </c>
      <c r="K131" s="393">
        <v>9.2565930678340912E-3</v>
      </c>
      <c r="L131" s="393">
        <v>7.6277159867110342E-3</v>
      </c>
      <c r="M131" s="393">
        <v>7.2964651986388582E-3</v>
      </c>
      <c r="N131" s="393">
        <v>6.8995248293671459E-3</v>
      </c>
      <c r="O131" s="393">
        <v>6.0532728641821158E-3</v>
      </c>
      <c r="P131" s="393">
        <v>5.2677021291055734E-3</v>
      </c>
      <c r="Q131" s="393">
        <v>5.3739666747945449E-3</v>
      </c>
      <c r="R131" s="393">
        <v>6.3568705927615696E-3</v>
      </c>
      <c r="S131" s="393">
        <v>5.6593221075680079E-3</v>
      </c>
      <c r="T131" s="393">
        <v>5.4938660225985975E-3</v>
      </c>
      <c r="U131" s="393">
        <v>5.8127665043891897E-3</v>
      </c>
      <c r="V131" s="393">
        <v>5.8554646646107409E-3</v>
      </c>
      <c r="W131" s="393">
        <v>3.8899440714135437E-3</v>
      </c>
      <c r="X131" s="393">
        <v>4.1537596216616075E-3</v>
      </c>
      <c r="Y131" s="393">
        <v>4.3191358298118564E-3</v>
      </c>
      <c r="Z131" s="393">
        <v>3.5532896715835295E-3</v>
      </c>
      <c r="AA131" s="393">
        <v>3.5160586763906491E-3</v>
      </c>
      <c r="AB131" s="393">
        <v>3.5065320450870215E-3</v>
      </c>
    </row>
    <row r="132" spans="1:28" ht="18.600000000000001" outlineLevel="1">
      <c r="A132" s="576"/>
      <c r="B132" s="577"/>
      <c r="C132" s="123" t="s">
        <v>737</v>
      </c>
      <c r="D132" s="393">
        <v>5.0329907941810519E-2</v>
      </c>
      <c r="E132" s="393">
        <v>5.0652355591090485E-2</v>
      </c>
      <c r="F132" s="393">
        <v>4.8045636535047523E-2</v>
      </c>
      <c r="G132" s="393">
        <v>4.5752281770530256E-2</v>
      </c>
      <c r="H132" s="393">
        <v>4.4930686017021396E-2</v>
      </c>
      <c r="I132" s="393">
        <v>4.2274538202453131E-2</v>
      </c>
      <c r="J132" s="393">
        <v>3.9695988143952983E-2</v>
      </c>
      <c r="K132" s="393">
        <v>4.0255130792266107E-2</v>
      </c>
      <c r="L132" s="393">
        <v>3.9568309008962479E-2</v>
      </c>
      <c r="M132" s="393">
        <v>3.7802578421975444E-2</v>
      </c>
      <c r="N132" s="393">
        <v>4.2635287197169157E-2</v>
      </c>
      <c r="O132" s="393">
        <v>5.3689224370136505E-2</v>
      </c>
      <c r="P132" s="393">
        <v>4.9472703622983408E-2</v>
      </c>
      <c r="Q132" s="393">
        <v>4.8046129936320292E-2</v>
      </c>
      <c r="R132" s="393">
        <v>0.1545979741460019</v>
      </c>
      <c r="S132" s="393">
        <v>0.25063982389671158</v>
      </c>
      <c r="T132" s="393">
        <v>0.24790482958130572</v>
      </c>
      <c r="U132" s="393">
        <v>0.30139967066418771</v>
      </c>
      <c r="V132" s="393">
        <v>0.35117302373739867</v>
      </c>
      <c r="W132" s="393">
        <v>0.23470303355524219</v>
      </c>
      <c r="X132" s="393">
        <v>0.23868118139443992</v>
      </c>
      <c r="Y132" s="393">
        <v>0.37391483428954331</v>
      </c>
      <c r="Z132" s="393">
        <v>0.28429389592685977</v>
      </c>
      <c r="AA132" s="393">
        <v>0.22225147732411948</v>
      </c>
      <c r="AB132" s="393">
        <v>0.24422162051687366</v>
      </c>
    </row>
    <row r="133" spans="1:28">
      <c r="A133" s="576"/>
      <c r="B133" s="574" t="s">
        <v>129</v>
      </c>
      <c r="C133" s="107" t="s">
        <v>379</v>
      </c>
      <c r="D133" s="575">
        <v>1.0846147989558361</v>
      </c>
      <c r="E133" s="575">
        <v>1.081272960050323</v>
      </c>
      <c r="F133" s="575">
        <v>1.0728705093925721</v>
      </c>
      <c r="G133" s="575">
        <v>1.0683337966114994</v>
      </c>
      <c r="H133" s="575">
        <v>1.0634776958524217</v>
      </c>
      <c r="I133" s="575">
        <v>1.069944654837035</v>
      </c>
      <c r="J133" s="575">
        <v>1.0605000026627633</v>
      </c>
      <c r="K133" s="575">
        <v>1.059731110182458</v>
      </c>
      <c r="L133" s="575">
        <v>1.0526622159613077</v>
      </c>
      <c r="M133" s="575">
        <v>1.0465169249812716</v>
      </c>
      <c r="N133" s="575">
        <v>1.0225254240731023</v>
      </c>
      <c r="O133" s="575">
        <v>0.98616250465868194</v>
      </c>
      <c r="P133" s="575">
        <v>0.95464067969172883</v>
      </c>
      <c r="Q133" s="575">
        <v>0.95373190455313606</v>
      </c>
      <c r="R133" s="575">
        <v>0.89745195540400158</v>
      </c>
      <c r="S133" s="575">
        <v>0.87585050416468913</v>
      </c>
      <c r="T133" s="575">
        <v>0.84763207833030585</v>
      </c>
      <c r="U133" s="575">
        <v>0.83284401686517218</v>
      </c>
      <c r="V133" s="575">
        <v>0.79890117296727037</v>
      </c>
      <c r="W133" s="575">
        <v>0.78208160061825749</v>
      </c>
      <c r="X133" s="575">
        <v>0.76686518393687553</v>
      </c>
      <c r="Y133" s="575">
        <v>0.75354195205582464</v>
      </c>
      <c r="Z133" s="575">
        <v>0.7663222509510571</v>
      </c>
      <c r="AA133" s="575">
        <v>0.72609815966366864</v>
      </c>
      <c r="AB133" s="575">
        <v>0.72235292419555941</v>
      </c>
    </row>
    <row r="134" spans="1:28" outlineLevel="1">
      <c r="A134" s="576"/>
      <c r="B134" s="574" t="s">
        <v>130</v>
      </c>
      <c r="C134" s="107" t="s">
        <v>132</v>
      </c>
      <c r="D134" s="393">
        <v>2.4529593212131579E-3</v>
      </c>
      <c r="E134" s="393">
        <v>4.2701419824326915E-3</v>
      </c>
      <c r="F134" s="393">
        <v>1.0892343700341569E-3</v>
      </c>
      <c r="G134" s="393">
        <v>1.9250517140178701E-3</v>
      </c>
      <c r="H134" s="393">
        <v>1.5415382602296853E-3</v>
      </c>
      <c r="I134" s="393">
        <v>1.2165851245141893E-2</v>
      </c>
      <c r="J134" s="393">
        <v>6.3027063390123728E-3</v>
      </c>
      <c r="K134" s="393">
        <v>8.3571821633014187E-3</v>
      </c>
      <c r="L134" s="393">
        <v>4.6867089713267156E-3</v>
      </c>
      <c r="M134" s="393">
        <v>7.4397387979546108E-4</v>
      </c>
      <c r="N134" s="393">
        <v>2.6357018844454703E-3</v>
      </c>
      <c r="O134" s="393">
        <v>3.6253078747094693E-3</v>
      </c>
      <c r="P134" s="393">
        <v>3.0543408640387455E-3</v>
      </c>
      <c r="Q134" s="393">
        <v>2.6011007301692357E-3</v>
      </c>
      <c r="R134" s="393">
        <v>3.3752667556471339E-3</v>
      </c>
      <c r="S134" s="393">
        <v>6.2637776737757443E-3</v>
      </c>
      <c r="T134" s="393">
        <v>6.1404322939787835E-3</v>
      </c>
      <c r="U134" s="393">
        <v>5.4923084880968039E-3</v>
      </c>
      <c r="V134" s="393">
        <v>5.0799042513505425E-3</v>
      </c>
      <c r="W134" s="393">
        <v>4.4185503154874775E-3</v>
      </c>
      <c r="X134" s="393">
        <v>2.2766028263052837E-3</v>
      </c>
      <c r="Y134" s="393">
        <v>2.9154957285157557E-3</v>
      </c>
      <c r="Z134" s="393">
        <v>1.4017516001959374E-2</v>
      </c>
      <c r="AA134" s="393">
        <v>3.3233986427834684E-3</v>
      </c>
      <c r="AB134" s="393">
        <v>5.5141714885599017E-3</v>
      </c>
    </row>
    <row r="135" spans="1:28" ht="18.600000000000001" outlineLevel="1">
      <c r="A135" s="576"/>
      <c r="B135" s="577"/>
      <c r="C135" s="107" t="s">
        <v>738</v>
      </c>
      <c r="D135" s="393">
        <v>4.5767029614879814E-3</v>
      </c>
      <c r="E135" s="393">
        <v>4.7275093103113855E-3</v>
      </c>
      <c r="F135" s="393">
        <v>4.4701065421386193E-3</v>
      </c>
      <c r="G135" s="393">
        <v>3.5536738964239158E-3</v>
      </c>
      <c r="H135" s="393">
        <v>3.1403217226084862E-3</v>
      </c>
      <c r="I135" s="393">
        <v>2.9755634725321411E-3</v>
      </c>
      <c r="J135" s="393">
        <v>2.6955527867161991E-3</v>
      </c>
      <c r="K135" s="393">
        <v>2.485994439790262E-3</v>
      </c>
      <c r="L135" s="393">
        <v>2.4551613597872859E-3</v>
      </c>
      <c r="M135" s="393">
        <v>2.217771216721987E-3</v>
      </c>
      <c r="N135" s="393">
        <v>2.6772036877486696E-3</v>
      </c>
      <c r="O135" s="393">
        <v>2.469630202688818E-3</v>
      </c>
      <c r="P135" s="393">
        <v>2.1377990634889724E-3</v>
      </c>
      <c r="Q135" s="393">
        <v>2.5514850577300998E-3</v>
      </c>
      <c r="R135" s="393">
        <v>2.3408014575007426E-3</v>
      </c>
      <c r="S135" s="393">
        <v>1.9124746806008974E-3</v>
      </c>
      <c r="T135" s="393">
        <v>1.6036438021042503E-3</v>
      </c>
      <c r="U135" s="393">
        <v>1.6490973917061833E-3</v>
      </c>
      <c r="V135" s="393">
        <v>1.2933617807130956E-3</v>
      </c>
      <c r="W135" s="393">
        <v>9.9522644663124012E-4</v>
      </c>
      <c r="X135" s="393">
        <v>1.0763477621392498E-3</v>
      </c>
      <c r="Y135" s="393">
        <v>1.0179003758937501E-3</v>
      </c>
      <c r="Z135" s="393">
        <v>1.3340781532779934E-3</v>
      </c>
      <c r="AA135" s="393">
        <v>1.0392555183496661E-3</v>
      </c>
      <c r="AB135" s="393">
        <v>1.3699489265976729E-3</v>
      </c>
    </row>
    <row r="136" spans="1:28" ht="15.6" outlineLevel="1">
      <c r="A136" s="576"/>
      <c r="B136" s="577"/>
      <c r="C136" s="107" t="s">
        <v>134</v>
      </c>
      <c r="D136" s="393">
        <v>4.1277048820362573E-2</v>
      </c>
      <c r="E136" s="393">
        <v>4.1769366111850184E-2</v>
      </c>
      <c r="F136" s="393">
        <v>4.2172046279066254E-2</v>
      </c>
      <c r="G136" s="393">
        <v>4.261134533886806E-2</v>
      </c>
      <c r="H136" s="393">
        <v>4.2990295746462327E-2</v>
      </c>
      <c r="I136" s="393">
        <v>4.3366067275809224E-2</v>
      </c>
      <c r="J136" s="393">
        <v>4.3701416440760844E-2</v>
      </c>
      <c r="K136" s="393">
        <v>4.4021579832515069E-2</v>
      </c>
      <c r="L136" s="393">
        <v>4.4306118652175784E-2</v>
      </c>
      <c r="M136" s="393">
        <v>4.4589674306335078E-2</v>
      </c>
      <c r="N136" s="393">
        <v>4.4865074481109248E-2</v>
      </c>
      <c r="O136" s="393">
        <v>4.5077570911135061E-2</v>
      </c>
      <c r="P136" s="393">
        <v>4.5221319878763655E-2</v>
      </c>
      <c r="Q136" s="393">
        <v>4.5352996692826622E-2</v>
      </c>
      <c r="R136" s="393">
        <v>4.5447988698667972E-2</v>
      </c>
      <c r="S136" s="393">
        <v>4.5515529648657703E-2</v>
      </c>
      <c r="T136" s="393">
        <v>4.5552478878284307E-2</v>
      </c>
      <c r="U136" s="393">
        <v>4.563903902804519E-2</v>
      </c>
      <c r="V136" s="393">
        <v>4.5672598397677018E-2</v>
      </c>
      <c r="W136" s="393">
        <v>4.5690694557771631E-2</v>
      </c>
      <c r="X136" s="393">
        <v>4.5687605543374379E-2</v>
      </c>
      <c r="Y136" s="393">
        <v>4.5726968821097017E-2</v>
      </c>
      <c r="Z136" s="393">
        <v>4.5851315220871512E-2</v>
      </c>
      <c r="AA136" s="393">
        <v>4.5932437615491435E-2</v>
      </c>
      <c r="AB136" s="393">
        <v>4.6041306739193294E-2</v>
      </c>
    </row>
    <row r="137" spans="1:28" outlineLevel="1">
      <c r="A137" s="576"/>
      <c r="B137" s="574" t="s">
        <v>135</v>
      </c>
      <c r="C137" s="107" t="s">
        <v>132</v>
      </c>
      <c r="D137" s="393">
        <v>4.531423982378474E-5</v>
      </c>
      <c r="E137" s="393">
        <v>4.5789697658456333E-5</v>
      </c>
      <c r="F137" s="393">
        <v>4.6519647479392211E-5</v>
      </c>
      <c r="G137" s="393">
        <v>4.6999591562238758E-5</v>
      </c>
      <c r="H137" s="393">
        <v>4.7528439098221226E-5</v>
      </c>
      <c r="I137" s="393">
        <v>4.7890227751795373E-5</v>
      </c>
      <c r="J137" s="393">
        <v>4.8232171142912445E-5</v>
      </c>
      <c r="K137" s="393">
        <v>4.8979974965894131E-5</v>
      </c>
      <c r="L137" s="393">
        <v>4.9741104511500891E-5</v>
      </c>
      <c r="M137" s="393">
        <v>5.0400720777906305E-5</v>
      </c>
      <c r="N137" s="393">
        <v>4.1200925064733431E-5</v>
      </c>
      <c r="O137" s="393">
        <v>3.783470125274329E-5</v>
      </c>
      <c r="P137" s="393">
        <v>3.9945262091039834E-5</v>
      </c>
      <c r="Q137" s="393">
        <v>6.0429625347599204E-5</v>
      </c>
      <c r="R137" s="393">
        <v>4.0593717607881682E-5</v>
      </c>
      <c r="S137" s="393">
        <v>4.2081719317579641E-5</v>
      </c>
      <c r="T137" s="393">
        <v>4.4137690714843449E-5</v>
      </c>
      <c r="U137" s="393">
        <v>5.0013787212640347E-5</v>
      </c>
      <c r="V137" s="393">
        <v>4.2718426855581209E-5</v>
      </c>
      <c r="W137" s="393">
        <v>4.6663574359676997E-5</v>
      </c>
      <c r="X137" s="393">
        <v>4.1392414860402473E-5</v>
      </c>
      <c r="Y137" s="393">
        <v>6.0484889069142362E-5</v>
      </c>
      <c r="Z137" s="393">
        <v>4.5267842559982794E-5</v>
      </c>
      <c r="AA137" s="393">
        <v>5.4738539983668352E-5</v>
      </c>
      <c r="AB137" s="393">
        <v>5.1328764189763031E-5</v>
      </c>
    </row>
    <row r="138" spans="1:28" ht="18.600000000000001" outlineLevel="1">
      <c r="A138" s="576"/>
      <c r="B138" s="577"/>
      <c r="C138" s="107" t="s">
        <v>739</v>
      </c>
      <c r="D138" s="393">
        <v>0.64894198340197518</v>
      </c>
      <c r="E138" s="393">
        <v>0.64709279655361895</v>
      </c>
      <c r="F138" s="393">
        <v>0.64542735036053656</v>
      </c>
      <c r="G138" s="393">
        <v>0.6439298174367547</v>
      </c>
      <c r="H138" s="393">
        <v>0.64258567825924318</v>
      </c>
      <c r="I138" s="393">
        <v>0.64138161396193838</v>
      </c>
      <c r="J138" s="393">
        <v>0.64030540795884205</v>
      </c>
      <c r="K138" s="393">
        <v>0.63934585566228874</v>
      </c>
      <c r="L138" s="393">
        <v>0.63849268162416706</v>
      </c>
      <c r="M138" s="393">
        <v>0.6377364634842313</v>
      </c>
      <c r="N138" s="393">
        <v>0.60362309722219798</v>
      </c>
      <c r="O138" s="393">
        <v>0.57145830379971319</v>
      </c>
      <c r="P138" s="393">
        <v>0.54112029542954332</v>
      </c>
      <c r="Q138" s="393">
        <v>0.51249552597320858</v>
      </c>
      <c r="R138" s="393">
        <v>0.48547809599928671</v>
      </c>
      <c r="S138" s="393">
        <v>0.45996920297447774</v>
      </c>
      <c r="T138" s="393">
        <v>0.43587663303420182</v>
      </c>
      <c r="U138" s="393">
        <v>0.41311429106694852</v>
      </c>
      <c r="V138" s="393">
        <v>0.39160176611061004</v>
      </c>
      <c r="W138" s="393">
        <v>0.37126392930089724</v>
      </c>
      <c r="X138" s="393">
        <v>0.35937003945544449</v>
      </c>
      <c r="Y138" s="393">
        <v>0.34813589597278571</v>
      </c>
      <c r="Z138" s="393">
        <v>0.33752123751174817</v>
      </c>
      <c r="AA138" s="393">
        <v>0.32748848162220218</v>
      </c>
      <c r="AB138" s="393">
        <v>0.31800253338369411</v>
      </c>
    </row>
    <row r="139" spans="1:28" outlineLevel="1">
      <c r="A139" s="576"/>
      <c r="B139" s="574" t="s">
        <v>139</v>
      </c>
      <c r="C139" s="107" t="s">
        <v>132</v>
      </c>
      <c r="D139" s="393">
        <v>1.0764902032185006E-2</v>
      </c>
      <c r="E139" s="393">
        <v>1.0786333996185182E-2</v>
      </c>
      <c r="F139" s="393">
        <v>1.0811860607260601E-2</v>
      </c>
      <c r="G139" s="393">
        <v>1.0832665361147902E-2</v>
      </c>
      <c r="H139" s="393">
        <v>1.0853849663766828E-2</v>
      </c>
      <c r="I139" s="393">
        <v>1.0871739916588293E-2</v>
      </c>
      <c r="J139" s="393">
        <v>1.0889711855768305E-2</v>
      </c>
      <c r="K139" s="393">
        <v>1.1257192407532637E-2</v>
      </c>
      <c r="L139" s="393">
        <v>1.0926590924845438E-2</v>
      </c>
      <c r="M139" s="393">
        <v>1.0983656974378237E-2</v>
      </c>
      <c r="N139" s="393">
        <v>2.2867429571439106E-2</v>
      </c>
      <c r="O139" s="393">
        <v>1.9163472787549981E-2</v>
      </c>
      <c r="P139" s="393">
        <v>2.0147677940320848E-2</v>
      </c>
      <c r="Q139" s="393">
        <v>4.8758399116094739E-2</v>
      </c>
      <c r="R139" s="393">
        <v>1.9798294638956205E-2</v>
      </c>
      <c r="S139" s="393">
        <v>2.2055581678735382E-2</v>
      </c>
      <c r="T139" s="393">
        <v>1.9153813329787515E-2</v>
      </c>
      <c r="U139" s="393">
        <v>2.8415050781501992E-2</v>
      </c>
      <c r="V139" s="393">
        <v>1.7452955233584162E-2</v>
      </c>
      <c r="W139" s="393">
        <v>2.258811605988981E-2</v>
      </c>
      <c r="X139" s="393">
        <v>2.2068196662167743E-2</v>
      </c>
      <c r="Y139" s="393">
        <v>2.0028030600360184E-2</v>
      </c>
      <c r="Z139" s="393">
        <v>3.2540495957639706E-2</v>
      </c>
      <c r="AA139" s="393">
        <v>1.3852509429465351E-2</v>
      </c>
      <c r="AB139" s="393">
        <v>1.7533592806814449E-2</v>
      </c>
    </row>
    <row r="140" spans="1:28" ht="18.600000000000001" outlineLevel="1">
      <c r="A140" s="576"/>
      <c r="B140" s="577"/>
      <c r="C140" s="107" t="s">
        <v>739</v>
      </c>
      <c r="D140" s="393">
        <v>2.2748981863981572E-5</v>
      </c>
      <c r="E140" s="393">
        <v>2.3625605691828884E-5</v>
      </c>
      <c r="F140" s="393">
        <v>2.4453641164960112E-5</v>
      </c>
      <c r="G140" s="393">
        <v>2.5236047150482083E-5</v>
      </c>
      <c r="H140" s="393">
        <v>2.5975586587146818E-5</v>
      </c>
      <c r="I140" s="393">
        <v>2.6674840371183502E-5</v>
      </c>
      <c r="J140" s="393">
        <v>2.7336220205525551E-5</v>
      </c>
      <c r="K140" s="393">
        <v>2.7961980492882102E-5</v>
      </c>
      <c r="L140" s="393">
        <v>2.8554229346674317E-5</v>
      </c>
      <c r="M140" s="393">
        <v>2.9114938787954695E-5</v>
      </c>
      <c r="N140" s="393">
        <v>1.2918113734204681E-3</v>
      </c>
      <c r="O140" s="393">
        <v>2.4805334885514242E-3</v>
      </c>
      <c r="P140" s="393">
        <v>3.600015121294502E-3</v>
      </c>
      <c r="Q140" s="393">
        <v>4.6546638195115696E-3</v>
      </c>
      <c r="R140" s="393">
        <v>5.6485846785789369E-3</v>
      </c>
      <c r="S140" s="393">
        <v>6.5856023587046973E-3</v>
      </c>
      <c r="T140" s="393">
        <v>7.4692814263092773E-3</v>
      </c>
      <c r="U140" s="393">
        <v>8.3029451513765597E-3</v>
      </c>
      <c r="V140" s="393">
        <v>9.0896928820346726E-3</v>
      </c>
      <c r="W140" s="393">
        <v>9.8324161078539654E-3</v>
      </c>
      <c r="X140" s="393">
        <v>1.0530250776700481E-2</v>
      </c>
      <c r="Y140" s="393">
        <v>1.1189823573641672E-2</v>
      </c>
      <c r="Z140" s="393">
        <v>1.181343219337795E-2</v>
      </c>
      <c r="AA140" s="393">
        <v>1.2403224546501706E-2</v>
      </c>
      <c r="AB140" s="393">
        <v>1.2961209209175581E-2</v>
      </c>
    </row>
    <row r="141" spans="1:28" ht="18.600000000000001" outlineLevel="1">
      <c r="A141" s="576"/>
      <c r="B141" s="574" t="s">
        <v>142</v>
      </c>
      <c r="C141" s="107" t="s">
        <v>740</v>
      </c>
      <c r="D141" s="393">
        <v>4.1338629751966E-3</v>
      </c>
      <c r="E141" s="393">
        <v>3.8117502560564001E-3</v>
      </c>
      <c r="F141" s="393">
        <v>3.4896375368863998E-3</v>
      </c>
      <c r="G141" s="393">
        <v>3.1675248178057998E-3</v>
      </c>
      <c r="H141" s="393">
        <v>2.8454120986655999E-3</v>
      </c>
      <c r="I141" s="393">
        <v>2.5232993795551995E-3</v>
      </c>
      <c r="J141" s="393">
        <v>2.2011866604447999E-3</v>
      </c>
      <c r="K141" s="393">
        <v>1.8790739413344E-3</v>
      </c>
      <c r="L141" s="393">
        <v>1.5569612221942E-3</v>
      </c>
      <c r="M141" s="393">
        <v>1.2348485030539999E-3</v>
      </c>
      <c r="N141" s="393">
        <v>9.1273578396147996E-4</v>
      </c>
      <c r="O141" s="393">
        <v>5.9062306482724001E-4</v>
      </c>
      <c r="P141" s="393">
        <v>2.68510345714158E-4</v>
      </c>
      <c r="Q141" s="393">
        <v>2.7831624857257802E-4</v>
      </c>
      <c r="R141" s="393">
        <v>2.88122151428018E-4</v>
      </c>
      <c r="S141" s="393">
        <v>2.9792805428643801E-4</v>
      </c>
      <c r="T141" s="393">
        <v>2.9792805428643801E-4</v>
      </c>
      <c r="U141" s="393">
        <v>2.9792805428643801E-4</v>
      </c>
      <c r="V141" s="393">
        <v>2.9792805428643801E-4</v>
      </c>
      <c r="W141" s="393">
        <v>2.9792805428643801E-4</v>
      </c>
      <c r="X141" s="393">
        <v>2.9792805428643801E-4</v>
      </c>
      <c r="Y141" s="393">
        <v>2.9792805428643801E-4</v>
      </c>
      <c r="Z141" s="393">
        <v>2.9792805428643801E-4</v>
      </c>
      <c r="AA141" s="393">
        <v>2.9792805428643801E-4</v>
      </c>
      <c r="AB141" s="393">
        <v>2.9792805428643801E-4</v>
      </c>
    </row>
    <row r="142" spans="1:28" outlineLevel="1">
      <c r="A142" s="576"/>
      <c r="B142" s="574" t="s">
        <v>146</v>
      </c>
      <c r="C142" s="107" t="s">
        <v>132</v>
      </c>
      <c r="D142" s="393">
        <v>2.5341729938944987E-3</v>
      </c>
      <c r="E142" s="393">
        <v>2.4023474136699039E-3</v>
      </c>
      <c r="F142" s="393">
        <v>2.2794580843416294E-3</v>
      </c>
      <c r="G142" s="393">
        <v>2.2440100270511229E-3</v>
      </c>
      <c r="H142" s="393">
        <v>2.3068461543765506E-3</v>
      </c>
      <c r="I142" s="393">
        <v>2.1125033775582468E-3</v>
      </c>
      <c r="J142" s="393">
        <v>2.3449812458796746E-3</v>
      </c>
      <c r="K142" s="393">
        <v>2.6495554734506182E-3</v>
      </c>
      <c r="L142" s="393">
        <v>2.6750835635822321E-3</v>
      </c>
      <c r="M142" s="393">
        <v>3.477663292616185E-3</v>
      </c>
      <c r="N142" s="393">
        <v>6.8282855486460187E-4</v>
      </c>
      <c r="O142" s="393">
        <v>6.993590243919483E-4</v>
      </c>
      <c r="P142" s="393">
        <v>7.1324465802923985E-4</v>
      </c>
      <c r="Q142" s="393">
        <v>7.2733437268364864E-4</v>
      </c>
      <c r="R142" s="393">
        <v>7.4096609846622022E-4</v>
      </c>
      <c r="S142" s="393">
        <v>7.5439124863730062E-4</v>
      </c>
      <c r="T142" s="393">
        <v>7.6777561128514289E-4</v>
      </c>
      <c r="U142" s="393">
        <v>7.8127780119429822E-4</v>
      </c>
      <c r="V142" s="393">
        <v>7.9471496146004056E-4</v>
      </c>
      <c r="W142" s="393">
        <v>8.0798905519174663E-4</v>
      </c>
      <c r="X142" s="393">
        <v>8.2100587783839906E-4</v>
      </c>
      <c r="Y142" s="393">
        <v>8.3367205837971213E-4</v>
      </c>
      <c r="Z142" s="393">
        <v>8.46320424345587E-4</v>
      </c>
      <c r="AA142" s="393">
        <v>8.585404175966391E-4</v>
      </c>
      <c r="AB142" s="393">
        <v>8.7076469148105828E-4</v>
      </c>
    </row>
    <row r="143" spans="1:28" ht="18.600000000000001" outlineLevel="1">
      <c r="A143" s="576"/>
      <c r="B143" s="577"/>
      <c r="C143" s="107" t="s">
        <v>739</v>
      </c>
      <c r="D143" s="393">
        <v>0.36986510322783334</v>
      </c>
      <c r="E143" s="393">
        <v>0.36634329912284802</v>
      </c>
      <c r="F143" s="393">
        <v>0.36305984232366356</v>
      </c>
      <c r="G143" s="393">
        <v>0.35999747238071739</v>
      </c>
      <c r="H143" s="393">
        <v>0.35714024992138377</v>
      </c>
      <c r="I143" s="393">
        <v>0.35447345113978868</v>
      </c>
      <c r="J143" s="393">
        <v>0.35198347098399063</v>
      </c>
      <c r="K143" s="393">
        <v>0.34965773430678604</v>
      </c>
      <c r="L143" s="393">
        <v>0.34748461430937067</v>
      </c>
      <c r="M143" s="393">
        <v>0.34545335766457352</v>
      </c>
      <c r="N143" s="393">
        <v>0.3429283405888508</v>
      </c>
      <c r="O143" s="393">
        <v>0.34055986880386213</v>
      </c>
      <c r="P143" s="393">
        <v>0.33833753112844439</v>
      </c>
      <c r="Q143" s="393">
        <v>0.33625165291699144</v>
      </c>
      <c r="R143" s="393">
        <v>0.33429324120786175</v>
      </c>
      <c r="S143" s="393">
        <v>0.33245393412749574</v>
      </c>
      <c r="T143" s="393">
        <v>0.33072595420935347</v>
      </c>
      <c r="U143" s="393">
        <v>0.32910206531480357</v>
      </c>
      <c r="V143" s="393">
        <v>0.32757553286869884</v>
      </c>
      <c r="W143" s="393">
        <v>0.32614008714588827</v>
      </c>
      <c r="X143" s="393">
        <v>0.32469581456375868</v>
      </c>
      <c r="Y143" s="393">
        <v>0.32333575198179532</v>
      </c>
      <c r="Z143" s="393">
        <v>0.32205465959099044</v>
      </c>
      <c r="AA143" s="393">
        <v>0.32084764527700804</v>
      </c>
      <c r="AB143" s="393">
        <v>0.31971014013156718</v>
      </c>
    </row>
    <row r="144" spans="1:28">
      <c r="A144" s="576"/>
      <c r="B144" s="574" t="s">
        <v>6</v>
      </c>
      <c r="C144" s="107" t="s">
        <v>379</v>
      </c>
      <c r="D144" s="575">
        <v>0.52513001038896345</v>
      </c>
      <c r="E144" s="575">
        <v>0.52232137383079347</v>
      </c>
      <c r="F144" s="575">
        <v>0.54588535686779627</v>
      </c>
      <c r="G144" s="575">
        <v>0.54073975909680094</v>
      </c>
      <c r="H144" s="575">
        <v>0.54416557749229799</v>
      </c>
      <c r="I144" s="575">
        <v>0.5505764555628333</v>
      </c>
      <c r="J144" s="575">
        <v>0.57835899754450215</v>
      </c>
      <c r="K144" s="575">
        <v>0.58449255575734582</v>
      </c>
      <c r="L144" s="575">
        <v>0.61067242235955577</v>
      </c>
      <c r="M144" s="575">
        <v>0.60792076242929372</v>
      </c>
      <c r="N144" s="575">
        <v>0.64572247121946702</v>
      </c>
      <c r="O144" s="575">
        <v>0.65471528992779549</v>
      </c>
      <c r="P144" s="575">
        <v>0.65923266711791317</v>
      </c>
      <c r="Q144" s="575">
        <v>0.63572019440528826</v>
      </c>
      <c r="R144" s="575">
        <v>0.67313225303708746</v>
      </c>
      <c r="S144" s="575">
        <v>0.72421511592997112</v>
      </c>
      <c r="T144" s="575">
        <v>0.75958654482474486</v>
      </c>
      <c r="U144" s="575">
        <v>0.78445641780810105</v>
      </c>
      <c r="V144" s="575">
        <v>0.75416982166003421</v>
      </c>
      <c r="W144" s="575">
        <v>0.83784454458092816</v>
      </c>
      <c r="X144" s="575">
        <v>0.87763544451105158</v>
      </c>
      <c r="Y144" s="575">
        <v>0.92295354882730296</v>
      </c>
      <c r="Z144" s="575">
        <v>0.90415379878035507</v>
      </c>
      <c r="AA144" s="575">
        <v>0.90190867557519727</v>
      </c>
      <c r="AB144" s="575">
        <v>0.94257604472270107</v>
      </c>
    </row>
    <row r="145" spans="1:28" ht="15.6" outlineLevel="1">
      <c r="A145" s="576"/>
      <c r="B145" s="577"/>
      <c r="C145" s="107" t="s">
        <v>151</v>
      </c>
      <c r="D145" s="393">
        <v>0.4952864015944779</v>
      </c>
      <c r="E145" s="393">
        <v>0.49253101193042537</v>
      </c>
      <c r="F145" s="393">
        <v>0.51457148619490078</v>
      </c>
      <c r="G145" s="393">
        <v>0.50570621378300662</v>
      </c>
      <c r="H145" s="393">
        <v>0.51109109425668486</v>
      </c>
      <c r="I145" s="393">
        <v>0.50989146375370598</v>
      </c>
      <c r="J145" s="393">
        <v>0.5307103710130896</v>
      </c>
      <c r="K145" s="393">
        <v>0.53203462242401245</v>
      </c>
      <c r="L145" s="393">
        <v>0.50763991569288913</v>
      </c>
      <c r="M145" s="393">
        <v>0.4924952423492937</v>
      </c>
      <c r="N145" s="393">
        <v>0.51483487148613372</v>
      </c>
      <c r="O145" s="393">
        <v>0.47607329925314296</v>
      </c>
      <c r="P145" s="393">
        <v>0.46806906352262517</v>
      </c>
      <c r="Q145" s="393">
        <v>0.43597809309318303</v>
      </c>
      <c r="R145" s="393">
        <v>0.42270940261410622</v>
      </c>
      <c r="S145" s="393">
        <v>0.41880991184579647</v>
      </c>
      <c r="T145" s="393">
        <v>0.40614105530718209</v>
      </c>
      <c r="U145" s="393">
        <v>0.39806777080050931</v>
      </c>
      <c r="V145" s="393">
        <v>0.38486697389017804</v>
      </c>
      <c r="W145" s="393">
        <v>0.40051862708500102</v>
      </c>
      <c r="X145" s="393">
        <v>0.40353012540905264</v>
      </c>
      <c r="Y145" s="393">
        <v>0.40248935821927828</v>
      </c>
      <c r="Z145" s="393">
        <v>0.39726611475339046</v>
      </c>
      <c r="AA145" s="393">
        <v>0.38979132921833404</v>
      </c>
      <c r="AB145" s="393">
        <v>0.38720250978813431</v>
      </c>
    </row>
    <row r="146" spans="1:28" ht="15.6" outlineLevel="1">
      <c r="A146" s="576"/>
      <c r="B146" s="577"/>
      <c r="C146" s="107" t="s">
        <v>152</v>
      </c>
      <c r="D146" s="393">
        <v>2.9843608794485534E-2</v>
      </c>
      <c r="E146" s="393">
        <v>2.8411274662272862E-2</v>
      </c>
      <c r="F146" s="393">
        <v>2.8939860768133652E-2</v>
      </c>
      <c r="G146" s="393">
        <v>3.1600585313794234E-2</v>
      </c>
      <c r="H146" s="393">
        <v>2.8497203235613059E-2</v>
      </c>
      <c r="I146" s="393">
        <v>3.0672191809127225E-2</v>
      </c>
      <c r="J146" s="393">
        <v>3.191422653141246E-2</v>
      </c>
      <c r="K146" s="393">
        <v>2.9929133333333326E-2</v>
      </c>
      <c r="L146" s="393">
        <v>5.4756506666666677E-2</v>
      </c>
      <c r="M146" s="393">
        <v>5.5846213199999994E-2</v>
      </c>
      <c r="N146" s="393">
        <v>5.6935919733333326E-2</v>
      </c>
      <c r="O146" s="393">
        <v>5.8025626266666679E-2</v>
      </c>
      <c r="P146" s="393">
        <v>5.9115332800000003E-2</v>
      </c>
      <c r="Q146" s="393">
        <v>5.904134516660503E-2</v>
      </c>
      <c r="R146" s="393">
        <v>5.8967357533210057E-2</v>
      </c>
      <c r="S146" s="393">
        <v>5.8893369899815126E-2</v>
      </c>
      <c r="T146" s="393">
        <v>5.881938226642016E-2</v>
      </c>
      <c r="U146" s="393">
        <v>5.7135023698097712E-2</v>
      </c>
      <c r="V146" s="393">
        <v>5.0842886520585426E-2</v>
      </c>
      <c r="W146" s="393">
        <v>5.2371762632938502E-2</v>
      </c>
      <c r="X146" s="393">
        <v>6.030189926199904E-2</v>
      </c>
      <c r="Y146" s="393">
        <v>5.8552413122904517E-2</v>
      </c>
      <c r="Z146" s="393">
        <v>5.4955860429455043E-2</v>
      </c>
      <c r="AA146" s="393">
        <v>5.4564987993718922E-2</v>
      </c>
      <c r="AB146" s="393">
        <v>5.4633170646269935E-2</v>
      </c>
    </row>
    <row r="147" spans="1:28" ht="15.6" outlineLevel="1">
      <c r="A147" s="576"/>
      <c r="B147" s="577"/>
      <c r="C147" s="107" t="s">
        <v>189</v>
      </c>
      <c r="D147" s="393">
        <v>0</v>
      </c>
      <c r="E147" s="393">
        <v>1.3790872380952392E-3</v>
      </c>
      <c r="F147" s="393">
        <v>2.3740099047619046E-3</v>
      </c>
      <c r="G147" s="393">
        <v>3.4329599999999997E-3</v>
      </c>
      <c r="H147" s="393">
        <v>4.5772799999999995E-3</v>
      </c>
      <c r="I147" s="393">
        <v>1.0012799999999999E-2</v>
      </c>
      <c r="J147" s="393">
        <v>1.5734399999999996E-2</v>
      </c>
      <c r="K147" s="393">
        <v>2.2528799999999995E-2</v>
      </c>
      <c r="L147" s="393">
        <v>4.8275999999999993E-2</v>
      </c>
      <c r="M147" s="393">
        <v>5.9579306879999988E-2</v>
      </c>
      <c r="N147" s="393">
        <v>7.3951679999999992E-2</v>
      </c>
      <c r="O147" s="393">
        <v>0.11899869503999999</v>
      </c>
      <c r="P147" s="393">
        <v>0.13073855999999998</v>
      </c>
      <c r="Q147" s="393">
        <v>0.13967855999999998</v>
      </c>
      <c r="R147" s="393">
        <v>0.19074384</v>
      </c>
      <c r="S147" s="393">
        <v>0.24488447999999996</v>
      </c>
      <c r="T147" s="393">
        <v>0.29251679999999997</v>
      </c>
      <c r="U147" s="393">
        <v>0.31890767999999997</v>
      </c>
      <c r="V147" s="393">
        <v>0.30646319999999999</v>
      </c>
      <c r="W147" s="393">
        <v>0.37660365071999996</v>
      </c>
      <c r="X147" s="393">
        <v>0.38936145983999992</v>
      </c>
      <c r="Y147" s="393">
        <v>0.43293007600636535</v>
      </c>
      <c r="Z147" s="393">
        <v>0.41841038063999997</v>
      </c>
      <c r="AA147" s="393">
        <v>0.41965359536158658</v>
      </c>
      <c r="AB147" s="393">
        <v>0.45761520772143677</v>
      </c>
    </row>
    <row r="148" spans="1:28" ht="15.6" outlineLevel="1">
      <c r="A148" s="576"/>
      <c r="B148" s="577"/>
      <c r="C148" s="107" t="s">
        <v>206</v>
      </c>
      <c r="D148" s="393">
        <v>0</v>
      </c>
      <c r="E148" s="393">
        <v>0</v>
      </c>
      <c r="F148" s="393">
        <v>0</v>
      </c>
      <c r="G148" s="393">
        <v>0</v>
      </c>
      <c r="H148" s="393">
        <v>0</v>
      </c>
      <c r="I148" s="393">
        <v>0</v>
      </c>
      <c r="J148" s="393">
        <v>0</v>
      </c>
      <c r="K148" s="393">
        <v>0</v>
      </c>
      <c r="L148" s="393">
        <v>0</v>
      </c>
      <c r="M148" s="393">
        <v>0</v>
      </c>
      <c r="N148" s="393">
        <v>0</v>
      </c>
      <c r="O148" s="393">
        <v>1.6176693679858963E-3</v>
      </c>
      <c r="P148" s="393">
        <v>1.3097107952880513E-3</v>
      </c>
      <c r="Q148" s="393">
        <v>1.0221961455002112E-3</v>
      </c>
      <c r="R148" s="393">
        <v>7.1165288977114946E-4</v>
      </c>
      <c r="S148" s="393">
        <v>1.6273541843595451E-3</v>
      </c>
      <c r="T148" s="393">
        <v>2.1093072511426903E-3</v>
      </c>
      <c r="U148" s="393">
        <v>1.0345943309494085E-2</v>
      </c>
      <c r="V148" s="393">
        <v>1.1996761249270698E-2</v>
      </c>
      <c r="W148" s="393">
        <v>8.3505041429886226E-3</v>
      </c>
      <c r="X148" s="393">
        <v>2.4441959999999999E-2</v>
      </c>
      <c r="Y148" s="393">
        <v>2.8981701478754767E-2</v>
      </c>
      <c r="Z148" s="393">
        <v>3.3521442957509591E-2</v>
      </c>
      <c r="AA148" s="393">
        <v>3.7898763001557687E-2</v>
      </c>
      <c r="AB148" s="393">
        <v>4.3125156566860064E-2</v>
      </c>
    </row>
    <row r="149" spans="1:28">
      <c r="A149" s="576"/>
      <c r="B149" s="574" t="s">
        <v>843</v>
      </c>
      <c r="C149" s="107" t="s">
        <v>379</v>
      </c>
      <c r="D149" s="393">
        <v>6.7343631580050203E-2</v>
      </c>
      <c r="E149" s="393">
        <v>7.5117640631624794E-2</v>
      </c>
      <c r="F149" s="393">
        <v>8.2870575252550566E-2</v>
      </c>
      <c r="G149" s="393">
        <v>9.4366398296742982E-2</v>
      </c>
      <c r="H149" s="393">
        <v>0.10665880169305442</v>
      </c>
      <c r="I149" s="393">
        <v>0.11259359004400619</v>
      </c>
      <c r="J149" s="393">
        <v>0.12749129824648842</v>
      </c>
      <c r="K149" s="393">
        <v>0.14104123190771586</v>
      </c>
      <c r="L149" s="393">
        <v>0.14460110950801372</v>
      </c>
      <c r="M149" s="393">
        <v>0.13015974770397373</v>
      </c>
      <c r="N149" s="393">
        <v>0.12569756570210491</v>
      </c>
      <c r="O149" s="393">
        <v>0.11823296681246864</v>
      </c>
      <c r="P149" s="393">
        <v>0.13740803194292872</v>
      </c>
      <c r="Q149" s="393">
        <v>0.13608204090752737</v>
      </c>
      <c r="R149" s="393">
        <v>0.14187234439893551</v>
      </c>
      <c r="S149" s="393">
        <v>0.14105593190924615</v>
      </c>
      <c r="T149" s="393">
        <v>0.13382936014578778</v>
      </c>
      <c r="U149" s="393">
        <v>0.1196245903108841</v>
      </c>
      <c r="V149" s="393">
        <v>0.11091496470189623</v>
      </c>
      <c r="W149" s="393">
        <v>0.11759405566818905</v>
      </c>
      <c r="X149" s="393">
        <v>0.11289329776506141</v>
      </c>
      <c r="Y149" s="393">
        <v>0.12632688147753504</v>
      </c>
      <c r="Z149" s="393">
        <v>0.12390090625685406</v>
      </c>
      <c r="AA149" s="393">
        <v>0.10273098933155372</v>
      </c>
      <c r="AB149" s="393">
        <v>9.5774485856623265E-2</v>
      </c>
    </row>
    <row r="150" spans="1:28">
      <c r="A150" s="576"/>
      <c r="B150" s="574"/>
      <c r="C150" s="107"/>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row>
    <row r="151" spans="1:28" ht="15.6">
      <c r="A151" s="129"/>
      <c r="B151" s="574" t="s">
        <v>153</v>
      </c>
      <c r="C151" s="107" t="s">
        <v>379</v>
      </c>
      <c r="D151" s="575">
        <v>49.43741683553327</v>
      </c>
      <c r="E151" s="575">
        <v>49.628612006180276</v>
      </c>
      <c r="F151" s="575">
        <v>45.170526757540742</v>
      </c>
      <c r="G151" s="575">
        <v>41.07261262737962</v>
      </c>
      <c r="H151" s="575">
        <v>41.34301288562412</v>
      </c>
      <c r="I151" s="575">
        <v>40.008082109980847</v>
      </c>
      <c r="J151" s="575">
        <v>39.701747899419175</v>
      </c>
      <c r="K151" s="575">
        <v>39.841293600064041</v>
      </c>
      <c r="L151" s="575">
        <v>39.859672489008744</v>
      </c>
      <c r="M151" s="575">
        <v>29.95910279548993</v>
      </c>
      <c r="N151" s="575">
        <v>29.616251965703338</v>
      </c>
      <c r="O151" s="575">
        <v>28.032129756122877</v>
      </c>
      <c r="P151" s="575">
        <v>26.210409646237082</v>
      </c>
      <c r="Q151" s="575">
        <v>25.999002994531441</v>
      </c>
      <c r="R151" s="575">
        <v>26.595356566557605</v>
      </c>
      <c r="S151" s="575">
        <v>25.585176371532363</v>
      </c>
      <c r="T151" s="575">
        <v>24.677130543839251</v>
      </c>
      <c r="U151" s="575">
        <v>24.447142274271986</v>
      </c>
      <c r="V151" s="575">
        <v>23.852765904023492</v>
      </c>
      <c r="W151" s="575">
        <v>22.17265085748685</v>
      </c>
      <c r="X151" s="575">
        <v>22.510242604304288</v>
      </c>
      <c r="Y151" s="575">
        <v>21.420931898524643</v>
      </c>
      <c r="Z151" s="575">
        <v>21.305765238397374</v>
      </c>
      <c r="AA151" s="575">
        <v>21.377421413279773</v>
      </c>
      <c r="AB151" s="575">
        <v>21.943797859898012</v>
      </c>
    </row>
    <row r="152" spans="1:28" ht="15.6">
      <c r="A152" s="129"/>
      <c r="B152" s="218"/>
      <c r="C152" s="111"/>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row>
    <row r="153" spans="1:28" ht="15.6">
      <c r="A153" s="129"/>
      <c r="B153" s="218"/>
      <c r="C153" s="111"/>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row>
    <row r="154" spans="1:28">
      <c r="A154" s="87"/>
      <c r="B154" s="87"/>
      <c r="C154" s="87"/>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row>
    <row r="155" spans="1:28" ht="15.6">
      <c r="A155" s="129" t="s">
        <v>155</v>
      </c>
      <c r="B155" s="218"/>
      <c r="C155" s="111"/>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row>
    <row r="156" spans="1:28" ht="15.6">
      <c r="A156" s="129"/>
      <c r="B156" s="218"/>
      <c r="C156" s="111"/>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row>
    <row r="157" spans="1:28" ht="15.6">
      <c r="A157" s="129"/>
      <c r="B157" s="570" t="s">
        <v>844</v>
      </c>
      <c r="C157" s="565"/>
      <c r="D157" s="578">
        <v>1.394107954733969</v>
      </c>
      <c r="E157" s="578">
        <v>1.4006776576376201</v>
      </c>
      <c r="F157" s="578">
        <v>1.3033928221631319</v>
      </c>
      <c r="G157" s="578">
        <v>1.1458591660950739</v>
      </c>
      <c r="H157" s="578">
        <v>1.066496678749173</v>
      </c>
      <c r="I157" s="578">
        <v>0.97158309042782443</v>
      </c>
      <c r="J157" s="578">
        <v>0.9007926622452852</v>
      </c>
      <c r="K157" s="578">
        <v>0.79163574743039422</v>
      </c>
      <c r="L157" s="578">
        <v>0.7876421941123205</v>
      </c>
      <c r="M157" s="578">
        <v>0.69597534201199696</v>
      </c>
      <c r="N157" s="578">
        <v>0.73011412859667557</v>
      </c>
      <c r="O157" s="578">
        <v>0.79323479093547433</v>
      </c>
      <c r="P157" s="578">
        <v>0.72570896845921162</v>
      </c>
      <c r="Q157" s="578">
        <v>0.77553153146535347</v>
      </c>
      <c r="R157" s="578">
        <v>0.74179023149159939</v>
      </c>
      <c r="S157" s="578">
        <v>0.74633185812657099</v>
      </c>
      <c r="T157" s="578">
        <v>0.81107032803329959</v>
      </c>
      <c r="U157" s="578">
        <v>0.75803877214453574</v>
      </c>
      <c r="V157" s="578">
        <v>0.69563158108165746</v>
      </c>
      <c r="W157" s="578">
        <v>0.57985424154676002</v>
      </c>
      <c r="X157" s="578">
        <v>0.60779271761762077</v>
      </c>
      <c r="Y157" s="578">
        <v>0.61170246831243225</v>
      </c>
      <c r="Z157" s="578">
        <v>0.77663588277137763</v>
      </c>
      <c r="AA157" s="578">
        <v>0.71760527772132565</v>
      </c>
      <c r="AB157" s="578">
        <v>0.56321618833812737</v>
      </c>
    </row>
    <row r="158" spans="1:28" ht="15.6">
      <c r="A158" s="129"/>
      <c r="B158" s="570" t="s">
        <v>845</v>
      </c>
      <c r="C158" s="565"/>
      <c r="D158" s="578">
        <v>0.10382499162745611</v>
      </c>
      <c r="E158" s="578">
        <v>0.10220084376398202</v>
      </c>
      <c r="F158" s="578">
        <v>9.86291430199496E-2</v>
      </c>
      <c r="G158" s="578">
        <v>0.1026027705271759</v>
      </c>
      <c r="H158" s="578">
        <v>0.10117021947438909</v>
      </c>
      <c r="I158" s="578">
        <v>9.8576667467334872E-2</v>
      </c>
      <c r="J158" s="578">
        <v>0.10821334693400807</v>
      </c>
      <c r="K158" s="578">
        <v>9.7596187207660626E-2</v>
      </c>
      <c r="L158" s="578">
        <v>9.8196947939918885E-2</v>
      </c>
      <c r="M158" s="578">
        <v>9.5562709824651995E-2</v>
      </c>
      <c r="N158" s="578">
        <v>9.0362138919207038E-2</v>
      </c>
      <c r="O158" s="578">
        <v>8.372714716649389E-2</v>
      </c>
      <c r="P158" s="578">
        <v>8.7424920826703084E-2</v>
      </c>
      <c r="Q158" s="578">
        <v>8.6331402351251668E-2</v>
      </c>
      <c r="R158" s="578">
        <v>8.6193195278850443E-2</v>
      </c>
      <c r="S158" s="578">
        <v>9.5209358554749463E-2</v>
      </c>
      <c r="T158" s="578">
        <v>9.7074351628679431E-2</v>
      </c>
      <c r="U158" s="578">
        <v>9.103068948207256E-2</v>
      </c>
      <c r="V158" s="578">
        <v>0.10289750243807745</v>
      </c>
      <c r="W158" s="578">
        <v>0.10151963195925169</v>
      </c>
      <c r="X158" s="578">
        <v>0.11882584593961634</v>
      </c>
      <c r="Y158" s="578">
        <v>0.11477089320793463</v>
      </c>
      <c r="Z158" s="578">
        <v>0.1357194169903691</v>
      </c>
      <c r="AA158" s="578">
        <v>0.16847106505037063</v>
      </c>
      <c r="AB158" s="578">
        <v>0.18538271883626853</v>
      </c>
    </row>
    <row r="159" spans="1:28" ht="15.6">
      <c r="A159" s="129"/>
      <c r="B159" s="570" t="s">
        <v>846</v>
      </c>
      <c r="C159" s="566"/>
      <c r="D159" s="578">
        <v>3.0317208833319067</v>
      </c>
      <c r="E159" s="578">
        <v>2.9625623321271632</v>
      </c>
      <c r="F159" s="578">
        <v>2.9925420078271157</v>
      </c>
      <c r="G159" s="578">
        <v>3.1108982309456183</v>
      </c>
      <c r="H159" s="578">
        <v>3.304247002579237</v>
      </c>
      <c r="I159" s="578">
        <v>3.5227127346654306</v>
      </c>
      <c r="J159" s="578">
        <v>3.3799093297344438</v>
      </c>
      <c r="K159" s="578">
        <v>3.339876908244825</v>
      </c>
      <c r="L159" s="578">
        <v>3.279274851540555</v>
      </c>
      <c r="M159" s="578">
        <v>3.2348221937716941</v>
      </c>
      <c r="N159" s="578">
        <v>3.1613481072679059</v>
      </c>
      <c r="O159" s="578">
        <v>3.05206957493716</v>
      </c>
      <c r="P159" s="578">
        <v>2.9747837549181315</v>
      </c>
      <c r="Q159" s="578">
        <v>2.8804856290595495</v>
      </c>
      <c r="R159" s="578">
        <v>2.85298588299759</v>
      </c>
      <c r="S159" s="578">
        <v>2.7878006990733031</v>
      </c>
      <c r="T159" s="578">
        <v>2.6879290004698522</v>
      </c>
      <c r="U159" s="578">
        <v>2.6314086777259935</v>
      </c>
      <c r="V159" s="578">
        <v>2.3819359302041785</v>
      </c>
      <c r="W159" s="578">
        <v>2.1482724510161679</v>
      </c>
      <c r="X159" s="578">
        <v>2.1559610191700531</v>
      </c>
      <c r="Y159" s="578">
        <v>2.0700179985576268</v>
      </c>
      <c r="Z159" s="578">
        <v>2.2373620458230201</v>
      </c>
      <c r="AA159" s="578">
        <v>2.2767967259074031</v>
      </c>
      <c r="AB159" s="578">
        <v>2.365469916521616</v>
      </c>
    </row>
    <row r="160" spans="1:28" ht="15.6" outlineLevel="1">
      <c r="A160" s="129"/>
      <c r="B160" s="572"/>
      <c r="C160" s="566" t="s">
        <v>832</v>
      </c>
      <c r="D160" s="393">
        <v>0.98705808457935929</v>
      </c>
      <c r="E160" s="393">
        <v>0.98052091304904698</v>
      </c>
      <c r="F160" s="393">
        <v>1.0135964007871763</v>
      </c>
      <c r="G160" s="393">
        <v>1.114537609218871</v>
      </c>
      <c r="H160" s="393">
        <v>1.2720993032681081</v>
      </c>
      <c r="I160" s="393">
        <v>1.5000452812212328</v>
      </c>
      <c r="J160" s="393">
        <v>1.3549389315602927</v>
      </c>
      <c r="K160" s="393">
        <v>1.3286667374382364</v>
      </c>
      <c r="L160" s="393">
        <v>1.2844052807286763</v>
      </c>
      <c r="M160" s="393">
        <v>1.2646536838764129</v>
      </c>
      <c r="N160" s="393">
        <v>1.2307531844154673</v>
      </c>
      <c r="O160" s="393">
        <v>1.1053222144497941</v>
      </c>
      <c r="P160" s="393">
        <v>1.0153009611222312</v>
      </c>
      <c r="Q160" s="393">
        <v>0.89818843046534536</v>
      </c>
      <c r="R160" s="393">
        <v>0.8104793708274951</v>
      </c>
      <c r="S160" s="393">
        <v>0.72818008852507432</v>
      </c>
      <c r="T160" s="393">
        <v>0.63917866442027238</v>
      </c>
      <c r="U160" s="393">
        <v>0.56581013028376148</v>
      </c>
      <c r="V160" s="393">
        <v>0.36090772139527172</v>
      </c>
      <c r="W160" s="393">
        <v>0.27423912229604636</v>
      </c>
      <c r="X160" s="393">
        <v>0.23124311460557417</v>
      </c>
      <c r="Y160" s="393">
        <v>0.19719894605367758</v>
      </c>
      <c r="Z160" s="393">
        <v>0.16933321585130751</v>
      </c>
      <c r="AA160" s="393">
        <v>0.14488609756772181</v>
      </c>
      <c r="AB160" s="393">
        <v>0.12947037901133243</v>
      </c>
    </row>
    <row r="161" spans="1:28" ht="15.6" outlineLevel="1">
      <c r="A161" s="129"/>
      <c r="B161" s="572"/>
      <c r="C161" s="566" t="s">
        <v>833</v>
      </c>
      <c r="D161" s="393">
        <v>0.42501486787565013</v>
      </c>
      <c r="E161" s="393">
        <v>0.40590788346597051</v>
      </c>
      <c r="F161" s="393">
        <v>0.40496125599102506</v>
      </c>
      <c r="G161" s="393">
        <v>0.4127481758828887</v>
      </c>
      <c r="H161" s="393">
        <v>0.4174305545532509</v>
      </c>
      <c r="I161" s="393">
        <v>0.40299619856229513</v>
      </c>
      <c r="J161" s="393">
        <v>0.397945924342336</v>
      </c>
      <c r="K161" s="393">
        <v>0.39813750078051252</v>
      </c>
      <c r="L161" s="393">
        <v>0.39264976311125221</v>
      </c>
      <c r="M161" s="393">
        <v>0.39037638594038915</v>
      </c>
      <c r="N161" s="393">
        <v>0.38804377991972844</v>
      </c>
      <c r="O161" s="393">
        <v>0.4000397994115566</v>
      </c>
      <c r="P161" s="393">
        <v>0.42495531373897238</v>
      </c>
      <c r="Q161" s="393">
        <v>0.44857991020556898</v>
      </c>
      <c r="R161" s="393">
        <v>0.48171698858602441</v>
      </c>
      <c r="S161" s="393">
        <v>0.50755439285068438</v>
      </c>
      <c r="T161" s="393">
        <v>0.53770114728462992</v>
      </c>
      <c r="U161" s="393">
        <v>0.58056833945097408</v>
      </c>
      <c r="V161" s="393">
        <v>0.60668941597270565</v>
      </c>
      <c r="W161" s="393">
        <v>0.63035228380807784</v>
      </c>
      <c r="X161" s="393">
        <v>0.6956412750940153</v>
      </c>
      <c r="Y161" s="393">
        <v>0.75399347672183514</v>
      </c>
      <c r="Z161" s="393">
        <v>0.80517638026440363</v>
      </c>
      <c r="AA161" s="393">
        <v>0.87015374630392262</v>
      </c>
      <c r="AB161" s="393">
        <v>0.94693128954078343</v>
      </c>
    </row>
    <row r="162" spans="1:28" ht="15.6" outlineLevel="1">
      <c r="A162" s="129"/>
      <c r="B162" s="572"/>
      <c r="C162" s="566" t="s">
        <v>834</v>
      </c>
      <c r="D162" s="393">
        <v>1.4406200115973802</v>
      </c>
      <c r="E162" s="393">
        <v>1.4039763175626094</v>
      </c>
      <c r="F162" s="393">
        <v>1.4049804291913499</v>
      </c>
      <c r="G162" s="393">
        <v>1.4161605551033059</v>
      </c>
      <c r="H162" s="393">
        <v>1.4590473896302583</v>
      </c>
      <c r="I162" s="393">
        <v>1.4726202909319965</v>
      </c>
      <c r="J162" s="393">
        <v>1.4831217066030025</v>
      </c>
      <c r="K162" s="393">
        <v>1.4913182639071112</v>
      </c>
      <c r="L162" s="393">
        <v>1.4839020251679877</v>
      </c>
      <c r="M162" s="393">
        <v>1.4667037419110474</v>
      </c>
      <c r="N162" s="393">
        <v>1.4356728688253009</v>
      </c>
      <c r="O162" s="393">
        <v>1.4267038289554388</v>
      </c>
      <c r="P162" s="393">
        <v>1.4214896381537721</v>
      </c>
      <c r="Q162" s="393">
        <v>1.4212357830682889</v>
      </c>
      <c r="R162" s="393">
        <v>1.4460876594918939</v>
      </c>
      <c r="S162" s="393">
        <v>1.4387931848874036</v>
      </c>
      <c r="T162" s="393">
        <v>1.4046957206524184</v>
      </c>
      <c r="U162" s="393">
        <v>1.3863456894574944</v>
      </c>
      <c r="V162" s="393">
        <v>1.3223390708878222</v>
      </c>
      <c r="W162" s="393">
        <v>1.1571208435287417</v>
      </c>
      <c r="X162" s="393">
        <v>1.1422063607460891</v>
      </c>
      <c r="Y162" s="393">
        <v>1.0436226491397118</v>
      </c>
      <c r="Z162" s="393">
        <v>1.1924959409315359</v>
      </c>
      <c r="AA162" s="393">
        <v>1.1930666141731789</v>
      </c>
      <c r="AB162" s="393">
        <v>1.227223578171968</v>
      </c>
    </row>
    <row r="163" spans="1:28" ht="15.6" outlineLevel="1">
      <c r="A163" s="129"/>
      <c r="B163" s="572"/>
      <c r="C163" s="566" t="s">
        <v>835</v>
      </c>
      <c r="D163" s="393">
        <v>0.10397751857262276</v>
      </c>
      <c r="E163" s="393">
        <v>0.10281698014323429</v>
      </c>
      <c r="F163" s="393">
        <v>9.3136176231340476E-2</v>
      </c>
      <c r="G163" s="393">
        <v>8.7520270216645699E-2</v>
      </c>
      <c r="H163" s="393">
        <v>7.8736441868251003E-2</v>
      </c>
      <c r="I163" s="393">
        <v>6.8025450186455061E-2</v>
      </c>
      <c r="J163" s="393">
        <v>6.2842034777199574E-2</v>
      </c>
      <c r="K163" s="393">
        <v>4.7330365814802634E-2</v>
      </c>
      <c r="L163" s="393">
        <v>4.3726044118002599E-2</v>
      </c>
      <c r="M163" s="393">
        <v>3.7483284331030112E-2</v>
      </c>
      <c r="N163" s="393">
        <v>2.9923033075949276E-2</v>
      </c>
      <c r="O163" s="393">
        <v>3.7237573449839509E-2</v>
      </c>
      <c r="P163" s="393">
        <v>3.3740027176994015E-2</v>
      </c>
      <c r="Q163" s="393">
        <v>3.1893050641287592E-2</v>
      </c>
      <c r="R163" s="393">
        <v>3.1199813933911882E-2</v>
      </c>
      <c r="S163" s="393">
        <v>3.1316108915178296E-2</v>
      </c>
      <c r="T163" s="393">
        <v>2.6055258718804129E-2</v>
      </c>
      <c r="U163" s="393">
        <v>2.0086436085741316E-2</v>
      </c>
      <c r="V163" s="393">
        <v>1.9158133224380206E-2</v>
      </c>
      <c r="W163" s="393">
        <v>1.6135845245229912E-2</v>
      </c>
      <c r="X163" s="393">
        <v>1.4934264097278551E-2</v>
      </c>
      <c r="Y163" s="393">
        <v>1.1513070874832474E-2</v>
      </c>
      <c r="Z163" s="393">
        <v>8.5444536300054094E-3</v>
      </c>
      <c r="AA163" s="393">
        <v>7.1671949857587229E-3</v>
      </c>
      <c r="AB163" s="393">
        <v>6.0969530041306008E-3</v>
      </c>
    </row>
    <row r="164" spans="1:28" ht="15.6" outlineLevel="1">
      <c r="A164" s="129"/>
      <c r="B164" s="572"/>
      <c r="C164" s="566" t="s">
        <v>836</v>
      </c>
      <c r="D164" s="393">
        <v>1.13013614007837E-3</v>
      </c>
      <c r="E164" s="393">
        <v>3.0477219777597301E-3</v>
      </c>
      <c r="F164" s="393">
        <v>9.3764843621986001E-3</v>
      </c>
      <c r="G164" s="393">
        <v>1.0324340482600201E-2</v>
      </c>
      <c r="H164" s="393">
        <v>8.9463035088784403E-3</v>
      </c>
      <c r="I164" s="393">
        <v>9.3035723531612793E-3</v>
      </c>
      <c r="J164" s="393">
        <v>6.3579271877621402E-3</v>
      </c>
      <c r="K164" s="393">
        <v>1.3269985644791199E-3</v>
      </c>
      <c r="L164" s="393">
        <v>0</v>
      </c>
      <c r="M164" s="393">
        <v>0</v>
      </c>
      <c r="N164" s="393">
        <v>0</v>
      </c>
      <c r="O164" s="393">
        <v>0</v>
      </c>
      <c r="P164" s="393">
        <v>0</v>
      </c>
      <c r="Q164" s="393">
        <v>0</v>
      </c>
      <c r="R164" s="393">
        <v>0</v>
      </c>
      <c r="S164" s="393">
        <v>0</v>
      </c>
      <c r="T164" s="393">
        <v>0</v>
      </c>
      <c r="U164" s="393">
        <v>0</v>
      </c>
      <c r="V164" s="393">
        <v>0</v>
      </c>
      <c r="W164" s="393">
        <v>0</v>
      </c>
      <c r="X164" s="393">
        <v>0</v>
      </c>
      <c r="Y164" s="393">
        <v>0</v>
      </c>
      <c r="Z164" s="393">
        <v>0</v>
      </c>
      <c r="AA164" s="393">
        <v>0</v>
      </c>
      <c r="AB164" s="393">
        <v>0</v>
      </c>
    </row>
    <row r="165" spans="1:28" ht="15.6" outlineLevel="1">
      <c r="A165" s="129"/>
      <c r="B165" s="572"/>
      <c r="C165" s="566" t="s">
        <v>837</v>
      </c>
      <c r="D165" s="393">
        <v>1.5726349327695691E-2</v>
      </c>
      <c r="E165" s="393">
        <v>1.8254275722486134E-2</v>
      </c>
      <c r="F165" s="393">
        <v>1.8958627397014573E-2</v>
      </c>
      <c r="G165" s="393">
        <v>2.0154093579367718E-2</v>
      </c>
      <c r="H165" s="393">
        <v>2.0370187731039231E-2</v>
      </c>
      <c r="I165" s="393">
        <v>2.126948314601735E-2</v>
      </c>
      <c r="J165" s="393">
        <v>2.5603972258043371E-2</v>
      </c>
      <c r="K165" s="393">
        <v>2.5534369045877379E-2</v>
      </c>
      <c r="L165" s="393">
        <v>2.7347754766591126E-2</v>
      </c>
      <c r="M165" s="393">
        <v>2.7890537212255168E-2</v>
      </c>
      <c r="N165" s="393">
        <v>2.9412107970702185E-2</v>
      </c>
      <c r="O165" s="393">
        <v>3.2585903774596497E-2</v>
      </c>
      <c r="P165" s="393">
        <v>2.7248459440081318E-2</v>
      </c>
      <c r="Q165" s="393">
        <v>2.7160078425806495E-2</v>
      </c>
      <c r="R165" s="393">
        <v>3.0072573171577566E-2</v>
      </c>
      <c r="S165" s="393">
        <v>2.9376578882673778E-2</v>
      </c>
      <c r="T165" s="393">
        <v>3.0606591135986048E-2</v>
      </c>
      <c r="U165" s="393">
        <v>2.7586171787896331E-2</v>
      </c>
      <c r="V165" s="393">
        <v>2.7924988041930672E-2</v>
      </c>
      <c r="W165" s="393">
        <v>2.8337990190769945E-2</v>
      </c>
      <c r="X165" s="393">
        <v>3.0482480687891569E-2</v>
      </c>
      <c r="Y165" s="393">
        <v>2.4845319708831699E-2</v>
      </c>
      <c r="Z165" s="393">
        <v>2.5037333717018606E-2</v>
      </c>
      <c r="AA165" s="393">
        <v>2.6549059402893132E-2</v>
      </c>
      <c r="AB165" s="393">
        <v>2.3959233628143305E-2</v>
      </c>
    </row>
    <row r="166" spans="1:28" ht="15.6" outlineLevel="1">
      <c r="A166" s="129"/>
      <c r="B166" s="572"/>
      <c r="C166" s="566" t="s">
        <v>838</v>
      </c>
      <c r="D166" s="393">
        <v>4.987847028890828E-2</v>
      </c>
      <c r="E166" s="393">
        <v>4.0096618011886902E-2</v>
      </c>
      <c r="F166" s="393">
        <v>3.9164262048547449E-2</v>
      </c>
      <c r="G166" s="393">
        <v>4.0812566312261725E-2</v>
      </c>
      <c r="H166" s="393">
        <v>3.8841374680766767E-2</v>
      </c>
      <c r="I166" s="393">
        <v>3.8641711178456412E-2</v>
      </c>
      <c r="J166" s="393">
        <v>3.9313577826220802E-2</v>
      </c>
      <c r="K166" s="393">
        <v>3.7258528614160027E-2</v>
      </c>
      <c r="L166" s="393">
        <v>3.7648045135015178E-2</v>
      </c>
      <c r="M166" s="393">
        <v>3.8162566098733718E-2</v>
      </c>
      <c r="N166" s="393">
        <v>3.7247966569295743E-2</v>
      </c>
      <c r="O166" s="393">
        <v>3.8703005925189569E-2</v>
      </c>
      <c r="P166" s="393">
        <v>4.0830415811639861E-2</v>
      </c>
      <c r="Q166" s="393">
        <v>4.1508059155007181E-2</v>
      </c>
      <c r="R166" s="393">
        <v>4.0445058313710813E-2</v>
      </c>
      <c r="S166" s="393">
        <v>4.1523991466164811E-2</v>
      </c>
      <c r="T166" s="393">
        <v>4.6655279515855824E-2</v>
      </c>
      <c r="U166" s="393">
        <v>4.8105460915504689E-2</v>
      </c>
      <c r="V166" s="393">
        <v>4.248203512225416E-2</v>
      </c>
      <c r="W166" s="393">
        <v>3.7560373078323286E-2</v>
      </c>
      <c r="X166" s="393">
        <v>3.5260608351142891E-2</v>
      </c>
      <c r="Y166" s="393">
        <v>3.3863449448244549E-2</v>
      </c>
      <c r="Z166" s="393">
        <v>3.1731614569957378E-2</v>
      </c>
      <c r="AA166" s="393">
        <v>3.045676943040275E-2</v>
      </c>
      <c r="AB166" s="393">
        <v>2.7715820972894267E-2</v>
      </c>
    </row>
    <row r="167" spans="1:28" ht="15.6" outlineLevel="1">
      <c r="A167" s="129"/>
      <c r="B167" s="572"/>
      <c r="C167" s="566" t="s">
        <v>839</v>
      </c>
      <c r="D167" s="393">
        <v>8.3154449502125458E-3</v>
      </c>
      <c r="E167" s="393">
        <v>7.9416221941693618E-3</v>
      </c>
      <c r="F167" s="393">
        <v>8.3683718184633157E-3</v>
      </c>
      <c r="G167" s="393">
        <v>8.6406201496774231E-3</v>
      </c>
      <c r="H167" s="393">
        <v>8.7754473386842807E-3</v>
      </c>
      <c r="I167" s="393">
        <v>9.8107470858163418E-3</v>
      </c>
      <c r="J167" s="393">
        <v>9.7852551795865467E-3</v>
      </c>
      <c r="K167" s="393">
        <v>1.0304144079645819E-2</v>
      </c>
      <c r="L167" s="393">
        <v>9.5959385130297142E-3</v>
      </c>
      <c r="M167" s="393">
        <v>9.5519944018254907E-3</v>
      </c>
      <c r="N167" s="393">
        <v>1.0295166491461893E-2</v>
      </c>
      <c r="O167" s="393">
        <v>1.1477248970744931E-2</v>
      </c>
      <c r="P167" s="393">
        <v>1.121893947444072E-2</v>
      </c>
      <c r="Q167" s="393">
        <v>1.1920317098244995E-2</v>
      </c>
      <c r="R167" s="393">
        <v>1.2984418672976627E-2</v>
      </c>
      <c r="S167" s="393">
        <v>1.1056353546124052E-2</v>
      </c>
      <c r="T167" s="393">
        <v>3.036338741885301E-3</v>
      </c>
      <c r="U167" s="393">
        <v>2.9064497446211835E-3</v>
      </c>
      <c r="V167" s="393">
        <v>2.4345655598137813E-3</v>
      </c>
      <c r="W167" s="393">
        <v>4.5259928689785449E-3</v>
      </c>
      <c r="X167" s="393">
        <v>6.1929155880619813E-3</v>
      </c>
      <c r="Y167" s="393">
        <v>4.9810866104931448E-3</v>
      </c>
      <c r="Z167" s="393">
        <v>5.0431068587916779E-3</v>
      </c>
      <c r="AA167" s="393">
        <v>4.5172440435258393E-3</v>
      </c>
      <c r="AB167" s="393">
        <v>4.0726621923637537E-3</v>
      </c>
    </row>
    <row r="168" spans="1:28" ht="15.6">
      <c r="A168" s="129"/>
      <c r="B168" s="570" t="s">
        <v>847</v>
      </c>
      <c r="C168" s="565"/>
      <c r="D168" s="578">
        <v>0.2853474644505421</v>
      </c>
      <c r="E168" s="578">
        <v>0.29965918822720944</v>
      </c>
      <c r="F168" s="578">
        <v>0.31225154966124402</v>
      </c>
      <c r="G168" s="578">
        <v>0.33080650680173707</v>
      </c>
      <c r="H168" s="578">
        <v>0.38276518043836211</v>
      </c>
      <c r="I168" s="578">
        <v>0.4028379858720989</v>
      </c>
      <c r="J168" s="578">
        <v>0.44155873068088358</v>
      </c>
      <c r="K168" s="578">
        <v>0.45353912087928672</v>
      </c>
      <c r="L168" s="578">
        <v>0.47911940383113072</v>
      </c>
      <c r="M168" s="578">
        <v>0.47641111628231658</v>
      </c>
      <c r="N168" s="578">
        <v>0.51161748173232902</v>
      </c>
      <c r="O168" s="578">
        <v>0.51934443273052289</v>
      </c>
      <c r="P168" s="578">
        <v>0.58852229801620681</v>
      </c>
      <c r="Q168" s="578">
        <v>0.52494753840032826</v>
      </c>
      <c r="R168" s="578">
        <v>0.50626420532163896</v>
      </c>
      <c r="S168" s="578">
        <v>0.48432345378194419</v>
      </c>
      <c r="T168" s="578">
        <v>0.44935627202275391</v>
      </c>
      <c r="U168" s="578">
        <v>0.40667914240933384</v>
      </c>
      <c r="V168" s="578">
        <v>0.39700854586575823</v>
      </c>
      <c r="W168" s="578">
        <v>0.39774794398893043</v>
      </c>
      <c r="X168" s="578">
        <v>0.38018562484506496</v>
      </c>
      <c r="Y168" s="578">
        <v>0.36573487216944123</v>
      </c>
      <c r="Z168" s="578">
        <v>0.33820932330341558</v>
      </c>
      <c r="AA168" s="578">
        <v>0.30598131257972772</v>
      </c>
      <c r="AB168" s="578">
        <v>0.30516877891068572</v>
      </c>
    </row>
    <row r="169" spans="1:28" ht="15.6" outlineLevel="1">
      <c r="A169" s="129"/>
      <c r="B169" s="572"/>
      <c r="C169" s="566" t="s">
        <v>840</v>
      </c>
      <c r="D169" s="393">
        <v>2.9749142328476433E-2</v>
      </c>
      <c r="E169" s="393">
        <v>3.2204143857596838E-2</v>
      </c>
      <c r="F169" s="393">
        <v>3.2081162703977525E-2</v>
      </c>
      <c r="G169" s="393">
        <v>3.1181322830315539E-2</v>
      </c>
      <c r="H169" s="393">
        <v>3.59393584183684E-2</v>
      </c>
      <c r="I169" s="393">
        <v>4.6146539229385088E-2</v>
      </c>
      <c r="J169" s="393">
        <v>3.5006766662279115E-2</v>
      </c>
      <c r="K169" s="393">
        <v>3.0992251956260961E-2</v>
      </c>
      <c r="L169" s="393">
        <v>3.0999853930155495E-2</v>
      </c>
      <c r="M169" s="393">
        <v>2.7642431933054084E-2</v>
      </c>
      <c r="N169" s="393">
        <v>2.72674614166892E-2</v>
      </c>
      <c r="O169" s="393">
        <v>3.5310358604750507E-2</v>
      </c>
      <c r="P169" s="393">
        <v>2.9309538612441594E-2</v>
      </c>
      <c r="Q169" s="393">
        <v>3.8042933111739119E-2</v>
      </c>
      <c r="R169" s="393">
        <v>3.4712433921012885E-2</v>
      </c>
      <c r="S169" s="393">
        <v>3.4249559285496257E-2</v>
      </c>
      <c r="T169" s="393">
        <v>3.0451515657910801E-2</v>
      </c>
      <c r="U169" s="393">
        <v>2.9741743974997018E-2</v>
      </c>
      <c r="V169" s="393">
        <v>2.9794611272618714E-2</v>
      </c>
      <c r="W169" s="393">
        <v>2.9805197423561795E-2</v>
      </c>
      <c r="X169" s="393">
        <v>2.6711627700821954E-2</v>
      </c>
      <c r="Y169" s="393">
        <v>2.8217764719233773E-2</v>
      </c>
      <c r="Z169" s="393">
        <v>2.4518097578281477E-2</v>
      </c>
      <c r="AA169" s="393">
        <v>2.115865264482954E-2</v>
      </c>
      <c r="AB169" s="393">
        <v>2.0020771511254951E-2</v>
      </c>
    </row>
    <row r="170" spans="1:28" ht="15.6" outlineLevel="1">
      <c r="A170" s="129"/>
      <c r="B170" s="572"/>
      <c r="C170" s="566" t="s">
        <v>841</v>
      </c>
      <c r="D170" s="393">
        <v>0.2515501417065209</v>
      </c>
      <c r="E170" s="393">
        <v>0.26355728379924293</v>
      </c>
      <c r="F170" s="393">
        <v>0.27562611191075514</v>
      </c>
      <c r="G170" s="393">
        <v>0.29381646070274337</v>
      </c>
      <c r="H170" s="393">
        <v>0.3406647535309521</v>
      </c>
      <c r="I170" s="393">
        <v>0.35039203990784817</v>
      </c>
      <c r="J170" s="393">
        <v>0.39997374960473908</v>
      </c>
      <c r="K170" s="393">
        <v>0.41632896144669773</v>
      </c>
      <c r="L170" s="393">
        <v>0.44272056058297088</v>
      </c>
      <c r="M170" s="393">
        <v>0.44346014288882823</v>
      </c>
      <c r="N170" s="393">
        <v>0.4794663696610616</v>
      </c>
      <c r="O170" s="393">
        <v>0.47981166921906943</v>
      </c>
      <c r="P170" s="393">
        <v>0.55529996655493186</v>
      </c>
      <c r="Q170" s="393">
        <v>0.4826169994602369</v>
      </c>
      <c r="R170" s="393">
        <v>0.46703454389459254</v>
      </c>
      <c r="S170" s="393">
        <v>0.44540110535309718</v>
      </c>
      <c r="T170" s="393">
        <v>0.41420938662276546</v>
      </c>
      <c r="U170" s="393">
        <v>0.37215346355765594</v>
      </c>
      <c r="V170" s="393">
        <v>0.36256485604814992</v>
      </c>
      <c r="W170" s="393">
        <v>0.36372295427422408</v>
      </c>
      <c r="X170" s="393">
        <v>0.34908120981795548</v>
      </c>
      <c r="Y170" s="393">
        <v>0.33319903021314717</v>
      </c>
      <c r="Z170" s="393">
        <v>0.30931586372871295</v>
      </c>
      <c r="AA170" s="393">
        <v>0.27999699841665193</v>
      </c>
      <c r="AB170" s="393">
        <v>0.28034610786551578</v>
      </c>
    </row>
    <row r="171" spans="1:28" ht="15.6" outlineLevel="1">
      <c r="A171" s="129"/>
      <c r="B171" s="572"/>
      <c r="C171" s="566" t="s">
        <v>842</v>
      </c>
      <c r="D171" s="393">
        <v>4.0481804155447845E-3</v>
      </c>
      <c r="E171" s="393">
        <v>3.8977605703696522E-3</v>
      </c>
      <c r="F171" s="393">
        <v>4.5442750465113412E-3</v>
      </c>
      <c r="G171" s="393">
        <v>5.808723268678144E-3</v>
      </c>
      <c r="H171" s="393">
        <v>6.1610684890415612E-3</v>
      </c>
      <c r="I171" s="393">
        <v>6.2994067348656263E-3</v>
      </c>
      <c r="J171" s="393">
        <v>6.5782144138654113E-3</v>
      </c>
      <c r="K171" s="393">
        <v>6.2179074763280178E-3</v>
      </c>
      <c r="L171" s="393">
        <v>5.3989893180043658E-3</v>
      </c>
      <c r="M171" s="393">
        <v>5.3085414604342211E-3</v>
      </c>
      <c r="N171" s="393">
        <v>4.8836506545781935E-3</v>
      </c>
      <c r="O171" s="393">
        <v>4.2224049067029834E-3</v>
      </c>
      <c r="P171" s="393">
        <v>3.9127928488333881E-3</v>
      </c>
      <c r="Q171" s="393">
        <v>4.2876058283522244E-3</v>
      </c>
      <c r="R171" s="393">
        <v>4.5172275060335965E-3</v>
      </c>
      <c r="S171" s="393">
        <v>4.6727891433507281E-3</v>
      </c>
      <c r="T171" s="393">
        <v>4.6953697420776073E-3</v>
      </c>
      <c r="U171" s="393">
        <v>4.7839348766808773E-3</v>
      </c>
      <c r="V171" s="393">
        <v>4.6490785449895744E-3</v>
      </c>
      <c r="W171" s="393">
        <v>4.2197922911445659E-3</v>
      </c>
      <c r="X171" s="393">
        <v>4.3927873262874862E-3</v>
      </c>
      <c r="Y171" s="393">
        <v>4.3180772370603176E-3</v>
      </c>
      <c r="Z171" s="393">
        <v>4.37536199642111E-3</v>
      </c>
      <c r="AA171" s="393">
        <v>4.8256615182462395E-3</v>
      </c>
      <c r="AB171" s="393">
        <v>4.801899533914941E-3</v>
      </c>
    </row>
    <row r="172" spans="1:28" ht="15.6">
      <c r="A172" s="129"/>
      <c r="B172" s="570" t="s">
        <v>848</v>
      </c>
      <c r="C172" s="565"/>
      <c r="D172" s="578">
        <v>44.622415647800949</v>
      </c>
      <c r="E172" s="578">
        <v>44.863512046050111</v>
      </c>
      <c r="F172" s="578">
        <v>40.46371127754675</v>
      </c>
      <c r="G172" s="578">
        <v>36.382445979688498</v>
      </c>
      <c r="H172" s="578">
        <v>36.488333808157215</v>
      </c>
      <c r="I172" s="578">
        <v>35.012371641776021</v>
      </c>
      <c r="J172" s="578">
        <v>34.871273837913797</v>
      </c>
      <c r="K172" s="578">
        <v>35.15864564134791</v>
      </c>
      <c r="L172" s="578">
        <v>35.215439095723923</v>
      </c>
      <c r="M172" s="578">
        <v>25.456331438218903</v>
      </c>
      <c r="N172" s="578">
        <v>25.122810114713182</v>
      </c>
      <c r="O172" s="578">
        <v>23.583753817425588</v>
      </c>
      <c r="P172" s="578">
        <v>21.833969712184452</v>
      </c>
      <c r="Q172" s="578">
        <v>21.731706900670588</v>
      </c>
      <c r="R172" s="578">
        <v>22.408123058089906</v>
      </c>
      <c r="S172" s="578">
        <v>21.471511008695664</v>
      </c>
      <c r="T172" s="578">
        <v>20.63170059746836</v>
      </c>
      <c r="U172" s="578">
        <v>20.559984999218035</v>
      </c>
      <c r="V172" s="578">
        <v>20.275292351308437</v>
      </c>
      <c r="W172" s="578">
        <v>18.945256596134037</v>
      </c>
      <c r="X172" s="578">
        <v>19.247477402493896</v>
      </c>
      <c r="Y172" s="578">
        <v>18.25870567098773</v>
      </c>
      <c r="Z172" s="578">
        <v>17.817838571923254</v>
      </c>
      <c r="AA172" s="578">
        <v>17.908567033834299</v>
      </c>
      <c r="AB172" s="578">
        <v>18.524560259124929</v>
      </c>
    </row>
    <row r="173" spans="1:28" ht="15.6">
      <c r="A173" s="129"/>
      <c r="B173" s="565"/>
      <c r="C173" s="565"/>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row>
    <row r="174" spans="1:28" ht="15.6">
      <c r="A174" s="129"/>
      <c r="B174" s="83" t="s">
        <v>153</v>
      </c>
      <c r="C174" s="140"/>
      <c r="D174" s="578">
        <v>49.437416941944825</v>
      </c>
      <c r="E174" s="578">
        <v>49.628612067806088</v>
      </c>
      <c r="F174" s="578">
        <v>45.170526800218191</v>
      </c>
      <c r="G174" s="578">
        <v>41.072612654058098</v>
      </c>
      <c r="H174" s="578">
        <v>41.343012889398381</v>
      </c>
      <c r="I174" s="578">
        <v>40.008082120208712</v>
      </c>
      <c r="J174" s="578">
        <v>39.70174790750842</v>
      </c>
      <c r="K174" s="578">
        <v>39.841293605110074</v>
      </c>
      <c r="L174" s="578">
        <v>39.859672493147848</v>
      </c>
      <c r="M174" s="578">
        <v>29.959102800109566</v>
      </c>
      <c r="N174" s="578">
        <v>29.6162519712293</v>
      </c>
      <c r="O174" s="578">
        <v>28.032129763195243</v>
      </c>
      <c r="P174" s="578">
        <v>26.210409654404707</v>
      </c>
      <c r="Q174" s="578">
        <v>25.999003001947074</v>
      </c>
      <c r="R174" s="578">
        <v>26.595356573179583</v>
      </c>
      <c r="S174" s="578">
        <v>25.585176378232234</v>
      </c>
      <c r="T174" s="578">
        <v>24.677130549622944</v>
      </c>
      <c r="U174" s="578">
        <v>24.447142280979968</v>
      </c>
      <c r="V174" s="578">
        <v>23.85276591089811</v>
      </c>
      <c r="W174" s="578">
        <v>22.172650864645149</v>
      </c>
      <c r="X174" s="578">
        <v>22.510242610066253</v>
      </c>
      <c r="Y174" s="578">
        <v>21.420931903235168</v>
      </c>
      <c r="Z174" s="578">
        <v>21.305765240811436</v>
      </c>
      <c r="AA174" s="578">
        <v>21.377421415093124</v>
      </c>
      <c r="AB174" s="578">
        <v>21.943797861731628</v>
      </c>
    </row>
    <row r="177" spans="2:2" ht="15.6">
      <c r="B177" s="556" t="s">
        <v>32</v>
      </c>
    </row>
    <row r="178" spans="2:2">
      <c r="B178" s="557" t="s">
        <v>713</v>
      </c>
    </row>
  </sheetData>
  <conditionalFormatting sqref="D154:Z154">
    <cfRule type="expression" dxfId="9" priority="10">
      <formula>IF(ROUND(Q154,10)=0,FALSE,TRUE)</formula>
    </cfRule>
  </conditionalFormatting>
  <conditionalFormatting sqref="E86:AA114 D85:AB85 D151:AB151 D116:AB125 B86:B151 E126:AA150 D127:D131 AB127:AB131">
    <cfRule type="expression" dxfId="8" priority="9">
      <formula>$C85=""</formula>
    </cfRule>
  </conditionalFormatting>
  <conditionalFormatting sqref="B85">
    <cfRule type="expression" dxfId="7" priority="8">
      <formula>$C85=""</formula>
    </cfRule>
  </conditionalFormatting>
  <conditionalFormatting sqref="D134:AB143 D111:AB114 D108:AB109 D91:AB106 D86:AB89 D145:AB150 D132:AB132">
    <cfRule type="expression" dxfId="6" priority="7">
      <formula>$C86=""</formula>
    </cfRule>
  </conditionalFormatting>
  <conditionalFormatting sqref="D90:AB90">
    <cfRule type="expression" dxfId="5" priority="6">
      <formula>$C90=""</formula>
    </cfRule>
  </conditionalFormatting>
  <conditionalFormatting sqref="D107:AB107">
    <cfRule type="expression" dxfId="4" priority="5">
      <formula>$C107=""</formula>
    </cfRule>
  </conditionalFormatting>
  <conditionalFormatting sqref="D110:AB110">
    <cfRule type="expression" dxfId="3" priority="4">
      <formula>$C110=""</formula>
    </cfRule>
  </conditionalFormatting>
  <conditionalFormatting sqref="D126:AB126">
    <cfRule type="expression" dxfId="2" priority="3">
      <formula>$C126=""</formula>
    </cfRule>
  </conditionalFormatting>
  <conditionalFormatting sqref="D133:AB133">
    <cfRule type="expression" dxfId="1" priority="2">
      <formula>$C133=""</formula>
    </cfRule>
  </conditionalFormatting>
  <conditionalFormatting sqref="D144:AB144">
    <cfRule type="expression" dxfId="0" priority="1">
      <formula>$C144=""</formula>
    </cfRule>
  </conditionalFormatting>
  <hyperlinks>
    <hyperlink ref="C85" location="CheckOfChecks!A1" display="Back to check of checks"/>
  </hyperlinks>
  <pageMargins left="0.74803149606299213" right="0.74803149606299213" top="0.98425196850393704" bottom="0.98425196850393704" header="0.51181102362204722" footer="0.51181102362204722"/>
  <pageSetup paperSize="9" scale="3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5"/>
  <sheetViews>
    <sheetView zoomScale="70" zoomScaleNormal="70" workbookViewId="0">
      <pane xSplit="3" ySplit="6" topLeftCell="D7" activePane="bottomRight" state="frozenSplit"/>
      <selection pane="topRight"/>
      <selection pane="bottomLeft"/>
      <selection pane="bottomRight"/>
    </sheetView>
  </sheetViews>
  <sheetFormatPr defaultColWidth="9.44140625" defaultRowHeight="15" outlineLevelRow="1"/>
  <cols>
    <col min="1" max="1" width="9.44140625" style="20"/>
    <col min="2" max="2" width="23.5546875" style="20" customWidth="1"/>
    <col min="3" max="3" width="74.44140625" style="20" bestFit="1" customWidth="1"/>
    <col min="4" max="28" width="8.5546875" style="20" customWidth="1"/>
    <col min="29" max="16384" width="9.44140625" style="20"/>
  </cols>
  <sheetData>
    <row r="1" spans="1:28" s="117" customFormat="1" ht="17.399999999999999">
      <c r="A1" s="631" t="s">
        <v>814</v>
      </c>
      <c r="B1" s="24"/>
      <c r="C1" s="24"/>
      <c r="D1" s="25"/>
      <c r="E1" s="25"/>
      <c r="F1" s="25"/>
      <c r="G1" s="25"/>
      <c r="H1" s="25"/>
      <c r="I1" s="8"/>
      <c r="J1" s="25"/>
      <c r="K1" s="25"/>
      <c r="L1" s="25"/>
      <c r="M1" s="25"/>
      <c r="N1" s="25"/>
      <c r="O1" s="25"/>
      <c r="P1" s="25"/>
      <c r="Q1" s="25"/>
      <c r="R1" s="25"/>
      <c r="S1" s="25"/>
      <c r="T1" s="25"/>
    </row>
    <row r="2" spans="1:28" s="117" customFormat="1" ht="18.600000000000001">
      <c r="A2" s="196" t="s">
        <v>347</v>
      </c>
      <c r="B2" s="24"/>
      <c r="C2" s="24"/>
      <c r="D2" s="25"/>
      <c r="E2" s="25"/>
      <c r="F2" s="25"/>
      <c r="G2" s="25"/>
      <c r="H2" s="25"/>
      <c r="I2" s="25"/>
      <c r="J2" s="25"/>
      <c r="K2" s="25"/>
      <c r="L2" s="25"/>
      <c r="M2" s="25"/>
      <c r="N2" s="25"/>
      <c r="O2" s="25"/>
      <c r="P2" s="25"/>
      <c r="Q2" s="25"/>
      <c r="R2" s="25"/>
      <c r="S2" s="25"/>
      <c r="T2" s="25"/>
    </row>
    <row r="3" spans="1:28" s="117" customFormat="1" ht="18.600000000000001">
      <c r="A3" s="9"/>
      <c r="B3" s="26"/>
      <c r="C3" s="26"/>
      <c r="D3" s="27"/>
      <c r="E3" s="27"/>
      <c r="F3" s="27"/>
      <c r="G3" s="27"/>
      <c r="H3" s="27"/>
      <c r="I3" s="28"/>
      <c r="J3" s="27"/>
      <c r="K3" s="27"/>
      <c r="L3" s="27"/>
      <c r="M3" s="27"/>
      <c r="N3" s="27"/>
      <c r="O3" s="27"/>
      <c r="P3" s="27"/>
      <c r="Q3" s="29"/>
      <c r="R3" s="29"/>
      <c r="S3" s="29"/>
      <c r="T3" s="29"/>
      <c r="U3" s="30"/>
      <c r="V3" s="30"/>
      <c r="W3" s="30"/>
      <c r="X3" s="30"/>
      <c r="Y3" s="30"/>
      <c r="Z3" s="30"/>
      <c r="AA3" s="30"/>
      <c r="AB3" s="30" t="s">
        <v>33</v>
      </c>
    </row>
    <row r="4" spans="1:28" s="117" customFormat="1" ht="15.6">
      <c r="A4" s="31"/>
      <c r="B4" s="31"/>
      <c r="C4" s="32"/>
      <c r="D4" s="25"/>
      <c r="E4" s="25"/>
      <c r="F4" s="25"/>
      <c r="G4" s="25"/>
      <c r="H4" s="25"/>
      <c r="I4" s="25"/>
      <c r="J4" s="25"/>
      <c r="K4" s="25"/>
      <c r="L4" s="25"/>
      <c r="M4" s="25"/>
      <c r="N4" s="25"/>
      <c r="O4" s="25"/>
      <c r="P4" s="25"/>
      <c r="Q4" s="25"/>
      <c r="R4" s="25"/>
      <c r="S4" s="25"/>
      <c r="T4" s="25"/>
      <c r="U4" s="25"/>
      <c r="V4" s="25"/>
      <c r="W4" s="25"/>
      <c r="X4" s="25"/>
      <c r="Y4" s="25"/>
      <c r="Z4" s="25"/>
      <c r="AA4" s="25"/>
      <c r="AB4" s="25"/>
    </row>
    <row r="5" spans="1:28" s="117" customFormat="1" ht="16.5" customHeight="1">
      <c r="A5" s="33"/>
      <c r="B5" s="103" t="s">
        <v>735</v>
      </c>
      <c r="C5" s="34" t="s">
        <v>62</v>
      </c>
      <c r="D5" s="25">
        <v>1990</v>
      </c>
      <c r="E5" s="25">
        <v>1991</v>
      </c>
      <c r="F5" s="25">
        <v>1992</v>
      </c>
      <c r="G5" s="25">
        <v>1993</v>
      </c>
      <c r="H5" s="25">
        <v>1994</v>
      </c>
      <c r="I5" s="25">
        <v>1995</v>
      </c>
      <c r="J5" s="25">
        <v>1996</v>
      </c>
      <c r="K5" s="25">
        <v>1997</v>
      </c>
      <c r="L5" s="25">
        <v>1998</v>
      </c>
      <c r="M5" s="25">
        <v>1999</v>
      </c>
      <c r="N5" s="25">
        <v>2000</v>
      </c>
      <c r="O5" s="25">
        <v>2001</v>
      </c>
      <c r="P5" s="25">
        <v>2002</v>
      </c>
      <c r="Q5" s="25">
        <v>2003</v>
      </c>
      <c r="R5" s="25">
        <v>2004</v>
      </c>
      <c r="S5" s="25">
        <v>2005</v>
      </c>
      <c r="T5" s="25">
        <v>2006</v>
      </c>
      <c r="U5" s="25">
        <v>2007</v>
      </c>
      <c r="V5" s="25">
        <v>2008</v>
      </c>
      <c r="W5" s="25">
        <v>2009</v>
      </c>
      <c r="X5" s="25">
        <v>2010</v>
      </c>
      <c r="Y5" s="25">
        <v>2011</v>
      </c>
      <c r="Z5" s="25">
        <v>2012</v>
      </c>
      <c r="AA5" s="25">
        <v>2013</v>
      </c>
      <c r="AB5" s="25">
        <v>2014</v>
      </c>
    </row>
    <row r="6" spans="1:28" s="116" customFormat="1">
      <c r="A6" s="16"/>
      <c r="B6" s="16"/>
      <c r="C6" s="16"/>
      <c r="D6" s="17"/>
      <c r="E6" s="17"/>
      <c r="F6" s="17"/>
      <c r="G6" s="17"/>
      <c r="H6" s="17"/>
      <c r="I6" s="17"/>
      <c r="J6" s="17"/>
      <c r="K6" s="17"/>
      <c r="L6" s="17"/>
      <c r="M6" s="17"/>
      <c r="N6" s="17"/>
      <c r="O6" s="17"/>
      <c r="P6" s="17"/>
      <c r="Q6" s="17"/>
      <c r="R6" s="17"/>
      <c r="S6" s="17"/>
      <c r="T6" s="17"/>
      <c r="U6" s="17"/>
      <c r="V6" s="17"/>
      <c r="W6" s="17"/>
      <c r="X6" s="17"/>
      <c r="Y6" s="17"/>
      <c r="Z6" s="17"/>
      <c r="AA6" s="17"/>
      <c r="AB6" s="17"/>
    </row>
    <row r="7" spans="1:28" s="111" customFormat="1" ht="15.6">
      <c r="A7" s="18" t="s">
        <v>63</v>
      </c>
      <c r="D7" s="235"/>
    </row>
    <row r="8" spans="1:28" s="111" customFormat="1" ht="15.6">
      <c r="C8" s="103"/>
    </row>
    <row r="9" spans="1:28" s="111" customFormat="1" ht="15.6">
      <c r="B9" s="103" t="s">
        <v>10</v>
      </c>
      <c r="C9" s="103"/>
      <c r="D9" s="236"/>
      <c r="E9" s="236"/>
      <c r="F9" s="236"/>
      <c r="G9" s="236"/>
      <c r="H9" s="236"/>
      <c r="I9" s="236"/>
      <c r="J9" s="236"/>
      <c r="K9" s="236"/>
      <c r="L9" s="236"/>
      <c r="M9" s="236"/>
      <c r="N9" s="236"/>
      <c r="O9" s="236"/>
      <c r="P9" s="236"/>
      <c r="Q9" s="236"/>
      <c r="R9" s="236"/>
      <c r="S9" s="236"/>
      <c r="T9" s="236"/>
      <c r="U9" s="236"/>
      <c r="V9" s="236"/>
      <c r="W9" s="236"/>
      <c r="X9" s="236"/>
      <c r="Y9" s="236"/>
      <c r="Z9" s="236"/>
      <c r="AA9" s="236"/>
    </row>
    <row r="10" spans="1:28" s="111" customFormat="1" ht="15.6">
      <c r="B10" s="103" t="s">
        <v>5</v>
      </c>
      <c r="C10" s="103"/>
      <c r="D10" s="237">
        <f t="shared" ref="D10:AB10" si="0">SUM(D11:D17)</f>
        <v>0.97733553132732942</v>
      </c>
      <c r="E10" s="237">
        <f t="shared" si="0"/>
        <v>1.0344891280222435</v>
      </c>
      <c r="F10" s="237">
        <f t="shared" si="0"/>
        <v>1.0995321648371914</v>
      </c>
      <c r="G10" s="237">
        <f t="shared" si="0"/>
        <v>1.0297578045177775</v>
      </c>
      <c r="H10" s="237">
        <f t="shared" si="0"/>
        <v>1.3405401347696986</v>
      </c>
      <c r="I10" s="237">
        <f t="shared" si="0"/>
        <v>1.7763128686666907</v>
      </c>
      <c r="J10" s="237">
        <f t="shared" si="0"/>
        <v>2.3614089151597861</v>
      </c>
      <c r="K10" s="237">
        <f t="shared" si="0"/>
        <v>2.9615599669194008</v>
      </c>
      <c r="L10" s="237">
        <f t="shared" si="0"/>
        <v>3.7523504846799702</v>
      </c>
      <c r="M10" s="237">
        <f t="shared" si="0"/>
        <v>4.6366518721575893</v>
      </c>
      <c r="N10" s="237">
        <f t="shared" si="0"/>
        <v>5.6838638307129461</v>
      </c>
      <c r="O10" s="237">
        <f t="shared" si="0"/>
        <v>6.6501283649526153</v>
      </c>
      <c r="P10" s="237">
        <f t="shared" si="0"/>
        <v>7.7201065203543768</v>
      </c>
      <c r="Q10" s="237">
        <f t="shared" si="0"/>
        <v>8.9579736236339116</v>
      </c>
      <c r="R10" s="237">
        <f t="shared" si="0"/>
        <v>10.08568236260213</v>
      </c>
      <c r="S10" s="237">
        <f t="shared" si="0"/>
        <v>11.073211582850524</v>
      </c>
      <c r="T10" s="237">
        <f t="shared" si="0"/>
        <v>11.838804784342386</v>
      </c>
      <c r="U10" s="237">
        <f t="shared" si="0"/>
        <v>12.770334708037867</v>
      </c>
      <c r="V10" s="237">
        <f t="shared" si="0"/>
        <v>13.169338027274337</v>
      </c>
      <c r="W10" s="237">
        <f t="shared" si="0"/>
        <v>13.935192814405607</v>
      </c>
      <c r="X10" s="237">
        <f t="shared" si="0"/>
        <v>14.9674430855917</v>
      </c>
      <c r="Y10" s="237">
        <f t="shared" si="0"/>
        <v>13.486216296796162</v>
      </c>
      <c r="Z10" s="237">
        <f t="shared" si="0"/>
        <v>14.03067976123636</v>
      </c>
      <c r="AA10" s="237">
        <f t="shared" si="0"/>
        <v>14.360674715667948</v>
      </c>
      <c r="AB10" s="237">
        <f t="shared" si="0"/>
        <v>14.602418657831002</v>
      </c>
    </row>
    <row r="11" spans="1:28" s="111" customFormat="1" ht="15.6" outlineLevel="1">
      <c r="B11" s="243"/>
      <c r="C11" s="107" t="s">
        <v>74</v>
      </c>
      <c r="D11" s="109">
        <v>0</v>
      </c>
      <c r="E11" s="109">
        <v>6.9054995671520934E-3</v>
      </c>
      <c r="F11" s="109">
        <v>2.0311634346721296E-2</v>
      </c>
      <c r="G11" s="109">
        <v>5.0621606127028346E-2</v>
      </c>
      <c r="H11" s="109">
        <v>0.24304070231721367</v>
      </c>
      <c r="I11" s="109">
        <v>0.55563344211485022</v>
      </c>
      <c r="J11" s="109">
        <v>1.0110391245321166</v>
      </c>
      <c r="K11" s="109">
        <v>1.6428370132142589</v>
      </c>
      <c r="L11" s="109">
        <v>2.4497876145080744</v>
      </c>
      <c r="M11" s="109">
        <v>3.3443663148794096</v>
      </c>
      <c r="N11" s="109">
        <v>4.3924234320790951</v>
      </c>
      <c r="O11" s="109">
        <v>5.4163715915093888</v>
      </c>
      <c r="P11" s="109">
        <v>6.383622713265356</v>
      </c>
      <c r="Q11" s="109">
        <v>7.420584173262009</v>
      </c>
      <c r="R11" s="109">
        <v>8.4394028325477706</v>
      </c>
      <c r="S11" s="109">
        <v>9.3780674010194023</v>
      </c>
      <c r="T11" s="109">
        <v>10.315838976628553</v>
      </c>
      <c r="U11" s="109">
        <v>11.22151880022607</v>
      </c>
      <c r="V11" s="109">
        <v>11.844769696033275</v>
      </c>
      <c r="W11" s="109">
        <v>12.727197006601649</v>
      </c>
      <c r="X11" s="109">
        <v>13.694057320254142</v>
      </c>
      <c r="Y11" s="109">
        <v>12.203084134174576</v>
      </c>
      <c r="Z11" s="109">
        <v>12.730832396648101</v>
      </c>
      <c r="AA11" s="109">
        <v>13.107574807669936</v>
      </c>
      <c r="AB11" s="109">
        <v>13.317178711638702</v>
      </c>
    </row>
    <row r="12" spans="1:28" s="111" customFormat="1" ht="15.6" outlineLevel="1">
      <c r="B12" s="243"/>
      <c r="C12" s="107" t="s">
        <v>75</v>
      </c>
      <c r="D12" s="109">
        <v>0</v>
      </c>
      <c r="E12" s="109">
        <v>0</v>
      </c>
      <c r="F12" s="109">
        <v>0</v>
      </c>
      <c r="G12" s="109">
        <v>0</v>
      </c>
      <c r="H12" s="109">
        <v>0</v>
      </c>
      <c r="I12" s="109">
        <v>0</v>
      </c>
      <c r="J12" s="109">
        <v>0</v>
      </c>
      <c r="K12" s="109">
        <v>0</v>
      </c>
      <c r="L12" s="109">
        <v>5.7506456111518734E-3</v>
      </c>
      <c r="M12" s="109">
        <v>2.1339001886137975E-2</v>
      </c>
      <c r="N12" s="109">
        <v>4.6224862011381186E-2</v>
      </c>
      <c r="O12" s="109">
        <v>0.10095386408026719</v>
      </c>
      <c r="P12" s="109">
        <v>0.17235943958066041</v>
      </c>
      <c r="Q12" s="109">
        <v>0.31150610488008723</v>
      </c>
      <c r="R12" s="109">
        <v>0.36586275432651733</v>
      </c>
      <c r="S12" s="109">
        <v>0.39171157517803623</v>
      </c>
      <c r="T12" s="109">
        <v>0.41722407822930896</v>
      </c>
      <c r="U12" s="109">
        <v>0.443035097790419</v>
      </c>
      <c r="V12" s="109">
        <v>0.35713282757665177</v>
      </c>
      <c r="W12" s="109">
        <v>0.36210860102742198</v>
      </c>
      <c r="X12" s="109">
        <v>0.37170315449473035</v>
      </c>
      <c r="Y12" s="109">
        <v>0.37848289089517811</v>
      </c>
      <c r="Z12" s="109">
        <v>0.39174819615300671</v>
      </c>
      <c r="AA12" s="109">
        <v>0.40568417338904661</v>
      </c>
      <c r="AB12" s="109">
        <v>0.42925159036551774</v>
      </c>
    </row>
    <row r="13" spans="1:28" s="111" customFormat="1" ht="15.6" outlineLevel="1">
      <c r="B13" s="243"/>
      <c r="C13" s="107" t="s">
        <v>76</v>
      </c>
      <c r="D13" s="109">
        <v>0</v>
      </c>
      <c r="E13" s="109">
        <v>0</v>
      </c>
      <c r="F13" s="109">
        <v>0</v>
      </c>
      <c r="G13" s="109">
        <v>0</v>
      </c>
      <c r="H13" s="109">
        <v>0</v>
      </c>
      <c r="I13" s="109">
        <v>1.407228E-3</v>
      </c>
      <c r="J13" s="109">
        <v>5.3566839999999996E-3</v>
      </c>
      <c r="K13" s="109">
        <v>9.8307159999999998E-3</v>
      </c>
      <c r="L13" s="109">
        <v>1.38871928E-2</v>
      </c>
      <c r="M13" s="109">
        <v>1.6758001200000001E-2</v>
      </c>
      <c r="N13" s="109">
        <v>3.3687955999999998E-2</v>
      </c>
      <c r="O13" s="109">
        <v>8.2578766999999997E-2</v>
      </c>
      <c r="P13" s="109">
        <v>0.15032016750000002</v>
      </c>
      <c r="Q13" s="109">
        <v>0.22109522976811702</v>
      </c>
      <c r="R13" s="109">
        <v>0.227012715099141</v>
      </c>
      <c r="S13" s="109">
        <v>0.19356520075009198</v>
      </c>
      <c r="T13" s="109">
        <v>0.19812862665422198</v>
      </c>
      <c r="U13" s="109">
        <v>0.20453511059923299</v>
      </c>
      <c r="V13" s="109">
        <v>0.2113434202023205</v>
      </c>
      <c r="W13" s="109">
        <v>0.2178408523458599</v>
      </c>
      <c r="X13" s="109">
        <v>0.232384262448701</v>
      </c>
      <c r="Y13" s="109">
        <v>0.25300865788314503</v>
      </c>
      <c r="Z13" s="109">
        <v>0.26733270931814501</v>
      </c>
      <c r="AA13" s="109">
        <v>0.27854272793745299</v>
      </c>
      <c r="AB13" s="109">
        <v>0.29029514660536698</v>
      </c>
    </row>
    <row r="14" spans="1:28" s="111" customFormat="1" ht="15.6" outlineLevel="1">
      <c r="B14" s="243"/>
      <c r="C14" s="107" t="s">
        <v>77</v>
      </c>
      <c r="D14" s="109">
        <v>0</v>
      </c>
      <c r="E14" s="109">
        <v>0</v>
      </c>
      <c r="F14" s="109">
        <v>0</v>
      </c>
      <c r="G14" s="109">
        <v>0</v>
      </c>
      <c r="H14" s="109">
        <v>0</v>
      </c>
      <c r="I14" s="109">
        <v>0</v>
      </c>
      <c r="J14" s="109">
        <v>0</v>
      </c>
      <c r="K14" s="109">
        <v>0</v>
      </c>
      <c r="L14" s="109">
        <v>0</v>
      </c>
      <c r="M14" s="109">
        <v>0</v>
      </c>
      <c r="N14" s="109">
        <v>2.2238210276821499E-3</v>
      </c>
      <c r="O14" s="109">
        <v>6.6728114732842103E-3</v>
      </c>
      <c r="P14" s="109">
        <v>1.1193358101523099E-2</v>
      </c>
      <c r="Q14" s="109">
        <v>1.7979403624612901E-2</v>
      </c>
      <c r="R14" s="109">
        <v>2.59102860993486E-2</v>
      </c>
      <c r="S14" s="109">
        <v>3.3466570692570197E-2</v>
      </c>
      <c r="T14" s="109">
        <v>4.1424172388651301E-2</v>
      </c>
      <c r="U14" s="109">
        <v>4.8354010748605299E-2</v>
      </c>
      <c r="V14" s="109">
        <v>4.6204567317845599E-2</v>
      </c>
      <c r="W14" s="109">
        <v>3.9697023466675703E-2</v>
      </c>
      <c r="X14" s="109">
        <v>4.27820608470732E-2</v>
      </c>
      <c r="Y14" s="109">
        <v>4.1554656098606903E-2</v>
      </c>
      <c r="Z14" s="109">
        <v>3.9288259071560597E-2</v>
      </c>
      <c r="AA14" s="109">
        <v>4.2048537275146798E-2</v>
      </c>
      <c r="AB14" s="109">
        <v>4.15389252918614E-2</v>
      </c>
    </row>
    <row r="15" spans="1:28" s="111" customFormat="1" ht="15.6" outlineLevel="1">
      <c r="B15" s="243"/>
      <c r="C15" s="107" t="s">
        <v>78</v>
      </c>
      <c r="D15" s="109">
        <v>0</v>
      </c>
      <c r="E15" s="109">
        <v>0</v>
      </c>
      <c r="F15" s="109">
        <v>0</v>
      </c>
      <c r="G15" s="109">
        <v>6.1175399999999998E-2</v>
      </c>
      <c r="H15" s="109">
        <v>0.1223508</v>
      </c>
      <c r="I15" s="109">
        <v>0.1835262</v>
      </c>
      <c r="J15" s="109">
        <v>0.24470159999999999</v>
      </c>
      <c r="K15" s="109">
        <v>0.2089182</v>
      </c>
      <c r="L15" s="109">
        <v>0.17313480000000001</v>
      </c>
      <c r="M15" s="109">
        <v>0.13735139999999998</v>
      </c>
      <c r="N15" s="109">
        <v>0.10156799999999999</v>
      </c>
      <c r="O15" s="109">
        <v>0.10525876032000001</v>
      </c>
      <c r="P15" s="109">
        <v>0.10894952064000001</v>
      </c>
      <c r="Q15" s="109">
        <v>0.11264028096000001</v>
      </c>
      <c r="R15" s="109">
        <v>0.11633104128000001</v>
      </c>
      <c r="S15" s="109">
        <v>0.12002180159999999</v>
      </c>
      <c r="T15" s="109">
        <v>0.12371256192000001</v>
      </c>
      <c r="U15" s="109">
        <v>0.12740332224000001</v>
      </c>
      <c r="V15" s="109">
        <v>7.647154816E-2</v>
      </c>
      <c r="W15" s="109">
        <v>0</v>
      </c>
      <c r="X15" s="109">
        <v>0</v>
      </c>
      <c r="Y15" s="109">
        <v>0</v>
      </c>
      <c r="Z15" s="109">
        <v>0</v>
      </c>
      <c r="AA15" s="109">
        <v>0</v>
      </c>
      <c r="AB15" s="109">
        <v>0</v>
      </c>
    </row>
    <row r="16" spans="1:28" s="111" customFormat="1" ht="15.6" outlineLevel="1">
      <c r="B16" s="243"/>
      <c r="C16" s="107" t="s">
        <v>79</v>
      </c>
      <c r="D16" s="109">
        <v>0.85923153132732943</v>
      </c>
      <c r="E16" s="109">
        <v>0.90947962845509123</v>
      </c>
      <c r="F16" s="109">
        <v>0.96111653049046997</v>
      </c>
      <c r="G16" s="109">
        <v>0.79985679839074908</v>
      </c>
      <c r="H16" s="109">
        <v>0.85704463245248486</v>
      </c>
      <c r="I16" s="109">
        <v>0.91764199855184037</v>
      </c>
      <c r="J16" s="109">
        <v>0.98220750662766931</v>
      </c>
      <c r="K16" s="109">
        <v>0.98187003770514181</v>
      </c>
      <c r="L16" s="109">
        <v>0.99168623176074366</v>
      </c>
      <c r="M16" s="109">
        <v>0.99873315419204223</v>
      </c>
      <c r="N16" s="109">
        <v>0.98963175959478844</v>
      </c>
      <c r="O16" s="109">
        <v>0.82018857056967498</v>
      </c>
      <c r="P16" s="109">
        <v>0.77555732126683696</v>
      </c>
      <c r="Q16" s="109">
        <v>0.75606443113908617</v>
      </c>
      <c r="R16" s="109">
        <v>0.79305873324935205</v>
      </c>
      <c r="S16" s="109">
        <v>0.83827503361042388</v>
      </c>
      <c r="T16" s="109">
        <v>0.62437236852164979</v>
      </c>
      <c r="U16" s="109">
        <v>0.6073843664335391</v>
      </c>
      <c r="V16" s="109">
        <v>0.51531196798424317</v>
      </c>
      <c r="W16" s="109">
        <v>0.47024533096399723</v>
      </c>
      <c r="X16" s="109">
        <v>0.50841228754705314</v>
      </c>
      <c r="Y16" s="109">
        <v>0.49198195774465608</v>
      </c>
      <c r="Z16" s="109">
        <v>0.48337420004554787</v>
      </c>
      <c r="AA16" s="109">
        <v>0.40872046939636547</v>
      </c>
      <c r="AB16" s="109">
        <v>0.40605028392955378</v>
      </c>
    </row>
    <row r="17" spans="2:28" s="111" customFormat="1" ht="15.6" outlineLevel="1">
      <c r="B17" s="243"/>
      <c r="C17" s="107" t="s">
        <v>187</v>
      </c>
      <c r="D17" s="109">
        <v>0.118104</v>
      </c>
      <c r="E17" s="109">
        <v>0.118104</v>
      </c>
      <c r="F17" s="109">
        <v>0.118104</v>
      </c>
      <c r="G17" s="109">
        <v>0.118104</v>
      </c>
      <c r="H17" s="109">
        <v>0.118104</v>
      </c>
      <c r="I17" s="109">
        <v>0.118104</v>
      </c>
      <c r="J17" s="109">
        <v>0.118104</v>
      </c>
      <c r="K17" s="109">
        <v>0.118104</v>
      </c>
      <c r="L17" s="109">
        <v>0.118104</v>
      </c>
      <c r="M17" s="109">
        <v>0.118104</v>
      </c>
      <c r="N17" s="109">
        <v>0.118104</v>
      </c>
      <c r="O17" s="109">
        <v>0.118104</v>
      </c>
      <c r="P17" s="109">
        <v>0.118104</v>
      </c>
      <c r="Q17" s="109">
        <v>0.118104</v>
      </c>
      <c r="R17" s="109">
        <v>0.118104</v>
      </c>
      <c r="S17" s="109">
        <v>0.118104</v>
      </c>
      <c r="T17" s="109">
        <v>0.118104</v>
      </c>
      <c r="U17" s="109">
        <v>0.118104</v>
      </c>
      <c r="V17" s="109">
        <v>0.118104</v>
      </c>
      <c r="W17" s="109">
        <v>0.118104</v>
      </c>
      <c r="X17" s="109">
        <v>0.118104</v>
      </c>
      <c r="Y17" s="109">
        <v>0.118104</v>
      </c>
      <c r="Z17" s="109">
        <v>0.118104</v>
      </c>
      <c r="AA17" s="109">
        <v>0.118104</v>
      </c>
      <c r="AB17" s="109">
        <v>0.118104</v>
      </c>
    </row>
    <row r="18" spans="2:28" s="111" customFormat="1" ht="15.6">
      <c r="B18" s="103" t="s">
        <v>11</v>
      </c>
      <c r="C18" s="103"/>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row>
    <row r="19" spans="2:28" s="111" customFormat="1" ht="15.6">
      <c r="B19" s="103" t="s">
        <v>7</v>
      </c>
      <c r="C19" s="107"/>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row>
    <row r="20" spans="2:28" s="111" customFormat="1" ht="15.6">
      <c r="B20" s="103" t="s">
        <v>12</v>
      </c>
      <c r="C20" s="103"/>
      <c r="D20" s="237">
        <f t="shared" ref="D20:AB20" si="1">SUM(D21:D21)</f>
        <v>0</v>
      </c>
      <c r="E20" s="237">
        <f t="shared" si="1"/>
        <v>0</v>
      </c>
      <c r="F20" s="237">
        <f t="shared" si="1"/>
        <v>0</v>
      </c>
      <c r="G20" s="237">
        <f t="shared" si="1"/>
        <v>0.21991451376280646</v>
      </c>
      <c r="H20" s="237">
        <f t="shared" si="1"/>
        <v>0.439278587642916</v>
      </c>
      <c r="I20" s="237">
        <f t="shared" si="1"/>
        <v>0.65919310140572251</v>
      </c>
      <c r="J20" s="237">
        <f t="shared" si="1"/>
        <v>0.8587526942579834</v>
      </c>
      <c r="K20" s="237">
        <f t="shared" si="1"/>
        <v>1.4614722756044276</v>
      </c>
      <c r="L20" s="237">
        <f t="shared" si="1"/>
        <v>2.0767234315774199</v>
      </c>
      <c r="M20" s="237">
        <f t="shared" si="1"/>
        <v>1.7401369513352396</v>
      </c>
      <c r="N20" s="237">
        <f t="shared" si="1"/>
        <v>1.950047830043441</v>
      </c>
      <c r="O20" s="237">
        <f t="shared" si="1"/>
        <v>2.112088245605102</v>
      </c>
      <c r="P20" s="237">
        <f t="shared" si="1"/>
        <v>1.938986776670641</v>
      </c>
      <c r="Q20" s="237">
        <f t="shared" si="1"/>
        <v>2.1835929897783641</v>
      </c>
      <c r="R20" s="237">
        <f t="shared" si="1"/>
        <v>2.1380435005677754</v>
      </c>
      <c r="S20" s="237">
        <f t="shared" si="1"/>
        <v>2.4277074644644543</v>
      </c>
      <c r="T20" s="237">
        <f t="shared" si="1"/>
        <v>2.4155427109926397</v>
      </c>
      <c r="U20" s="237">
        <f t="shared" si="1"/>
        <v>2.1797498390378798</v>
      </c>
      <c r="V20" s="237">
        <f t="shared" si="1"/>
        <v>2.2371565362172801</v>
      </c>
      <c r="W20" s="237">
        <f t="shared" si="1"/>
        <v>2.1906133054603201</v>
      </c>
      <c r="X20" s="237">
        <f t="shared" si="1"/>
        <v>2.1209631503399038</v>
      </c>
      <c r="Y20" s="237">
        <f t="shared" si="1"/>
        <v>2.1291568551990721</v>
      </c>
      <c r="Z20" s="237">
        <f t="shared" si="1"/>
        <v>2.15375653712064</v>
      </c>
      <c r="AA20" s="237">
        <f t="shared" si="1"/>
        <v>2.1448952279289601</v>
      </c>
      <c r="AB20" s="237">
        <f t="shared" si="1"/>
        <v>2.1773168665408322</v>
      </c>
    </row>
    <row r="21" spans="2:28" s="111" customFormat="1" ht="15.6" outlineLevel="1">
      <c r="B21" s="243"/>
      <c r="C21" s="107" t="s">
        <v>103</v>
      </c>
      <c r="D21" s="109">
        <v>0</v>
      </c>
      <c r="E21" s="109">
        <v>0</v>
      </c>
      <c r="F21" s="109">
        <v>0</v>
      </c>
      <c r="G21" s="109">
        <v>0.21991451376280646</v>
      </c>
      <c r="H21" s="109">
        <v>0.439278587642916</v>
      </c>
      <c r="I21" s="109">
        <v>0.65919310140572251</v>
      </c>
      <c r="J21" s="109">
        <v>0.8587526942579834</v>
      </c>
      <c r="K21" s="109">
        <v>1.4614722756044276</v>
      </c>
      <c r="L21" s="109">
        <v>2.0767234315774199</v>
      </c>
      <c r="M21" s="109">
        <v>1.7401369513352396</v>
      </c>
      <c r="N21" s="109">
        <v>1.950047830043441</v>
      </c>
      <c r="O21" s="109">
        <v>2.112088245605102</v>
      </c>
      <c r="P21" s="109">
        <v>1.938986776670641</v>
      </c>
      <c r="Q21" s="109">
        <v>2.1835929897783641</v>
      </c>
      <c r="R21" s="109">
        <v>2.1380435005677754</v>
      </c>
      <c r="S21" s="109">
        <v>2.4277074644644543</v>
      </c>
      <c r="T21" s="109">
        <v>2.4155427109926397</v>
      </c>
      <c r="U21" s="109">
        <v>2.1797498390378798</v>
      </c>
      <c r="V21" s="109">
        <v>2.2371565362172801</v>
      </c>
      <c r="W21" s="109">
        <v>2.1906133054603201</v>
      </c>
      <c r="X21" s="109">
        <v>2.1209631503399038</v>
      </c>
      <c r="Y21" s="109">
        <v>2.1291568551990721</v>
      </c>
      <c r="Z21" s="109">
        <v>2.15375653712064</v>
      </c>
      <c r="AA21" s="109">
        <v>2.1448952279289601</v>
      </c>
      <c r="AB21" s="109">
        <v>2.1773168665408322</v>
      </c>
    </row>
    <row r="22" spans="2:28" s="111" customFormat="1" ht="15.6">
      <c r="B22" s="103" t="s">
        <v>13</v>
      </c>
      <c r="C22" s="103"/>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row>
    <row r="23" spans="2:28" s="111" customFormat="1" ht="15.6">
      <c r="B23" s="103" t="s">
        <v>14</v>
      </c>
      <c r="C23" s="103"/>
      <c r="D23" s="237">
        <f t="shared" ref="D23:AB23" si="2">SUM(D24:D26)</f>
        <v>16.344920172274772</v>
      </c>
      <c r="E23" s="237">
        <f t="shared" si="2"/>
        <v>16.660514785320029</v>
      </c>
      <c r="F23" s="237">
        <f t="shared" si="2"/>
        <v>16.546980513660944</v>
      </c>
      <c r="G23" s="237">
        <f t="shared" si="2"/>
        <v>17.040282855152313</v>
      </c>
      <c r="H23" s="237">
        <f t="shared" si="2"/>
        <v>17.644447764569136</v>
      </c>
      <c r="I23" s="237">
        <f t="shared" si="2"/>
        <v>18.514543623784967</v>
      </c>
      <c r="J23" s="237">
        <f t="shared" si="2"/>
        <v>18.919540707643414</v>
      </c>
      <c r="K23" s="237">
        <f t="shared" si="2"/>
        <v>20.445940658599405</v>
      </c>
      <c r="L23" s="237">
        <f t="shared" si="2"/>
        <v>16.040431102089489</v>
      </c>
      <c r="M23" s="237">
        <f t="shared" si="2"/>
        <v>7.0292540123057883</v>
      </c>
      <c r="N23" s="237">
        <f t="shared" si="2"/>
        <v>4.6240517538004244</v>
      </c>
      <c r="O23" s="237">
        <f t="shared" si="2"/>
        <v>4.0187561876303821</v>
      </c>
      <c r="P23" s="237">
        <f t="shared" si="2"/>
        <v>3.5744380789204389</v>
      </c>
      <c r="Q23" s="237">
        <f t="shared" si="2"/>
        <v>3.297246826459979</v>
      </c>
      <c r="R23" s="237">
        <f t="shared" si="2"/>
        <v>1.1920833864211884</v>
      </c>
      <c r="S23" s="237">
        <f t="shared" si="2"/>
        <v>1.0308800171569907</v>
      </c>
      <c r="T23" s="237">
        <f t="shared" si="2"/>
        <v>1.0185894551501185</v>
      </c>
      <c r="U23" s="237">
        <f t="shared" si="2"/>
        <v>0.62433194360385769</v>
      </c>
      <c r="V23" s="237">
        <f t="shared" si="2"/>
        <v>0.48639256556849897</v>
      </c>
      <c r="W23" s="237">
        <f t="shared" si="2"/>
        <v>0.33004253511999893</v>
      </c>
      <c r="X23" s="237">
        <f t="shared" si="2"/>
        <v>0.46137015367949641</v>
      </c>
      <c r="Y23" s="237">
        <f t="shared" si="2"/>
        <v>0.51448272771355763</v>
      </c>
      <c r="Z23" s="237">
        <f t="shared" si="2"/>
        <v>0.31705293473894502</v>
      </c>
      <c r="AA23" s="237">
        <f t="shared" si="2"/>
        <v>0.33663622241901847</v>
      </c>
      <c r="AB23" s="237">
        <f t="shared" si="2"/>
        <v>0.25225488526063389</v>
      </c>
    </row>
    <row r="24" spans="2:28" s="111" customFormat="1" ht="15.6" outlineLevel="1">
      <c r="B24" s="243"/>
      <c r="C24" s="107" t="s">
        <v>123</v>
      </c>
      <c r="D24" s="109">
        <v>1.5531147372559009</v>
      </c>
      <c r="E24" s="109">
        <v>1.2766677065626471</v>
      </c>
      <c r="F24" s="109">
        <v>0.57067632212490094</v>
      </c>
      <c r="G24" s="109">
        <v>0.443740656518127</v>
      </c>
      <c r="H24" s="109">
        <v>0.40179661856860005</v>
      </c>
      <c r="I24" s="109">
        <v>0.33342863207784001</v>
      </c>
      <c r="J24" s="109">
        <v>0.32852578321321307</v>
      </c>
      <c r="K24" s="109">
        <v>0.256284517661657</v>
      </c>
      <c r="L24" s="109">
        <v>0.24204136534294213</v>
      </c>
      <c r="M24" s="109">
        <v>0.21848483550816811</v>
      </c>
      <c r="N24" s="109">
        <v>0.30010742088824977</v>
      </c>
      <c r="O24" s="109">
        <v>0.25371519899425571</v>
      </c>
      <c r="P24" s="109">
        <v>0.17547614265038403</v>
      </c>
      <c r="Q24" s="109">
        <v>0.1293275774989836</v>
      </c>
      <c r="R24" s="109">
        <v>0.17845737113019661</v>
      </c>
      <c r="S24" s="109">
        <v>0.11547968885200011</v>
      </c>
      <c r="T24" s="109">
        <v>0.14801585453012642</v>
      </c>
      <c r="U24" s="109">
        <v>9.8171213834862506E-2</v>
      </c>
      <c r="V24" s="109">
        <v>0.13543891</v>
      </c>
      <c r="W24" s="109">
        <v>7.130264E-2</v>
      </c>
      <c r="X24" s="109">
        <v>0.13195411000000001</v>
      </c>
      <c r="Y24" s="109">
        <v>0.18930337582356541</v>
      </c>
      <c r="Z24" s="109">
        <v>1.64126862339526E-2</v>
      </c>
      <c r="AA24" s="109">
        <v>6.9520419040312604E-3</v>
      </c>
      <c r="AB24" s="109">
        <v>4.2593972780640657E-2</v>
      </c>
    </row>
    <row r="25" spans="2:28" s="111" customFormat="1" ht="15.6" outlineLevel="1">
      <c r="B25" s="243"/>
      <c r="C25" s="107" t="s">
        <v>127</v>
      </c>
      <c r="D25" s="109">
        <v>14.404632935018871</v>
      </c>
      <c r="E25" s="109">
        <v>14.996674578757382</v>
      </c>
      <c r="F25" s="109">
        <v>15.589131691536046</v>
      </c>
      <c r="G25" s="109">
        <v>16.209369698634188</v>
      </c>
      <c r="H25" s="109">
        <v>16.855478646000538</v>
      </c>
      <c r="I25" s="109">
        <v>17.793942491707128</v>
      </c>
      <c r="J25" s="109">
        <v>18.203842424430203</v>
      </c>
      <c r="K25" s="109">
        <v>19.800317640937745</v>
      </c>
      <c r="L25" s="109">
        <v>15.370063236746546</v>
      </c>
      <c r="M25" s="109">
        <v>6.1869611767976203</v>
      </c>
      <c r="N25" s="109">
        <v>3.3321329329121747</v>
      </c>
      <c r="O25" s="109">
        <v>3.0789604886361266</v>
      </c>
      <c r="P25" s="109">
        <v>2.6303568362700545</v>
      </c>
      <c r="Q25" s="109">
        <v>2.5575674806409952</v>
      </c>
      <c r="R25" s="109">
        <v>0.66089998511499182</v>
      </c>
      <c r="S25" s="109">
        <v>0.67972978130499073</v>
      </c>
      <c r="T25" s="109">
        <v>0.59671928941999197</v>
      </c>
      <c r="U25" s="109">
        <v>0.28579949316899517</v>
      </c>
      <c r="V25" s="109">
        <v>0.169370987968499</v>
      </c>
      <c r="W25" s="109">
        <v>0.12890602591999895</v>
      </c>
      <c r="X25" s="109">
        <v>0.14868036607949645</v>
      </c>
      <c r="Y25" s="109">
        <v>0.19744961328999222</v>
      </c>
      <c r="Z25" s="109">
        <v>0.17230300090499245</v>
      </c>
      <c r="AA25" s="109">
        <v>0.22360117851498718</v>
      </c>
      <c r="AB25" s="109">
        <v>0.10508694047999326</v>
      </c>
    </row>
    <row r="26" spans="2:28" s="111" customFormat="1" ht="15.6" outlineLevel="1">
      <c r="B26" s="243"/>
      <c r="C26" s="107" t="s">
        <v>128</v>
      </c>
      <c r="D26" s="109">
        <v>0.38717249999999998</v>
      </c>
      <c r="E26" s="109">
        <v>0.38717249999999998</v>
      </c>
      <c r="F26" s="109">
        <v>0.38717249999999998</v>
      </c>
      <c r="G26" s="109">
        <v>0.38717249999999998</v>
      </c>
      <c r="H26" s="109">
        <v>0.38717249999999998</v>
      </c>
      <c r="I26" s="109">
        <v>0.38717249999999998</v>
      </c>
      <c r="J26" s="109">
        <v>0.38717249999999998</v>
      </c>
      <c r="K26" s="109">
        <v>0.38933849999999998</v>
      </c>
      <c r="L26" s="109">
        <v>0.4283265</v>
      </c>
      <c r="M26" s="109">
        <v>0.62380800000000003</v>
      </c>
      <c r="N26" s="109">
        <v>0.99181140000000001</v>
      </c>
      <c r="O26" s="109">
        <v>0.68608049999999998</v>
      </c>
      <c r="P26" s="109">
        <v>0.76860510000000004</v>
      </c>
      <c r="Q26" s="109">
        <v>0.61035176832000004</v>
      </c>
      <c r="R26" s="109">
        <v>0.35272603017600002</v>
      </c>
      <c r="S26" s="109">
        <v>0.23567054700000001</v>
      </c>
      <c r="T26" s="109">
        <v>0.27385431119999998</v>
      </c>
      <c r="U26" s="109">
        <v>0.2403612366</v>
      </c>
      <c r="V26" s="109">
        <v>0.1815826676</v>
      </c>
      <c r="W26" s="109">
        <v>0.12983386920000001</v>
      </c>
      <c r="X26" s="109">
        <v>0.18073567760000001</v>
      </c>
      <c r="Y26" s="109">
        <v>0.1277297386</v>
      </c>
      <c r="Z26" s="109">
        <v>0.12833724760000001</v>
      </c>
      <c r="AA26" s="109">
        <v>0.10608300200000001</v>
      </c>
      <c r="AB26" s="109">
        <v>0.10457397199999999</v>
      </c>
    </row>
    <row r="27" spans="2:28" s="111" customFormat="1" ht="15.6">
      <c r="B27" s="103" t="s">
        <v>129</v>
      </c>
      <c r="C27" s="103"/>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row>
    <row r="28" spans="2:28" s="111" customFormat="1" ht="15.6">
      <c r="B28" s="103" t="s">
        <v>6</v>
      </c>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row>
    <row r="29" spans="2:28" s="111" customFormat="1">
      <c r="D29" s="238"/>
      <c r="E29" s="238"/>
      <c r="F29" s="238"/>
      <c r="G29" s="238"/>
      <c r="H29" s="238"/>
      <c r="I29" s="238"/>
      <c r="J29" s="238"/>
      <c r="K29" s="238"/>
      <c r="L29" s="238"/>
      <c r="M29" s="238"/>
      <c r="N29" s="238"/>
      <c r="O29" s="238"/>
      <c r="P29" s="238"/>
      <c r="Q29" s="238"/>
      <c r="R29" s="238"/>
      <c r="S29" s="238"/>
      <c r="T29" s="238"/>
      <c r="U29" s="238"/>
      <c r="V29" s="238"/>
      <c r="W29" s="238"/>
      <c r="X29" s="238"/>
      <c r="Y29" s="238"/>
      <c r="AA29" s="238"/>
    </row>
    <row r="30" spans="2:28" s="111" customFormat="1" ht="15.6">
      <c r="B30" s="218" t="s">
        <v>153</v>
      </c>
      <c r="D30" s="236">
        <f t="shared" ref="D30:AB30" si="3">SUM(D28,D27,D23,D22,D19:D20,D18,D10,D9)</f>
        <v>17.322255703602103</v>
      </c>
      <c r="E30" s="236">
        <f t="shared" si="3"/>
        <v>17.695003913342273</v>
      </c>
      <c r="F30" s="236">
        <f t="shared" si="3"/>
        <v>17.646512678498137</v>
      </c>
      <c r="G30" s="236">
        <f t="shared" si="3"/>
        <v>18.289955173432897</v>
      </c>
      <c r="H30" s="236">
        <f t="shared" si="3"/>
        <v>19.424266486981754</v>
      </c>
      <c r="I30" s="236">
        <f t="shared" si="3"/>
        <v>20.950049593857379</v>
      </c>
      <c r="J30" s="236">
        <f t="shared" si="3"/>
        <v>22.139702317061182</v>
      </c>
      <c r="K30" s="236">
        <f t="shared" si="3"/>
        <v>24.868972901123236</v>
      </c>
      <c r="L30" s="236">
        <f t="shared" si="3"/>
        <v>21.869505018346878</v>
      </c>
      <c r="M30" s="236">
        <f t="shared" si="3"/>
        <v>13.406042835798617</v>
      </c>
      <c r="N30" s="236">
        <f t="shared" si="3"/>
        <v>12.257963414556812</v>
      </c>
      <c r="O30" s="236">
        <f t="shared" si="3"/>
        <v>12.780972798188099</v>
      </c>
      <c r="P30" s="236">
        <f t="shared" si="3"/>
        <v>13.233531375945457</v>
      </c>
      <c r="Q30" s="236">
        <f t="shared" si="3"/>
        <v>14.438813439872256</v>
      </c>
      <c r="R30" s="236">
        <f t="shared" si="3"/>
        <v>13.415809249591094</v>
      </c>
      <c r="S30" s="236">
        <f t="shared" si="3"/>
        <v>14.531799064471969</v>
      </c>
      <c r="T30" s="236">
        <f t="shared" si="3"/>
        <v>15.272936950485144</v>
      </c>
      <c r="U30" s="236">
        <f t="shared" si="3"/>
        <v>15.574416490679603</v>
      </c>
      <c r="V30" s="236">
        <f t="shared" si="3"/>
        <v>15.892887129060117</v>
      </c>
      <c r="W30" s="236">
        <f t="shared" si="3"/>
        <v>16.455848654985925</v>
      </c>
      <c r="X30" s="236">
        <f t="shared" si="3"/>
        <v>17.5497763896111</v>
      </c>
      <c r="Y30" s="236">
        <f t="shared" si="3"/>
        <v>16.129855879708792</v>
      </c>
      <c r="Z30" s="236">
        <f t="shared" si="3"/>
        <v>16.501489233095946</v>
      </c>
      <c r="AA30" s="236">
        <f t="shared" si="3"/>
        <v>16.842206166015927</v>
      </c>
      <c r="AB30" s="236">
        <f t="shared" si="3"/>
        <v>17.031990409632467</v>
      </c>
    </row>
    <row r="33" spans="2:47" ht="15.6">
      <c r="B33" s="556" t="s">
        <v>32</v>
      </c>
      <c r="AU33" s="19"/>
    </row>
    <row r="34" spans="2:47">
      <c r="B34" s="557" t="s">
        <v>713</v>
      </c>
      <c r="AU34" s="19"/>
    </row>
    <row r="35" spans="2:47">
      <c r="B35" s="87" t="s">
        <v>813</v>
      </c>
    </row>
  </sheetData>
  <pageMargins left="0.74803149606299213" right="0.74803149606299213" top="0.98425196850393704" bottom="0.98425196850393704" header="0.51181102362204722" footer="0.51181102362204722"/>
  <pageSetup paperSize="9" scale="39"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
  <sheetViews>
    <sheetView zoomScale="70" zoomScaleNormal="70" workbookViewId="0">
      <pane xSplit="3" topLeftCell="D1" activePane="topRight" state="frozenSplit"/>
      <selection pane="topRight"/>
    </sheetView>
  </sheetViews>
  <sheetFormatPr defaultColWidth="9.44140625" defaultRowHeight="15"/>
  <cols>
    <col min="1" max="1" width="5.5546875" style="261" customWidth="1"/>
    <col min="2" max="2" width="34.5546875" style="261" customWidth="1"/>
    <col min="3" max="3" width="21.44140625" style="261" customWidth="1"/>
    <col min="4" max="23" width="8.5546875" style="261" customWidth="1"/>
    <col min="24" max="24" width="8.5546875" style="2" customWidth="1"/>
    <col min="25" max="28" width="8.5546875" style="261" customWidth="1"/>
    <col min="29" max="16384" width="9.44140625" style="261"/>
  </cols>
  <sheetData>
    <row r="1" spans="1:28" ht="17.399999999999999">
      <c r="A1" s="260" t="s">
        <v>729</v>
      </c>
      <c r="L1" s="8"/>
      <c r="U1" s="195"/>
    </row>
    <row r="2" spans="1:28" ht="18">
      <c r="A2" s="196" t="s">
        <v>347</v>
      </c>
    </row>
    <row r="3" spans="1:28" ht="16.8" thickBot="1">
      <c r="Z3" s="262"/>
      <c r="AB3" s="262" t="s">
        <v>157</v>
      </c>
    </row>
    <row r="4" spans="1:28" s="263" customFormat="1" ht="16.5" customHeight="1" thickTop="1" thickBot="1">
      <c r="B4" s="264" t="s">
        <v>158</v>
      </c>
      <c r="C4" s="264" t="s">
        <v>16</v>
      </c>
      <c r="D4" s="265">
        <v>1990</v>
      </c>
      <c r="E4" s="265">
        <v>1991</v>
      </c>
      <c r="F4" s="265">
        <v>1992</v>
      </c>
      <c r="G4" s="265">
        <v>1993</v>
      </c>
      <c r="H4" s="265">
        <v>1994</v>
      </c>
      <c r="I4" s="265">
        <v>1995</v>
      </c>
      <c r="J4" s="265">
        <v>1996</v>
      </c>
      <c r="K4" s="265">
        <v>1997</v>
      </c>
      <c r="L4" s="265">
        <v>1998</v>
      </c>
      <c r="M4" s="265">
        <v>1999</v>
      </c>
      <c r="N4" s="265">
        <v>2000</v>
      </c>
      <c r="O4" s="265">
        <v>2001</v>
      </c>
      <c r="P4" s="265">
        <v>2002</v>
      </c>
      <c r="Q4" s="265">
        <v>2003</v>
      </c>
      <c r="R4" s="265">
        <v>2004</v>
      </c>
      <c r="S4" s="265">
        <v>2005</v>
      </c>
      <c r="T4" s="265">
        <v>2006</v>
      </c>
      <c r="U4" s="265">
        <v>2007</v>
      </c>
      <c r="V4" s="265">
        <v>2008</v>
      </c>
      <c r="W4" s="265">
        <v>2009</v>
      </c>
      <c r="X4" s="265">
        <v>2010</v>
      </c>
      <c r="Y4" s="265">
        <v>2011</v>
      </c>
      <c r="Z4" s="265">
        <v>2012</v>
      </c>
      <c r="AA4" s="265">
        <v>2013</v>
      </c>
      <c r="AB4" s="266">
        <v>2014</v>
      </c>
    </row>
    <row r="5" spans="1:28" s="263" customFormat="1" ht="16.5" customHeight="1" thickTop="1">
      <c r="A5" s="267"/>
      <c r="B5" s="268" t="s">
        <v>19</v>
      </c>
      <c r="C5" s="269" t="s">
        <v>1</v>
      </c>
      <c r="D5" s="254">
        <v>15.407689597300575</v>
      </c>
      <c r="E5" s="254">
        <v>15.14798826747891</v>
      </c>
      <c r="F5" s="254">
        <v>16.783861600272445</v>
      </c>
      <c r="G5" s="254">
        <v>17.996367058841802</v>
      </c>
      <c r="H5" s="254">
        <v>18.767652898294696</v>
      </c>
      <c r="I5" s="254">
        <v>19.97058052898694</v>
      </c>
      <c r="J5" s="254">
        <v>21.11845979530657</v>
      </c>
      <c r="K5" s="254">
        <v>22.471682241373784</v>
      </c>
      <c r="L5" s="254">
        <v>25.040446284693289</v>
      </c>
      <c r="M5" s="254">
        <v>27.18874622712805</v>
      </c>
      <c r="N5" s="254">
        <v>30.001642616540167</v>
      </c>
      <c r="O5" s="254">
        <v>29.243922408552141</v>
      </c>
      <c r="P5" s="254">
        <v>28.722791994806673</v>
      </c>
      <c r="Q5" s="254">
        <v>29.420869473488199</v>
      </c>
      <c r="R5" s="254">
        <v>32.274932478799222</v>
      </c>
      <c r="S5" s="254">
        <v>34.867100352074075</v>
      </c>
      <c r="T5" s="254">
        <v>35.37568661403288</v>
      </c>
      <c r="U5" s="254">
        <v>35.205949651466319</v>
      </c>
      <c r="V5" s="254">
        <v>34.441348437229699</v>
      </c>
      <c r="W5" s="254">
        <v>32.64168094119362</v>
      </c>
      <c r="X5" s="254">
        <v>31.580162240225956</v>
      </c>
      <c r="Y5" s="254">
        <v>33.039816175228992</v>
      </c>
      <c r="Z5" s="254">
        <v>32.162263361306827</v>
      </c>
      <c r="AA5" s="254">
        <v>32.407355554043896</v>
      </c>
      <c r="AB5" s="255">
        <v>32.634656649061618</v>
      </c>
    </row>
    <row r="6" spans="1:28" s="263" customFormat="1" ht="16.5" customHeight="1">
      <c r="A6" s="267"/>
      <c r="B6" s="268"/>
      <c r="C6" s="269" t="s">
        <v>2</v>
      </c>
      <c r="D6" s="254">
        <v>7.3675778284329665E-3</v>
      </c>
      <c r="E6" s="254">
        <v>6.2905066730748714E-3</v>
      </c>
      <c r="F6" s="254">
        <v>5.9538226655801076E-3</v>
      </c>
      <c r="G6" s="254">
        <v>5.792741626644224E-3</v>
      </c>
      <c r="H6" s="254">
        <v>5.2313387586175059E-3</v>
      </c>
      <c r="I6" s="254">
        <v>5.0275244107230582E-3</v>
      </c>
      <c r="J6" s="254">
        <v>5.06868881236823E-3</v>
      </c>
      <c r="K6" s="254">
        <v>5.0709595350035387E-3</v>
      </c>
      <c r="L6" s="254">
        <v>4.9917068318845988E-3</v>
      </c>
      <c r="M6" s="254">
        <v>4.3393590329849092E-3</v>
      </c>
      <c r="N6" s="254">
        <v>3.7551568639903163E-3</v>
      </c>
      <c r="O6" s="254">
        <v>3.1253834062249597E-3</v>
      </c>
      <c r="P6" s="254">
        <v>2.982528974258609E-3</v>
      </c>
      <c r="Q6" s="254">
        <v>2.8793267817805376E-3</v>
      </c>
      <c r="R6" s="254">
        <v>2.7488633888326929E-3</v>
      </c>
      <c r="S6" s="254">
        <v>2.8626096832948425E-3</v>
      </c>
      <c r="T6" s="254">
        <v>2.8543950657538225E-3</v>
      </c>
      <c r="U6" s="254">
        <v>2.7187710523796874E-3</v>
      </c>
      <c r="V6" s="254">
        <v>2.5104850544032274E-3</v>
      </c>
      <c r="W6" s="254">
        <v>2.3674928484231491E-3</v>
      </c>
      <c r="X6" s="254">
        <v>2.1433342239821017E-3</v>
      </c>
      <c r="Y6" s="254">
        <v>2.2300923319598393E-3</v>
      </c>
      <c r="Z6" s="254">
        <v>2.0761224361180667E-3</v>
      </c>
      <c r="AA6" s="254">
        <v>2.2208272031467805E-3</v>
      </c>
      <c r="AB6" s="255">
        <v>2.2360303191296064E-3</v>
      </c>
    </row>
    <row r="7" spans="1:28" s="263" customFormat="1" ht="16.5" customHeight="1">
      <c r="A7" s="267"/>
      <c r="B7" s="268"/>
      <c r="C7" s="269" t="s">
        <v>3</v>
      </c>
      <c r="D7" s="254">
        <v>0.14575969063199198</v>
      </c>
      <c r="E7" s="254">
        <v>0.14330240690905999</v>
      </c>
      <c r="F7" s="254">
        <v>0.15877993489015141</v>
      </c>
      <c r="G7" s="254">
        <v>0.17025218500307102</v>
      </c>
      <c r="H7" s="254">
        <v>0.17754934159143548</v>
      </c>
      <c r="I7" s="254">
        <v>0.18893053575937357</v>
      </c>
      <c r="J7" s="254">
        <v>0.19979084146922971</v>
      </c>
      <c r="K7" s="254">
        <v>0.2125940595478065</v>
      </c>
      <c r="L7" s="254">
        <v>0.23690409761489434</v>
      </c>
      <c r="M7" s="254">
        <v>0.25722995892777711</v>
      </c>
      <c r="N7" s="254">
        <v>0.28384341864923995</v>
      </c>
      <c r="O7" s="254">
        <v>0.27666823026128118</v>
      </c>
      <c r="P7" s="254">
        <v>0.2717381019220374</v>
      </c>
      <c r="Q7" s="254">
        <v>0.27834244357098892</v>
      </c>
      <c r="R7" s="254">
        <v>0.30534563141173554</v>
      </c>
      <c r="S7" s="254">
        <v>0.32985893794350113</v>
      </c>
      <c r="T7" s="254">
        <v>0.33467178157030059</v>
      </c>
      <c r="U7" s="254">
        <v>0.33306778815096999</v>
      </c>
      <c r="V7" s="254">
        <v>0.32583671201169878</v>
      </c>
      <c r="W7" s="254">
        <v>0.3088154438274433</v>
      </c>
      <c r="X7" s="254">
        <v>0.29876605810141371</v>
      </c>
      <c r="Y7" s="254">
        <v>0.31257631175311607</v>
      </c>
      <c r="Z7" s="254">
        <v>0.30427351402342012</v>
      </c>
      <c r="AA7" s="254">
        <v>0.30659912258390826</v>
      </c>
      <c r="AB7" s="255">
        <v>0.30875865513988576</v>
      </c>
    </row>
    <row r="8" spans="1:28" s="263" customFormat="1" ht="16.5" customHeight="1" thickBot="1">
      <c r="A8" s="267"/>
      <c r="B8" s="270"/>
      <c r="C8" s="271" t="s">
        <v>4</v>
      </c>
      <c r="D8" s="256">
        <v>15.560816865761</v>
      </c>
      <c r="E8" s="256">
        <v>15.297581181061044</v>
      </c>
      <c r="F8" s="256">
        <v>16.948595357828179</v>
      </c>
      <c r="G8" s="256">
        <v>18.17241198547152</v>
      </c>
      <c r="H8" s="256">
        <v>18.950433578644748</v>
      </c>
      <c r="I8" s="256">
        <v>20.164538589157036</v>
      </c>
      <c r="J8" s="256">
        <v>21.323319325588169</v>
      </c>
      <c r="K8" s="256">
        <v>22.689347260456596</v>
      </c>
      <c r="L8" s="256">
        <v>25.282342089140066</v>
      </c>
      <c r="M8" s="256">
        <v>27.450315545088813</v>
      </c>
      <c r="N8" s="256">
        <v>30.289241192053399</v>
      </c>
      <c r="O8" s="256">
        <v>29.523716022219649</v>
      </c>
      <c r="P8" s="256">
        <v>28.997512625702967</v>
      </c>
      <c r="Q8" s="256">
        <v>29.702091243840968</v>
      </c>
      <c r="R8" s="256">
        <v>32.583026973599786</v>
      </c>
      <c r="S8" s="256">
        <v>35.199821899700872</v>
      </c>
      <c r="T8" s="256">
        <v>35.713212790668933</v>
      </c>
      <c r="U8" s="256">
        <v>35.541736210669669</v>
      </c>
      <c r="V8" s="256">
        <v>34.7696956342958</v>
      </c>
      <c r="W8" s="256">
        <v>32.952863877869483</v>
      </c>
      <c r="X8" s="256">
        <v>31.881071632551354</v>
      </c>
      <c r="Y8" s="256">
        <v>33.354622579314075</v>
      </c>
      <c r="Z8" s="256">
        <v>32.468612997766364</v>
      </c>
      <c r="AA8" s="256">
        <v>32.716175503830954</v>
      </c>
      <c r="AB8" s="257">
        <v>32.945651334520633</v>
      </c>
    </row>
    <row r="9" spans="1:28" s="263" customFormat="1" ht="16.5" customHeight="1" thickTop="1">
      <c r="A9" s="267"/>
      <c r="B9" s="272" t="s">
        <v>20</v>
      </c>
      <c r="C9" s="273" t="s">
        <v>1</v>
      </c>
      <c r="D9" s="258">
        <v>8.6577736397855762</v>
      </c>
      <c r="E9" s="258">
        <v>8.6400306138167089</v>
      </c>
      <c r="F9" s="258">
        <v>8.8034486697410426</v>
      </c>
      <c r="G9" s="258">
        <v>8.6882697519607337</v>
      </c>
      <c r="H9" s="258">
        <v>7.853812008355586</v>
      </c>
      <c r="I9" s="258">
        <v>8.0937459518390931</v>
      </c>
      <c r="J9" s="258">
        <v>8.97100011417802</v>
      </c>
      <c r="K9" s="258">
        <v>9.7265286050172719</v>
      </c>
      <c r="L9" s="258">
        <v>10.195944270257396</v>
      </c>
      <c r="M9" s="258">
        <v>7.4032205693362565</v>
      </c>
      <c r="N9" s="258">
        <v>6.647772752491087</v>
      </c>
      <c r="O9" s="258">
        <v>6.8630654760975682</v>
      </c>
      <c r="P9" s="258">
        <v>5.301905945965939</v>
      </c>
      <c r="Q9" s="258">
        <v>6.3361768646376673</v>
      </c>
      <c r="R9" s="258">
        <v>7.1872630815919569</v>
      </c>
      <c r="S9" s="258">
        <v>7.6553858211961607</v>
      </c>
      <c r="T9" s="258">
        <v>9.9959850129042422</v>
      </c>
      <c r="U9" s="258">
        <v>9.4918905051575315</v>
      </c>
      <c r="V9" s="258">
        <v>11.091487781532672</v>
      </c>
      <c r="W9" s="258">
        <v>10.588122045405955</v>
      </c>
      <c r="X9" s="258">
        <v>8.9660291718252356</v>
      </c>
      <c r="Y9" s="258">
        <v>10.040627900923576</v>
      </c>
      <c r="Z9" s="258">
        <v>8.5221371746434453</v>
      </c>
      <c r="AA9" s="258">
        <v>8.2923865488918391</v>
      </c>
      <c r="AB9" s="259">
        <v>7.5067494734710021</v>
      </c>
    </row>
    <row r="10" spans="1:28" s="263" customFormat="1" ht="16.5" customHeight="1">
      <c r="B10" s="269"/>
      <c r="C10" s="269" t="s">
        <v>2</v>
      </c>
      <c r="D10" s="254">
        <v>3.3997064597481664E-3</v>
      </c>
      <c r="E10" s="254">
        <v>3.3910204921067011E-3</v>
      </c>
      <c r="F10" s="254">
        <v>3.4598966586940044E-3</v>
      </c>
      <c r="G10" s="254">
        <v>3.4149883125988482E-3</v>
      </c>
      <c r="H10" s="254">
        <v>3.0865235594898137E-3</v>
      </c>
      <c r="I10" s="254">
        <v>3.1820625606671631E-3</v>
      </c>
      <c r="J10" s="254">
        <v>3.5265707065526702E-3</v>
      </c>
      <c r="K10" s="254">
        <v>3.8158485819014681E-3</v>
      </c>
      <c r="L10" s="254">
        <v>3.9932406045300791E-3</v>
      </c>
      <c r="M10" s="254">
        <v>2.8959108536551338E-3</v>
      </c>
      <c r="N10" s="254">
        <v>2.6004022788701556E-3</v>
      </c>
      <c r="O10" s="254">
        <v>2.6854035614755005E-3</v>
      </c>
      <c r="P10" s="254">
        <v>2.0729250045914615E-3</v>
      </c>
      <c r="Q10" s="254">
        <v>2.4753839910625621E-3</v>
      </c>
      <c r="R10" s="254">
        <v>2.8042346636152375E-3</v>
      </c>
      <c r="S10" s="254">
        <v>2.9847039755324187E-3</v>
      </c>
      <c r="T10" s="254">
        <v>3.8977799417762313E-3</v>
      </c>
      <c r="U10" s="254">
        <v>3.6943527745527849E-3</v>
      </c>
      <c r="V10" s="254">
        <v>4.3144045476553993E-3</v>
      </c>
      <c r="W10" s="254">
        <v>4.1196150127538406E-3</v>
      </c>
      <c r="X10" s="254">
        <v>3.4893453386138458E-3</v>
      </c>
      <c r="Y10" s="254">
        <v>3.9066125228403286E-3</v>
      </c>
      <c r="Z10" s="254">
        <v>3.3193639929236605E-3</v>
      </c>
      <c r="AA10" s="254">
        <v>3.232453590807005E-3</v>
      </c>
      <c r="AB10" s="255">
        <v>2.9276786802373686E-3</v>
      </c>
    </row>
    <row r="11" spans="1:28" s="263" customFormat="1" ht="16.5" customHeight="1">
      <c r="B11" s="269"/>
      <c r="C11" s="269" t="s">
        <v>3</v>
      </c>
      <c r="D11" s="254">
        <v>6.4839201600317059E-2</v>
      </c>
      <c r="E11" s="254">
        <v>6.4673542825459007E-2</v>
      </c>
      <c r="F11" s="254">
        <v>6.598714907461202E-2</v>
      </c>
      <c r="G11" s="254">
        <v>6.5130657097885319E-2</v>
      </c>
      <c r="H11" s="254">
        <v>5.8866177326589705E-2</v>
      </c>
      <c r="I11" s="254">
        <v>6.068829715704404E-2</v>
      </c>
      <c r="J11" s="254">
        <v>6.7258756515372498E-2</v>
      </c>
      <c r="K11" s="254">
        <v>7.2775864154024844E-2</v>
      </c>
      <c r="L11" s="254">
        <v>7.6159084809597738E-2</v>
      </c>
      <c r="M11" s="254">
        <v>5.5230811800910537E-2</v>
      </c>
      <c r="N11" s="254">
        <v>4.9594872262611722E-2</v>
      </c>
      <c r="O11" s="254">
        <v>5.1216016724460779E-2</v>
      </c>
      <c r="P11" s="254">
        <v>3.9534825687568262E-2</v>
      </c>
      <c r="Q11" s="254">
        <v>4.7210523477545133E-2</v>
      </c>
      <c r="R11" s="254">
        <v>5.348236350446977E-2</v>
      </c>
      <c r="S11" s="254">
        <v>5.6924274221354272E-2</v>
      </c>
      <c r="T11" s="254">
        <v>7.4338459049556202E-2</v>
      </c>
      <c r="U11" s="254">
        <v>7.0458696116270689E-2</v>
      </c>
      <c r="V11" s="254">
        <v>8.2284323532883924E-2</v>
      </c>
      <c r="W11" s="254">
        <v>7.8569297523241294E-2</v>
      </c>
      <c r="X11" s="254">
        <v>6.6548794298043196E-2</v>
      </c>
      <c r="Y11" s="254">
        <v>7.4506914035610633E-2</v>
      </c>
      <c r="Z11" s="254">
        <v>6.330691007304004E-2</v>
      </c>
      <c r="AA11" s="254">
        <v>6.1649354883871167E-2</v>
      </c>
      <c r="AB11" s="255">
        <v>5.5836687789487256E-2</v>
      </c>
    </row>
    <row r="12" spans="1:28" s="263" customFormat="1" ht="16.5" customHeight="1" thickBot="1">
      <c r="B12" s="274"/>
      <c r="C12" s="271" t="s">
        <v>4</v>
      </c>
      <c r="D12" s="256">
        <v>8.7260125478456416</v>
      </c>
      <c r="E12" s="256">
        <v>8.7080951771342736</v>
      </c>
      <c r="F12" s="256">
        <v>8.872895715474348</v>
      </c>
      <c r="G12" s="256">
        <v>8.7568153973712182</v>
      </c>
      <c r="H12" s="256">
        <v>7.9157647092416656</v>
      </c>
      <c r="I12" s="256">
        <v>8.1576163115568043</v>
      </c>
      <c r="J12" s="256">
        <v>9.041785441399945</v>
      </c>
      <c r="K12" s="256">
        <v>9.8031203177531978</v>
      </c>
      <c r="L12" s="256">
        <v>10.276096595671524</v>
      </c>
      <c r="M12" s="256">
        <v>7.4613472919908226</v>
      </c>
      <c r="N12" s="256">
        <v>6.6999680270325683</v>
      </c>
      <c r="O12" s="256">
        <v>6.9169668963835047</v>
      </c>
      <c r="P12" s="256">
        <v>5.3435136966580981</v>
      </c>
      <c r="Q12" s="256">
        <v>6.3858627721062753</v>
      </c>
      <c r="R12" s="256">
        <v>7.2435496797600418</v>
      </c>
      <c r="S12" s="256">
        <v>7.7152947993930479</v>
      </c>
      <c r="T12" s="256">
        <v>10.074221251895574</v>
      </c>
      <c r="U12" s="256">
        <v>9.5660435540483544</v>
      </c>
      <c r="V12" s="256">
        <v>11.178086509613211</v>
      </c>
      <c r="W12" s="256">
        <v>10.670810957941951</v>
      </c>
      <c r="X12" s="256">
        <v>9.0360673114618937</v>
      </c>
      <c r="Y12" s="256">
        <v>10.119041427482028</v>
      </c>
      <c r="Z12" s="256">
        <v>8.5887634487094093</v>
      </c>
      <c r="AA12" s="256">
        <v>8.3572683573665163</v>
      </c>
      <c r="AB12" s="257">
        <v>7.565513839940726</v>
      </c>
    </row>
    <row r="13" spans="1:28" s="263" customFormat="1" ht="16.5" customHeight="1" thickTop="1" thickBot="1">
      <c r="B13" s="271" t="s">
        <v>153</v>
      </c>
      <c r="C13" s="271"/>
      <c r="D13" s="256">
        <v>24.286829413606643</v>
      </c>
      <c r="E13" s="256">
        <v>24.00567635819532</v>
      </c>
      <c r="F13" s="256">
        <v>25.821491073302525</v>
      </c>
      <c r="G13" s="256">
        <v>26.929227382842736</v>
      </c>
      <c r="H13" s="256">
        <v>26.866198287886412</v>
      </c>
      <c r="I13" s="256">
        <v>28.322154900713841</v>
      </c>
      <c r="J13" s="256">
        <v>30.365104766988114</v>
      </c>
      <c r="K13" s="256">
        <v>32.492467578209791</v>
      </c>
      <c r="L13" s="256">
        <v>35.558438684811584</v>
      </c>
      <c r="M13" s="256">
        <v>34.911662837079632</v>
      </c>
      <c r="N13" s="256">
        <v>36.989209219085971</v>
      </c>
      <c r="O13" s="256">
        <v>36.440682918603159</v>
      </c>
      <c r="P13" s="256">
        <v>34.341026322361067</v>
      </c>
      <c r="Q13" s="256">
        <v>36.08795401594724</v>
      </c>
      <c r="R13" s="256">
        <v>39.82657665335983</v>
      </c>
      <c r="S13" s="256">
        <v>42.915116699093922</v>
      </c>
      <c r="T13" s="256">
        <v>45.787434042564506</v>
      </c>
      <c r="U13" s="256">
        <v>45.107779764718018</v>
      </c>
      <c r="V13" s="256">
        <v>45.947782143909009</v>
      </c>
      <c r="W13" s="256">
        <v>43.623674835811428</v>
      </c>
      <c r="X13" s="256">
        <v>40.917138944013246</v>
      </c>
      <c r="Y13" s="256">
        <v>43.473664006796099</v>
      </c>
      <c r="Z13" s="256">
        <v>41.057376446475772</v>
      </c>
      <c r="AA13" s="256">
        <v>41.073443861197468</v>
      </c>
      <c r="AB13" s="257">
        <v>40.511165174461361</v>
      </c>
    </row>
    <row r="14" spans="1:28" s="212" customFormat="1" ht="15.6" thickTop="1">
      <c r="X14" s="2"/>
    </row>
    <row r="15" spans="1:28" s="212" customFormat="1">
      <c r="X15" s="2"/>
    </row>
    <row r="16" spans="1:28" ht="15.6">
      <c r="B16" s="391" t="s">
        <v>32</v>
      </c>
    </row>
    <row r="17" spans="2:28" ht="31.2" customHeight="1">
      <c r="B17" s="637" t="s">
        <v>742</v>
      </c>
      <c r="C17" s="637"/>
      <c r="D17" s="637"/>
      <c r="E17" s="637"/>
      <c r="F17" s="637"/>
      <c r="G17" s="637"/>
      <c r="H17" s="637"/>
      <c r="I17" s="637"/>
      <c r="J17" s="637"/>
      <c r="K17" s="637"/>
      <c r="L17" s="637"/>
      <c r="M17" s="637"/>
      <c r="N17" s="637"/>
      <c r="O17" s="637"/>
      <c r="P17" s="637"/>
      <c r="Q17" s="637"/>
      <c r="R17" s="637"/>
      <c r="S17" s="637"/>
      <c r="T17" s="637"/>
      <c r="U17" s="637"/>
      <c r="V17" s="637"/>
      <c r="W17" s="637"/>
      <c r="X17" s="637"/>
      <c r="Y17" s="637"/>
      <c r="Z17" s="637"/>
      <c r="AA17" s="637"/>
      <c r="AB17" s="637"/>
    </row>
    <row r="18" spans="2:28" ht="28.95" customHeight="1">
      <c r="B18" s="638" t="s">
        <v>879</v>
      </c>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row>
  </sheetData>
  <mergeCells count="2">
    <mergeCell ref="B17:AB17"/>
    <mergeCell ref="B18:AB18"/>
  </mergeCells>
  <pageMargins left="0.70866141732283472" right="0.70866141732283472" top="0.74803149606299213" bottom="0.74803149606299213" header="0.31496062992125984" footer="0.31496062992125984"/>
  <pageSetup paperSize="9" scale="4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A37EE3BEC9ADD54E9E2E465AA3FB2768" ma:contentTypeVersion="10" ma:contentTypeDescription="DECC Microsoft Excel Spreadsheet Content Type" ma:contentTypeScope="" ma:versionID="01191b7481b17306c28881477ad43f1f">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d097dcb9641d564781c0d307c943382"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c6981cf-ca77-4d25-a722-9ba9d442762a" ContentTypeId="0x01010020B27A3BB4AD4E469BDEA344273B4F2202" PreviousValue="false"/>
</file>

<file path=customXml/item4.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DECCISRC-316-1829</_dlc_DocId>
    <_dlc_DocIdUrl xmlns="f7e53c2a-c5c2-4bbb-ab47-6d506cb60401">
      <Url>https://edrms.decc.gsi.gov.uk/isr/ieu/SAA/_layouts/15/DocIdRedir.aspx?ID=DECCISRC-316-1829</Url>
      <Description>DECCISRC-316-1829</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D0F5F90-D445-4CFD-98FE-EF4A77349967}">
  <ds:schemaRefs>
    <ds:schemaRef ds:uri="http://schemas.microsoft.com/sharepoint/v3/contenttype/forms"/>
  </ds:schemaRefs>
</ds:datastoreItem>
</file>

<file path=customXml/itemProps2.xml><?xml version="1.0" encoding="utf-8"?>
<ds:datastoreItem xmlns:ds="http://schemas.openxmlformats.org/officeDocument/2006/customXml" ds:itemID="{9E7273A8-35BE-4B7D-8AC3-0AA5F2EDB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F963EC-42A0-475D-A77C-60DD5D14FEB6}">
  <ds:schemaRefs>
    <ds:schemaRef ds:uri="Microsoft.SharePoint.Taxonomy.ContentTypeSync"/>
  </ds:schemaRefs>
</ds:datastoreItem>
</file>

<file path=customXml/itemProps4.xml><?xml version="1.0" encoding="utf-8"?>
<ds:datastoreItem xmlns:ds="http://schemas.openxmlformats.org/officeDocument/2006/customXml" ds:itemID="{D56EFFDA-78AA-4065-BDCA-E17B1F3FBB8C}">
  <ds:schemaRefs>
    <ds:schemaRef ds:uri="http://schemas.microsoft.com/sharepoint/v3"/>
    <ds:schemaRef ds:uri="http://purl.org/dc/elements/1.1/"/>
    <ds:schemaRef ds:uri="http://schemas.openxmlformats.org/package/2006/metadata/core-properties"/>
    <ds:schemaRef ds:uri="http://purl.org/dc/terms/"/>
    <ds:schemaRef ds:uri="f7e53c2a-c5c2-4bbb-ab47-6d506cb6040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70D4536E-00FC-4C5D-A468-F1566A4AC5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Contents!Print_Area</vt:lpstr>
      <vt:lpstr>'Table 1'!Print_Area</vt:lpstr>
      <vt:lpstr>'Table 10'!Print_Area</vt:lpstr>
      <vt:lpstr>'Table 11'!Print_Area</vt:lpstr>
      <vt:lpstr>'Table 12'!Print_Area</vt:lpstr>
      <vt:lpstr>'Table 14'!Print_Area</vt:lpstr>
      <vt:lpstr>'Table 2'!Print_Area</vt:lpstr>
      <vt:lpstr>'Table 4'!Print_Area</vt:lpstr>
      <vt:lpstr>'Table 5'!Print_Area</vt:lpstr>
      <vt:lpstr>'Table 6'!Print_Area</vt:lpstr>
      <vt:lpstr>'Table 8'!Print_Area</vt:lpstr>
      <vt:lpstr>'Table 9'!Print_Area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Eaton Georgina (SID)</cp:lastModifiedBy>
  <cp:lastPrinted>2016-03-29T09:13:11Z</cp:lastPrinted>
  <dcterms:created xsi:type="dcterms:W3CDTF">2014-03-10T15:11:53Z</dcterms:created>
  <dcterms:modified xsi:type="dcterms:W3CDTF">2016-03-30T07:50:57Z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0x01010020B27A3BB4AD4E469BDEA344273B4F220200A37EE3BEC9ADD54E9E2E465AA3FB2768</vt:lpwstr>
  </property>
  <property fmtid="{D5CDD505-2E9C-101B-9397-08002B2CF9AE}" pid="3" name="_dlc_DocIdItemGuid">
    <vt:lpwstr>6fe14363-2af6-43fd-ac72-95cc7707acc8</vt:lpwstr>
  </property>
</Properties>
</file>