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" yWindow="4220" windowWidth="17020" windowHeight="4150"/>
  </bookViews>
  <sheets>
    <sheet name="Contents" sheetId="20" r:id="rId1"/>
    <sheet name="Table1 and Figure 1 Data" sheetId="22" r:id="rId2"/>
    <sheet name="Figure 1" sheetId="30" r:id="rId3"/>
    <sheet name="Figures 2 &amp; 4 Data" sheetId="24" r:id="rId4"/>
    <sheet name="Figure 2" sheetId="31" r:id="rId5"/>
    <sheet name="Table 2" sheetId="26" r:id="rId6"/>
    <sheet name="Table 2a" sheetId="27" r:id="rId7"/>
    <sheet name="Table 2b" sheetId="28" r:id="rId8"/>
    <sheet name="Figure 3 Data" sheetId="21" r:id="rId9"/>
    <sheet name="Figure 3" sheetId="32" r:id="rId10"/>
    <sheet name="Table 3" sheetId="4" r:id="rId11"/>
    <sheet name="Table 3a" sheetId="19" r:id="rId12"/>
    <sheet name="Table 3b" sheetId="18" r:id="rId13"/>
    <sheet name="Figure 4" sheetId="33" r:id="rId14"/>
    <sheet name="Table 4" sheetId="15" r:id="rId15"/>
    <sheet name="Table 4a" sheetId="16" r:id="rId16"/>
    <sheet name="Table 4b" sheetId="17" r:id="rId17"/>
  </sheets>
  <calcPr calcId="145621"/>
</workbook>
</file>

<file path=xl/calcChain.xml><?xml version="1.0" encoding="utf-8"?>
<calcChain xmlns="http://schemas.openxmlformats.org/spreadsheetml/2006/main">
  <c r="E6" i="28" l="1"/>
  <c r="E6" i="27"/>
  <c r="E23" i="24"/>
  <c r="E14" i="22"/>
  <c r="E13" i="22"/>
  <c r="E12" i="22"/>
  <c r="E11" i="22"/>
  <c r="E10" i="22"/>
  <c r="E9" i="22"/>
  <c r="E8" i="22"/>
  <c r="E7" i="22"/>
</calcChain>
</file>

<file path=xl/sharedStrings.xml><?xml version="1.0" encoding="utf-8"?>
<sst xmlns="http://schemas.openxmlformats.org/spreadsheetml/2006/main" count="293" uniqueCount="140">
  <si>
    <t>Quarter</t>
  </si>
  <si>
    <t>Domestic Smart Meters (Electricity)</t>
  </si>
  <si>
    <t>Domestic Smart Meters (Gas)</t>
  </si>
  <si>
    <t>Prior to Q3 2012</t>
  </si>
  <si>
    <t>Q3 2012</t>
  </si>
  <si>
    <t>Q4 2012</t>
  </si>
  <si>
    <t>Q1 2013</t>
  </si>
  <si>
    <t>Q2 2013</t>
  </si>
  <si>
    <t>Q3 2013</t>
  </si>
  <si>
    <t>Q1 2014</t>
  </si>
  <si>
    <t>Q2 2014</t>
  </si>
  <si>
    <t>Total</t>
  </si>
  <si>
    <t xml:space="preserve"> </t>
  </si>
  <si>
    <t>Type/Quarter</t>
  </si>
  <si>
    <t>Smart-Type Meters in domestic properties</t>
  </si>
  <si>
    <t>Advanced Meters in smaller non-domestic sites</t>
  </si>
  <si>
    <t>Traditional Meters</t>
  </si>
  <si>
    <t>Domestic Electric (Q3 2012)</t>
  </si>
  <si>
    <t>Domestic Gas (Q3 2012)</t>
  </si>
  <si>
    <t>Non-Domestic Electric (Q3 2012)</t>
  </si>
  <si>
    <t>Non-Domestic Gas (Q3 2012)</t>
  </si>
  <si>
    <t>Domestic Electric (Q4 2012)</t>
  </si>
  <si>
    <t>Domestic Gas (Q4 2012)</t>
  </si>
  <si>
    <t>Non-Domestic Electric (Q4 2012)</t>
  </si>
  <si>
    <t>Non-Domestic Gas (Q4 2012)</t>
  </si>
  <si>
    <t>Domestic Electric (Q1 2013)</t>
  </si>
  <si>
    <t>Domestic Gas  (Q1 2013)</t>
  </si>
  <si>
    <t>Non-Domestic Electric  (Q1 2013)</t>
  </si>
  <si>
    <t>Non-Domestic Gas (Q1 2013)</t>
  </si>
  <si>
    <t>Domestic Electric (Q2 2013)</t>
  </si>
  <si>
    <t>Domestic Gas  (Q2 2013)</t>
  </si>
  <si>
    <t>Non-Domestic Electric  (Q2 2013)</t>
  </si>
  <si>
    <t>Non-Domestic Gas  (Q2 2013)</t>
  </si>
  <si>
    <t>Domestic Electric (Q3 2013)</t>
  </si>
  <si>
    <t>Domestic Gas  (Q3 2013)</t>
  </si>
  <si>
    <t>Non-Domestic Electric  (Q3 2013)</t>
  </si>
  <si>
    <t>Non-Domestic Gas  (Q3 2013)</t>
  </si>
  <si>
    <t>Domestic Electric (Q1 2014)</t>
  </si>
  <si>
    <t>Domestic Gas  (Q1 2014)</t>
  </si>
  <si>
    <t>Non-Domestic Electric  (Q1 2014)</t>
  </si>
  <si>
    <t>Non-Domestic Gas  (Q1 2014)</t>
  </si>
  <si>
    <t>Domestic Electric (Q2 2014)</t>
  </si>
  <si>
    <t>Domestic Gas  (Q2 2014)</t>
  </si>
  <si>
    <t>Non-Domestic Electric  (Q2 2014)</t>
  </si>
  <si>
    <t>Non-Domestic Gas  (Q2 2014)</t>
  </si>
  <si>
    <t>Table 2: Number of domestic meters operated by the larger energy suppliers (Eletricity &amp; Gas) by meter type at end of quarter</t>
  </si>
  <si>
    <t>Smart-Type Meters (Electricity)</t>
  </si>
  <si>
    <t>Traditional Meters (Electricity)</t>
  </si>
  <si>
    <t>Table 2b: Number of domestic gas meters operated by the larger energy suppliers by meter type at end of quarter</t>
  </si>
  <si>
    <t>Smart Meters (Gas)</t>
  </si>
  <si>
    <t>Traditional Meters (Gas)</t>
  </si>
  <si>
    <t>Advanced Meters (Electricity)</t>
  </si>
  <si>
    <t>Advanced Meters (Gas)</t>
  </si>
  <si>
    <t xml:space="preserve">Advanced Meters (Electricity) </t>
  </si>
  <si>
    <t>Domestic Smart Meters (All)</t>
  </si>
  <si>
    <t>Table 2a: Number of domestic electricity meters operated by the larger energy suppliers by meter type at end of quarter</t>
  </si>
  <si>
    <t>Domestic</t>
  </si>
  <si>
    <t>Non-domestic</t>
  </si>
  <si>
    <t>Table1: Number of smart meters installed by the larger energy suppliers in domestic properties, by fuel type and quarter</t>
  </si>
  <si>
    <t>Table 3: Number of smart and advanced meters installed by the larger energy suppliers in smaller non-domestic sites, by fuel type and quarter</t>
  </si>
  <si>
    <t>Table 3a: Number of electricity smart and advanced meters installed by the larger energy suppliers in smaller non-domestic sites, by meter type and quarter</t>
  </si>
  <si>
    <t>Table 3b: Number of gas smart and advanced meters installed by the larger energy suppliers in smaller non-domestic sites, by meter type and quarter</t>
  </si>
  <si>
    <t>4777r</t>
  </si>
  <si>
    <t>Advanced Meters</t>
  </si>
  <si>
    <t>Total Meters (Gas)</t>
  </si>
  <si>
    <t>Total Meters (Electricity)</t>
  </si>
  <si>
    <t>Total Meters</t>
  </si>
  <si>
    <r>
      <t>Table 3 – Number of</t>
    </r>
    <r>
      <rPr>
        <b/>
        <u/>
        <sz val="11"/>
        <rFont val="Arial"/>
        <family val="2"/>
      </rPr>
      <t xml:space="preserve"> smart and advanced</t>
    </r>
    <r>
      <rPr>
        <b/>
        <u/>
        <sz val="11"/>
        <color theme="1"/>
        <rFont val="Arial"/>
        <family val="2"/>
      </rPr>
      <t xml:space="preserve"> meters installed by the larger energy suppliers in smaller non-domestic sites, by fuel type and quarter</t>
    </r>
  </si>
  <si>
    <t xml:space="preserve">e Estimated, - nil, r revised </t>
  </si>
  <si>
    <t>Table1 - Number of smart meters installed by the larger energy suppliers in domestic properties, by fuel type and quarter</t>
  </si>
  <si>
    <t>- nil</t>
  </si>
  <si>
    <t>Smart Meters operating in smart mode (Electricity)</t>
  </si>
  <si>
    <t>Smart Meters operating in smart mode (Gas)</t>
  </si>
  <si>
    <t>Total Smart &amp; Advanced Meters</t>
  </si>
  <si>
    <t>Total Smart &amp; Advanced Meters (Electricity)</t>
  </si>
  <si>
    <t>Total Smart &amp; Advanced Meters (Gas)</t>
  </si>
  <si>
    <t>Smart Meters operating in smart mode</t>
  </si>
  <si>
    <t xml:space="preserve">Total Smart and Advanced Meters </t>
  </si>
  <si>
    <t>Total Smart and Advanced Meters (Electricity)</t>
  </si>
  <si>
    <t>Total Smart and Advanced Meters (Gas)</t>
  </si>
  <si>
    <t>Smart-Type Meters                   (Gas)</t>
  </si>
  <si>
    <t>Traditional Meters                    (Gas)</t>
  </si>
  <si>
    <t>Smart-Type Meters                   (Electricity &amp; Gas)</t>
  </si>
  <si>
    <t>Traditional Meters                    (Electricity &amp; Gas)</t>
  </si>
  <si>
    <t>Q3 2014</t>
  </si>
  <si>
    <r>
      <rPr>
        <vertAlign val="superscript"/>
        <sz val="10"/>
        <color theme="1"/>
        <rFont val="Arial"/>
        <family val="2"/>
      </rPr>
      <t>r</t>
    </r>
    <r>
      <rPr>
        <sz val="10"/>
        <color theme="1"/>
        <rFont val="Arial"/>
        <family val="2"/>
      </rPr>
      <t xml:space="preserve"> Revised</t>
    </r>
  </si>
  <si>
    <r>
      <rPr>
        <vertAlign val="superscript"/>
        <sz val="10"/>
        <color rgb="FF000000"/>
        <rFont val="Arial"/>
        <family val="2"/>
      </rPr>
      <t>e</t>
    </r>
    <r>
      <rPr>
        <sz val="10"/>
        <color rgb="FF000000"/>
        <rFont val="Arial"/>
        <family val="2"/>
      </rPr>
      <t xml:space="preserve"> estimated</t>
    </r>
  </si>
  <si>
    <t>4,777</t>
  </si>
  <si>
    <r>
      <rPr>
        <vertAlign val="superscript"/>
        <sz val="10"/>
        <color theme="1"/>
        <rFont val="Arial"/>
        <family val="2"/>
      </rPr>
      <t>r</t>
    </r>
    <r>
      <rPr>
        <sz val="10"/>
        <color theme="1"/>
        <rFont val="Arial"/>
        <family val="2"/>
      </rPr>
      <t xml:space="preserve"> Revised - Q2 figures revised</t>
    </r>
  </si>
  <si>
    <r>
      <t>Prior to Q3 2012</t>
    </r>
    <r>
      <rPr>
        <b/>
        <vertAlign val="superscript"/>
        <sz val="11"/>
        <color theme="1"/>
        <rFont val="Arial"/>
        <family val="2"/>
      </rPr>
      <t>e</t>
    </r>
  </si>
  <si>
    <r>
      <t>Q4 2013</t>
    </r>
    <r>
      <rPr>
        <b/>
        <vertAlign val="superscript"/>
        <sz val="11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</si>
  <si>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Estimated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</si>
  <si>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Utility Warehouse data included from quarter four 2013.</t>
    </r>
  </si>
  <si>
    <t>Smart Meters operating in smart meter mode</t>
  </si>
  <si>
    <t>Domestic Electric  (Q3 2014)</t>
  </si>
  <si>
    <t>Domestic Gas  (Q3 2014)</t>
  </si>
  <si>
    <t>Non-Domestic Electric  (Q3 2014)</t>
  </si>
  <si>
    <t>Non-Domestic Gas  (Q3 2014)</t>
  </si>
  <si>
    <t>Smart Meters, Great Britain, Quarterly report to end September 2014</t>
  </si>
  <si>
    <r>
      <t>Q2 2014</t>
    </r>
    <r>
      <rPr>
        <b/>
        <vertAlign val="superscript"/>
        <sz val="11"/>
        <color rgb="FF000000"/>
        <rFont val="Arial"/>
        <family val="2"/>
      </rPr>
      <t>r</t>
    </r>
  </si>
  <si>
    <r>
      <t>1445</t>
    </r>
    <r>
      <rPr>
        <vertAlign val="superscript"/>
        <sz val="11"/>
        <color rgb="FF000000"/>
        <rFont val="Arial"/>
        <family val="2"/>
      </rPr>
      <t>r</t>
    </r>
  </si>
  <si>
    <r>
      <t>10211</t>
    </r>
    <r>
      <rPr>
        <vertAlign val="superscript"/>
        <sz val="11"/>
        <color rgb="FF000000"/>
        <rFont val="Arial"/>
        <family val="2"/>
      </rPr>
      <t>r</t>
    </r>
  </si>
  <si>
    <r>
      <t>11656</t>
    </r>
    <r>
      <rPr>
        <vertAlign val="superscript"/>
        <sz val="11"/>
        <color rgb="FF000000"/>
        <rFont val="Arial"/>
        <family val="2"/>
      </rPr>
      <t>r</t>
    </r>
  </si>
  <si>
    <r>
      <t>10152</t>
    </r>
    <r>
      <rPr>
        <vertAlign val="superscript"/>
        <sz val="11"/>
        <color rgb="FF000000"/>
        <rFont val="Arial"/>
        <family val="2"/>
      </rPr>
      <t>r</t>
    </r>
  </si>
  <si>
    <r>
      <t>11597</t>
    </r>
    <r>
      <rPr>
        <vertAlign val="superscript"/>
        <sz val="11"/>
        <color rgb="FF000000"/>
        <rFont val="Arial"/>
        <family val="2"/>
      </rPr>
      <t>r</t>
    </r>
  </si>
  <si>
    <r>
      <t>59</t>
    </r>
    <r>
      <rPr>
        <vertAlign val="superscript"/>
        <sz val="11"/>
        <color rgb="FF000000"/>
        <rFont val="Arial"/>
        <family val="2"/>
      </rPr>
      <t>r</t>
    </r>
  </si>
  <si>
    <r>
      <t>2689693</t>
    </r>
    <r>
      <rPr>
        <vertAlign val="superscript"/>
        <sz val="11"/>
        <color rgb="FF000000"/>
        <rFont val="Arial"/>
        <family val="2"/>
      </rPr>
      <t>e</t>
    </r>
  </si>
  <si>
    <r>
      <t>2,126,024</t>
    </r>
    <r>
      <rPr>
        <vertAlign val="superscript"/>
        <sz val="11"/>
        <color rgb="FF000000"/>
        <rFont val="Arial"/>
        <family val="2"/>
      </rPr>
      <t>e</t>
    </r>
  </si>
  <si>
    <r>
      <t>563,669</t>
    </r>
    <r>
      <rPr>
        <vertAlign val="superscript"/>
        <sz val="11"/>
        <color rgb="FF000000"/>
        <rFont val="Arial"/>
        <family val="2"/>
      </rPr>
      <t>e</t>
    </r>
  </si>
  <si>
    <t>Figures 2&amp;4 – Numbers of domestic and non-domestic meters in operation by fuel type and meter type, end September 2014</t>
  </si>
  <si>
    <t>Figure 1: Number of smart meters installed by the larger energy suppliers in domestic properties, by fuel type and quarter</t>
  </si>
  <si>
    <t>Figure 2: Proportion of domestic meters in operation by fuel type and meter type, end September 2014</t>
  </si>
  <si>
    <t>Figure 3: Number of smart and advanced meters installed by the larger energy suppliers in smaller non-domestic sites, by fuel type and quarter</t>
  </si>
  <si>
    <t>Figure 4: Proportion of non-domestic meters  in operation by fuel type and meter type, end September 2014</t>
  </si>
  <si>
    <t>Table 2: Number of domestic gas and electricity meters operated by the larger energy suppliers by meter type and quarter</t>
  </si>
  <si>
    <t>Table 2a: Number of domestic electricity meters operated by the larger energy suppliers by meter type and quarter</t>
  </si>
  <si>
    <t>Table 2b: Number of domestic gas meters operated by the larger energy suppliers by meter type and quarter</t>
  </si>
  <si>
    <r>
      <t>Domestic Electric (Q4 2013)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</t>
    </r>
  </si>
  <si>
    <r>
      <t>Domestic Gas  (Q4 2013)</t>
    </r>
    <r>
      <rPr>
        <b/>
        <vertAlign val="superscript"/>
        <sz val="11"/>
        <color theme="1"/>
        <rFont val="Arial"/>
        <family val="2"/>
      </rPr>
      <t>1</t>
    </r>
  </si>
  <si>
    <r>
      <t>Non-Domestic Electric  (Q4 2013)</t>
    </r>
    <r>
      <rPr>
        <b/>
        <vertAlign val="superscript"/>
        <sz val="11"/>
        <color theme="1"/>
        <rFont val="Arial"/>
        <family val="2"/>
      </rPr>
      <t>1</t>
    </r>
  </si>
  <si>
    <r>
      <t>Non-Domestic Gas  (Q4 2013)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</t>
    </r>
  </si>
  <si>
    <r>
      <t>Q4 2013</t>
    </r>
    <r>
      <rPr>
        <b/>
        <vertAlign val="superscript"/>
        <sz val="11"/>
        <color rgb="FF000000"/>
        <rFont val="Arial"/>
        <family val="2"/>
      </rPr>
      <t>1</t>
    </r>
  </si>
  <si>
    <r>
      <t>2,324,686</t>
    </r>
    <r>
      <rPr>
        <vertAlign val="superscript"/>
        <sz val="11"/>
        <color rgb="FF000000"/>
        <rFont val="Arial"/>
        <family val="2"/>
      </rPr>
      <t>e</t>
    </r>
  </si>
  <si>
    <r>
      <t>1,771,055</t>
    </r>
    <r>
      <rPr>
        <vertAlign val="superscript"/>
        <sz val="11"/>
        <color rgb="FF000000"/>
        <rFont val="Arial"/>
        <family val="2"/>
      </rPr>
      <t>e</t>
    </r>
  </si>
  <si>
    <r>
      <t>553,631</t>
    </r>
    <r>
      <rPr>
        <vertAlign val="superscript"/>
        <sz val="11"/>
        <color rgb="FF000000"/>
        <rFont val="Arial"/>
        <family val="2"/>
      </rPr>
      <t>e</t>
    </r>
  </si>
  <si>
    <t>Table 4: Number of gas and electricity meters operated by the larger energy suppliers, in smaller non-domestic sites, by meter type and quarter</t>
  </si>
  <si>
    <t>Table 4a: Number of electricity meters operated by the larger energy suppliers in smaller non-domestic sites, by meter type and quarter</t>
  </si>
  <si>
    <t>Table 4b: Number of gas meters operated by the larger energy suppliers in smaller non-domestic sites, by meter type and quarter</t>
  </si>
  <si>
    <r>
      <t>Table 3 – Number of</t>
    </r>
    <r>
      <rPr>
        <b/>
        <u/>
        <sz val="11"/>
        <rFont val="Arial"/>
        <family val="2"/>
      </rPr>
      <t xml:space="preserve"> gas and electricity smart and advanced</t>
    </r>
    <r>
      <rPr>
        <b/>
        <u/>
        <sz val="11"/>
        <color theme="1"/>
        <rFont val="Arial"/>
        <family val="2"/>
      </rPr>
      <t xml:space="preserve"> meter installations by the larger energy suppliers in smaller non-domestic sites, by meter type and quarter</t>
    </r>
  </si>
  <si>
    <t>Table 3a – Number of non-domestic electricity smart and advanced meter installations by the larger energy suppliers in smaller non-domestic sites, by meter type and quarter</t>
  </si>
  <si>
    <t>Table 3b – Number of non-domestic gas smart and advanced meter installations by the larger energy suppliers in smaller non-domestic sites, by meter type and quarter</t>
  </si>
  <si>
    <t>Table 4: Number of smaller non-domestic meters operated by the larger energy suppliers in smaller non-domestic sites, by meter type and quarter</t>
  </si>
  <si>
    <t>Table 4a: Number of smaller non-domestic electricity meters operated by the larger energy suppliers in smaller non-domestic sites, by meter type and quarter</t>
  </si>
  <si>
    <t>Table 4b: Number of smaller non-domestic gas meters operated by the larger energy suppliers in smaller non-domestic sites, by meter type and quarter</t>
  </si>
  <si>
    <t>Q4 2013</t>
  </si>
  <si>
    <t>Smart Meters (Electricity)</t>
  </si>
  <si>
    <t>Smart Meters 
(Electricity &amp; Gas)</t>
  </si>
  <si>
    <t>Smart Meters 
(Electricity)</t>
  </si>
  <si>
    <t>Smart Meters 
(Gas)</t>
  </si>
  <si>
    <t>Smart 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</si>
</sst>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Arial"/>
      <family val="2"/>
    </font>
    <font>
      <b/>
      <sz val="15"/>
      <color rgb="FF009EE3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b/>
      <u/>
      <sz val="1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vertAlign val="superscript"/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u/>
      <sz val="10"/>
      <color theme="1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4" fillId="0" borderId="0"/>
  </cellStyleXfs>
  <cellXfs count="99">
    <xf numFmtId="0" fontId="0" fillId="0" borderId="0" xfId="0"/>
    <xf numFmtId="0" fontId="6" fillId="2" borderId="0" xfId="0" applyFont="1" applyFill="1"/>
    <xf numFmtId="0" fontId="0" fillId="2" borderId="0" xfId="0" applyFill="1"/>
    <xf numFmtId="0" fontId="7" fillId="2" borderId="0" xfId="0" applyFont="1" applyFill="1" applyAlignment="1">
      <alignment vertical="center"/>
    </xf>
    <xf numFmtId="0" fontId="9" fillId="2" borderId="0" xfId="2" applyFill="1"/>
    <xf numFmtId="0" fontId="0" fillId="2" borderId="0" xfId="0" applyFill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1" applyNumberFormat="1" applyFont="1" applyFill="1"/>
    <xf numFmtId="0" fontId="1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/>
    <xf numFmtId="0" fontId="10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vertical="center"/>
    </xf>
    <xf numFmtId="0" fontId="0" fillId="2" borderId="0" xfId="0" applyFill="1" applyBorder="1"/>
    <xf numFmtId="164" fontId="0" fillId="2" borderId="0" xfId="0" applyNumberFormat="1" applyFill="1"/>
    <xf numFmtId="164" fontId="6" fillId="2" borderId="0" xfId="1" applyNumberFormat="1" applyFont="1" applyFill="1" applyBorder="1"/>
    <xf numFmtId="164" fontId="0" fillId="2" borderId="0" xfId="0" applyNumberFormat="1" applyFill="1" applyBorder="1"/>
    <xf numFmtId="164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6" fillId="2" borderId="0" xfId="1" applyNumberFormat="1" applyFont="1" applyFill="1" applyBorder="1" applyAlignment="1">
      <alignment horizontal="right"/>
    </xf>
    <xf numFmtId="0" fontId="6" fillId="2" borderId="0" xfId="0" applyFont="1" applyFill="1" applyBorder="1"/>
    <xf numFmtId="3" fontId="0" fillId="0" borderId="0" xfId="0" applyNumberFormat="1" applyFont="1" applyBorder="1"/>
    <xf numFmtId="0" fontId="11" fillId="2" borderId="0" xfId="0" applyFont="1" applyFill="1" applyBorder="1" applyAlignment="1">
      <alignment horizontal="left" vertical="center"/>
    </xf>
    <xf numFmtId="0" fontId="0" fillId="2" borderId="0" xfId="0" applyFont="1" applyFill="1"/>
    <xf numFmtId="0" fontId="14" fillId="2" borderId="0" xfId="0" applyFont="1" applyFill="1"/>
    <xf numFmtId="0" fontId="5" fillId="2" borderId="0" xfId="0" applyFont="1" applyFill="1"/>
    <xf numFmtId="2" fontId="0" fillId="2" borderId="0" xfId="0" applyNumberFormat="1" applyFill="1"/>
    <xf numFmtId="0" fontId="8" fillId="2" borderId="2" xfId="0" applyFont="1" applyFill="1" applyBorder="1" applyAlignment="1"/>
    <xf numFmtId="0" fontId="8" fillId="2" borderId="0" xfId="0" applyFont="1" applyFill="1" applyBorder="1" applyAlignment="1">
      <alignment horizontal="center"/>
    </xf>
    <xf numFmtId="49" fontId="16" fillId="3" borderId="0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16" fillId="3" borderId="0" xfId="0" applyFont="1" applyFill="1" applyBorder="1"/>
    <xf numFmtId="0" fontId="17" fillId="3" borderId="0" xfId="0" applyFont="1" applyFill="1" applyBorder="1"/>
    <xf numFmtId="0" fontId="11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0" fontId="8" fillId="2" borderId="2" xfId="0" applyFont="1" applyFill="1" applyBorder="1" applyAlignment="1">
      <alignment horizontal="left"/>
    </xf>
    <xf numFmtId="164" fontId="6" fillId="2" borderId="2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top"/>
    </xf>
    <xf numFmtId="0" fontId="8" fillId="2" borderId="3" xfId="0" applyFont="1" applyFill="1" applyBorder="1" applyAlignment="1">
      <alignment horizontal="left" vertical="center"/>
    </xf>
    <xf numFmtId="164" fontId="12" fillId="2" borderId="0" xfId="1" applyNumberFormat="1" applyFont="1" applyFill="1" applyBorder="1"/>
    <xf numFmtId="164" fontId="6" fillId="2" borderId="2" xfId="1" applyNumberFormat="1" applyFont="1" applyFill="1" applyBorder="1"/>
    <xf numFmtId="164" fontId="12" fillId="2" borderId="0" xfId="0" applyNumberFormat="1" applyFont="1" applyFill="1" applyBorder="1" applyAlignment="1">
      <alignment horizontal="center"/>
    </xf>
    <xf numFmtId="0" fontId="21" fillId="3" borderId="3" xfId="0" applyFont="1" applyFill="1" applyBorder="1" applyAlignment="1">
      <alignment horizontal="left"/>
    </xf>
    <xf numFmtId="0" fontId="21" fillId="3" borderId="3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left"/>
    </xf>
    <xf numFmtId="164" fontId="22" fillId="3" borderId="1" xfId="1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left"/>
    </xf>
    <xf numFmtId="164" fontId="22" fillId="3" borderId="0" xfId="1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horizontal="left"/>
    </xf>
    <xf numFmtId="164" fontId="22" fillId="3" borderId="2" xfId="1" applyNumberFormat="1" applyFont="1" applyFill="1" applyBorder="1" applyAlignment="1">
      <alignment horizontal="right"/>
    </xf>
    <xf numFmtId="164" fontId="22" fillId="3" borderId="2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1" fillId="3" borderId="3" xfId="0" applyFont="1" applyFill="1" applyBorder="1" applyAlignment="1">
      <alignment horizontal="right" vertical="center"/>
    </xf>
    <xf numFmtId="3" fontId="22" fillId="3" borderId="0" xfId="1" applyNumberFormat="1" applyFont="1" applyFill="1" applyBorder="1" applyAlignment="1">
      <alignment horizontal="right"/>
    </xf>
    <xf numFmtId="164" fontId="22" fillId="3" borderId="3" xfId="1" applyNumberFormat="1" applyFont="1" applyFill="1" applyBorder="1" applyAlignment="1">
      <alignment horizontal="center"/>
    </xf>
    <xf numFmtId="0" fontId="11" fillId="2" borderId="0" xfId="0" applyFont="1" applyFill="1"/>
    <xf numFmtId="0" fontId="21" fillId="3" borderId="3" xfId="0" applyFont="1" applyFill="1" applyBorder="1" applyAlignment="1">
      <alignment horizontal="right" wrapText="1"/>
    </xf>
    <xf numFmtId="164" fontId="22" fillId="3" borderId="0" xfId="0" applyNumberFormat="1" applyFont="1" applyFill="1" applyBorder="1" applyAlignment="1">
      <alignment horizontal="center"/>
    </xf>
    <xf numFmtId="164" fontId="22" fillId="3" borderId="0" xfId="1" applyNumberFormat="1" applyFont="1" applyFill="1" applyBorder="1" applyAlignment="1">
      <alignment horizontal="right"/>
    </xf>
    <xf numFmtId="164" fontId="22" fillId="3" borderId="0" xfId="1" applyNumberFormat="1" applyFont="1" applyFill="1" applyBorder="1"/>
    <xf numFmtId="165" fontId="22" fillId="3" borderId="0" xfId="1" applyNumberFormat="1" applyFont="1" applyFill="1" applyBorder="1" applyAlignment="1">
      <alignment horizontal="right"/>
    </xf>
    <xf numFmtId="165" fontId="22" fillId="3" borderId="0" xfId="0" applyNumberFormat="1" applyFont="1" applyFill="1" applyBorder="1" applyAlignment="1">
      <alignment horizontal="right"/>
    </xf>
    <xf numFmtId="164" fontId="22" fillId="3" borderId="3" xfId="0" applyNumberFormat="1" applyFont="1" applyFill="1" applyBorder="1" applyAlignment="1">
      <alignment horizontal="center"/>
    </xf>
    <xf numFmtId="0" fontId="6" fillId="2" borderId="2" xfId="0" applyFont="1" applyFill="1" applyBorder="1"/>
    <xf numFmtId="3" fontId="22" fillId="3" borderId="1" xfId="1" applyNumberFormat="1" applyFont="1" applyFill="1" applyBorder="1" applyAlignment="1">
      <alignment horizontal="right"/>
    </xf>
    <xf numFmtId="3" fontId="22" fillId="3" borderId="1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right" wrapText="1"/>
    </xf>
    <xf numFmtId="0" fontId="2" fillId="2" borderId="0" xfId="0" applyFont="1" applyFill="1" applyAlignment="1">
      <alignment horizontal="left" vertical="top"/>
    </xf>
    <xf numFmtId="164" fontId="6" fillId="2" borderId="0" xfId="1" applyNumberFormat="1" applyFont="1" applyFill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right"/>
    </xf>
    <xf numFmtId="164" fontId="12" fillId="2" borderId="0" xfId="1" applyNumberFormat="1" applyFont="1" applyFill="1" applyBorder="1" applyAlignment="1">
      <alignment horizontal="right"/>
    </xf>
    <xf numFmtId="1" fontId="6" fillId="2" borderId="0" xfId="1" applyNumberFormat="1" applyFont="1" applyFill="1" applyBorder="1" applyAlignment="1">
      <alignment horizontal="right"/>
    </xf>
    <xf numFmtId="164" fontId="6" fillId="2" borderId="4" xfId="1" applyNumberFormat="1" applyFont="1" applyFill="1" applyBorder="1" applyAlignment="1">
      <alignment horizontal="center"/>
    </xf>
    <xf numFmtId="164" fontId="6" fillId="2" borderId="4" xfId="1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right"/>
    </xf>
    <xf numFmtId="0" fontId="16" fillId="0" borderId="0" xfId="0" applyFont="1" applyAlignment="1">
      <alignment vertical="center"/>
    </xf>
    <xf numFmtId="0" fontId="25" fillId="2" borderId="0" xfId="2" applyFont="1" applyFill="1"/>
    <xf numFmtId="0" fontId="0" fillId="0" borderId="0" xfId="0" applyFill="1"/>
    <xf numFmtId="0" fontId="25" fillId="0" borderId="0" xfId="2" applyFont="1"/>
    <xf numFmtId="0" fontId="1" fillId="2" borderId="0" xfId="0" quotePrefix="1" applyFont="1" applyFill="1"/>
    <xf numFmtId="3" fontId="22" fillId="3" borderId="0" xfId="0" applyNumberFormat="1" applyFont="1" applyFill="1" applyBorder="1" applyAlignment="1">
      <alignment horizontal="right"/>
    </xf>
    <xf numFmtId="3" fontId="22" fillId="3" borderId="2" xfId="0" applyNumberFormat="1" applyFont="1" applyFill="1" applyBorder="1" applyAlignment="1">
      <alignment horizontal="right"/>
    </xf>
    <xf numFmtId="0" fontId="26" fillId="2" borderId="0" xfId="0" applyFont="1" applyFill="1" applyAlignment="1">
      <alignment horizontal="center"/>
    </xf>
    <xf numFmtId="0" fontId="26" fillId="2" borderId="0" xfId="0" applyFont="1" applyFill="1"/>
    <xf numFmtId="0" fontId="8" fillId="2" borderId="3" xfId="0" applyFont="1" applyFill="1" applyBorder="1" applyAlignment="1">
      <alignment horizontal="right" vertical="top" wrapText="1"/>
    </xf>
    <xf numFmtId="0" fontId="11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center"/>
    </xf>
  </cellXfs>
  <cellStyles count="7">
    <cellStyle name="Comma" xfId="1" builtinId="3"/>
    <cellStyle name="Comma 2" xfId="3"/>
    <cellStyle name="Comma 3" xfId="4"/>
    <cellStyle name="Hyperlink" xfId="2" builtinId="8"/>
    <cellStyle name="Normal" xfId="0" builtinId="0"/>
    <cellStyle name="Normal 2" xfId="5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Figure 1 - Number of smart meters installed by the larger energy suppliers in domestic properties, by fuel type and quarter</a:t>
            </a:r>
          </a:p>
        </c:rich>
      </c:tx>
      <c:layout>
        <c:manualLayout>
          <c:xMode val="edge"/>
          <c:yMode val="edge"/>
          <c:x val="0.10091431895241386"/>
          <c:y val="1.67407394958038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03518267609485"/>
          <c:y val="0.14376241858867986"/>
          <c:w val="0.81320824446124007"/>
          <c:h val="0.75303570078037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'Table1 and Figure 1 Data'!$C$5</c:f>
              <c:strCache>
                <c:ptCount val="1"/>
                <c:pt idx="0">
                  <c:v>Domestic Smart Meters (Electricity)</c:v>
                </c:pt>
              </c:strCache>
            </c:strRef>
          </c:tx>
          <c:spPr>
            <a:pattFill prst="dkDn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cat>
            <c:strRef>
              <c:f>'Table1 and Figure 1 Data'!$A$6:$A$15</c:f>
              <c:strCache>
                <c:ptCount val="10"/>
                <c:pt idx="0">
                  <c:v>Prior to Q3 2012</c:v>
                </c:pt>
                <c:pt idx="1">
                  <c:v>Q3 2012</c:v>
                </c:pt>
                <c:pt idx="2">
                  <c:v>Q4 2012</c:v>
                </c:pt>
                <c:pt idx="3">
                  <c:v>Q1 2013</c:v>
                </c:pt>
                <c:pt idx="4">
                  <c:v>Q2 2013</c:v>
                </c:pt>
                <c:pt idx="5">
                  <c:v>Q3 2013</c:v>
                </c:pt>
                <c:pt idx="6">
                  <c:v>Q4 2013</c:v>
                </c:pt>
                <c:pt idx="7">
                  <c:v>Q1 2014</c:v>
                </c:pt>
                <c:pt idx="8">
                  <c:v>Q2 2014</c:v>
                </c:pt>
                <c:pt idx="9">
                  <c:v>Q3 2014</c:v>
                </c:pt>
              </c:strCache>
            </c:strRef>
          </c:cat>
          <c:val>
            <c:numRef>
              <c:f>'Table1 and Figure 1 Data'!$C$6:$C$15</c:f>
              <c:numCache>
                <c:formatCode>_-* #,##0_-;\-* #,##0_-;_-* "-"??_-;_-@_-</c:formatCode>
                <c:ptCount val="10"/>
                <c:pt idx="0">
                  <c:v>96</c:v>
                </c:pt>
                <c:pt idx="1">
                  <c:v>36</c:v>
                </c:pt>
                <c:pt idx="2">
                  <c:v>1671</c:v>
                </c:pt>
                <c:pt idx="3">
                  <c:v>12678</c:v>
                </c:pt>
                <c:pt idx="4">
                  <c:v>45456</c:v>
                </c:pt>
                <c:pt idx="5">
                  <c:v>57632</c:v>
                </c:pt>
                <c:pt idx="6">
                  <c:v>55603</c:v>
                </c:pt>
                <c:pt idx="7">
                  <c:v>61164</c:v>
                </c:pt>
                <c:pt idx="8">
                  <c:v>60216</c:v>
                </c:pt>
                <c:pt idx="9">
                  <c:v>76061</c:v>
                </c:pt>
              </c:numCache>
            </c:numRef>
          </c:val>
        </c:ser>
        <c:ser>
          <c:idx val="1"/>
          <c:order val="1"/>
          <c:tx>
            <c:strRef>
              <c:f>'Table1 and Figure 1 Data'!$D$5</c:f>
              <c:strCache>
                <c:ptCount val="1"/>
                <c:pt idx="0">
                  <c:v>Domestic Smart Meters (Gas)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'Table1 and Figure 1 Data'!$A$6:$A$15</c:f>
              <c:strCache>
                <c:ptCount val="10"/>
                <c:pt idx="0">
                  <c:v>Prior to Q3 2012</c:v>
                </c:pt>
                <c:pt idx="1">
                  <c:v>Q3 2012</c:v>
                </c:pt>
                <c:pt idx="2">
                  <c:v>Q4 2012</c:v>
                </c:pt>
                <c:pt idx="3">
                  <c:v>Q1 2013</c:v>
                </c:pt>
                <c:pt idx="4">
                  <c:v>Q2 2013</c:v>
                </c:pt>
                <c:pt idx="5">
                  <c:v>Q3 2013</c:v>
                </c:pt>
                <c:pt idx="6">
                  <c:v>Q4 2013</c:v>
                </c:pt>
                <c:pt idx="7">
                  <c:v>Q1 2014</c:v>
                </c:pt>
                <c:pt idx="8">
                  <c:v>Q2 2014</c:v>
                </c:pt>
                <c:pt idx="9">
                  <c:v>Q3 2014</c:v>
                </c:pt>
              </c:strCache>
            </c:strRef>
          </c:cat>
          <c:val>
            <c:numRef>
              <c:f>'Table1 and Figure 1 Data'!$D$6:$D$15</c:f>
              <c:numCache>
                <c:formatCode>_-* #,##0_-;\-* #,##0_-;_-* "-"??_-;_-@_-</c:formatCode>
                <c:ptCount val="10"/>
                <c:pt idx="0">
                  <c:v>92</c:v>
                </c:pt>
                <c:pt idx="1">
                  <c:v>32</c:v>
                </c:pt>
                <c:pt idx="2">
                  <c:v>1570</c:v>
                </c:pt>
                <c:pt idx="3">
                  <c:v>10963</c:v>
                </c:pt>
                <c:pt idx="4">
                  <c:v>35130</c:v>
                </c:pt>
                <c:pt idx="5">
                  <c:v>35190</c:v>
                </c:pt>
                <c:pt idx="6">
                  <c:v>39730</c:v>
                </c:pt>
                <c:pt idx="7">
                  <c:v>37480</c:v>
                </c:pt>
                <c:pt idx="8">
                  <c:v>37113</c:v>
                </c:pt>
                <c:pt idx="9">
                  <c:v>53682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108544"/>
        <c:axId val="102110720"/>
      </c:barChart>
      <c:catAx>
        <c:axId val="10210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Quarter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2110720"/>
        <c:crossesAt val="0"/>
        <c:auto val="1"/>
        <c:lblAlgn val="ctr"/>
        <c:lblOffset val="100"/>
        <c:noMultiLvlLbl val="0"/>
      </c:catAx>
      <c:valAx>
        <c:axId val="1021107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Number of Meters Installed</a:t>
                </a:r>
              </a:p>
            </c:rich>
          </c:tx>
          <c:layout>
            <c:manualLayout>
              <c:xMode val="edge"/>
              <c:yMode val="edge"/>
              <c:x val="1.6389244998887487E-2"/>
              <c:y val="0.4139939343116517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21085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1961845697848583"/>
          <c:y val="0.15840242488785319"/>
          <c:w val="0.41941761052522258"/>
          <c:h val="8.9756332060026797E-2"/>
        </c:manualLayout>
      </c:layout>
      <c:overlay val="1"/>
      <c:txPr>
        <a:bodyPr/>
        <a:lstStyle/>
        <a:p>
          <a:pPr>
            <a:defRPr sz="12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Figure 2 - Proportion of domestic</a:t>
            </a:r>
            <a:r>
              <a:rPr lang="en-GB" sz="14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meters </a:t>
            </a:r>
            <a:r>
              <a:rPr lang="en-GB" sz="1400" baseline="0">
                <a:latin typeface="Arial" panose="020B0604020202020204" pitchFamily="34" charset="0"/>
                <a:cs typeface="Arial" panose="020B0604020202020204" pitchFamily="34" charset="0"/>
              </a:rPr>
              <a:t>in operation </a:t>
            </a: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by fuel type and meter type, end September</a:t>
            </a:r>
            <a:r>
              <a:rPr lang="en-GB" sz="14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2014</a:t>
            </a:r>
          </a:p>
        </c:rich>
      </c:tx>
      <c:layout>
        <c:manualLayout>
          <c:xMode val="edge"/>
          <c:yMode val="edge"/>
          <c:x val="0.10654287893215646"/>
          <c:y val="2.508532513175228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16680961562852"/>
          <c:y val="0.12357484919648203"/>
          <c:w val="0.69579898409302143"/>
          <c:h val="0.781732383779948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'Figures 2 &amp; 4 Data'!$C$4</c:f>
              <c:strCache>
                <c:ptCount val="1"/>
                <c:pt idx="0">
                  <c:v>Smart Meters operating in smart meter mode</c:v>
                </c:pt>
              </c:strCache>
            </c:strRef>
          </c:tx>
          <c:invertIfNegative val="0"/>
          <c:cat>
            <c:strRef>
              <c:f>'Figures 2 &amp; 4 Data'!$B$33:$B$34</c:f>
              <c:strCache>
                <c:ptCount val="2"/>
                <c:pt idx="0">
                  <c:v>Domestic Electric (Q2 2014)</c:v>
                </c:pt>
                <c:pt idx="1">
                  <c:v>Domestic Gas  (Q2 2014)</c:v>
                </c:pt>
              </c:strCache>
            </c:strRef>
          </c:cat>
          <c:val>
            <c:numRef>
              <c:f>'Figures 2 &amp; 4 Data'!$C$33:$C$34</c:f>
              <c:numCache>
                <c:formatCode>_-* #,##0_-;\-* #,##0_-;_-* "-"??_-;_-@_-</c:formatCode>
                <c:ptCount val="2"/>
                <c:pt idx="0">
                  <c:v>246447</c:v>
                </c:pt>
                <c:pt idx="1">
                  <c:v>156190</c:v>
                </c:pt>
              </c:numCache>
            </c:numRef>
          </c:val>
        </c:ser>
        <c:ser>
          <c:idx val="1"/>
          <c:order val="1"/>
          <c:tx>
            <c:strRef>
              <c:f>'Figures 2 &amp; 4 Data'!$D$4</c:f>
              <c:strCache>
                <c:ptCount val="1"/>
                <c:pt idx="0">
                  <c:v>Smart-Type Meters in domestic properties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'Figures 2 &amp; 4 Data'!$B$33:$B$34</c:f>
              <c:strCache>
                <c:ptCount val="2"/>
                <c:pt idx="0">
                  <c:v>Domestic Electric (Q2 2014)</c:v>
                </c:pt>
                <c:pt idx="1">
                  <c:v>Domestic Gas  (Q2 2014)</c:v>
                </c:pt>
              </c:strCache>
            </c:strRef>
          </c:cat>
          <c:val>
            <c:numRef>
              <c:f>'Figures 2 &amp; 4 Data'!$D$33:$D$34</c:f>
              <c:numCache>
                <c:formatCode>_-* #,##0_-;\-* #,##0_-;_-* "-"??_-;_-@_-</c:formatCode>
                <c:ptCount val="2"/>
                <c:pt idx="0">
                  <c:v>492939</c:v>
                </c:pt>
                <c:pt idx="1">
                  <c:v>308358</c:v>
                </c:pt>
              </c:numCache>
            </c:numRef>
          </c:val>
        </c:ser>
        <c:ser>
          <c:idx val="2"/>
          <c:order val="2"/>
          <c:tx>
            <c:strRef>
              <c:f>'Figures 2 &amp; 4 Data'!$E$4</c:f>
              <c:strCache>
                <c:ptCount val="1"/>
                <c:pt idx="0">
                  <c:v>Advanced Meters in smaller non-domestic sites</c:v>
                </c:pt>
              </c:strCache>
            </c:strRef>
          </c:tx>
          <c:spPr>
            <a:pattFill prst="dkVert">
              <a:fgClr>
                <a:schemeClr val="accent3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'Figures 2 &amp; 4 Data'!$B$33:$B$34</c:f>
              <c:strCache>
                <c:ptCount val="2"/>
                <c:pt idx="0">
                  <c:v>Domestic Electric (Q2 2014)</c:v>
                </c:pt>
                <c:pt idx="1">
                  <c:v>Domestic Gas  (Q2 2014)</c:v>
                </c:pt>
              </c:strCache>
            </c:strRef>
          </c:cat>
          <c:val>
            <c:numRef>
              <c:f>'Figures 2 &amp; 4 Data'!$E$33:$E$34</c:f>
              <c:numCache>
                <c:formatCode>_-* #,##0_-;\-* #,##0_-;_-* "-"??_-;_-@_-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'Figures 2 &amp; 4 Data'!$F$4</c:f>
              <c:strCache>
                <c:ptCount val="1"/>
                <c:pt idx="0">
                  <c:v>Traditional Meters</c:v>
                </c:pt>
              </c:strCache>
            </c:strRef>
          </c:tx>
          <c:spPr>
            <a:pattFill prst="ltUpDiag">
              <a:fgClr>
                <a:srgbClr val="7030A0"/>
              </a:fgClr>
              <a:bgClr>
                <a:schemeClr val="bg1"/>
              </a:bgClr>
            </a:pattFill>
          </c:spPr>
          <c:invertIfNegative val="0"/>
          <c:cat>
            <c:strRef>
              <c:f>'Figures 2 &amp; 4 Data'!$B$33:$B$34</c:f>
              <c:strCache>
                <c:ptCount val="2"/>
                <c:pt idx="0">
                  <c:v>Domestic Electric (Q2 2014)</c:v>
                </c:pt>
                <c:pt idx="1">
                  <c:v>Domestic Gas  (Q2 2014)</c:v>
                </c:pt>
              </c:strCache>
            </c:strRef>
          </c:cat>
          <c:val>
            <c:numRef>
              <c:f>'Figures 2 &amp; 4 Data'!$F$33:$F$34</c:f>
              <c:numCache>
                <c:formatCode>_-* #,##0_-;\-* #,##0_-;_-* "-"??_-;_-@_-</c:formatCode>
                <c:ptCount val="2"/>
                <c:pt idx="0">
                  <c:v>24990226</c:v>
                </c:pt>
                <c:pt idx="1">
                  <c:v>20774487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459648"/>
        <c:axId val="102474112"/>
      </c:barChart>
      <c:catAx>
        <c:axId val="10245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Market Segment and Fuel Type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2474112"/>
        <c:crosses val="autoZero"/>
        <c:auto val="1"/>
        <c:lblAlgn val="ctr"/>
        <c:lblOffset val="100"/>
        <c:noMultiLvlLbl val="0"/>
      </c:catAx>
      <c:valAx>
        <c:axId val="102474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Percentage of Meters</a:t>
                </a:r>
              </a:p>
            </c:rich>
          </c:tx>
          <c:layout>
            <c:manualLayout>
              <c:xMode val="edge"/>
              <c:yMode val="edge"/>
              <c:x val="2.0486556248609362E-2"/>
              <c:y val="0.4248896773288310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2459648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891455161937122"/>
          <c:y val="0.29894983692833482"/>
          <c:w val="0.20401196615508968"/>
          <c:h val="0.28905976614422668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Figure 3 - Number</a:t>
            </a:r>
            <a:r>
              <a:rPr lang="en-GB" sz="1400" baseline="0">
                <a:latin typeface="Arial" panose="020B0604020202020204" pitchFamily="34" charset="0"/>
                <a:cs typeface="Arial" panose="020B0604020202020204" pitchFamily="34" charset="0"/>
              </a:rPr>
              <a:t> of smart and advanced meters installed by the larger energy suppliers in smaller non-domestic sites, by fuel type and quarter</a:t>
            </a:r>
            <a:endParaRPr lang="en-GB" sz="14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869959281804157"/>
          <c:y val="2.51082256787952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46560167402588"/>
          <c:y val="0.13412057911477437"/>
          <c:w val="0.87335443609563845"/>
          <c:h val="0.771224754832065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 Data'!$C$5</c:f>
              <c:strCache>
                <c:ptCount val="1"/>
                <c:pt idx="0">
                  <c:v>Advanced Meters (Electricity) </c:v>
                </c:pt>
              </c:strCache>
            </c:strRef>
          </c:tx>
          <c:spPr>
            <a:pattFill prst="dkDnDiag">
              <a:fgClr>
                <a:schemeClr val="accent1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'Figure 3 Data'!$A$6:$A$14</c:f>
              <c:strCache>
                <c:ptCount val="9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  <c:pt idx="7">
                  <c:v>Q2 2014</c:v>
                </c:pt>
                <c:pt idx="8">
                  <c:v>Q3 2014</c:v>
                </c:pt>
              </c:strCache>
            </c:strRef>
          </c:cat>
          <c:val>
            <c:numRef>
              <c:f>'Figure 3 Data'!$C$6:$C$14</c:f>
              <c:numCache>
                <c:formatCode>_-* #,##0_-;\-* #,##0_-;_-* "-"??_-;_-@_-</c:formatCode>
                <c:ptCount val="9"/>
                <c:pt idx="0">
                  <c:v>35455</c:v>
                </c:pt>
                <c:pt idx="1">
                  <c:v>35834</c:v>
                </c:pt>
                <c:pt idx="2">
                  <c:v>32529</c:v>
                </c:pt>
                <c:pt idx="3">
                  <c:v>28722</c:v>
                </c:pt>
                <c:pt idx="4">
                  <c:v>24189</c:v>
                </c:pt>
                <c:pt idx="5">
                  <c:v>28300</c:v>
                </c:pt>
                <c:pt idx="6">
                  <c:v>17332</c:v>
                </c:pt>
                <c:pt idx="7">
                  <c:v>10152</c:v>
                </c:pt>
                <c:pt idx="8">
                  <c:v>14700</c:v>
                </c:pt>
              </c:numCache>
            </c:numRef>
          </c:val>
        </c:ser>
        <c:ser>
          <c:idx val="1"/>
          <c:order val="1"/>
          <c:tx>
            <c:strRef>
              <c:f>'Figure 3 Data'!$D$5</c:f>
              <c:strCache>
                <c:ptCount val="1"/>
                <c:pt idx="0">
                  <c:v>Smart Meters (Electricity)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'Figure 3 Data'!$A$6:$A$14</c:f>
              <c:strCache>
                <c:ptCount val="9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  <c:pt idx="7">
                  <c:v>Q2 2014</c:v>
                </c:pt>
                <c:pt idx="8">
                  <c:v>Q3 2014</c:v>
                </c:pt>
              </c:strCache>
            </c:strRef>
          </c:cat>
          <c:val>
            <c:numRef>
              <c:f>'Figure 3 Data'!$D$6:$D$14</c:f>
              <c:numCache>
                <c:formatCode>_-* #,##0_-;\-* #,##0_-;_-* "-"??_-;_-@_-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946</c:v>
                </c:pt>
                <c:pt idx="5">
                  <c:v>2590</c:v>
                </c:pt>
                <c:pt idx="6">
                  <c:v>2175</c:v>
                </c:pt>
                <c:pt idx="7">
                  <c:v>1445</c:v>
                </c:pt>
                <c:pt idx="8">
                  <c:v>714</c:v>
                </c:pt>
              </c:numCache>
            </c:numRef>
          </c:val>
        </c:ser>
        <c:ser>
          <c:idx val="2"/>
          <c:order val="2"/>
          <c:tx>
            <c:strRef>
              <c:f>'Figure 3 Data'!$E$5</c:f>
              <c:strCache>
                <c:ptCount val="1"/>
                <c:pt idx="0">
                  <c:v>Advanced Meters (Gas)</c:v>
                </c:pt>
              </c:strCache>
            </c:strRef>
          </c:tx>
          <c:invertIfNegative val="0"/>
          <c:cat>
            <c:strRef>
              <c:f>'Figure 3 Data'!$A$6:$A$14</c:f>
              <c:strCache>
                <c:ptCount val="9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  <c:pt idx="7">
                  <c:v>Q2 2014</c:v>
                </c:pt>
                <c:pt idx="8">
                  <c:v>Q3 2014</c:v>
                </c:pt>
              </c:strCache>
            </c:strRef>
          </c:cat>
          <c:val>
            <c:numRef>
              <c:f>'Figure 3 Data'!$E$6:$E$14</c:f>
              <c:numCache>
                <c:formatCode>_-* #,##0_-;\-* #,##0_-;_-* "-"??_-;_-@_-</c:formatCode>
                <c:ptCount val="9"/>
                <c:pt idx="0">
                  <c:v>186</c:v>
                </c:pt>
                <c:pt idx="1">
                  <c:v>144</c:v>
                </c:pt>
                <c:pt idx="2">
                  <c:v>1321</c:v>
                </c:pt>
                <c:pt idx="3">
                  <c:v>290</c:v>
                </c:pt>
                <c:pt idx="4">
                  <c:v>60</c:v>
                </c:pt>
                <c:pt idx="5">
                  <c:v>184</c:v>
                </c:pt>
                <c:pt idx="6">
                  <c:v>24</c:v>
                </c:pt>
                <c:pt idx="7">
                  <c:v>59</c:v>
                </c:pt>
                <c:pt idx="8">
                  <c:v>647</c:v>
                </c:pt>
              </c:numCache>
            </c:numRef>
          </c:val>
        </c:ser>
        <c:ser>
          <c:idx val="3"/>
          <c:order val="3"/>
          <c:tx>
            <c:strRef>
              <c:f>'Figure 3 Data'!$F$5</c:f>
              <c:strCache>
                <c:ptCount val="1"/>
                <c:pt idx="0">
                  <c:v>Smart Meters (Gas)</c:v>
                </c:pt>
              </c:strCache>
            </c:strRef>
          </c:tx>
          <c:invertIfNegative val="0"/>
          <c:cat>
            <c:strRef>
              <c:f>'Figure 3 Data'!$A$6:$A$14</c:f>
              <c:strCache>
                <c:ptCount val="9"/>
                <c:pt idx="0">
                  <c:v>Q3 2012</c:v>
                </c:pt>
                <c:pt idx="1">
                  <c:v>Q4 2012</c:v>
                </c:pt>
                <c:pt idx="2">
                  <c:v>Q1 2013</c:v>
                </c:pt>
                <c:pt idx="3">
                  <c:v>Q2 2013</c:v>
                </c:pt>
                <c:pt idx="4">
                  <c:v>Q3 2013</c:v>
                </c:pt>
                <c:pt idx="5">
                  <c:v>Q4 2013</c:v>
                </c:pt>
                <c:pt idx="6">
                  <c:v>Q1 2014</c:v>
                </c:pt>
                <c:pt idx="7">
                  <c:v>Q2 2014</c:v>
                </c:pt>
                <c:pt idx="8">
                  <c:v>Q3 2014</c:v>
                </c:pt>
              </c:strCache>
            </c:strRef>
          </c:cat>
          <c:val>
            <c:numRef>
              <c:f>'Figure 3 Data'!$F$6:$F$14</c:f>
              <c:numCache>
                <c:formatCode>_-* #,##0_-;\-* #,##0_-;_-* "-"??_-;_-@_-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258368"/>
        <c:axId val="123260288"/>
      </c:barChart>
      <c:catAx>
        <c:axId val="12325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8713815283960338"/>
              <c:y val="0.94877925387026885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3260288"/>
        <c:crosses val="autoZero"/>
        <c:auto val="1"/>
        <c:lblAlgn val="ctr"/>
        <c:lblOffset val="100"/>
        <c:noMultiLvlLbl val="0"/>
      </c:catAx>
      <c:valAx>
        <c:axId val="1232602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Number of Meters Installed</a:t>
                </a:r>
              </a:p>
            </c:rich>
          </c:tx>
          <c:layout>
            <c:manualLayout>
              <c:xMode val="edge"/>
              <c:yMode val="edge"/>
              <c:x val="1.301740188403458E-2"/>
              <c:y val="0.4312845794167253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3258368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172650035828435"/>
          <c:y val="0.12743050590109203"/>
          <c:w val="0.25597357931506193"/>
          <c:h val="0.33555292953585186"/>
        </c:manualLayout>
      </c:layout>
      <c:overlay val="0"/>
      <c:txPr>
        <a:bodyPr/>
        <a:lstStyle/>
        <a:p>
          <a:pPr>
            <a:defRPr sz="1200" baseline="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Figure 4 - Proportion of non-domestic meters in operation by fuel type, </a:t>
            </a:r>
          </a:p>
          <a:p>
            <a:pPr algn="ctr"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>
                <a:latin typeface="Arial" panose="020B0604020202020204" pitchFamily="34" charset="0"/>
                <a:cs typeface="Arial" panose="020B0604020202020204" pitchFamily="34" charset="0"/>
              </a:rPr>
              <a:t>end September 2014</a:t>
            </a:r>
          </a:p>
        </c:rich>
      </c:tx>
      <c:layout>
        <c:manualLayout>
          <c:xMode val="edge"/>
          <c:yMode val="edge"/>
          <c:x val="9.8154536739189086E-2"/>
          <c:y val="1.67388171191968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16680961562852"/>
          <c:y val="0.10474726971168426"/>
          <c:w val="0.68896196498551598"/>
          <c:h val="0.8005600177503126"/>
        </c:manualLayout>
      </c:layout>
      <c:barChart>
        <c:barDir val="col"/>
        <c:grouping val="percentStacked"/>
        <c:varyColors val="0"/>
        <c:ser>
          <c:idx val="0"/>
          <c:order val="0"/>
          <c:tx>
            <c:v>Smart Meters operating in smart mode</c:v>
          </c:tx>
          <c:invertIfNegative val="0"/>
          <c:cat>
            <c:strRef>
              <c:f>'Figures 2 &amp; 4 Data'!$B$39:$B$40</c:f>
              <c:strCache>
                <c:ptCount val="2"/>
                <c:pt idx="0">
                  <c:v>Non-Domestic Electric  (Q3 2014)</c:v>
                </c:pt>
                <c:pt idx="1">
                  <c:v>Non-Domestic Gas  (Q3 2014)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2"/>
                <c:pt idx="0" formatCode="0">
                  <c:v>6214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Gary meters</c:v>
          </c:tx>
          <c:spPr>
            <a:solidFill>
              <a:srgbClr val="C00000"/>
            </a:solidFill>
          </c:spPr>
          <c:invertIfNegative val="0"/>
          <c:cat>
            <c:strRef>
              <c:f>'Figures 2 &amp; 4 Data'!$B$39:$B$40</c:f>
              <c:strCache>
                <c:ptCount val="2"/>
                <c:pt idx="0">
                  <c:v>Non-Domestic Electric  (Q3 2014)</c:v>
                </c:pt>
                <c:pt idx="1">
                  <c:v>Non-Domestic Gas  (Q3 2014)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Advanced Meters</c:v>
          </c:tx>
          <c:spPr>
            <a:pattFill prst="dkVert">
              <a:fgClr>
                <a:schemeClr val="accent3">
                  <a:lumMod val="7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'Figures 2 &amp; 4 Data'!$B$39:$B$40</c:f>
              <c:strCache>
                <c:ptCount val="2"/>
                <c:pt idx="0">
                  <c:v>Non-Domestic Electric  (Q3 2014)</c:v>
                </c:pt>
                <c:pt idx="1">
                  <c:v>Non-Domestic Gas  (Q3 2014)</c:v>
                </c:pt>
              </c:strCache>
            </c:strRef>
          </c:cat>
          <c:val>
            <c:numRef>
              <c:f>#REF!</c:f>
              <c:numCache>
                <c:formatCode>_-* #,##0_-;\-* #,##0_-;_-* "-"??_-;_-@_-</c:formatCode>
                <c:ptCount val="2"/>
                <c:pt idx="0">
                  <c:v>477395</c:v>
                </c:pt>
                <c:pt idx="1">
                  <c:v>10078</c:v>
                </c:pt>
              </c:numCache>
            </c:numRef>
          </c:val>
        </c:ser>
        <c:ser>
          <c:idx val="3"/>
          <c:order val="3"/>
          <c:tx>
            <c:v>Traditional Meters</c:v>
          </c:tx>
          <c:spPr>
            <a:pattFill prst="ltUpDiag">
              <a:fgClr>
                <a:srgbClr val="7030A0"/>
              </a:fgClr>
              <a:bgClr>
                <a:schemeClr val="bg1"/>
              </a:bgClr>
            </a:pattFill>
          </c:spPr>
          <c:invertIfNegative val="0"/>
          <c:cat>
            <c:strRef>
              <c:f>'Figures 2 &amp; 4 Data'!$B$39:$B$40</c:f>
              <c:strCache>
                <c:ptCount val="2"/>
                <c:pt idx="0">
                  <c:v>Non-Domestic Electric  (Q3 2014)</c:v>
                </c:pt>
                <c:pt idx="1">
                  <c:v>Non-Domestic Gas  (Q3 2014)</c:v>
                </c:pt>
              </c:strCache>
            </c:strRef>
          </c:cat>
          <c:val>
            <c:numRef>
              <c:f>#REF!</c:f>
              <c:numCache>
                <c:formatCode>_-* #,##0_-;\-* #,##0_-;_-* "-"??_-;_-@_-</c:formatCode>
                <c:ptCount val="2"/>
                <c:pt idx="0">
                  <c:v>1763237</c:v>
                </c:pt>
                <c:pt idx="1">
                  <c:v>484537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707392"/>
        <c:axId val="123709312"/>
      </c:barChart>
      <c:catAx>
        <c:axId val="12370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Market Segment and Fuel Type</a:t>
                </a:r>
              </a:p>
            </c:rich>
          </c:tx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3709312"/>
        <c:crosses val="autoZero"/>
        <c:auto val="1"/>
        <c:lblAlgn val="ctr"/>
        <c:lblOffset val="100"/>
        <c:noMultiLvlLbl val="0"/>
      </c:catAx>
      <c:valAx>
        <c:axId val="123709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 of Meters</a:t>
                </a:r>
              </a:p>
            </c:rich>
          </c:tx>
          <c:layout>
            <c:manualLayout>
              <c:xMode val="edge"/>
              <c:yMode val="edge"/>
              <c:x val="2.0486556248609362E-2"/>
              <c:y val="0.4248896773288310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3707392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9597750841314607"/>
          <c:y val="0.30313454120813399"/>
          <c:w val="0.18624247339284838"/>
          <c:h val="0.30579360912974873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609599</xdr:colOff>
      <xdr:row>1</xdr:row>
      <xdr:rowOff>0</xdr:rowOff>
    </xdr:from>
    <xdr:to>
      <xdr:col>17</xdr:col>
      <xdr:colOff>268196</xdr:colOff>
      <xdr:row>8</xdr:row>
      <xdr:rowOff>7619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4399" y="182880"/>
          <a:ext cx="2096997" cy="1287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35859"/>
    <xdr:ext cx="9292897" cy="60697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1988344</xdr:colOff>
      <xdr:row>5</xdr:row>
      <xdr:rowOff>178594</xdr:rowOff>
    </xdr:from>
    <xdr:to>
      <xdr:col>6</xdr:col>
      <xdr:colOff>35719</xdr:colOff>
      <xdr:row>7</xdr:row>
      <xdr:rowOff>0</xdr:rowOff>
    </xdr:to>
    <xdr:sp macro="" textlink="">
      <xdr:nvSpPr>
        <xdr:cNvPr id="2" name="TextBox 1"/>
        <xdr:cNvSpPr txBox="1"/>
      </xdr:nvSpPr>
      <xdr:spPr>
        <a:xfrm>
          <a:off x="15887224" y="1138714"/>
          <a:ext cx="280035" cy="2176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e</a:t>
          </a:r>
        </a:p>
      </xdr:txBody>
    </xdr:sp>
    <xdr:clientData/>
  </xdr:twoCellAnchor>
  <xdr:twoCellAnchor>
    <xdr:from>
      <xdr:col>5</xdr:col>
      <xdr:colOff>1976436</xdr:colOff>
      <xdr:row>6</xdr:row>
      <xdr:rowOff>178594</xdr:rowOff>
    </xdr:from>
    <xdr:to>
      <xdr:col>6</xdr:col>
      <xdr:colOff>11905</xdr:colOff>
      <xdr:row>8</xdr:row>
      <xdr:rowOff>-1</xdr:rowOff>
    </xdr:to>
    <xdr:sp macro="" textlink="">
      <xdr:nvSpPr>
        <xdr:cNvPr id="3" name="TextBox 2"/>
        <xdr:cNvSpPr txBox="1"/>
      </xdr:nvSpPr>
      <xdr:spPr>
        <a:xfrm>
          <a:off x="15875316" y="1336834"/>
          <a:ext cx="268129" cy="2176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1559" cy="5143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3939" cy="512826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" y="0"/>
    <xdr:ext cx="8625840" cy="5143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9:S32"/>
  <sheetViews>
    <sheetView tabSelected="1" workbookViewId="0"/>
  </sheetViews>
  <sheetFormatPr defaultColWidth="8.90625" defaultRowHeight="14.5" x14ac:dyDescent="0.35"/>
  <cols>
    <col min="1" max="16384" width="8.90625" style="2"/>
  </cols>
  <sheetData>
    <row r="9" spans="1:19" ht="19.25" x14ac:dyDescent="0.3">
      <c r="B9" s="3" t="s">
        <v>98</v>
      </c>
    </row>
    <row r="11" spans="1:19" ht="14.4" x14ac:dyDescent="0.3">
      <c r="B11" s="29" t="s">
        <v>56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7"/>
    </row>
    <row r="12" spans="1:19" ht="6" customHeight="1" x14ac:dyDescent="0.35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7"/>
    </row>
    <row r="13" spans="1:19" x14ac:dyDescent="0.35">
      <c r="B13" s="89" t="s">
        <v>110</v>
      </c>
      <c r="C13"/>
      <c r="D13"/>
      <c r="E13"/>
      <c r="F13"/>
      <c r="G13"/>
      <c r="H13"/>
      <c r="I13"/>
      <c r="J13"/>
      <c r="K13"/>
      <c r="L13"/>
      <c r="M13"/>
      <c r="N13"/>
      <c r="O13" s="29"/>
      <c r="P13" s="29"/>
      <c r="Q13" s="29"/>
      <c r="R13" s="29"/>
      <c r="S13" s="27"/>
    </row>
    <row r="14" spans="1:19" x14ac:dyDescent="0.35">
      <c r="A14" s="88"/>
      <c r="B14" s="87" t="s">
        <v>111</v>
      </c>
      <c r="L14" s="29"/>
      <c r="M14" s="29"/>
      <c r="N14" s="29"/>
      <c r="O14" s="29"/>
      <c r="P14" s="29"/>
      <c r="Q14" s="29"/>
      <c r="R14" s="29"/>
      <c r="S14" s="27"/>
    </row>
    <row r="15" spans="1:19" x14ac:dyDescent="0.35">
      <c r="B15" s="87" t="s">
        <v>58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9"/>
      <c r="P15" s="29"/>
      <c r="Q15" s="29"/>
      <c r="R15" s="29"/>
      <c r="S15" s="27"/>
    </row>
    <row r="16" spans="1:19" x14ac:dyDescent="0.35">
      <c r="B16" s="87" t="s">
        <v>45</v>
      </c>
      <c r="O16" s="29"/>
      <c r="P16" s="29"/>
      <c r="Q16" s="29"/>
      <c r="R16" s="29"/>
      <c r="S16" s="27"/>
    </row>
    <row r="17" spans="1:19" x14ac:dyDescent="0.35">
      <c r="B17" s="87" t="s">
        <v>55</v>
      </c>
      <c r="O17" s="29"/>
      <c r="P17" s="29"/>
      <c r="Q17" s="29"/>
      <c r="R17" s="29"/>
      <c r="S17" s="27"/>
    </row>
    <row r="18" spans="1:19" x14ac:dyDescent="0.35">
      <c r="B18" s="87" t="s">
        <v>48</v>
      </c>
      <c r="N18" s="29"/>
      <c r="O18" s="29"/>
      <c r="P18" s="29"/>
      <c r="Q18" s="29"/>
      <c r="R18" s="29"/>
      <c r="S18" s="27"/>
    </row>
    <row r="19" spans="1:19" x14ac:dyDescent="0.3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7"/>
    </row>
    <row r="20" spans="1:19" x14ac:dyDescent="0.35">
      <c r="B20" s="29" t="s">
        <v>57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</row>
    <row r="21" spans="1:19" ht="6" customHeight="1" x14ac:dyDescent="0.35">
      <c r="A21" s="8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7"/>
    </row>
    <row r="22" spans="1:19" x14ac:dyDescent="0.35">
      <c r="B22" s="87" t="s">
        <v>112</v>
      </c>
      <c r="Q22" s="29"/>
      <c r="R22" s="29"/>
      <c r="S22" s="27"/>
    </row>
    <row r="23" spans="1:19" x14ac:dyDescent="0.35">
      <c r="A23" s="88"/>
      <c r="B23" s="87" t="s">
        <v>113</v>
      </c>
      <c r="M23" s="29"/>
      <c r="N23" s="29"/>
      <c r="O23" s="29"/>
      <c r="P23" s="29"/>
      <c r="Q23" s="29"/>
      <c r="R23" s="29"/>
      <c r="S23" s="27"/>
    </row>
    <row r="24" spans="1:19" x14ac:dyDescent="0.35">
      <c r="B24" s="87" t="s">
        <v>59</v>
      </c>
      <c r="Q24" s="29"/>
      <c r="R24" s="29"/>
      <c r="S24" s="27"/>
    </row>
    <row r="25" spans="1:19" x14ac:dyDescent="0.35">
      <c r="B25" s="87" t="s">
        <v>60</v>
      </c>
      <c r="R25" s="29"/>
      <c r="S25" s="27"/>
    </row>
    <row r="26" spans="1:19" x14ac:dyDescent="0.35">
      <c r="B26" s="87" t="s">
        <v>61</v>
      </c>
      <c r="R26" s="29"/>
      <c r="S26" s="27"/>
    </row>
    <row r="27" spans="1:19" x14ac:dyDescent="0.35">
      <c r="B27" s="87" t="s">
        <v>131</v>
      </c>
      <c r="Q27" s="29"/>
      <c r="R27" s="29"/>
      <c r="S27" s="27"/>
    </row>
    <row r="28" spans="1:19" x14ac:dyDescent="0.35">
      <c r="B28" s="87" t="s">
        <v>132</v>
      </c>
      <c r="P28" s="29"/>
      <c r="Q28" s="29"/>
      <c r="R28" s="29"/>
      <c r="S28" s="27"/>
    </row>
    <row r="29" spans="1:19" x14ac:dyDescent="0.35">
      <c r="B29" s="87" t="s">
        <v>133</v>
      </c>
      <c r="P29" s="29"/>
      <c r="Q29" s="29"/>
      <c r="R29" s="29"/>
      <c r="S29" s="27"/>
    </row>
    <row r="30" spans="1:19" x14ac:dyDescent="0.3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9" x14ac:dyDescent="0.3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9" x14ac:dyDescent="0.3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</sheetData>
  <hyperlinks>
    <hyperlink ref="B15:N15" location="'Table1 and Chart1 Data'!A1" display="Table1: Number of smart meters installed by the larger energy suppliers in domestic properties, by fuel type and quarter"/>
    <hyperlink ref="B14" location="'Figure 2'!A1" display="Figure 2: Proportion of domestic meters in operation by fuel type and meter type, end September 2014"/>
    <hyperlink ref="B16" location="'Table 2'!A1" display="Table 2: Number of domestic meters operated by the larger energy suppliers (Eletricity &amp; Gas) by meter type at end of quarter"/>
    <hyperlink ref="B17" location="'Table 2a'!A1" display="Table 2a: Number of domestic electricity meters operated by the larger energy suppliers by meter type at end of quarter"/>
    <hyperlink ref="B18" location="'Table 2b'!A1" display="Table 2b: Number of domestic gas meters operated by the larger energy suppliers by meter type at end of quarter"/>
    <hyperlink ref="B22" location="'Figure 3'!A1" display="Figure 3: Number of smart and advanced meters installed by the larger energy suppliers in smaller non-domestic sites, by fuel type and quarter"/>
    <hyperlink ref="B23" location="'Figure 4'!A1" display="Figure 4: Proportion of non-domestic meters  in operation by fuel type and meter type, end September 2014"/>
    <hyperlink ref="B24" location="'Table 3'!A1" display="Table 3: Number of smart and advanced meters installed by the larger energy suppliers in smaller non-domestic sites, by fuel type and quarter"/>
    <hyperlink ref="B25" location="'Table 3a'!A1" display="Table 3a: Number of electricity smart and advanced meters installed by the larger energy suppliers in smaller non-domestic sites, by meter type and quarter"/>
    <hyperlink ref="B26" location="'Table 3b'!A1" display="Table 3b: Number of gas smart and advanced meters installed by the larger energy suppliers in smaller non-domestic sites, by meter type and quarter"/>
    <hyperlink ref="B27" location="'Table 4'!A1" display="Table 4: Number of smaller non-domestic meters operated by the larger energy suppliers by meter type at end of quarter"/>
    <hyperlink ref="B28" location="'Table 4a'!A1" display="Table 4a: Number of smaller non-domestic electricity meters operated by the larger energy suppliers by meter type at end of quarter"/>
    <hyperlink ref="B29" location="'Table 4b'!A1" display="Table 4b: Number of smaller non-domestic gas meters operated by the larger energy suppliers by meter type at end of quarter"/>
    <hyperlink ref="B13" location="'Figure 1'!A1" display="Figure 1: Number of smart meters installed by the larger energy suppliers in domestic properties, by fuel type and quarter"/>
    <hyperlink ref="B15" location="'Table1 and Figure 1 Data'!A1" display="Table1: Number of smart meters installed by the larger energy suppliers in domestic properties, by fuel type and quarter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0"/>
  </sheetPr>
  <dimension ref="A1:E19"/>
  <sheetViews>
    <sheetView zoomScaleNormal="100" workbookViewId="0"/>
  </sheetViews>
  <sheetFormatPr defaultColWidth="9.08984375" defaultRowHeight="14.5" x14ac:dyDescent="0.35"/>
  <cols>
    <col min="1" max="1" width="2.90625" style="5" customWidth="1"/>
    <col min="2" max="2" width="16.54296875" style="5" customWidth="1"/>
    <col min="3" max="3" width="27.81640625" style="5" customWidth="1"/>
    <col min="4" max="4" width="24.453125" style="5" customWidth="1"/>
    <col min="5" max="5" width="33.08984375" style="5" customWidth="1"/>
    <col min="6" max="6" width="30.36328125" style="5" bestFit="1" customWidth="1"/>
    <col min="7" max="11" width="14.453125" style="5" bestFit="1" customWidth="1"/>
    <col min="12" max="16384" width="9.08984375" style="5"/>
  </cols>
  <sheetData>
    <row r="1" spans="1:5" ht="14.4" x14ac:dyDescent="0.3">
      <c r="A1" s="60"/>
      <c r="B1" s="60"/>
      <c r="C1" s="60"/>
      <c r="D1" s="60"/>
      <c r="E1" s="60"/>
    </row>
    <row r="2" spans="1:5" x14ac:dyDescent="0.35">
      <c r="A2" s="60"/>
      <c r="B2" s="15" t="s">
        <v>128</v>
      </c>
      <c r="C2" s="15"/>
      <c r="D2" s="15"/>
      <c r="E2" s="15"/>
    </row>
    <row r="3" spans="1:5" ht="14.4" x14ac:dyDescent="0.3">
      <c r="A3" s="60"/>
      <c r="B3" s="15"/>
      <c r="C3" s="15"/>
      <c r="D3" s="15"/>
      <c r="E3" s="15"/>
    </row>
    <row r="4" spans="1:5" ht="14.4" x14ac:dyDescent="0.3">
      <c r="A4" s="60"/>
      <c r="B4" s="60"/>
      <c r="C4" s="60"/>
      <c r="D4" s="60"/>
      <c r="E4" s="60"/>
    </row>
    <row r="5" spans="1:5" ht="33" customHeight="1" x14ac:dyDescent="0.3">
      <c r="A5" s="60"/>
      <c r="B5" s="51" t="s">
        <v>0</v>
      </c>
      <c r="C5" s="52" t="s">
        <v>139</v>
      </c>
      <c r="D5" s="61" t="s">
        <v>63</v>
      </c>
      <c r="E5" s="52" t="s">
        <v>73</v>
      </c>
    </row>
    <row r="6" spans="1:5" ht="14.4" x14ac:dyDescent="0.3">
      <c r="A6" s="60"/>
      <c r="B6" s="53" t="s">
        <v>3</v>
      </c>
      <c r="C6" s="54">
        <v>0</v>
      </c>
      <c r="D6" s="54">
        <v>329366</v>
      </c>
      <c r="E6" s="54">
        <v>329366</v>
      </c>
    </row>
    <row r="7" spans="1:5" ht="14.4" x14ac:dyDescent="0.3">
      <c r="A7" s="60"/>
      <c r="B7" s="55" t="s">
        <v>4</v>
      </c>
      <c r="C7" s="56">
        <v>0</v>
      </c>
      <c r="D7" s="56">
        <v>35641</v>
      </c>
      <c r="E7" s="56">
        <v>35641</v>
      </c>
    </row>
    <row r="8" spans="1:5" ht="14.4" x14ac:dyDescent="0.3">
      <c r="A8" s="60"/>
      <c r="B8" s="55" t="s">
        <v>5</v>
      </c>
      <c r="C8" s="56">
        <v>0</v>
      </c>
      <c r="D8" s="56">
        <v>35978</v>
      </c>
      <c r="E8" s="56">
        <v>35978</v>
      </c>
    </row>
    <row r="9" spans="1:5" ht="14.4" x14ac:dyDescent="0.3">
      <c r="A9" s="60"/>
      <c r="B9" s="55" t="s">
        <v>6</v>
      </c>
      <c r="C9" s="56">
        <v>0</v>
      </c>
      <c r="D9" s="56">
        <v>33850</v>
      </c>
      <c r="E9" s="56">
        <v>33850</v>
      </c>
    </row>
    <row r="10" spans="1:5" ht="14.4" x14ac:dyDescent="0.3">
      <c r="A10" s="60"/>
      <c r="B10" s="55" t="s">
        <v>7</v>
      </c>
      <c r="C10" s="56">
        <v>0</v>
      </c>
      <c r="D10" s="56">
        <v>29012</v>
      </c>
      <c r="E10" s="56">
        <v>29012</v>
      </c>
    </row>
    <row r="11" spans="1:5" x14ac:dyDescent="0.35">
      <c r="A11" s="60"/>
      <c r="B11" s="55" t="s">
        <v>8</v>
      </c>
      <c r="C11" s="56">
        <v>946</v>
      </c>
      <c r="D11" s="56">
        <v>24249</v>
      </c>
      <c r="E11" s="56">
        <v>25195</v>
      </c>
    </row>
    <row r="12" spans="1:5" ht="16.5" x14ac:dyDescent="0.35">
      <c r="A12" s="60"/>
      <c r="B12" s="55" t="s">
        <v>121</v>
      </c>
      <c r="C12" s="56">
        <v>2590</v>
      </c>
      <c r="D12" s="56">
        <v>28484</v>
      </c>
      <c r="E12" s="56">
        <v>31074</v>
      </c>
    </row>
    <row r="13" spans="1:5" x14ac:dyDescent="0.35">
      <c r="A13" s="60"/>
      <c r="B13" s="55" t="s">
        <v>9</v>
      </c>
      <c r="C13" s="56">
        <v>2175</v>
      </c>
      <c r="D13" s="56">
        <v>17356</v>
      </c>
      <c r="E13" s="56">
        <v>19531</v>
      </c>
    </row>
    <row r="14" spans="1:5" ht="17" x14ac:dyDescent="0.35">
      <c r="A14" s="60"/>
      <c r="B14" s="55" t="s">
        <v>10</v>
      </c>
      <c r="C14" s="62" t="s">
        <v>100</v>
      </c>
      <c r="D14" s="62" t="s">
        <v>101</v>
      </c>
      <c r="E14" s="62" t="s">
        <v>102</v>
      </c>
    </row>
    <row r="15" spans="1:5" x14ac:dyDescent="0.35">
      <c r="A15" s="60"/>
      <c r="B15" s="55" t="s">
        <v>84</v>
      </c>
      <c r="C15" s="56">
        <v>714</v>
      </c>
      <c r="D15" s="56">
        <v>15347</v>
      </c>
      <c r="E15" s="56">
        <v>16061</v>
      </c>
    </row>
    <row r="16" spans="1:5" x14ac:dyDescent="0.35">
      <c r="A16" s="60"/>
      <c r="B16" s="51" t="s">
        <v>11</v>
      </c>
      <c r="C16" s="63">
        <v>7870</v>
      </c>
      <c r="D16" s="63">
        <v>559494</v>
      </c>
      <c r="E16" s="63">
        <v>567364</v>
      </c>
    </row>
    <row r="17" spans="2:5" x14ac:dyDescent="0.35">
      <c r="B17" s="33" t="s">
        <v>70</v>
      </c>
      <c r="C17" s="34"/>
      <c r="D17" s="34"/>
      <c r="E17" s="34"/>
    </row>
    <row r="18" spans="2:5" ht="15.5" x14ac:dyDescent="0.35">
      <c r="B18" s="35" t="s">
        <v>85</v>
      </c>
    </row>
    <row r="19" spans="2:5" x14ac:dyDescent="0.35">
      <c r="B19" s="46" t="s">
        <v>92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0"/>
  </sheetPr>
  <dimension ref="A1:E19"/>
  <sheetViews>
    <sheetView workbookViewId="0"/>
  </sheetViews>
  <sheetFormatPr defaultColWidth="8.90625" defaultRowHeight="14.5" x14ac:dyDescent="0.35"/>
  <cols>
    <col min="1" max="1" width="2.90625" style="2" customWidth="1"/>
    <col min="2" max="2" width="18.453125" style="2" customWidth="1"/>
    <col min="3" max="3" width="29.54296875" style="2" customWidth="1"/>
    <col min="4" max="4" width="22.54296875" style="2" customWidth="1"/>
    <col min="5" max="5" width="34.453125" style="2" customWidth="1"/>
    <col min="6" max="16384" width="8.90625" style="2"/>
  </cols>
  <sheetData>
    <row r="1" spans="1:5" ht="14.4" x14ac:dyDescent="0.3">
      <c r="A1" s="1"/>
      <c r="B1" s="1"/>
      <c r="C1" s="1"/>
      <c r="D1" s="1"/>
      <c r="E1" s="1"/>
    </row>
    <row r="2" spans="1:5" x14ac:dyDescent="0.35">
      <c r="A2" s="1"/>
      <c r="B2" s="64" t="s">
        <v>129</v>
      </c>
      <c r="C2" s="1"/>
      <c r="D2" s="1"/>
      <c r="E2" s="1"/>
    </row>
    <row r="3" spans="1:5" ht="14.4" x14ac:dyDescent="0.3">
      <c r="A3" s="1"/>
      <c r="B3" s="64"/>
      <c r="C3" s="1"/>
      <c r="D3" s="1"/>
      <c r="E3" s="1"/>
    </row>
    <row r="4" spans="1:5" ht="14.4" x14ac:dyDescent="0.3">
      <c r="A4" s="1"/>
      <c r="B4" s="1"/>
      <c r="C4" s="1"/>
      <c r="D4" s="1"/>
      <c r="E4" s="1"/>
    </row>
    <row r="5" spans="1:5" ht="33" customHeight="1" x14ac:dyDescent="0.3">
      <c r="A5" s="1"/>
      <c r="B5" s="51" t="s">
        <v>0</v>
      </c>
      <c r="C5" s="52" t="s">
        <v>137</v>
      </c>
      <c r="D5" s="65" t="s">
        <v>53</v>
      </c>
      <c r="E5" s="65" t="s">
        <v>74</v>
      </c>
    </row>
    <row r="6" spans="1:5" ht="14.4" x14ac:dyDescent="0.3">
      <c r="A6" s="1"/>
      <c r="B6" s="55" t="s">
        <v>3</v>
      </c>
      <c r="C6" s="56">
        <v>0</v>
      </c>
      <c r="D6" s="54">
        <v>319514</v>
      </c>
      <c r="E6" s="66">
        <v>319514</v>
      </c>
    </row>
    <row r="7" spans="1:5" ht="14.4" x14ac:dyDescent="0.3">
      <c r="A7" s="1"/>
      <c r="B7" s="55" t="s">
        <v>4</v>
      </c>
      <c r="C7" s="56">
        <v>0</v>
      </c>
      <c r="D7" s="56">
        <v>35455</v>
      </c>
      <c r="E7" s="66">
        <v>35455</v>
      </c>
    </row>
    <row r="8" spans="1:5" ht="14.4" x14ac:dyDescent="0.3">
      <c r="A8" s="1"/>
      <c r="B8" s="55" t="s">
        <v>5</v>
      </c>
      <c r="C8" s="56">
        <v>0</v>
      </c>
      <c r="D8" s="56">
        <v>35834</v>
      </c>
      <c r="E8" s="66">
        <v>35834</v>
      </c>
    </row>
    <row r="9" spans="1:5" ht="14.4" x14ac:dyDescent="0.3">
      <c r="A9" s="1"/>
      <c r="B9" s="55" t="s">
        <v>6</v>
      </c>
      <c r="C9" s="56">
        <v>0</v>
      </c>
      <c r="D9" s="56">
        <v>32529</v>
      </c>
      <c r="E9" s="66">
        <v>32529</v>
      </c>
    </row>
    <row r="10" spans="1:5" ht="14.4" x14ac:dyDescent="0.3">
      <c r="A10" s="1"/>
      <c r="B10" s="55" t="s">
        <v>7</v>
      </c>
      <c r="C10" s="56">
        <v>0</v>
      </c>
      <c r="D10" s="56">
        <v>28722</v>
      </c>
      <c r="E10" s="66">
        <v>28722</v>
      </c>
    </row>
    <row r="11" spans="1:5" x14ac:dyDescent="0.35">
      <c r="A11" s="1"/>
      <c r="B11" s="55" t="s">
        <v>8</v>
      </c>
      <c r="C11" s="56">
        <v>946</v>
      </c>
      <c r="D11" s="67">
        <v>24189</v>
      </c>
      <c r="E11" s="66">
        <v>25135</v>
      </c>
    </row>
    <row r="12" spans="1:5" ht="16.5" x14ac:dyDescent="0.35">
      <c r="A12" s="1"/>
      <c r="B12" s="55" t="s">
        <v>121</v>
      </c>
      <c r="C12" s="56">
        <v>2590</v>
      </c>
      <c r="D12" s="67">
        <v>28300</v>
      </c>
      <c r="E12" s="66">
        <v>30890</v>
      </c>
    </row>
    <row r="13" spans="1:5" x14ac:dyDescent="0.35">
      <c r="A13" s="1"/>
      <c r="B13" s="55" t="s">
        <v>9</v>
      </c>
      <c r="C13" s="68">
        <v>2175</v>
      </c>
      <c r="D13" s="68">
        <v>17332</v>
      </c>
      <c r="E13" s="66">
        <v>19507</v>
      </c>
    </row>
    <row r="14" spans="1:5" ht="17" x14ac:dyDescent="0.35">
      <c r="A14" s="1"/>
      <c r="B14" s="55" t="s">
        <v>10</v>
      </c>
      <c r="C14" s="69" t="s">
        <v>100</v>
      </c>
      <c r="D14" s="69" t="s">
        <v>103</v>
      </c>
      <c r="E14" s="70" t="s">
        <v>104</v>
      </c>
    </row>
    <row r="15" spans="1:5" x14ac:dyDescent="0.35">
      <c r="A15" s="1"/>
      <c r="B15" s="55" t="s">
        <v>84</v>
      </c>
      <c r="C15" s="68">
        <v>714</v>
      </c>
      <c r="D15" s="56">
        <v>14700</v>
      </c>
      <c r="E15" s="66">
        <v>15414</v>
      </c>
    </row>
    <row r="16" spans="1:5" x14ac:dyDescent="0.35">
      <c r="A16" s="1"/>
      <c r="B16" s="51" t="s">
        <v>11</v>
      </c>
      <c r="C16" s="71">
        <v>7870</v>
      </c>
      <c r="D16" s="71">
        <v>546727</v>
      </c>
      <c r="E16" s="71">
        <v>554597</v>
      </c>
    </row>
    <row r="17" spans="2:5" x14ac:dyDescent="0.35">
      <c r="B17" s="33" t="s">
        <v>70</v>
      </c>
      <c r="C17" s="36"/>
      <c r="D17" s="36"/>
      <c r="E17" s="36"/>
    </row>
    <row r="18" spans="2:5" ht="15.5" x14ac:dyDescent="0.35">
      <c r="B18" s="35" t="s">
        <v>85</v>
      </c>
    </row>
    <row r="19" spans="2:5" x14ac:dyDescent="0.35">
      <c r="B19" s="46" t="s">
        <v>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0"/>
  </sheetPr>
  <dimension ref="A1:E19"/>
  <sheetViews>
    <sheetView zoomScaleNormal="100" workbookViewId="0"/>
  </sheetViews>
  <sheetFormatPr defaultColWidth="8.90625" defaultRowHeight="14.5" x14ac:dyDescent="0.35"/>
  <cols>
    <col min="1" max="1" width="2.90625" style="2" customWidth="1"/>
    <col min="2" max="2" width="16.81640625" style="2" customWidth="1"/>
    <col min="3" max="3" width="29.36328125" style="2" customWidth="1"/>
    <col min="4" max="4" width="25.36328125" style="2" customWidth="1"/>
    <col min="5" max="5" width="31.81640625" style="2" customWidth="1"/>
    <col min="6" max="16384" width="8.90625" style="2"/>
  </cols>
  <sheetData>
    <row r="1" spans="1:5" ht="14.4" x14ac:dyDescent="0.3">
      <c r="A1" s="1"/>
      <c r="B1" s="1"/>
      <c r="C1" s="1"/>
      <c r="D1" s="1"/>
      <c r="E1" s="1"/>
    </row>
    <row r="2" spans="1:5" x14ac:dyDescent="0.35">
      <c r="A2" s="1"/>
      <c r="B2" s="64" t="s">
        <v>130</v>
      </c>
      <c r="C2" s="1"/>
      <c r="D2" s="1"/>
      <c r="E2" s="1"/>
    </row>
    <row r="3" spans="1:5" ht="14.4" x14ac:dyDescent="0.3">
      <c r="A3" s="1"/>
      <c r="B3" s="64"/>
      <c r="C3" s="1"/>
      <c r="D3" s="1"/>
      <c r="E3" s="1"/>
    </row>
    <row r="4" spans="1:5" ht="14.4" x14ac:dyDescent="0.3">
      <c r="A4" s="1"/>
      <c r="B4" s="1"/>
      <c r="C4" s="1"/>
      <c r="D4" s="72"/>
      <c r="E4" s="1"/>
    </row>
    <row r="5" spans="1:5" ht="33" customHeight="1" x14ac:dyDescent="0.3">
      <c r="A5" s="1"/>
      <c r="B5" s="51" t="s">
        <v>0</v>
      </c>
      <c r="C5" s="52" t="s">
        <v>49</v>
      </c>
      <c r="D5" s="61" t="s">
        <v>52</v>
      </c>
      <c r="E5" s="52" t="s">
        <v>75</v>
      </c>
    </row>
    <row r="6" spans="1:5" ht="14.4" x14ac:dyDescent="0.3">
      <c r="A6" s="1"/>
      <c r="B6" s="53" t="s">
        <v>3</v>
      </c>
      <c r="C6" s="54">
        <v>0</v>
      </c>
      <c r="D6" s="54">
        <v>9852</v>
      </c>
      <c r="E6" s="54">
        <v>9852</v>
      </c>
    </row>
    <row r="7" spans="1:5" ht="14.4" x14ac:dyDescent="0.3">
      <c r="A7" s="1"/>
      <c r="B7" s="55" t="s">
        <v>4</v>
      </c>
      <c r="C7" s="56">
        <v>0</v>
      </c>
      <c r="D7" s="56">
        <v>186</v>
      </c>
      <c r="E7" s="56">
        <v>186</v>
      </c>
    </row>
    <row r="8" spans="1:5" ht="14.4" x14ac:dyDescent="0.3">
      <c r="A8" s="1"/>
      <c r="B8" s="55" t="s">
        <v>5</v>
      </c>
      <c r="C8" s="56">
        <v>0</v>
      </c>
      <c r="D8" s="56">
        <v>144</v>
      </c>
      <c r="E8" s="56">
        <v>144</v>
      </c>
    </row>
    <row r="9" spans="1:5" ht="14.4" x14ac:dyDescent="0.3">
      <c r="A9" s="1"/>
      <c r="B9" s="55" t="s">
        <v>6</v>
      </c>
      <c r="C9" s="56">
        <v>0</v>
      </c>
      <c r="D9" s="56">
        <v>1321</v>
      </c>
      <c r="E9" s="56">
        <v>1321</v>
      </c>
    </row>
    <row r="10" spans="1:5" ht="14.4" x14ac:dyDescent="0.3">
      <c r="A10" s="1"/>
      <c r="B10" s="55" t="s">
        <v>7</v>
      </c>
      <c r="C10" s="56">
        <v>0</v>
      </c>
      <c r="D10" s="56">
        <v>290</v>
      </c>
      <c r="E10" s="56">
        <v>290</v>
      </c>
    </row>
    <row r="11" spans="1:5" x14ac:dyDescent="0.35">
      <c r="A11" s="1"/>
      <c r="B11" s="55" t="s">
        <v>8</v>
      </c>
      <c r="C11" s="56">
        <v>0</v>
      </c>
      <c r="D11" s="56">
        <v>60</v>
      </c>
      <c r="E11" s="56">
        <v>60</v>
      </c>
    </row>
    <row r="12" spans="1:5" ht="16.5" x14ac:dyDescent="0.35">
      <c r="A12" s="1"/>
      <c r="B12" s="55" t="s">
        <v>121</v>
      </c>
      <c r="C12" s="56">
        <v>0</v>
      </c>
      <c r="D12" s="56">
        <v>184</v>
      </c>
      <c r="E12" s="56">
        <v>184</v>
      </c>
    </row>
    <row r="13" spans="1:5" x14ac:dyDescent="0.35">
      <c r="A13" s="1"/>
      <c r="B13" s="55" t="s">
        <v>9</v>
      </c>
      <c r="C13" s="56">
        <v>0</v>
      </c>
      <c r="D13" s="56">
        <v>24</v>
      </c>
      <c r="E13" s="56">
        <v>24</v>
      </c>
    </row>
    <row r="14" spans="1:5" ht="17" x14ac:dyDescent="0.35">
      <c r="A14" s="1"/>
      <c r="B14" s="55" t="s">
        <v>10</v>
      </c>
      <c r="C14" s="67">
        <v>0</v>
      </c>
      <c r="D14" s="69" t="s">
        <v>105</v>
      </c>
      <c r="E14" s="69" t="s">
        <v>105</v>
      </c>
    </row>
    <row r="15" spans="1:5" x14ac:dyDescent="0.35">
      <c r="A15" s="1"/>
      <c r="B15" s="55" t="s">
        <v>84</v>
      </c>
      <c r="C15" s="56">
        <v>0</v>
      </c>
      <c r="D15" s="56">
        <v>647</v>
      </c>
      <c r="E15" s="56">
        <v>647</v>
      </c>
    </row>
    <row r="16" spans="1:5" x14ac:dyDescent="0.35">
      <c r="A16" s="1"/>
      <c r="B16" s="51" t="s">
        <v>11</v>
      </c>
      <c r="C16" s="63">
        <v>0</v>
      </c>
      <c r="D16" s="63">
        <v>12767</v>
      </c>
      <c r="E16" s="63">
        <v>12767</v>
      </c>
    </row>
    <row r="17" spans="2:2" x14ac:dyDescent="0.35">
      <c r="B17" s="33" t="s">
        <v>70</v>
      </c>
    </row>
    <row r="18" spans="2:2" ht="15.5" x14ac:dyDescent="0.35">
      <c r="B18" s="35" t="s">
        <v>85</v>
      </c>
    </row>
    <row r="19" spans="2:2" x14ac:dyDescent="0.35">
      <c r="B19" s="46" t="s">
        <v>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/>
  </sheetViews>
  <sheetFormatPr defaultRowHeight="14.5" x14ac:dyDescent="0.3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0"/>
  </sheetPr>
  <dimension ref="A1:G17"/>
  <sheetViews>
    <sheetView zoomScaleNormal="100" workbookViewId="0"/>
  </sheetViews>
  <sheetFormatPr defaultColWidth="8.90625" defaultRowHeight="14.5" x14ac:dyDescent="0.35"/>
  <cols>
    <col min="1" max="1" width="2.90625" style="2" customWidth="1"/>
    <col min="2" max="2" width="13.36328125" style="2" customWidth="1"/>
    <col min="3" max="3" width="25.90625" style="2" customWidth="1"/>
    <col min="4" max="4" width="23.6328125" style="2" customWidth="1"/>
    <col min="5" max="5" width="27.81640625" style="2" customWidth="1"/>
    <col min="6" max="6" width="20.81640625" style="2" customWidth="1"/>
    <col min="7" max="7" width="18" style="2" customWidth="1"/>
    <col min="8" max="16384" width="8.90625" style="2"/>
  </cols>
  <sheetData>
    <row r="1" spans="1:7" ht="14.4" x14ac:dyDescent="0.3">
      <c r="A1" s="1"/>
      <c r="B1" s="1"/>
      <c r="C1" s="1"/>
      <c r="D1" s="1"/>
      <c r="E1" s="1"/>
      <c r="F1" s="1"/>
      <c r="G1" s="1"/>
    </row>
    <row r="2" spans="1:7" ht="14.4" x14ac:dyDescent="0.3">
      <c r="A2" s="1"/>
      <c r="B2" s="38" t="s">
        <v>125</v>
      </c>
      <c r="C2" s="38"/>
      <c r="D2" s="38"/>
      <c r="E2" s="38"/>
      <c r="F2" s="38"/>
      <c r="G2" s="38"/>
    </row>
    <row r="3" spans="1:7" ht="14.4" x14ac:dyDescent="0.3">
      <c r="A3" s="1"/>
      <c r="B3" s="1"/>
      <c r="C3" s="1"/>
      <c r="D3" s="1"/>
      <c r="E3" s="1"/>
      <c r="F3" s="1"/>
      <c r="G3" s="1"/>
    </row>
    <row r="4" spans="1:7" ht="14.4" x14ac:dyDescent="0.3">
      <c r="A4" s="1"/>
      <c r="B4" s="24"/>
      <c r="C4" s="31"/>
      <c r="D4" s="31"/>
      <c r="E4" s="31"/>
      <c r="F4" s="31"/>
      <c r="G4" s="24"/>
    </row>
    <row r="5" spans="1:7" ht="33" customHeight="1" x14ac:dyDescent="0.3">
      <c r="A5" s="1"/>
      <c r="B5" s="51" t="s">
        <v>0</v>
      </c>
      <c r="C5" s="52" t="s">
        <v>76</v>
      </c>
      <c r="D5" s="61" t="s">
        <v>63</v>
      </c>
      <c r="E5" s="52" t="s">
        <v>77</v>
      </c>
      <c r="F5" s="61" t="s">
        <v>16</v>
      </c>
      <c r="G5" s="52" t="s">
        <v>66</v>
      </c>
    </row>
    <row r="6" spans="1:7" ht="16.75" x14ac:dyDescent="0.3">
      <c r="A6" s="1"/>
      <c r="B6" s="53" t="s">
        <v>4</v>
      </c>
      <c r="C6" s="54">
        <v>0</v>
      </c>
      <c r="D6" s="54">
        <v>365007</v>
      </c>
      <c r="E6" s="54">
        <v>365007</v>
      </c>
      <c r="F6" s="74" t="s">
        <v>122</v>
      </c>
      <c r="G6" s="73" t="s">
        <v>106</v>
      </c>
    </row>
    <row r="7" spans="1:7" ht="14.4" x14ac:dyDescent="0.3">
      <c r="A7" s="1"/>
      <c r="B7" s="55" t="s">
        <v>5</v>
      </c>
      <c r="C7" s="56">
        <v>0</v>
      </c>
      <c r="D7" s="56">
        <v>454233</v>
      </c>
      <c r="E7" s="56">
        <v>454233</v>
      </c>
      <c r="F7" s="91">
        <v>2423566</v>
      </c>
      <c r="G7" s="56">
        <v>2877799</v>
      </c>
    </row>
    <row r="8" spans="1:7" ht="14.4" x14ac:dyDescent="0.3">
      <c r="A8" s="1"/>
      <c r="B8" s="55" t="s">
        <v>6</v>
      </c>
      <c r="C8" s="56">
        <v>0</v>
      </c>
      <c r="D8" s="56">
        <v>511069</v>
      </c>
      <c r="E8" s="56">
        <v>511069</v>
      </c>
      <c r="F8" s="91">
        <v>2369005</v>
      </c>
      <c r="G8" s="56">
        <v>2880074</v>
      </c>
    </row>
    <row r="9" spans="1:7" ht="14.4" x14ac:dyDescent="0.3">
      <c r="A9" s="1"/>
      <c r="B9" s="55" t="s">
        <v>7</v>
      </c>
      <c r="C9" s="56">
        <v>0</v>
      </c>
      <c r="D9" s="56">
        <v>520039</v>
      </c>
      <c r="E9" s="56">
        <v>520039</v>
      </c>
      <c r="F9" s="91">
        <v>2298121</v>
      </c>
      <c r="G9" s="56">
        <v>2818160</v>
      </c>
    </row>
    <row r="10" spans="1:7" ht="14.4" x14ac:dyDescent="0.3">
      <c r="A10" s="1"/>
      <c r="B10" s="55" t="s">
        <v>8</v>
      </c>
      <c r="C10" s="56">
        <v>946</v>
      </c>
      <c r="D10" s="56">
        <v>507588</v>
      </c>
      <c r="E10" s="56">
        <v>508534</v>
      </c>
      <c r="F10" s="91">
        <v>2307641</v>
      </c>
      <c r="G10" s="56">
        <v>2816175</v>
      </c>
    </row>
    <row r="11" spans="1:7" ht="16.5" x14ac:dyDescent="0.35">
      <c r="A11" s="1"/>
      <c r="B11" s="55" t="s">
        <v>121</v>
      </c>
      <c r="C11" s="56">
        <v>3536</v>
      </c>
      <c r="D11" s="56">
        <v>525642</v>
      </c>
      <c r="E11" s="56">
        <v>529178</v>
      </c>
      <c r="F11" s="91">
        <v>2307098</v>
      </c>
      <c r="G11" s="56">
        <v>2836276</v>
      </c>
    </row>
    <row r="12" spans="1:7" x14ac:dyDescent="0.35">
      <c r="A12" s="1"/>
      <c r="B12" s="55" t="s">
        <v>9</v>
      </c>
      <c r="C12" s="56">
        <v>4777</v>
      </c>
      <c r="D12" s="56">
        <v>482014</v>
      </c>
      <c r="E12" s="56">
        <v>486791</v>
      </c>
      <c r="F12" s="91">
        <v>2262409</v>
      </c>
      <c r="G12" s="56">
        <v>2749200</v>
      </c>
    </row>
    <row r="13" spans="1:7" x14ac:dyDescent="0.35">
      <c r="A13" s="1"/>
      <c r="B13" s="55" t="s">
        <v>10</v>
      </c>
      <c r="C13" s="56">
        <v>6214</v>
      </c>
      <c r="D13" s="56">
        <v>487473</v>
      </c>
      <c r="E13" s="56">
        <v>493687</v>
      </c>
      <c r="F13" s="91">
        <v>2247774</v>
      </c>
      <c r="G13" s="56">
        <v>2741461</v>
      </c>
    </row>
    <row r="14" spans="1:7" x14ac:dyDescent="0.35">
      <c r="A14" s="1"/>
      <c r="B14" s="57" t="s">
        <v>84</v>
      </c>
      <c r="C14" s="58">
        <v>7211</v>
      </c>
      <c r="D14" s="58">
        <v>508124</v>
      </c>
      <c r="E14" s="58">
        <v>515335</v>
      </c>
      <c r="F14" s="92">
        <v>2204125</v>
      </c>
      <c r="G14" s="58">
        <v>2719460</v>
      </c>
    </row>
    <row r="15" spans="1:7" ht="15.5" x14ac:dyDescent="0.35">
      <c r="B15" s="36" t="s">
        <v>86</v>
      </c>
      <c r="C15" s="37"/>
      <c r="D15" s="37"/>
      <c r="E15" s="37"/>
      <c r="F15" s="37"/>
      <c r="G15" s="37"/>
    </row>
    <row r="16" spans="1:7" x14ac:dyDescent="0.35">
      <c r="B16" s="90" t="s">
        <v>70</v>
      </c>
    </row>
    <row r="17" spans="2:2" x14ac:dyDescent="0.35">
      <c r="B17" s="46" t="s">
        <v>92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0"/>
  </sheetPr>
  <dimension ref="A1:G17"/>
  <sheetViews>
    <sheetView zoomScaleNormal="100" workbookViewId="0"/>
  </sheetViews>
  <sheetFormatPr defaultColWidth="8.90625" defaultRowHeight="14.5" x14ac:dyDescent="0.35"/>
  <cols>
    <col min="1" max="1" width="2.90625" style="2" customWidth="1"/>
    <col min="2" max="2" width="16.54296875" style="2" customWidth="1"/>
    <col min="3" max="3" width="29.6328125" style="2" customWidth="1"/>
    <col min="4" max="4" width="25.90625" style="2" customWidth="1"/>
    <col min="5" max="5" width="29.6328125" style="2" customWidth="1"/>
    <col min="6" max="6" width="25.90625" style="2" customWidth="1"/>
    <col min="7" max="7" width="22.6328125" style="2" customWidth="1"/>
    <col min="8" max="16384" width="8.90625" style="2"/>
  </cols>
  <sheetData>
    <row r="1" spans="1:7" ht="14.4" x14ac:dyDescent="0.3">
      <c r="A1" s="1"/>
      <c r="B1" s="1"/>
      <c r="C1" s="1"/>
      <c r="D1" s="1"/>
      <c r="E1" s="1"/>
      <c r="F1" s="1"/>
      <c r="G1" s="1"/>
    </row>
    <row r="2" spans="1:7" ht="14.4" x14ac:dyDescent="0.3">
      <c r="A2" s="1"/>
      <c r="B2" s="38" t="s">
        <v>126</v>
      </c>
      <c r="C2" s="38"/>
      <c r="D2" s="38"/>
      <c r="E2" s="38"/>
      <c r="F2" s="38"/>
      <c r="G2" s="38"/>
    </row>
    <row r="3" spans="1:7" ht="14.4" x14ac:dyDescent="0.3">
      <c r="A3" s="1"/>
      <c r="B3" s="1"/>
      <c r="C3" s="1"/>
      <c r="D3" s="1"/>
      <c r="E3" s="1"/>
      <c r="F3" s="1"/>
      <c r="G3" s="1"/>
    </row>
    <row r="4" spans="1:7" ht="14.4" x14ac:dyDescent="0.3">
      <c r="A4" s="1"/>
      <c r="B4" s="24"/>
      <c r="C4" s="31"/>
      <c r="D4" s="31"/>
      <c r="E4" s="31"/>
      <c r="F4" s="31"/>
      <c r="G4" s="24"/>
    </row>
    <row r="5" spans="1:7" ht="28.25" x14ac:dyDescent="0.3">
      <c r="A5" s="1"/>
      <c r="B5" s="51" t="s">
        <v>0</v>
      </c>
      <c r="C5" s="52" t="s">
        <v>71</v>
      </c>
      <c r="D5" s="52" t="s">
        <v>51</v>
      </c>
      <c r="E5" s="52" t="s">
        <v>78</v>
      </c>
      <c r="F5" s="65" t="s">
        <v>47</v>
      </c>
      <c r="G5" s="52" t="s">
        <v>65</v>
      </c>
    </row>
    <row r="6" spans="1:7" ht="16.75" x14ac:dyDescent="0.3">
      <c r="A6" s="1"/>
      <c r="B6" s="53" t="s">
        <v>4</v>
      </c>
      <c r="C6" s="54">
        <v>0</v>
      </c>
      <c r="D6" s="54">
        <v>354969</v>
      </c>
      <c r="E6" s="54">
        <v>354969</v>
      </c>
      <c r="F6" s="74" t="s">
        <v>123</v>
      </c>
      <c r="G6" s="74" t="s">
        <v>107</v>
      </c>
    </row>
    <row r="7" spans="1:7" ht="14.4" x14ac:dyDescent="0.3">
      <c r="A7" s="1"/>
      <c r="B7" s="55" t="s">
        <v>5</v>
      </c>
      <c r="C7" s="56">
        <v>0</v>
      </c>
      <c r="D7" s="56">
        <v>444943</v>
      </c>
      <c r="E7" s="56">
        <v>444943</v>
      </c>
      <c r="F7" s="91">
        <v>1864295</v>
      </c>
      <c r="G7" s="56">
        <v>2309238</v>
      </c>
    </row>
    <row r="8" spans="1:7" ht="14.4" x14ac:dyDescent="0.3">
      <c r="A8" s="1"/>
      <c r="B8" s="55" t="s">
        <v>6</v>
      </c>
      <c r="C8" s="56">
        <v>0</v>
      </c>
      <c r="D8" s="56">
        <v>500960</v>
      </c>
      <c r="E8" s="56">
        <v>500960</v>
      </c>
      <c r="F8" s="91">
        <v>1832983</v>
      </c>
      <c r="G8" s="56">
        <v>2333943</v>
      </c>
    </row>
    <row r="9" spans="1:7" ht="14.4" x14ac:dyDescent="0.3">
      <c r="A9" s="1"/>
      <c r="B9" s="55" t="s">
        <v>7</v>
      </c>
      <c r="C9" s="56">
        <v>0</v>
      </c>
      <c r="D9" s="56">
        <v>509436</v>
      </c>
      <c r="E9" s="56">
        <v>509436</v>
      </c>
      <c r="F9" s="91">
        <v>1790147</v>
      </c>
      <c r="G9" s="56">
        <v>2299583</v>
      </c>
    </row>
    <row r="10" spans="1:7" ht="14.4" x14ac:dyDescent="0.3">
      <c r="A10" s="1"/>
      <c r="B10" s="55" t="s">
        <v>8</v>
      </c>
      <c r="C10" s="56">
        <v>946</v>
      </c>
      <c r="D10" s="56">
        <v>496810</v>
      </c>
      <c r="E10" s="56">
        <v>497756</v>
      </c>
      <c r="F10" s="91">
        <v>1819499</v>
      </c>
      <c r="G10" s="56">
        <v>2317255</v>
      </c>
    </row>
    <row r="11" spans="1:7" ht="16.5" x14ac:dyDescent="0.35">
      <c r="A11" s="1"/>
      <c r="B11" s="55" t="s">
        <v>121</v>
      </c>
      <c r="C11" s="56">
        <v>3536</v>
      </c>
      <c r="D11" s="56">
        <v>515107</v>
      </c>
      <c r="E11" s="56">
        <v>518643</v>
      </c>
      <c r="F11" s="91">
        <v>1824847</v>
      </c>
      <c r="G11" s="56">
        <v>2343490</v>
      </c>
    </row>
    <row r="12" spans="1:7" x14ac:dyDescent="0.35">
      <c r="A12" s="1"/>
      <c r="B12" s="55" t="s">
        <v>9</v>
      </c>
      <c r="C12" s="67" t="s">
        <v>87</v>
      </c>
      <c r="D12" s="56">
        <v>471484</v>
      </c>
      <c r="E12" s="56">
        <v>476261</v>
      </c>
      <c r="F12" s="91">
        <v>1782186</v>
      </c>
      <c r="G12" s="56">
        <v>2258447</v>
      </c>
    </row>
    <row r="13" spans="1:7" x14ac:dyDescent="0.35">
      <c r="A13" s="1"/>
      <c r="B13" s="55" t="s">
        <v>10</v>
      </c>
      <c r="C13" s="56">
        <v>6214</v>
      </c>
      <c r="D13" s="56">
        <v>477395</v>
      </c>
      <c r="E13" s="56">
        <v>483609</v>
      </c>
      <c r="F13" s="91">
        <v>1763237</v>
      </c>
      <c r="G13" s="56">
        <v>2246846</v>
      </c>
    </row>
    <row r="14" spans="1:7" x14ac:dyDescent="0.35">
      <c r="A14" s="1"/>
      <c r="B14" s="57" t="s">
        <v>84</v>
      </c>
      <c r="C14" s="58">
        <v>7211</v>
      </c>
      <c r="D14" s="58">
        <v>494900</v>
      </c>
      <c r="E14" s="58">
        <v>502111</v>
      </c>
      <c r="F14" s="92">
        <v>1712572</v>
      </c>
      <c r="G14" s="58">
        <v>2214683</v>
      </c>
    </row>
    <row r="15" spans="1:7" ht="15.5" x14ac:dyDescent="0.35">
      <c r="B15" s="36" t="s">
        <v>86</v>
      </c>
      <c r="C15" s="16"/>
      <c r="D15" s="16"/>
      <c r="E15" s="16"/>
    </row>
    <row r="16" spans="1:7" x14ac:dyDescent="0.35">
      <c r="B16" s="90" t="s">
        <v>70</v>
      </c>
    </row>
    <row r="17" spans="2:2" x14ac:dyDescent="0.35">
      <c r="B17" s="46" t="s">
        <v>92</v>
      </c>
    </row>
  </sheetData>
  <pageMargins left="0.7" right="0.7" top="0.75" bottom="0.75" header="0.3" footer="0.3"/>
  <ignoredErrors>
    <ignoredError sqref="C12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0"/>
  </sheetPr>
  <dimension ref="A1:H17"/>
  <sheetViews>
    <sheetView zoomScaleNormal="100" workbookViewId="0"/>
  </sheetViews>
  <sheetFormatPr defaultColWidth="8.90625" defaultRowHeight="14.5" x14ac:dyDescent="0.35"/>
  <cols>
    <col min="1" max="1" width="2.90625" style="2" customWidth="1"/>
    <col min="2" max="2" width="11.1796875" style="2" customWidth="1"/>
    <col min="3" max="3" width="27.90625" style="2" customWidth="1"/>
    <col min="4" max="4" width="26.81640625" style="2" customWidth="1"/>
    <col min="5" max="5" width="29.08984375" style="2" customWidth="1"/>
    <col min="6" max="6" width="27.453125" style="2" customWidth="1"/>
    <col min="7" max="7" width="23.54296875" style="2" customWidth="1"/>
    <col min="8" max="8" width="11.6328125" style="2" bestFit="1" customWidth="1"/>
    <col min="9" max="16384" width="8.90625" style="2"/>
  </cols>
  <sheetData>
    <row r="1" spans="1:8" ht="14.4" x14ac:dyDescent="0.3">
      <c r="A1" s="1"/>
      <c r="B1" s="1"/>
      <c r="C1" s="1"/>
      <c r="D1" s="1"/>
      <c r="E1" s="1"/>
      <c r="F1" s="1"/>
      <c r="G1" s="1"/>
    </row>
    <row r="2" spans="1:8" ht="14.4" x14ac:dyDescent="0.3">
      <c r="A2" s="1"/>
      <c r="B2" s="38" t="s">
        <v>127</v>
      </c>
      <c r="C2" s="38"/>
      <c r="D2" s="38"/>
      <c r="E2" s="38"/>
      <c r="F2" s="38"/>
      <c r="G2" s="38"/>
      <c r="H2" s="26"/>
    </row>
    <row r="3" spans="1:8" ht="14.4" x14ac:dyDescent="0.3">
      <c r="A3" s="1"/>
      <c r="B3" s="1"/>
      <c r="C3" s="1"/>
      <c r="D3" s="1"/>
      <c r="E3" s="1"/>
      <c r="F3" s="1"/>
      <c r="G3" s="1"/>
    </row>
    <row r="4" spans="1:8" ht="14.4" x14ac:dyDescent="0.3">
      <c r="A4" s="1"/>
      <c r="B4" s="24"/>
      <c r="C4" s="31"/>
      <c r="D4" s="31"/>
      <c r="E4" s="31"/>
      <c r="F4" s="31"/>
      <c r="G4" s="24"/>
    </row>
    <row r="5" spans="1:8" ht="27.65" x14ac:dyDescent="0.3">
      <c r="A5" s="1"/>
      <c r="B5" s="51" t="s">
        <v>0</v>
      </c>
      <c r="C5" s="52" t="s">
        <v>72</v>
      </c>
      <c r="D5" s="52" t="s">
        <v>52</v>
      </c>
      <c r="E5" s="52" t="s">
        <v>79</v>
      </c>
      <c r="F5" s="52" t="s">
        <v>50</v>
      </c>
      <c r="G5" s="52" t="s">
        <v>64</v>
      </c>
    </row>
    <row r="6" spans="1:8" ht="16.75" x14ac:dyDescent="0.3">
      <c r="A6" s="1"/>
      <c r="B6" s="53" t="s">
        <v>4</v>
      </c>
      <c r="C6" s="54">
        <v>0</v>
      </c>
      <c r="D6" s="54">
        <v>10038</v>
      </c>
      <c r="E6" s="54">
        <v>10038</v>
      </c>
      <c r="F6" s="74" t="s">
        <v>124</v>
      </c>
      <c r="G6" s="73" t="s">
        <v>108</v>
      </c>
      <c r="H6" s="30"/>
    </row>
    <row r="7" spans="1:8" ht="14.4" x14ac:dyDescent="0.3">
      <c r="A7" s="1"/>
      <c r="B7" s="55" t="s">
        <v>5</v>
      </c>
      <c r="C7" s="56">
        <v>0</v>
      </c>
      <c r="D7" s="56">
        <v>9290</v>
      </c>
      <c r="E7" s="56">
        <v>9290</v>
      </c>
      <c r="F7" s="91">
        <v>559271</v>
      </c>
      <c r="G7" s="56">
        <v>568561</v>
      </c>
    </row>
    <row r="8" spans="1:8" ht="14.4" x14ac:dyDescent="0.3">
      <c r="A8" s="1"/>
      <c r="B8" s="55" t="s">
        <v>6</v>
      </c>
      <c r="C8" s="56">
        <v>0</v>
      </c>
      <c r="D8" s="56">
        <v>10109</v>
      </c>
      <c r="E8" s="56">
        <v>10109</v>
      </c>
      <c r="F8" s="91">
        <v>536022</v>
      </c>
      <c r="G8" s="56">
        <v>546131</v>
      </c>
    </row>
    <row r="9" spans="1:8" ht="14.4" x14ac:dyDescent="0.3">
      <c r="A9" s="1"/>
      <c r="B9" s="55" t="s">
        <v>7</v>
      </c>
      <c r="C9" s="56">
        <v>0</v>
      </c>
      <c r="D9" s="56">
        <v>10603</v>
      </c>
      <c r="E9" s="56">
        <v>10603</v>
      </c>
      <c r="F9" s="91">
        <v>507974</v>
      </c>
      <c r="G9" s="56">
        <v>518577</v>
      </c>
    </row>
    <row r="10" spans="1:8" ht="14.4" x14ac:dyDescent="0.3">
      <c r="A10" s="1"/>
      <c r="B10" s="55" t="s">
        <v>8</v>
      </c>
      <c r="C10" s="56">
        <v>0</v>
      </c>
      <c r="D10" s="56">
        <v>10778</v>
      </c>
      <c r="E10" s="56">
        <v>10778</v>
      </c>
      <c r="F10" s="91">
        <v>488142</v>
      </c>
      <c r="G10" s="56">
        <v>498920</v>
      </c>
    </row>
    <row r="11" spans="1:8" ht="16.5" x14ac:dyDescent="0.35">
      <c r="A11" s="1"/>
      <c r="B11" s="55" t="s">
        <v>121</v>
      </c>
      <c r="C11" s="56">
        <v>0</v>
      </c>
      <c r="D11" s="56">
        <v>10535</v>
      </c>
      <c r="E11" s="56">
        <v>10535</v>
      </c>
      <c r="F11" s="91">
        <v>482251</v>
      </c>
      <c r="G11" s="56">
        <v>492786</v>
      </c>
    </row>
    <row r="12" spans="1:8" x14ac:dyDescent="0.35">
      <c r="A12" s="1"/>
      <c r="B12" s="55" t="s">
        <v>9</v>
      </c>
      <c r="C12" s="56">
        <v>0</v>
      </c>
      <c r="D12" s="56">
        <v>10530</v>
      </c>
      <c r="E12" s="56">
        <v>10530</v>
      </c>
      <c r="F12" s="91">
        <v>480223</v>
      </c>
      <c r="G12" s="56">
        <v>490753</v>
      </c>
    </row>
    <row r="13" spans="1:8" x14ac:dyDescent="0.35">
      <c r="A13" s="1"/>
      <c r="B13" s="55" t="s">
        <v>10</v>
      </c>
      <c r="C13" s="56">
        <v>0</v>
      </c>
      <c r="D13" s="56">
        <v>10078</v>
      </c>
      <c r="E13" s="56">
        <v>10078</v>
      </c>
      <c r="F13" s="91">
        <v>484537</v>
      </c>
      <c r="G13" s="56">
        <v>494615</v>
      </c>
    </row>
    <row r="14" spans="1:8" x14ac:dyDescent="0.35">
      <c r="A14" s="1"/>
      <c r="B14" s="57" t="s">
        <v>84</v>
      </c>
      <c r="C14" s="58">
        <v>0</v>
      </c>
      <c r="D14" s="58">
        <v>13224</v>
      </c>
      <c r="E14" s="58">
        <v>13224</v>
      </c>
      <c r="F14" s="92">
        <v>491553</v>
      </c>
      <c r="G14" s="58">
        <v>504777</v>
      </c>
    </row>
    <row r="15" spans="1:8" ht="15.5" x14ac:dyDescent="0.35">
      <c r="B15" s="36" t="s">
        <v>86</v>
      </c>
    </row>
    <row r="16" spans="1:8" x14ac:dyDescent="0.35">
      <c r="B16" s="90" t="s">
        <v>70</v>
      </c>
      <c r="C16" s="16"/>
      <c r="D16" s="16"/>
      <c r="E16" s="16"/>
      <c r="F16" s="16"/>
    </row>
    <row r="17" spans="2:2" x14ac:dyDescent="0.35">
      <c r="B17" s="46" t="s">
        <v>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</sheetPr>
  <dimension ref="A1:G25"/>
  <sheetViews>
    <sheetView zoomScaleNormal="100" workbookViewId="0"/>
  </sheetViews>
  <sheetFormatPr defaultColWidth="9.08984375" defaultRowHeight="14.5" x14ac:dyDescent="0.35"/>
  <cols>
    <col min="1" max="1" width="3" style="5" customWidth="1"/>
    <col min="2" max="2" width="23.36328125" style="5" customWidth="1"/>
    <col min="3" max="5" width="26.6328125" style="5" customWidth="1"/>
    <col min="6" max="6" width="2.81640625" style="5" customWidth="1"/>
    <col min="7" max="7" width="49.6328125" style="5" bestFit="1" customWidth="1"/>
    <col min="8" max="8" width="35.6328125" style="5" bestFit="1" customWidth="1"/>
    <col min="9" max="9" width="22.453125" style="5" customWidth="1"/>
    <col min="10" max="10" width="30.36328125" style="5" bestFit="1" customWidth="1"/>
    <col min="11" max="11" width="36.36328125" style="5" bestFit="1" customWidth="1"/>
    <col min="12" max="17" width="14.453125" style="5" bestFit="1" customWidth="1"/>
    <col min="18" max="16384" width="9.08984375" style="5"/>
  </cols>
  <sheetData>
    <row r="1" spans="1:7" ht="14.4" x14ac:dyDescent="0.3">
      <c r="A1" s="60"/>
      <c r="B1" s="60"/>
      <c r="C1" s="60"/>
      <c r="D1" s="60"/>
      <c r="E1" s="60"/>
    </row>
    <row r="2" spans="1:7" ht="14.4" x14ac:dyDescent="0.3">
      <c r="A2" s="60"/>
      <c r="B2" s="15" t="s">
        <v>69</v>
      </c>
      <c r="C2" s="15"/>
      <c r="D2" s="15"/>
      <c r="E2" s="15"/>
    </row>
    <row r="3" spans="1:7" ht="14.4" x14ac:dyDescent="0.3">
      <c r="A3" s="60"/>
      <c r="B3" s="15"/>
      <c r="C3" s="15"/>
      <c r="D3" s="15"/>
      <c r="E3" s="15"/>
    </row>
    <row r="4" spans="1:7" ht="14.4" x14ac:dyDescent="0.3">
      <c r="A4" s="60"/>
      <c r="B4" s="60"/>
      <c r="C4" s="60"/>
      <c r="D4" s="60"/>
      <c r="E4" s="60"/>
    </row>
    <row r="5" spans="1:7" ht="28.25" x14ac:dyDescent="0.3">
      <c r="A5" s="93" t="s">
        <v>0</v>
      </c>
      <c r="B5" s="40" t="s">
        <v>0</v>
      </c>
      <c r="C5" s="75" t="s">
        <v>1</v>
      </c>
      <c r="D5" s="75" t="s">
        <v>2</v>
      </c>
      <c r="E5" s="75" t="s">
        <v>54</v>
      </c>
      <c r="F5" s="2"/>
      <c r="G5" s="2"/>
    </row>
    <row r="6" spans="1:7" ht="16.75" x14ac:dyDescent="0.3">
      <c r="A6" s="93" t="s">
        <v>3</v>
      </c>
      <c r="B6" s="41" t="s">
        <v>89</v>
      </c>
      <c r="C6" s="42">
        <v>96</v>
      </c>
      <c r="D6" s="14">
        <v>92</v>
      </c>
      <c r="E6" s="14">
        <v>188</v>
      </c>
      <c r="F6" s="2"/>
      <c r="G6" s="2"/>
    </row>
    <row r="7" spans="1:7" ht="14.4" x14ac:dyDescent="0.3">
      <c r="A7" s="93" t="s">
        <v>4</v>
      </c>
      <c r="B7" s="41" t="s">
        <v>4</v>
      </c>
      <c r="C7" s="6">
        <v>36</v>
      </c>
      <c r="D7" s="6">
        <v>32</v>
      </c>
      <c r="E7" s="20">
        <f t="shared" ref="E7:E14" si="0">SUM(C7:D7)</f>
        <v>68</v>
      </c>
      <c r="F7" s="2"/>
      <c r="G7" s="2"/>
    </row>
    <row r="8" spans="1:7" ht="14.4" x14ac:dyDescent="0.3">
      <c r="A8" s="93" t="s">
        <v>5</v>
      </c>
      <c r="B8" s="41" t="s">
        <v>5</v>
      </c>
      <c r="C8" s="6">
        <v>1671</v>
      </c>
      <c r="D8" s="6">
        <v>1570</v>
      </c>
      <c r="E8" s="20">
        <f t="shared" si="0"/>
        <v>3241</v>
      </c>
      <c r="F8" s="2"/>
      <c r="G8" s="2"/>
    </row>
    <row r="9" spans="1:7" ht="14.4" x14ac:dyDescent="0.3">
      <c r="A9" s="93" t="s">
        <v>6</v>
      </c>
      <c r="B9" s="41" t="s">
        <v>6</v>
      </c>
      <c r="C9" s="6">
        <v>12678</v>
      </c>
      <c r="D9" s="6">
        <v>10963</v>
      </c>
      <c r="E9" s="20">
        <f t="shared" si="0"/>
        <v>23641</v>
      </c>
      <c r="F9" s="2"/>
      <c r="G9" s="2"/>
    </row>
    <row r="10" spans="1:7" ht="14.4" x14ac:dyDescent="0.3">
      <c r="A10" s="93" t="s">
        <v>7</v>
      </c>
      <c r="B10" s="41" t="s">
        <v>7</v>
      </c>
      <c r="C10" s="6">
        <v>45456</v>
      </c>
      <c r="D10" s="6">
        <v>35130</v>
      </c>
      <c r="E10" s="20">
        <f t="shared" si="0"/>
        <v>80586</v>
      </c>
      <c r="F10" s="2"/>
      <c r="G10" s="2"/>
    </row>
    <row r="11" spans="1:7" x14ac:dyDescent="0.35">
      <c r="A11" s="93" t="s">
        <v>8</v>
      </c>
      <c r="B11" s="41" t="s">
        <v>8</v>
      </c>
      <c r="C11" s="6">
        <v>57632</v>
      </c>
      <c r="D11" s="6">
        <v>35190</v>
      </c>
      <c r="E11" s="20">
        <f t="shared" si="0"/>
        <v>92822</v>
      </c>
      <c r="F11" s="2"/>
      <c r="G11" s="2"/>
    </row>
    <row r="12" spans="1:7" ht="16.5" x14ac:dyDescent="0.35">
      <c r="A12" s="93" t="s">
        <v>134</v>
      </c>
      <c r="B12" s="41" t="s">
        <v>90</v>
      </c>
      <c r="C12" s="6">
        <v>55603</v>
      </c>
      <c r="D12" s="6">
        <v>39730</v>
      </c>
      <c r="E12" s="20">
        <f t="shared" si="0"/>
        <v>95333</v>
      </c>
      <c r="F12" s="2"/>
      <c r="G12" s="2"/>
    </row>
    <row r="13" spans="1:7" x14ac:dyDescent="0.35">
      <c r="A13" s="93" t="s">
        <v>9</v>
      </c>
      <c r="B13" s="41" t="s">
        <v>9</v>
      </c>
      <c r="C13" s="18">
        <v>61164</v>
      </c>
      <c r="D13" s="18">
        <v>37480</v>
      </c>
      <c r="E13" s="20">
        <f t="shared" si="0"/>
        <v>98644</v>
      </c>
    </row>
    <row r="14" spans="1:7" x14ac:dyDescent="0.35">
      <c r="A14" s="93" t="s">
        <v>10</v>
      </c>
      <c r="B14" s="41" t="s">
        <v>10</v>
      </c>
      <c r="C14" s="18">
        <v>60216</v>
      </c>
      <c r="D14" s="18">
        <v>37113</v>
      </c>
      <c r="E14" s="20">
        <f t="shared" si="0"/>
        <v>97329</v>
      </c>
    </row>
    <row r="15" spans="1:7" x14ac:dyDescent="0.35">
      <c r="A15" s="93" t="s">
        <v>84</v>
      </c>
      <c r="B15" s="41" t="s">
        <v>84</v>
      </c>
      <c r="C15" s="18">
        <v>76061</v>
      </c>
      <c r="D15" s="18">
        <v>53682</v>
      </c>
      <c r="E15" s="20">
        <v>129743</v>
      </c>
    </row>
    <row r="16" spans="1:7" x14ac:dyDescent="0.35">
      <c r="A16" s="60"/>
      <c r="B16" s="41"/>
      <c r="C16" s="18"/>
      <c r="D16" s="18"/>
      <c r="E16" s="20"/>
    </row>
    <row r="17" spans="1:7" x14ac:dyDescent="0.35">
      <c r="A17" s="60"/>
      <c r="B17" s="43" t="s">
        <v>11</v>
      </c>
      <c r="C17" s="44">
        <v>370613</v>
      </c>
      <c r="D17" s="44">
        <v>250982</v>
      </c>
      <c r="E17" s="44">
        <v>621595</v>
      </c>
    </row>
    <row r="18" spans="1:7" ht="15.5" x14ac:dyDescent="0.35">
      <c r="B18" s="35" t="s">
        <v>91</v>
      </c>
      <c r="C18" s="45"/>
      <c r="D18" s="45"/>
      <c r="E18" s="13"/>
    </row>
    <row r="19" spans="1:7" x14ac:dyDescent="0.35">
      <c r="B19" s="46" t="s">
        <v>92</v>
      </c>
    </row>
    <row r="22" spans="1:7" x14ac:dyDescent="0.35">
      <c r="D22" s="7"/>
    </row>
    <row r="25" spans="1:7" x14ac:dyDescent="0.35">
      <c r="F25" s="8"/>
      <c r="G25" s="8"/>
    </row>
  </sheetData>
  <pageMargins left="0.7" right="0.7" top="0.75" bottom="0.75" header="0.3" footer="0.3"/>
  <pageSetup paperSize="9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zoomScale="85" zoomScaleNormal="85" workbookViewId="0"/>
  </sheetViews>
  <sheetFormatPr defaultRowHeight="14.5" x14ac:dyDescent="0.3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43"/>
  <sheetViews>
    <sheetView zoomScaleNormal="100" workbookViewId="0"/>
  </sheetViews>
  <sheetFormatPr defaultColWidth="9.08984375" defaultRowHeight="14.5" x14ac:dyDescent="0.35"/>
  <cols>
    <col min="1" max="1" width="2.6328125" style="5" customWidth="1"/>
    <col min="2" max="2" width="34.36328125" style="5" bestFit="1" customWidth="1"/>
    <col min="3" max="3" width="46.08984375" style="5" bestFit="1" customWidth="1"/>
    <col min="4" max="4" width="43.54296875" style="5" bestFit="1" customWidth="1"/>
    <col min="5" max="5" width="49.08984375" style="5" bestFit="1" customWidth="1"/>
    <col min="6" max="6" width="19.1796875" style="5" bestFit="1" customWidth="1"/>
    <col min="7" max="7" width="22.90625" style="5" customWidth="1"/>
    <col min="8" max="8" width="30.36328125" style="5" bestFit="1" customWidth="1"/>
    <col min="9" max="9" width="1.6328125" style="5" bestFit="1" customWidth="1"/>
    <col min="10" max="15" width="14.453125" style="5" bestFit="1" customWidth="1"/>
    <col min="16" max="16384" width="9.08984375" style="5"/>
  </cols>
  <sheetData>
    <row r="1" spans="1:12" ht="14.4" x14ac:dyDescent="0.3">
      <c r="A1" s="60"/>
      <c r="B1" s="60"/>
      <c r="C1" s="60"/>
      <c r="D1" s="60"/>
      <c r="E1" s="60"/>
      <c r="F1" s="60"/>
    </row>
    <row r="2" spans="1:12" x14ac:dyDescent="0.35">
      <c r="A2" s="60"/>
      <c r="B2" s="96" t="s">
        <v>109</v>
      </c>
      <c r="C2" s="96"/>
      <c r="D2" s="96"/>
      <c r="E2" s="96"/>
      <c r="F2" s="96"/>
      <c r="G2" s="9"/>
    </row>
    <row r="3" spans="1:12" ht="14.4" x14ac:dyDescent="0.3">
      <c r="A3" s="60"/>
      <c r="B3" s="60"/>
      <c r="C3" s="60"/>
      <c r="D3" s="60"/>
      <c r="E3" s="60"/>
      <c r="F3" s="60"/>
      <c r="I3" s="5" t="s">
        <v>12</v>
      </c>
    </row>
    <row r="4" spans="1:12" ht="14.4" x14ac:dyDescent="0.3">
      <c r="A4" s="60"/>
      <c r="B4" s="40" t="s">
        <v>13</v>
      </c>
      <c r="C4" s="85" t="s">
        <v>93</v>
      </c>
      <c r="D4" s="85" t="s">
        <v>14</v>
      </c>
      <c r="E4" s="85" t="s">
        <v>15</v>
      </c>
      <c r="F4" s="85" t="s">
        <v>16</v>
      </c>
      <c r="H4" s="2"/>
      <c r="I4" s="2"/>
      <c r="J4" s="2"/>
      <c r="K4" s="2"/>
      <c r="L4" s="2"/>
    </row>
    <row r="5" spans="1:12" ht="14.4" x14ac:dyDescent="0.3">
      <c r="A5" s="60"/>
      <c r="B5" s="41" t="s">
        <v>17</v>
      </c>
      <c r="C5" s="6">
        <v>132</v>
      </c>
      <c r="D5" s="6">
        <v>376423</v>
      </c>
      <c r="E5" s="77">
        <v>0</v>
      </c>
      <c r="F5" s="6">
        <v>25786824</v>
      </c>
      <c r="H5" s="11"/>
      <c r="I5" s="2"/>
      <c r="J5" s="2"/>
      <c r="K5" s="2"/>
      <c r="L5" s="2"/>
    </row>
    <row r="6" spans="1:12" ht="14.4" x14ac:dyDescent="0.3">
      <c r="A6" s="60"/>
      <c r="B6" s="84" t="s">
        <v>18</v>
      </c>
      <c r="C6" s="82">
        <v>124</v>
      </c>
      <c r="D6" s="82">
        <v>246496</v>
      </c>
      <c r="E6" s="83">
        <v>0</v>
      </c>
      <c r="F6" s="82">
        <v>21140557</v>
      </c>
      <c r="H6" s="11"/>
      <c r="I6" s="2"/>
      <c r="J6" s="2"/>
      <c r="K6" s="2"/>
      <c r="L6" s="2"/>
    </row>
    <row r="7" spans="1:12" ht="14.4" x14ac:dyDescent="0.3">
      <c r="A7" s="60"/>
      <c r="B7" s="41" t="s">
        <v>19</v>
      </c>
      <c r="C7" s="6">
        <v>0</v>
      </c>
      <c r="D7" s="6">
        <v>0</v>
      </c>
      <c r="E7" s="6">
        <v>354969</v>
      </c>
      <c r="F7" s="14">
        <v>1771055</v>
      </c>
      <c r="H7" s="11"/>
      <c r="I7" s="2"/>
      <c r="J7" s="2"/>
      <c r="K7" s="2"/>
      <c r="L7" s="2"/>
    </row>
    <row r="8" spans="1:12" ht="14.4" x14ac:dyDescent="0.3">
      <c r="A8" s="60"/>
      <c r="B8" s="84" t="s">
        <v>20</v>
      </c>
      <c r="C8" s="82">
        <v>0</v>
      </c>
      <c r="D8" s="82">
        <v>0</v>
      </c>
      <c r="E8" s="83">
        <v>10038</v>
      </c>
      <c r="F8" s="82">
        <v>553631</v>
      </c>
      <c r="H8" s="11"/>
      <c r="I8" s="2"/>
      <c r="J8" s="2"/>
      <c r="K8" s="2"/>
      <c r="L8" s="2"/>
    </row>
    <row r="9" spans="1:12" ht="14.4" x14ac:dyDescent="0.3">
      <c r="A9" s="60"/>
      <c r="B9" s="41" t="s">
        <v>21</v>
      </c>
      <c r="C9" s="6">
        <v>1739</v>
      </c>
      <c r="D9" s="6">
        <v>407975</v>
      </c>
      <c r="E9" s="77">
        <v>0</v>
      </c>
      <c r="F9" s="6">
        <v>25766990</v>
      </c>
      <c r="H9" s="11"/>
      <c r="I9" s="2"/>
      <c r="J9" s="2"/>
      <c r="K9" s="2"/>
      <c r="L9" s="2"/>
    </row>
    <row r="10" spans="1:12" ht="14.4" x14ac:dyDescent="0.3">
      <c r="A10" s="60"/>
      <c r="B10" s="84" t="s">
        <v>22</v>
      </c>
      <c r="C10" s="82">
        <v>1461</v>
      </c>
      <c r="D10" s="82">
        <v>276050</v>
      </c>
      <c r="E10" s="83">
        <v>0</v>
      </c>
      <c r="F10" s="82">
        <v>21274934</v>
      </c>
      <c r="H10" s="11"/>
      <c r="I10" s="2"/>
      <c r="J10" s="2"/>
      <c r="K10" s="2"/>
      <c r="L10" s="2"/>
    </row>
    <row r="11" spans="1:12" ht="14.4" x14ac:dyDescent="0.3">
      <c r="A11" s="60"/>
      <c r="B11" s="41" t="s">
        <v>23</v>
      </c>
      <c r="C11" s="6">
        <v>0</v>
      </c>
      <c r="D11" s="6">
        <v>0</v>
      </c>
      <c r="E11" s="6">
        <v>444943</v>
      </c>
      <c r="F11" s="6">
        <v>1864295</v>
      </c>
      <c r="H11" s="11"/>
      <c r="I11" s="2"/>
      <c r="J11" s="2"/>
      <c r="K11" s="2"/>
      <c r="L11" s="2"/>
    </row>
    <row r="12" spans="1:12" x14ac:dyDescent="0.35">
      <c r="A12" s="60"/>
      <c r="B12" s="84" t="s">
        <v>24</v>
      </c>
      <c r="C12" s="82">
        <v>0</v>
      </c>
      <c r="D12" s="82">
        <v>0</v>
      </c>
      <c r="E12" s="83">
        <v>9290</v>
      </c>
      <c r="F12" s="82">
        <v>559271</v>
      </c>
      <c r="H12" s="11"/>
      <c r="I12" s="2"/>
      <c r="J12" s="2"/>
      <c r="K12" s="2"/>
      <c r="L12" s="2"/>
    </row>
    <row r="13" spans="1:12" x14ac:dyDescent="0.35">
      <c r="A13" s="60"/>
      <c r="B13" s="41" t="s">
        <v>25</v>
      </c>
      <c r="C13" s="6">
        <v>12049</v>
      </c>
      <c r="D13" s="6">
        <v>427631</v>
      </c>
      <c r="E13" s="77">
        <v>0</v>
      </c>
      <c r="F13" s="6">
        <v>25495489</v>
      </c>
      <c r="H13" s="11"/>
      <c r="I13" s="2"/>
      <c r="J13" s="2"/>
      <c r="K13" s="2"/>
      <c r="L13" s="2"/>
    </row>
    <row r="14" spans="1:12" x14ac:dyDescent="0.35">
      <c r="A14" s="60"/>
      <c r="B14" s="84" t="s">
        <v>26</v>
      </c>
      <c r="C14" s="82">
        <v>11991</v>
      </c>
      <c r="D14" s="82">
        <v>298878</v>
      </c>
      <c r="E14" s="83">
        <v>0</v>
      </c>
      <c r="F14" s="82">
        <v>21118073</v>
      </c>
      <c r="H14" s="11"/>
      <c r="I14" s="2"/>
      <c r="J14" s="2"/>
      <c r="K14" s="2"/>
      <c r="L14" s="2"/>
    </row>
    <row r="15" spans="1:12" x14ac:dyDescent="0.35">
      <c r="A15" s="60"/>
      <c r="B15" s="41" t="s">
        <v>27</v>
      </c>
      <c r="C15" s="6">
        <v>0</v>
      </c>
      <c r="D15" s="6">
        <v>0</v>
      </c>
      <c r="E15" s="6">
        <v>500960</v>
      </c>
      <c r="F15" s="6">
        <v>1832983</v>
      </c>
      <c r="H15" s="11"/>
      <c r="I15" s="2"/>
      <c r="J15" s="2"/>
      <c r="K15" s="2"/>
      <c r="L15" s="2"/>
    </row>
    <row r="16" spans="1:12" x14ac:dyDescent="0.35">
      <c r="A16" s="60"/>
      <c r="B16" s="84" t="s">
        <v>28</v>
      </c>
      <c r="C16" s="82">
        <v>0</v>
      </c>
      <c r="D16" s="82">
        <v>0</v>
      </c>
      <c r="E16" s="83">
        <v>10109</v>
      </c>
      <c r="F16" s="82">
        <v>536022</v>
      </c>
      <c r="H16" s="11"/>
      <c r="I16" s="2"/>
      <c r="J16" s="2"/>
      <c r="K16" s="2"/>
      <c r="L16" s="2"/>
    </row>
    <row r="17" spans="1:15" x14ac:dyDescent="0.35">
      <c r="A17" s="60"/>
      <c r="B17" s="41" t="s">
        <v>29</v>
      </c>
      <c r="C17" s="6">
        <v>50038</v>
      </c>
      <c r="D17" s="6">
        <v>443913</v>
      </c>
      <c r="E17" s="77">
        <v>0</v>
      </c>
      <c r="F17" s="6">
        <v>25307746</v>
      </c>
      <c r="K17" s="10"/>
      <c r="L17" s="10"/>
      <c r="M17" s="10"/>
      <c r="N17" s="10"/>
      <c r="O17" s="10"/>
    </row>
    <row r="18" spans="1:15" x14ac:dyDescent="0.35">
      <c r="A18" s="60"/>
      <c r="B18" s="84" t="s">
        <v>30</v>
      </c>
      <c r="C18" s="82">
        <v>39337</v>
      </c>
      <c r="D18" s="82">
        <v>300537</v>
      </c>
      <c r="E18" s="83">
        <v>0</v>
      </c>
      <c r="F18" s="82">
        <v>20923634</v>
      </c>
    </row>
    <row r="19" spans="1:15" x14ac:dyDescent="0.35">
      <c r="A19" s="60"/>
      <c r="B19" s="41" t="s">
        <v>31</v>
      </c>
      <c r="C19" s="6">
        <v>0</v>
      </c>
      <c r="D19" s="6">
        <v>0</v>
      </c>
      <c r="E19" s="6">
        <v>509436</v>
      </c>
      <c r="F19" s="6">
        <v>1790147</v>
      </c>
    </row>
    <row r="20" spans="1:15" x14ac:dyDescent="0.35">
      <c r="A20" s="60"/>
      <c r="B20" s="84" t="s">
        <v>32</v>
      </c>
      <c r="C20" s="82">
        <v>0</v>
      </c>
      <c r="D20" s="82">
        <v>0</v>
      </c>
      <c r="E20" s="83">
        <v>10603</v>
      </c>
      <c r="F20" s="82">
        <v>507974</v>
      </c>
    </row>
    <row r="21" spans="1:15" x14ac:dyDescent="0.35">
      <c r="A21" s="60"/>
      <c r="B21" s="41" t="s">
        <v>33</v>
      </c>
      <c r="C21" s="6">
        <v>104704</v>
      </c>
      <c r="D21" s="18">
        <v>484975</v>
      </c>
      <c r="E21" s="6">
        <v>0</v>
      </c>
      <c r="F21" s="18">
        <v>25272273</v>
      </c>
    </row>
    <row r="22" spans="1:15" x14ac:dyDescent="0.35">
      <c r="A22" s="60"/>
      <c r="B22" s="84" t="s">
        <v>34</v>
      </c>
      <c r="C22" s="82">
        <v>72113</v>
      </c>
      <c r="D22" s="82">
        <v>319445</v>
      </c>
      <c r="E22" s="83">
        <v>0</v>
      </c>
      <c r="F22" s="82">
        <v>20955620</v>
      </c>
    </row>
    <row r="23" spans="1:15" x14ac:dyDescent="0.35">
      <c r="A23" s="60"/>
      <c r="B23" s="41" t="s">
        <v>35</v>
      </c>
      <c r="C23" s="79">
        <v>946</v>
      </c>
      <c r="D23" s="6">
        <v>0</v>
      </c>
      <c r="E23" s="18">
        <f>SUM(497756-946)</f>
        <v>496810</v>
      </c>
      <c r="F23" s="18">
        <v>1819499</v>
      </c>
    </row>
    <row r="24" spans="1:15" x14ac:dyDescent="0.35">
      <c r="A24" s="60"/>
      <c r="B24" s="84" t="s">
        <v>36</v>
      </c>
      <c r="C24" s="82">
        <v>0</v>
      </c>
      <c r="D24" s="82">
        <v>0</v>
      </c>
      <c r="E24" s="83">
        <v>10778</v>
      </c>
      <c r="F24" s="82">
        <v>488142</v>
      </c>
    </row>
    <row r="25" spans="1:15" ht="16.5" x14ac:dyDescent="0.35">
      <c r="A25" s="60"/>
      <c r="B25" s="41" t="s">
        <v>117</v>
      </c>
      <c r="C25" s="6">
        <v>163427</v>
      </c>
      <c r="D25" s="18">
        <v>485873</v>
      </c>
      <c r="E25" s="6">
        <v>0</v>
      </c>
      <c r="F25" s="18">
        <v>25508995</v>
      </c>
    </row>
    <row r="26" spans="1:15" ht="16.5" x14ac:dyDescent="0.35">
      <c r="A26" s="60"/>
      <c r="B26" s="84" t="s">
        <v>118</v>
      </c>
      <c r="C26" s="82">
        <v>101728</v>
      </c>
      <c r="D26" s="82">
        <v>312256</v>
      </c>
      <c r="E26" s="83">
        <v>0</v>
      </c>
      <c r="F26" s="82">
        <v>21201471</v>
      </c>
    </row>
    <row r="27" spans="1:15" ht="16.5" x14ac:dyDescent="0.35">
      <c r="A27" s="60"/>
      <c r="B27" s="41" t="s">
        <v>119</v>
      </c>
      <c r="C27" s="14">
        <v>3536</v>
      </c>
      <c r="D27" s="6">
        <v>0</v>
      </c>
      <c r="E27" s="18">
        <v>515107</v>
      </c>
      <c r="F27" s="18">
        <v>1824847</v>
      </c>
    </row>
    <row r="28" spans="1:15" ht="16.5" x14ac:dyDescent="0.35">
      <c r="A28" s="60"/>
      <c r="B28" s="84" t="s">
        <v>120</v>
      </c>
      <c r="C28" s="82">
        <v>0</v>
      </c>
      <c r="D28" s="82">
        <v>0</v>
      </c>
      <c r="E28" s="83">
        <v>10535</v>
      </c>
      <c r="F28" s="82">
        <v>482251</v>
      </c>
    </row>
    <row r="29" spans="1:15" x14ac:dyDescent="0.35">
      <c r="A29" s="60"/>
      <c r="B29" s="41" t="s">
        <v>37</v>
      </c>
      <c r="C29" s="6">
        <v>211730</v>
      </c>
      <c r="D29" s="18">
        <v>485346</v>
      </c>
      <c r="E29" s="6">
        <v>0</v>
      </c>
      <c r="F29" s="18">
        <v>25182256</v>
      </c>
    </row>
    <row r="30" spans="1:15" x14ac:dyDescent="0.35">
      <c r="A30" s="60"/>
      <c r="B30" s="84" t="s">
        <v>38</v>
      </c>
      <c r="C30" s="82">
        <v>132972</v>
      </c>
      <c r="D30" s="82">
        <v>305495</v>
      </c>
      <c r="E30" s="83">
        <v>0</v>
      </c>
      <c r="F30" s="82">
        <v>20989449</v>
      </c>
    </row>
    <row r="31" spans="1:15" x14ac:dyDescent="0.35">
      <c r="A31" s="60"/>
      <c r="B31" s="41" t="s">
        <v>39</v>
      </c>
      <c r="C31" s="80" t="s">
        <v>62</v>
      </c>
      <c r="D31" s="6">
        <v>0</v>
      </c>
      <c r="E31" s="18">
        <v>471484</v>
      </c>
      <c r="F31" s="18">
        <v>1782186</v>
      </c>
      <c r="G31" s="12"/>
    </row>
    <row r="32" spans="1:15" x14ac:dyDescent="0.35">
      <c r="A32" s="60"/>
      <c r="B32" s="84" t="s">
        <v>40</v>
      </c>
      <c r="C32" s="82">
        <v>0</v>
      </c>
      <c r="D32" s="82">
        <v>0</v>
      </c>
      <c r="E32" s="83">
        <v>10530</v>
      </c>
      <c r="F32" s="82">
        <v>480223</v>
      </c>
    </row>
    <row r="33" spans="1:6" x14ac:dyDescent="0.35">
      <c r="A33" s="60"/>
      <c r="B33" s="41" t="s">
        <v>41</v>
      </c>
      <c r="C33" s="6">
        <v>246447</v>
      </c>
      <c r="D33" s="18">
        <v>492939</v>
      </c>
      <c r="E33" s="6">
        <v>0</v>
      </c>
      <c r="F33" s="18">
        <v>24990226</v>
      </c>
    </row>
    <row r="34" spans="1:6" x14ac:dyDescent="0.35">
      <c r="A34" s="60"/>
      <c r="B34" s="84" t="s">
        <v>42</v>
      </c>
      <c r="C34" s="82">
        <v>156190</v>
      </c>
      <c r="D34" s="82">
        <v>308358</v>
      </c>
      <c r="E34" s="83">
        <v>0</v>
      </c>
      <c r="F34" s="82">
        <v>20774487</v>
      </c>
    </row>
    <row r="35" spans="1:6" x14ac:dyDescent="0.35">
      <c r="A35" s="60"/>
      <c r="B35" s="41" t="s">
        <v>43</v>
      </c>
      <c r="C35" s="81">
        <v>6214</v>
      </c>
      <c r="D35" s="6">
        <v>0</v>
      </c>
      <c r="E35" s="18">
        <v>477395</v>
      </c>
      <c r="F35" s="18">
        <v>1763237</v>
      </c>
    </row>
    <row r="36" spans="1:6" x14ac:dyDescent="0.35">
      <c r="A36" s="60"/>
      <c r="B36" s="84" t="s">
        <v>44</v>
      </c>
      <c r="C36" s="82">
        <v>0</v>
      </c>
      <c r="D36" s="82">
        <v>0</v>
      </c>
      <c r="E36" s="83">
        <v>10078</v>
      </c>
      <c r="F36" s="82">
        <v>484537</v>
      </c>
    </row>
    <row r="37" spans="1:6" x14ac:dyDescent="0.35">
      <c r="A37" s="60"/>
      <c r="B37" s="41" t="s">
        <v>94</v>
      </c>
      <c r="C37" s="6">
        <v>328789</v>
      </c>
      <c r="D37" s="18">
        <v>497462</v>
      </c>
      <c r="E37" s="6">
        <v>0</v>
      </c>
      <c r="F37" s="18">
        <v>24612631</v>
      </c>
    </row>
    <row r="38" spans="1:6" x14ac:dyDescent="0.35">
      <c r="A38" s="60"/>
      <c r="B38" s="84" t="s">
        <v>95</v>
      </c>
      <c r="C38" s="82">
        <v>215069</v>
      </c>
      <c r="D38" s="82">
        <v>301925</v>
      </c>
      <c r="E38" s="83">
        <v>0</v>
      </c>
      <c r="F38" s="82">
        <v>20484103</v>
      </c>
    </row>
    <row r="39" spans="1:6" x14ac:dyDescent="0.35">
      <c r="A39" s="60"/>
      <c r="B39" s="41" t="s">
        <v>96</v>
      </c>
      <c r="C39" s="18">
        <v>7211</v>
      </c>
      <c r="D39" s="6">
        <v>0</v>
      </c>
      <c r="E39" s="18">
        <v>494900</v>
      </c>
      <c r="F39" s="18">
        <v>1712572</v>
      </c>
    </row>
    <row r="40" spans="1:6" x14ac:dyDescent="0.35">
      <c r="A40" s="60"/>
      <c r="B40" s="43" t="s">
        <v>97</v>
      </c>
      <c r="C40" s="49">
        <v>0</v>
      </c>
      <c r="D40" s="78">
        <v>0</v>
      </c>
      <c r="E40" s="49">
        <v>13224</v>
      </c>
      <c r="F40" s="49">
        <v>491553</v>
      </c>
    </row>
    <row r="41" spans="1:6" x14ac:dyDescent="0.35">
      <c r="B41" s="86" t="s">
        <v>68</v>
      </c>
      <c r="E41" s="13"/>
    </row>
    <row r="42" spans="1:6" x14ac:dyDescent="0.35">
      <c r="B42" s="46" t="s">
        <v>92</v>
      </c>
      <c r="C42" s="2"/>
      <c r="D42" s="2"/>
      <c r="E42" s="2"/>
      <c r="F42" s="2"/>
    </row>
    <row r="43" spans="1:6" x14ac:dyDescent="0.35">
      <c r="C43" s="2"/>
      <c r="D43" s="2"/>
      <c r="E43" s="2"/>
      <c r="F43" s="2"/>
    </row>
  </sheetData>
  <mergeCells count="1">
    <mergeCell ref="B2:F2"/>
  </mergeCells>
  <pageMargins left="0.7" right="0.7" top="0.75" bottom="0.75" header="0.3" footer="0.3"/>
  <pageSetup paperSize="9" scale="76" fitToWidth="0" orientation="landscape" verticalDpi="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</sheetPr>
  <dimension ref="A1:G28"/>
  <sheetViews>
    <sheetView zoomScaleNormal="100" workbookViewId="0"/>
  </sheetViews>
  <sheetFormatPr defaultColWidth="9.08984375" defaultRowHeight="14.5" x14ac:dyDescent="0.35"/>
  <cols>
    <col min="1" max="1" width="2.6328125" style="2" customWidth="1"/>
    <col min="2" max="2" width="12.81640625" style="2" customWidth="1"/>
    <col min="3" max="3" width="26.08984375" style="2" customWidth="1"/>
    <col min="4" max="5" width="27.36328125" style="2" customWidth="1"/>
    <col min="6" max="6" width="11.36328125" style="2" bestFit="1" customWidth="1"/>
    <col min="7" max="7" width="12.54296875" style="2" customWidth="1"/>
    <col min="8" max="16384" width="9.08984375" style="2"/>
  </cols>
  <sheetData>
    <row r="1" spans="1:7" ht="14.4" x14ac:dyDescent="0.3">
      <c r="A1" s="1"/>
      <c r="B1" s="1"/>
      <c r="C1" s="1"/>
      <c r="D1" s="1"/>
      <c r="E1" s="1"/>
    </row>
    <row r="2" spans="1:7" ht="14.4" x14ac:dyDescent="0.3">
      <c r="A2" s="1"/>
      <c r="B2" s="15" t="s">
        <v>114</v>
      </c>
      <c r="C2" s="15"/>
      <c r="D2" s="15"/>
      <c r="E2" s="15"/>
    </row>
    <row r="3" spans="1:7" ht="14.4" x14ac:dyDescent="0.3">
      <c r="A3" s="1"/>
      <c r="B3" s="1"/>
      <c r="C3" s="1"/>
      <c r="D3" s="1"/>
      <c r="E3" s="1"/>
    </row>
    <row r="4" spans="1:7" ht="14.4" x14ac:dyDescent="0.3">
      <c r="A4" s="1"/>
      <c r="B4" s="1"/>
      <c r="C4" s="97"/>
      <c r="D4" s="97"/>
      <c r="E4" s="97"/>
    </row>
    <row r="5" spans="1:7" ht="28.25" x14ac:dyDescent="0.3">
      <c r="A5" s="1"/>
      <c r="B5" s="47" t="s">
        <v>0</v>
      </c>
      <c r="C5" s="95" t="s">
        <v>136</v>
      </c>
      <c r="D5" s="75" t="s">
        <v>82</v>
      </c>
      <c r="E5" s="75" t="s">
        <v>83</v>
      </c>
    </row>
    <row r="6" spans="1:7" ht="14.4" x14ac:dyDescent="0.3">
      <c r="A6" s="1"/>
      <c r="B6" s="41" t="s">
        <v>4</v>
      </c>
      <c r="C6" s="18">
        <v>256</v>
      </c>
      <c r="D6" s="18">
        <v>622919</v>
      </c>
      <c r="E6" s="48">
        <v>46927381</v>
      </c>
      <c r="G6" s="17"/>
    </row>
    <row r="7" spans="1:7" ht="14.4" x14ac:dyDescent="0.3">
      <c r="A7" s="1"/>
      <c r="B7" s="41" t="s">
        <v>5</v>
      </c>
      <c r="C7" s="18">
        <v>3200</v>
      </c>
      <c r="D7" s="18">
        <v>684025</v>
      </c>
      <c r="E7" s="48">
        <v>47041924</v>
      </c>
      <c r="G7" s="17"/>
    </row>
    <row r="8" spans="1:7" ht="14.4" x14ac:dyDescent="0.3">
      <c r="A8" s="1"/>
      <c r="B8" s="41" t="s">
        <v>6</v>
      </c>
      <c r="C8" s="18">
        <v>24040</v>
      </c>
      <c r="D8" s="18">
        <v>721509</v>
      </c>
      <c r="E8" s="18">
        <v>46613562</v>
      </c>
      <c r="G8" s="17"/>
    </row>
    <row r="9" spans="1:7" ht="14.4" x14ac:dyDescent="0.3">
      <c r="A9" s="1"/>
      <c r="B9" s="41" t="s">
        <v>7</v>
      </c>
      <c r="C9" s="18">
        <v>89375</v>
      </c>
      <c r="D9" s="18">
        <v>744450</v>
      </c>
      <c r="E9" s="18">
        <v>46231380</v>
      </c>
      <c r="G9" s="17"/>
    </row>
    <row r="10" spans="1:7" ht="14.4" x14ac:dyDescent="0.3">
      <c r="A10" s="1"/>
      <c r="B10" s="41" t="s">
        <v>8</v>
      </c>
      <c r="C10" s="18">
        <v>176817</v>
      </c>
      <c r="D10" s="18">
        <v>804420</v>
      </c>
      <c r="E10" s="18">
        <v>46227893</v>
      </c>
      <c r="G10" s="17"/>
    </row>
    <row r="11" spans="1:7" s="16" customFormat="1" ht="16.5" x14ac:dyDescent="0.35">
      <c r="A11" s="24"/>
      <c r="B11" s="41" t="s">
        <v>90</v>
      </c>
      <c r="C11" s="18">
        <v>265155</v>
      </c>
      <c r="D11" s="18">
        <v>798129</v>
      </c>
      <c r="E11" s="18">
        <v>46710466</v>
      </c>
      <c r="F11" s="2"/>
      <c r="G11" s="17"/>
    </row>
    <row r="12" spans="1:7" x14ac:dyDescent="0.35">
      <c r="A12" s="1"/>
      <c r="B12" s="41" t="s">
        <v>9</v>
      </c>
      <c r="C12" s="18">
        <v>344702</v>
      </c>
      <c r="D12" s="18">
        <v>790841</v>
      </c>
      <c r="E12" s="18">
        <v>46171705</v>
      </c>
      <c r="G12" s="17"/>
    </row>
    <row r="13" spans="1:7" x14ac:dyDescent="0.35">
      <c r="A13" s="1"/>
      <c r="B13" s="41" t="s">
        <v>10</v>
      </c>
      <c r="C13" s="18">
        <v>402637</v>
      </c>
      <c r="D13" s="18">
        <v>801297</v>
      </c>
      <c r="E13" s="18">
        <v>45764713</v>
      </c>
      <c r="G13" s="17"/>
    </row>
    <row r="14" spans="1:7" x14ac:dyDescent="0.35">
      <c r="A14" s="1"/>
      <c r="B14" s="43" t="s">
        <v>84</v>
      </c>
      <c r="C14" s="49">
        <v>543858</v>
      </c>
      <c r="D14" s="49">
        <v>799387</v>
      </c>
      <c r="E14" s="49">
        <v>45096734</v>
      </c>
    </row>
    <row r="15" spans="1:7" x14ac:dyDescent="0.35">
      <c r="B15" s="76" t="s">
        <v>92</v>
      </c>
      <c r="D15" s="16"/>
      <c r="E15" s="16"/>
    </row>
    <row r="17" spans="5:5" x14ac:dyDescent="0.35">
      <c r="E17" s="16"/>
    </row>
    <row r="18" spans="5:5" x14ac:dyDescent="0.35">
      <c r="E18" s="16"/>
    </row>
    <row r="19" spans="5:5" x14ac:dyDescent="0.35">
      <c r="E19" s="16"/>
    </row>
    <row r="20" spans="5:5" x14ac:dyDescent="0.35">
      <c r="E20" s="16"/>
    </row>
    <row r="21" spans="5:5" x14ac:dyDescent="0.35">
      <c r="E21" s="16"/>
    </row>
    <row r="22" spans="5:5" x14ac:dyDescent="0.35">
      <c r="E22" s="16"/>
    </row>
    <row r="23" spans="5:5" x14ac:dyDescent="0.35">
      <c r="E23" s="16"/>
    </row>
    <row r="24" spans="5:5" x14ac:dyDescent="0.35">
      <c r="E24" s="16"/>
    </row>
    <row r="25" spans="5:5" x14ac:dyDescent="0.35">
      <c r="E25" s="16"/>
    </row>
    <row r="26" spans="5:5" x14ac:dyDescent="0.35">
      <c r="E26" s="16"/>
    </row>
    <row r="27" spans="5:5" x14ac:dyDescent="0.35">
      <c r="E27" s="16"/>
    </row>
    <row r="28" spans="5:5" x14ac:dyDescent="0.35">
      <c r="E28" s="16"/>
    </row>
  </sheetData>
  <mergeCells count="1">
    <mergeCell ref="C4:E4"/>
  </mergeCells>
  <pageMargins left="0.7" right="0.7" top="0.75" bottom="0.75" header="0.3" footer="0.3"/>
  <pageSetup paperSize="9" orientation="portrait" verticalDpi="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/>
  </sheetPr>
  <dimension ref="A2:J24"/>
  <sheetViews>
    <sheetView zoomScaleNormal="100" workbookViewId="0"/>
  </sheetViews>
  <sheetFormatPr defaultColWidth="9.08984375" defaultRowHeight="14.5" x14ac:dyDescent="0.35"/>
  <cols>
    <col min="1" max="1" width="2.90625" style="2" customWidth="1"/>
    <col min="2" max="2" width="11.08984375" style="2" customWidth="1"/>
    <col min="3" max="3" width="23.6328125" style="2" customWidth="1"/>
    <col min="4" max="5" width="26.08984375" style="2" customWidth="1"/>
    <col min="6" max="6" width="32.6328125" style="2" customWidth="1"/>
    <col min="7" max="7" width="23.6328125" style="2" customWidth="1"/>
    <col min="8" max="8" width="2.90625" style="2" customWidth="1"/>
    <col min="9" max="9" width="9.08984375" style="2"/>
    <col min="10" max="11" width="14.36328125" style="2" bestFit="1" customWidth="1"/>
    <col min="12" max="16384" width="9.08984375" style="2"/>
  </cols>
  <sheetData>
    <row r="2" spans="1:10" ht="14.4" x14ac:dyDescent="0.3">
      <c r="B2" s="98" t="s">
        <v>115</v>
      </c>
      <c r="C2" s="98"/>
      <c r="D2" s="98"/>
      <c r="E2" s="98"/>
      <c r="F2" s="98"/>
      <c r="G2" s="98"/>
    </row>
    <row r="3" spans="1:10" ht="14.4" x14ac:dyDescent="0.3">
      <c r="F3" s="16"/>
      <c r="G3" s="16"/>
      <c r="H3" s="16"/>
      <c r="I3" s="16"/>
      <c r="J3" s="16"/>
    </row>
    <row r="4" spans="1:10" ht="14.4" x14ac:dyDescent="0.3">
      <c r="C4" s="97"/>
      <c r="D4" s="97"/>
      <c r="E4" s="97"/>
      <c r="F4" s="97"/>
      <c r="G4" s="97"/>
      <c r="H4" s="16"/>
      <c r="I4" s="16"/>
      <c r="J4" s="16"/>
    </row>
    <row r="5" spans="1:10" ht="28.25" x14ac:dyDescent="0.3">
      <c r="B5" s="47" t="s">
        <v>0</v>
      </c>
      <c r="C5" s="95" t="s">
        <v>137</v>
      </c>
      <c r="D5" s="75" t="s">
        <v>46</v>
      </c>
      <c r="E5" s="75" t="s">
        <v>47</v>
      </c>
      <c r="F5" s="32"/>
      <c r="G5" s="32"/>
      <c r="H5" s="16"/>
      <c r="I5" s="16"/>
      <c r="J5" s="16"/>
    </row>
    <row r="6" spans="1:10" ht="14.4" x14ac:dyDescent="0.3">
      <c r="A6" s="16"/>
      <c r="B6" s="41" t="s">
        <v>4</v>
      </c>
      <c r="C6" s="20">
        <v>132</v>
      </c>
      <c r="D6" s="20">
        <v>376423</v>
      </c>
      <c r="E6" s="50">
        <f>10475808+15311016</f>
        <v>25786824</v>
      </c>
      <c r="F6" s="20"/>
      <c r="G6" s="21"/>
      <c r="H6" s="16"/>
      <c r="I6" s="16"/>
      <c r="J6" s="19"/>
    </row>
    <row r="7" spans="1:10" ht="14.4" x14ac:dyDescent="0.3">
      <c r="A7" s="16"/>
      <c r="B7" s="41" t="s">
        <v>5</v>
      </c>
      <c r="C7" s="20">
        <v>1739</v>
      </c>
      <c r="D7" s="20">
        <v>407975</v>
      </c>
      <c r="E7" s="50">
        <v>25766990</v>
      </c>
      <c r="F7" s="20"/>
      <c r="G7" s="22"/>
      <c r="H7" s="16"/>
      <c r="I7" s="16"/>
      <c r="J7" s="16"/>
    </row>
    <row r="8" spans="1:10" ht="14.4" x14ac:dyDescent="0.3">
      <c r="A8" s="16"/>
      <c r="B8" s="41" t="s">
        <v>6</v>
      </c>
      <c r="C8" s="6">
        <v>12049</v>
      </c>
      <c r="D8" s="6">
        <v>427631</v>
      </c>
      <c r="E8" s="6">
        <v>25495489</v>
      </c>
      <c r="F8" s="6"/>
      <c r="G8" s="23"/>
      <c r="H8" s="16"/>
      <c r="I8" s="16"/>
      <c r="J8" s="16"/>
    </row>
    <row r="9" spans="1:10" ht="14.4" x14ac:dyDescent="0.3">
      <c r="A9" s="16"/>
      <c r="B9" s="41" t="s">
        <v>7</v>
      </c>
      <c r="C9" s="6">
        <v>50038</v>
      </c>
      <c r="D9" s="6">
        <v>443913</v>
      </c>
      <c r="E9" s="6">
        <v>25307746</v>
      </c>
      <c r="F9" s="6"/>
      <c r="G9" s="23"/>
      <c r="H9" s="16"/>
      <c r="I9" s="16"/>
      <c r="J9" s="16"/>
    </row>
    <row r="10" spans="1:10" ht="14.4" x14ac:dyDescent="0.3">
      <c r="A10" s="16"/>
      <c r="B10" s="41" t="s">
        <v>8</v>
      </c>
      <c r="C10" s="6">
        <v>104704</v>
      </c>
      <c r="D10" s="6">
        <v>484975</v>
      </c>
      <c r="E10" s="6">
        <v>25272273</v>
      </c>
      <c r="F10" s="6"/>
      <c r="G10" s="23"/>
      <c r="H10" s="16"/>
      <c r="I10" s="16"/>
      <c r="J10" s="16"/>
    </row>
    <row r="11" spans="1:10" ht="16.5" x14ac:dyDescent="0.35">
      <c r="A11" s="16"/>
      <c r="B11" s="41" t="s">
        <v>90</v>
      </c>
      <c r="C11" s="6">
        <v>163427</v>
      </c>
      <c r="D11" s="6">
        <v>485873</v>
      </c>
      <c r="E11" s="6">
        <v>25508995</v>
      </c>
      <c r="F11" s="6"/>
      <c r="G11" s="23"/>
      <c r="H11" s="16"/>
      <c r="I11" s="16"/>
      <c r="J11" s="16"/>
    </row>
    <row r="12" spans="1:10" x14ac:dyDescent="0.35">
      <c r="A12" s="16"/>
      <c r="B12" s="41" t="s">
        <v>9</v>
      </c>
      <c r="C12" s="18">
        <v>211730</v>
      </c>
      <c r="D12" s="18">
        <v>485346</v>
      </c>
      <c r="E12" s="18">
        <v>25182256</v>
      </c>
      <c r="F12" s="18"/>
      <c r="G12" s="23"/>
      <c r="H12" s="18"/>
      <c r="I12" s="16"/>
      <c r="J12" s="16"/>
    </row>
    <row r="13" spans="1:10" x14ac:dyDescent="0.35">
      <c r="A13" s="16"/>
      <c r="B13" s="41" t="s">
        <v>10</v>
      </c>
      <c r="C13" s="18">
        <v>246447</v>
      </c>
      <c r="D13" s="18">
        <v>492939</v>
      </c>
      <c r="E13" s="18">
        <v>24990226</v>
      </c>
      <c r="F13" s="18"/>
      <c r="G13" s="23"/>
      <c r="H13" s="18"/>
      <c r="I13" s="16"/>
      <c r="J13" s="16"/>
    </row>
    <row r="14" spans="1:10" x14ac:dyDescent="0.35">
      <c r="B14" s="43" t="s">
        <v>84</v>
      </c>
      <c r="C14" s="49">
        <v>328789</v>
      </c>
      <c r="D14" s="49">
        <v>497462</v>
      </c>
      <c r="E14" s="49">
        <v>24612631</v>
      </c>
      <c r="F14" s="16"/>
      <c r="G14" s="16"/>
      <c r="H14" s="16"/>
      <c r="I14" s="16"/>
      <c r="J14" s="16"/>
    </row>
    <row r="15" spans="1:10" x14ac:dyDescent="0.35">
      <c r="B15" s="46" t="s">
        <v>92</v>
      </c>
      <c r="C15" s="16"/>
      <c r="D15" s="16"/>
      <c r="E15" s="16"/>
      <c r="F15" s="16"/>
      <c r="G15" s="16"/>
      <c r="H15" s="16"/>
      <c r="I15" s="16"/>
      <c r="J15" s="16"/>
    </row>
    <row r="16" spans="1:10" x14ac:dyDescent="0.35">
      <c r="F16" s="16"/>
      <c r="G16" s="16"/>
      <c r="H16" s="16"/>
      <c r="I16" s="16"/>
      <c r="J16" s="16"/>
    </row>
    <row r="17" spans="2:10" x14ac:dyDescent="0.35">
      <c r="F17" s="16"/>
      <c r="G17" s="16"/>
      <c r="H17" s="16"/>
      <c r="I17" s="16"/>
      <c r="J17" s="16"/>
    </row>
    <row r="18" spans="2:10" x14ac:dyDescent="0.35">
      <c r="F18" s="19"/>
      <c r="G18" s="16"/>
      <c r="H18" s="16"/>
      <c r="I18" s="16"/>
      <c r="J18" s="16"/>
    </row>
    <row r="19" spans="2:10" x14ac:dyDescent="0.35">
      <c r="F19" s="16"/>
      <c r="G19" s="16"/>
      <c r="H19" s="16"/>
      <c r="I19" s="16"/>
      <c r="J19" s="16"/>
    </row>
    <row r="20" spans="2:10" x14ac:dyDescent="0.35">
      <c r="F20" s="16"/>
      <c r="G20" s="16"/>
      <c r="H20" s="16"/>
      <c r="I20" s="16"/>
    </row>
    <row r="21" spans="2:10" x14ac:dyDescent="0.35">
      <c r="F21" s="18"/>
      <c r="G21" s="18"/>
      <c r="H21" s="18"/>
      <c r="I21" s="16"/>
    </row>
    <row r="22" spans="2:10" x14ac:dyDescent="0.35">
      <c r="B22" s="5"/>
      <c r="C22" s="5"/>
      <c r="D22" s="5"/>
      <c r="E22" s="5"/>
      <c r="F22" s="10"/>
      <c r="G22" s="10"/>
      <c r="H22" s="16"/>
      <c r="I22" s="16"/>
    </row>
    <row r="23" spans="2:10" x14ac:dyDescent="0.35">
      <c r="B23" s="5"/>
      <c r="C23" s="5"/>
      <c r="D23" s="5"/>
      <c r="E23" s="5"/>
      <c r="F23" s="10"/>
      <c r="G23" s="10"/>
      <c r="H23" s="16"/>
      <c r="I23" s="16"/>
    </row>
    <row r="24" spans="2:10" x14ac:dyDescent="0.35">
      <c r="B24" s="5"/>
      <c r="C24" s="5"/>
      <c r="D24" s="5"/>
      <c r="E24" s="5"/>
    </row>
  </sheetData>
  <mergeCells count="3">
    <mergeCell ref="B2:G2"/>
    <mergeCell ref="C4:E4"/>
    <mergeCell ref="F4:G4"/>
  </mergeCells>
  <pageMargins left="0.7" right="0.7" top="0.75" bottom="0.75" header="0.3" footer="0.3"/>
  <pageSetup paperSize="9" orientation="portrait" verticalDpi="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/>
  </sheetPr>
  <dimension ref="A1:J17"/>
  <sheetViews>
    <sheetView zoomScaleNormal="100" workbookViewId="0"/>
  </sheetViews>
  <sheetFormatPr defaultColWidth="9.08984375" defaultRowHeight="14.5" x14ac:dyDescent="0.35"/>
  <cols>
    <col min="1" max="1" width="2.6328125" style="2" customWidth="1"/>
    <col min="2" max="2" width="11.453125" style="2" customWidth="1"/>
    <col min="3" max="3" width="27.54296875" style="2" customWidth="1"/>
    <col min="4" max="5" width="27.1796875" style="2" customWidth="1"/>
    <col min="6" max="6" width="32.6328125" style="2" customWidth="1"/>
    <col min="7" max="7" width="23.6328125" style="2" customWidth="1"/>
    <col min="8" max="8" width="2.6328125" style="2" customWidth="1"/>
    <col min="9" max="9" width="9.08984375" style="2"/>
    <col min="10" max="11" width="14.36328125" style="2" bestFit="1" customWidth="1"/>
    <col min="12" max="16384" width="9.08984375" style="2"/>
  </cols>
  <sheetData>
    <row r="1" spans="1:10" ht="14.4" x14ac:dyDescent="0.3">
      <c r="A1" s="1"/>
      <c r="B1" s="1"/>
      <c r="C1" s="1"/>
      <c r="D1" s="1"/>
      <c r="E1" s="1"/>
      <c r="F1" s="1"/>
      <c r="G1" s="1"/>
    </row>
    <row r="2" spans="1:10" ht="14.4" x14ac:dyDescent="0.3">
      <c r="A2" s="1"/>
      <c r="B2" s="98" t="s">
        <v>116</v>
      </c>
      <c r="C2" s="98"/>
      <c r="D2" s="98"/>
      <c r="E2" s="98"/>
      <c r="F2" s="98"/>
      <c r="G2" s="98"/>
    </row>
    <row r="3" spans="1:10" ht="14.4" x14ac:dyDescent="0.3">
      <c r="A3" s="1"/>
      <c r="B3" s="1"/>
      <c r="C3" s="1"/>
      <c r="D3" s="1"/>
      <c r="E3" s="1"/>
      <c r="F3" s="24"/>
      <c r="G3" s="24"/>
      <c r="H3" s="16"/>
      <c r="I3" s="16"/>
    </row>
    <row r="4" spans="1:10" ht="14.4" x14ac:dyDescent="0.3">
      <c r="A4" s="1"/>
      <c r="B4" s="1"/>
      <c r="C4" s="97"/>
      <c r="D4" s="97"/>
      <c r="E4" s="97"/>
      <c r="F4" s="97"/>
      <c r="G4" s="97"/>
      <c r="H4" s="16"/>
      <c r="I4" s="16"/>
    </row>
    <row r="5" spans="1:10" ht="28.25" x14ac:dyDescent="0.3">
      <c r="A5" s="1"/>
      <c r="B5" s="47" t="s">
        <v>0</v>
      </c>
      <c r="C5" s="95" t="s">
        <v>138</v>
      </c>
      <c r="D5" s="75" t="s">
        <v>80</v>
      </c>
      <c r="E5" s="75" t="s">
        <v>81</v>
      </c>
      <c r="F5" s="39"/>
      <c r="G5" s="39"/>
      <c r="H5" s="16"/>
      <c r="I5" s="16"/>
    </row>
    <row r="6" spans="1:10" ht="14.4" x14ac:dyDescent="0.3">
      <c r="A6" s="1"/>
      <c r="B6" s="41" t="s">
        <v>4</v>
      </c>
      <c r="C6" s="20">
        <v>124</v>
      </c>
      <c r="D6" s="20">
        <v>246496</v>
      </c>
      <c r="E6" s="50">
        <f>5829541+15311016</f>
        <v>21140557</v>
      </c>
      <c r="F6" s="20"/>
      <c r="G6" s="21"/>
      <c r="H6" s="16"/>
      <c r="I6" s="16"/>
      <c r="J6" s="17"/>
    </row>
    <row r="7" spans="1:10" ht="14.4" x14ac:dyDescent="0.3">
      <c r="A7" s="1"/>
      <c r="B7" s="41" t="s">
        <v>5</v>
      </c>
      <c r="C7" s="20">
        <v>1461</v>
      </c>
      <c r="D7" s="20">
        <v>276050</v>
      </c>
      <c r="E7" s="50">
        <v>21274934</v>
      </c>
      <c r="F7" s="20"/>
      <c r="G7" s="14"/>
      <c r="H7" s="16"/>
      <c r="I7" s="16"/>
    </row>
    <row r="8" spans="1:10" ht="14.4" x14ac:dyDescent="0.3">
      <c r="A8" s="1"/>
      <c r="B8" s="41" t="s">
        <v>6</v>
      </c>
      <c r="C8" s="6">
        <v>11991</v>
      </c>
      <c r="D8" s="6">
        <v>293878</v>
      </c>
      <c r="E8" s="6">
        <v>21118073</v>
      </c>
      <c r="F8" s="6"/>
      <c r="G8" s="14"/>
      <c r="H8" s="16"/>
      <c r="I8" s="16"/>
    </row>
    <row r="9" spans="1:10" ht="14.4" x14ac:dyDescent="0.3">
      <c r="A9" s="1"/>
      <c r="B9" s="41" t="s">
        <v>7</v>
      </c>
      <c r="C9" s="6">
        <v>39337</v>
      </c>
      <c r="D9" s="6">
        <v>300537</v>
      </c>
      <c r="E9" s="6">
        <v>20923634</v>
      </c>
      <c r="F9" s="6"/>
      <c r="G9" s="14"/>
      <c r="H9" s="16"/>
      <c r="I9" s="16"/>
    </row>
    <row r="10" spans="1:10" ht="14.4" x14ac:dyDescent="0.3">
      <c r="A10" s="1"/>
      <c r="B10" s="41" t="s">
        <v>8</v>
      </c>
      <c r="C10" s="6">
        <v>72113</v>
      </c>
      <c r="D10" s="6">
        <v>319445</v>
      </c>
      <c r="E10" s="6">
        <v>20955620</v>
      </c>
      <c r="F10" s="6"/>
      <c r="G10" s="14"/>
      <c r="H10" s="16"/>
      <c r="I10" s="16"/>
    </row>
    <row r="11" spans="1:10" ht="16.5" x14ac:dyDescent="0.35">
      <c r="A11" s="1"/>
      <c r="B11" s="41" t="s">
        <v>90</v>
      </c>
      <c r="C11" s="6">
        <v>101728</v>
      </c>
      <c r="D11" s="6">
        <v>312256</v>
      </c>
      <c r="E11" s="6">
        <v>21201471</v>
      </c>
      <c r="F11" s="6"/>
      <c r="G11" s="14"/>
      <c r="H11" s="16"/>
      <c r="I11" s="16"/>
    </row>
    <row r="12" spans="1:10" x14ac:dyDescent="0.35">
      <c r="A12" s="1"/>
      <c r="B12" s="41" t="s">
        <v>9</v>
      </c>
      <c r="C12" s="18">
        <v>132972</v>
      </c>
      <c r="D12" s="18">
        <v>305495</v>
      </c>
      <c r="E12" s="18">
        <v>20989449</v>
      </c>
      <c r="F12" s="18"/>
      <c r="G12" s="14"/>
      <c r="H12" s="16"/>
      <c r="I12" s="16"/>
    </row>
    <row r="13" spans="1:10" x14ac:dyDescent="0.35">
      <c r="A13" s="1"/>
      <c r="B13" s="41" t="s">
        <v>10</v>
      </c>
      <c r="C13" s="18">
        <v>156190</v>
      </c>
      <c r="D13" s="18">
        <v>308358</v>
      </c>
      <c r="E13" s="18">
        <v>20774487</v>
      </c>
      <c r="F13" s="18"/>
      <c r="G13" s="14"/>
      <c r="H13" s="16"/>
      <c r="I13" s="16"/>
    </row>
    <row r="14" spans="1:10" x14ac:dyDescent="0.35">
      <c r="A14" s="1"/>
      <c r="B14" s="43" t="s">
        <v>84</v>
      </c>
      <c r="C14" s="49">
        <v>215069</v>
      </c>
      <c r="D14" s="49">
        <v>301925</v>
      </c>
      <c r="E14" s="49">
        <v>20484103</v>
      </c>
      <c r="F14" s="24"/>
      <c r="G14" s="24"/>
      <c r="H14" s="16"/>
      <c r="I14" s="16"/>
    </row>
    <row r="15" spans="1:10" x14ac:dyDescent="0.35">
      <c r="B15" s="46" t="s">
        <v>92</v>
      </c>
      <c r="D15" s="16"/>
      <c r="F15" s="19"/>
      <c r="G15" s="16"/>
      <c r="H15" s="16"/>
      <c r="I15" s="16"/>
    </row>
    <row r="16" spans="1:10" x14ac:dyDescent="0.35">
      <c r="F16" s="16"/>
      <c r="G16" s="16"/>
      <c r="H16" s="16"/>
      <c r="I16" s="16"/>
    </row>
    <row r="17" spans="4:9" x14ac:dyDescent="0.35">
      <c r="D17" s="25"/>
      <c r="E17" s="16"/>
      <c r="F17" s="16"/>
      <c r="G17" s="16"/>
      <c r="H17" s="16"/>
      <c r="I17" s="16"/>
    </row>
  </sheetData>
  <mergeCells count="3">
    <mergeCell ref="B2:G2"/>
    <mergeCell ref="C4:E4"/>
    <mergeCell ref="F4:G4"/>
  </mergeCells>
  <pageMargins left="0.7" right="0.7" top="0.75" bottom="0.75" header="0.3" footer="0.3"/>
  <pageSetup paperSize="9" orientation="portrait" verticalDpi="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6"/>
  <sheetViews>
    <sheetView workbookViewId="0"/>
  </sheetViews>
  <sheetFormatPr defaultColWidth="8.90625" defaultRowHeight="14.5" x14ac:dyDescent="0.35"/>
  <cols>
    <col min="1" max="1" width="2.6328125" style="2" customWidth="1"/>
    <col min="2" max="2" width="21" style="2" customWidth="1"/>
    <col min="3" max="6" width="29.81640625" style="2" customWidth="1"/>
    <col min="7" max="16384" width="8.90625" style="2"/>
  </cols>
  <sheetData>
    <row r="1" spans="1:6" ht="14.4" x14ac:dyDescent="0.3">
      <c r="A1" s="1"/>
      <c r="B1" s="1"/>
      <c r="C1" s="1"/>
      <c r="D1" s="1"/>
      <c r="E1" s="1"/>
      <c r="F1" s="1"/>
    </row>
    <row r="2" spans="1:6" x14ac:dyDescent="0.35">
      <c r="A2" s="1"/>
      <c r="B2" s="15" t="s">
        <v>67</v>
      </c>
      <c r="C2" s="1"/>
      <c r="D2" s="1"/>
      <c r="E2" s="1"/>
      <c r="F2" s="1"/>
    </row>
    <row r="3" spans="1:6" ht="14.4" x14ac:dyDescent="0.3">
      <c r="A3" s="1"/>
      <c r="B3" s="15"/>
      <c r="C3" s="1"/>
      <c r="D3" s="1"/>
      <c r="E3" s="1"/>
      <c r="F3" s="1"/>
    </row>
    <row r="4" spans="1:6" ht="14.4" x14ac:dyDescent="0.3">
      <c r="A4" s="1"/>
      <c r="B4" s="1"/>
      <c r="C4" s="1"/>
      <c r="D4" s="1"/>
      <c r="E4" s="1"/>
      <c r="F4" s="1"/>
    </row>
    <row r="5" spans="1:6" ht="27.65" x14ac:dyDescent="0.3">
      <c r="A5" s="94" t="s">
        <v>0</v>
      </c>
      <c r="B5" s="51" t="s">
        <v>0</v>
      </c>
      <c r="C5" s="52" t="s">
        <v>53</v>
      </c>
      <c r="D5" s="52" t="s">
        <v>135</v>
      </c>
      <c r="E5" s="52" t="s">
        <v>52</v>
      </c>
      <c r="F5" s="61" t="s">
        <v>49</v>
      </c>
    </row>
    <row r="6" spans="1:6" ht="14.4" x14ac:dyDescent="0.3">
      <c r="A6" s="94" t="s">
        <v>4</v>
      </c>
      <c r="B6" s="53" t="s">
        <v>4</v>
      </c>
      <c r="C6" s="54">
        <v>35455</v>
      </c>
      <c r="D6" s="54">
        <v>0</v>
      </c>
      <c r="E6" s="54">
        <v>186</v>
      </c>
      <c r="F6" s="54">
        <v>0</v>
      </c>
    </row>
    <row r="7" spans="1:6" ht="14.4" x14ac:dyDescent="0.3">
      <c r="A7" s="94" t="s">
        <v>5</v>
      </c>
      <c r="B7" s="55" t="s">
        <v>5</v>
      </c>
      <c r="C7" s="56">
        <v>35834</v>
      </c>
      <c r="D7" s="56">
        <v>0</v>
      </c>
      <c r="E7" s="56">
        <v>144</v>
      </c>
      <c r="F7" s="56">
        <v>0</v>
      </c>
    </row>
    <row r="8" spans="1:6" ht="14.4" x14ac:dyDescent="0.3">
      <c r="A8" s="94" t="s">
        <v>6</v>
      </c>
      <c r="B8" s="55" t="s">
        <v>6</v>
      </c>
      <c r="C8" s="56">
        <v>32529</v>
      </c>
      <c r="D8" s="56">
        <v>0</v>
      </c>
      <c r="E8" s="56">
        <v>1321</v>
      </c>
      <c r="F8" s="56">
        <v>0</v>
      </c>
    </row>
    <row r="9" spans="1:6" ht="14.4" x14ac:dyDescent="0.3">
      <c r="A9" s="94" t="s">
        <v>7</v>
      </c>
      <c r="B9" s="55" t="s">
        <v>7</v>
      </c>
      <c r="C9" s="56">
        <v>28722</v>
      </c>
      <c r="D9" s="56">
        <v>0</v>
      </c>
      <c r="E9" s="56">
        <v>290</v>
      </c>
      <c r="F9" s="56">
        <v>0</v>
      </c>
    </row>
    <row r="10" spans="1:6" ht="14.4" x14ac:dyDescent="0.3">
      <c r="A10" s="94" t="s">
        <v>8</v>
      </c>
      <c r="B10" s="55" t="s">
        <v>8</v>
      </c>
      <c r="C10" s="56">
        <v>24189</v>
      </c>
      <c r="D10" s="56">
        <v>946</v>
      </c>
      <c r="E10" s="56">
        <v>60</v>
      </c>
      <c r="F10" s="56">
        <v>0</v>
      </c>
    </row>
    <row r="11" spans="1:6" ht="16.5" x14ac:dyDescent="0.35">
      <c r="A11" s="94" t="s">
        <v>134</v>
      </c>
      <c r="B11" s="55" t="s">
        <v>121</v>
      </c>
      <c r="C11" s="56">
        <v>28300</v>
      </c>
      <c r="D11" s="56">
        <v>2590</v>
      </c>
      <c r="E11" s="56">
        <v>184</v>
      </c>
      <c r="F11" s="56">
        <v>0</v>
      </c>
    </row>
    <row r="12" spans="1:6" x14ac:dyDescent="0.35">
      <c r="A12" s="94" t="s">
        <v>9</v>
      </c>
      <c r="B12" s="55" t="s">
        <v>9</v>
      </c>
      <c r="C12" s="56">
        <v>17332</v>
      </c>
      <c r="D12" s="56">
        <v>2175</v>
      </c>
      <c r="E12" s="56">
        <v>24</v>
      </c>
      <c r="F12" s="56">
        <v>0</v>
      </c>
    </row>
    <row r="13" spans="1:6" ht="16.5" x14ac:dyDescent="0.35">
      <c r="A13" s="94" t="s">
        <v>10</v>
      </c>
      <c r="B13" s="55" t="s">
        <v>99</v>
      </c>
      <c r="C13" s="56">
        <v>10152</v>
      </c>
      <c r="D13" s="56">
        <v>1445</v>
      </c>
      <c r="E13" s="56">
        <v>59</v>
      </c>
      <c r="F13" s="56">
        <v>0</v>
      </c>
    </row>
    <row r="14" spans="1:6" x14ac:dyDescent="0.35">
      <c r="A14" s="94" t="s">
        <v>84</v>
      </c>
      <c r="B14" s="57" t="s">
        <v>84</v>
      </c>
      <c r="C14" s="58">
        <v>14700</v>
      </c>
      <c r="D14" s="58">
        <v>714</v>
      </c>
      <c r="E14" s="58">
        <v>647</v>
      </c>
      <c r="F14" s="59">
        <v>0</v>
      </c>
    </row>
    <row r="15" spans="1:6" ht="15.5" x14ac:dyDescent="0.35">
      <c r="B15" s="35" t="s">
        <v>88</v>
      </c>
    </row>
    <row r="16" spans="1:6" x14ac:dyDescent="0.35">
      <c r="B16" s="46" t="s">
        <v>92</v>
      </c>
    </row>
  </sheetData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Table1 and Figure 1 Data</vt:lpstr>
      <vt:lpstr>Figure 1</vt:lpstr>
      <vt:lpstr>Figures 2 &amp; 4 Data</vt:lpstr>
      <vt:lpstr>Figure 2</vt:lpstr>
      <vt:lpstr>Table 2</vt:lpstr>
      <vt:lpstr>Table 2a</vt:lpstr>
      <vt:lpstr>Table 2b</vt:lpstr>
      <vt:lpstr>Figure 3 Data</vt:lpstr>
      <vt:lpstr>Figure 3</vt:lpstr>
      <vt:lpstr>Table 3</vt:lpstr>
      <vt:lpstr>Table 3a</vt:lpstr>
      <vt:lpstr>Table 3b</vt:lpstr>
      <vt:lpstr>Figure 4</vt:lpstr>
      <vt:lpstr>Table 4</vt:lpstr>
      <vt:lpstr>Table 4a</vt:lpstr>
      <vt:lpstr>Table 4b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 Gary (Fuel Poverty &amp; Smart Meters)</dc:creator>
  <cp:lastModifiedBy>Martin Cassandra (Communications)</cp:lastModifiedBy>
  <dcterms:created xsi:type="dcterms:W3CDTF">2014-08-19T13:35:11Z</dcterms:created>
  <dcterms:modified xsi:type="dcterms:W3CDTF">2014-12-16T13:25:14Z</dcterms:modified>
</cp:coreProperties>
</file>