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00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<sst xmlns="http://schemas.openxmlformats.org/spreadsheetml/2006/main" count="152" uniqueCount="46">
  <si>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</si>
  <si>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</si>
  <si>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</si>
  <si>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</si>
  <si>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</si>
  <si>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</si>
  <si>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</si>
  <si>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</si>
  <si>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</si>
  <si>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</si>
  <si>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</si>
  <si>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</si>
  <si>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</si>
  <si>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</si>
  <si>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</si>
  <si>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</si>
  <si>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</si>
  <si>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</si>
  <si>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</si>
  <si>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</si>
  <si>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</si>
  <si>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</si>
  <si>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</si>
  <si>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</si>
  <si>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</si>
  <si>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</si>
  <si>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</si>
  <si>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</si>
  <si>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</si>
  <si>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</si>
  <si>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</si>
  <si>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</si>
  <si>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</si>
  <si>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</si>
  <si>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</si>
  <si>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Crown Non Departmental Public Body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</si>
  <si>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</si>
  <si>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</si>
  <si>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</si>
  <si>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</si>
  <si>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</si>
  <si>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</si>
  <si>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Department for Work and Pensions</t>
  </si>
  <si>
    <t>Health and Safety Executive</t>
  </si>
  <si>
    <t>Remploy do not use Civil Service grades</t>
  </si>
  <si>
    <t>.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</si>
</sst>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  <numFmt numFmtId="190" formatCode="#,##0.0"/>
    <numFmt numFmtId="191" formatCode="#,##0.00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11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164" fontId="2" fillId="0" borderId="0" applyFont="0" applyFill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165" fontId="7" fillId="27" borderId="0" applyNumberFormat="0">
      <alignment/>
      <protection locked="0"/>
    </xf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5" fillId="26" borderId="8" applyNumberFormat="0" applyAlignment="0" applyProtection="0"/>
    <xf numFmtId="40" fontId="9" fillId="33" borderId="0">
      <alignment horizontal="right"/>
      <protection/>
    </xf>
    <xf numFmtId="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33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4" fontId="0" fillId="0" borderId="10" xfId="0" applyNumberFormat="1" applyFill="1" applyBorder="1" applyAlignment="1" applyProtection="1">
      <alignment horizontal="right" wrapText="1"/>
      <protection locked="0"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7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1" fillId="0" borderId="20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1">
      <selection activeCell="AL10" sqref="D4:AL10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4" width="11.10546875" style="15" customWidth="1"/>
    <col min="5" max="5" width="10.4453125" style="15" customWidth="1"/>
    <col min="6" max="6" width="11.21484375" style="15" customWidth="1"/>
    <col min="7" max="7" width="10.4453125" style="15" customWidth="1"/>
    <col min="8" max="8" width="11.10546875" style="15" customWidth="1"/>
    <col min="9" max="9" width="10.4453125" style="15" customWidth="1"/>
    <col min="10" max="10" width="11.21484375" style="15" customWidth="1"/>
    <col min="11" max="11" width="10.4453125" style="15" customWidth="1"/>
    <col min="12" max="12" width="10.88671875" style="15" customWidth="1"/>
    <col min="13" max="13" width="10.4453125" style="15" customWidth="1"/>
    <col min="14" max="14" width="10.77734375" style="15" bestFit="1" customWidth="1"/>
    <col min="15" max="15" width="10.4453125" style="15" customWidth="1"/>
    <col min="16" max="16" width="10.77734375" style="15" bestFit="1" customWidth="1"/>
    <col min="17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4" t="s">
        <v>12</v>
      </c>
      <c r="B1" s="34" t="s">
        <v>1</v>
      </c>
      <c r="C1" s="34" t="s">
        <v>0</v>
      </c>
      <c r="D1" s="38" t="s">
        <v>8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39"/>
      <c r="R1" s="36" t="s">
        <v>15</v>
      </c>
      <c r="S1" s="45"/>
      <c r="T1" s="45"/>
      <c r="U1" s="45"/>
      <c r="V1" s="45"/>
      <c r="W1" s="45"/>
      <c r="X1" s="45"/>
      <c r="Y1" s="45"/>
      <c r="Z1" s="45"/>
      <c r="AA1" s="37"/>
      <c r="AB1" s="53" t="s">
        <v>25</v>
      </c>
      <c r="AC1" s="54"/>
      <c r="AD1" s="42" t="s">
        <v>11</v>
      </c>
      <c r="AE1" s="43"/>
      <c r="AF1" s="43"/>
      <c r="AG1" s="43"/>
      <c r="AH1" s="43"/>
      <c r="AI1" s="43"/>
      <c r="AJ1" s="44"/>
      <c r="AK1" s="52" t="s">
        <v>32</v>
      </c>
      <c r="AL1" s="52"/>
      <c r="AM1" s="52"/>
      <c r="AN1" s="49" t="s">
        <v>24</v>
      </c>
      <c r="AO1" s="34" t="s">
        <v>33</v>
      </c>
    </row>
    <row r="2" spans="1:41" s="1" customFormat="1" ht="53.25" customHeight="1">
      <c r="A2" s="40"/>
      <c r="B2" s="40"/>
      <c r="C2" s="40"/>
      <c r="D2" s="32" t="s">
        <v>28</v>
      </c>
      <c r="E2" s="33"/>
      <c r="F2" s="32" t="s">
        <v>29</v>
      </c>
      <c r="G2" s="33"/>
      <c r="H2" s="32" t="s">
        <v>30</v>
      </c>
      <c r="I2" s="33"/>
      <c r="J2" s="32" t="s">
        <v>6</v>
      </c>
      <c r="K2" s="33"/>
      <c r="L2" s="32" t="s">
        <v>31</v>
      </c>
      <c r="M2" s="33"/>
      <c r="N2" s="32" t="s">
        <v>5</v>
      </c>
      <c r="O2" s="33"/>
      <c r="P2" s="38" t="s">
        <v>9</v>
      </c>
      <c r="Q2" s="39"/>
      <c r="R2" s="38" t="s">
        <v>13</v>
      </c>
      <c r="S2" s="37"/>
      <c r="T2" s="36" t="s">
        <v>3</v>
      </c>
      <c r="U2" s="37"/>
      <c r="V2" s="36" t="s">
        <v>4</v>
      </c>
      <c r="W2" s="37"/>
      <c r="X2" s="36" t="s">
        <v>14</v>
      </c>
      <c r="Y2" s="37"/>
      <c r="Z2" s="38" t="s">
        <v>10</v>
      </c>
      <c r="AA2" s="39"/>
      <c r="AB2" s="55"/>
      <c r="AC2" s="56"/>
      <c r="AD2" s="34" t="s">
        <v>17</v>
      </c>
      <c r="AE2" s="34" t="s">
        <v>16</v>
      </c>
      <c r="AF2" s="34" t="s">
        <v>18</v>
      </c>
      <c r="AG2" s="34" t="s">
        <v>19</v>
      </c>
      <c r="AH2" s="34" t="s">
        <v>20</v>
      </c>
      <c r="AI2" s="34" t="s">
        <v>21</v>
      </c>
      <c r="AJ2" s="46" t="s">
        <v>23</v>
      </c>
      <c r="AK2" s="34" t="s">
        <v>26</v>
      </c>
      <c r="AL2" s="34" t="s">
        <v>27</v>
      </c>
      <c r="AM2" s="34" t="s">
        <v>22</v>
      </c>
      <c r="AN2" s="50"/>
      <c r="AO2" s="47"/>
    </row>
    <row r="3" spans="1:41" ht="57.75" customHeight="1">
      <c r="A3" s="41"/>
      <c r="B3" s="41"/>
      <c r="C3" s="41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5"/>
      <c r="AE3" s="35"/>
      <c r="AF3" s="35"/>
      <c r="AG3" s="35"/>
      <c r="AH3" s="35"/>
      <c r="AI3" s="35"/>
      <c r="AJ3" s="46"/>
      <c r="AK3" s="35"/>
      <c r="AL3" s="35"/>
      <c r="AM3" s="35"/>
      <c r="AN3" s="51"/>
      <c r="AO3" s="35"/>
    </row>
    <row r="4" spans="1:41" ht="15" customHeight="1">
      <c r="A4" s="3" t="s">
        <v>42</v>
      </c>
      <c r="B4" s="3" t="s">
        <v>34</v>
      </c>
      <c r="C4" s="3" t="s">
        <v>42</v>
      </c>
      <c r="D4" s="27">
        <v>43516</v>
      </c>
      <c r="E4" s="27">
        <v>36929</v>
      </c>
      <c r="F4" s="27">
        <v>36029</v>
      </c>
      <c r="G4" s="27">
        <v>31773</v>
      </c>
      <c r="H4" s="27">
        <v>8857</v>
      </c>
      <c r="I4" s="27">
        <v>8439</v>
      </c>
      <c r="J4" s="27">
        <v>1966</v>
      </c>
      <c r="K4" s="27">
        <v>1910</v>
      </c>
      <c r="L4" s="27">
        <v>206</v>
      </c>
      <c r="M4" s="27">
        <v>203.69</v>
      </c>
      <c r="N4" s="27">
        <v>3</v>
      </c>
      <c r="O4" s="27">
        <v>2.61</v>
      </c>
      <c r="P4" s="13">
        <f aca="true" t="shared" si="0" ref="P4:P10">SUM(N4,L4,J4,H4,F4,D4)</f>
        <v>90577</v>
      </c>
      <c r="Q4" s="13">
        <f>SUM(O4,M4,K4,I4,G4,E4)</f>
        <v>79257.3</v>
      </c>
      <c r="R4" s="26"/>
      <c r="S4" s="26"/>
      <c r="T4" s="26"/>
      <c r="U4" s="26"/>
      <c r="V4" s="27">
        <v>119</v>
      </c>
      <c r="W4" s="27">
        <v>119</v>
      </c>
      <c r="X4" s="26"/>
      <c r="Y4" s="26"/>
      <c r="Z4" s="28">
        <f aca="true" t="shared" si="1" ref="Z4:AA10">SUM(X4,V4,,T4,R4)</f>
        <v>119</v>
      </c>
      <c r="AA4" s="28">
        <f t="shared" si="1"/>
        <v>119</v>
      </c>
      <c r="AB4" s="4">
        <f>Z4+P4</f>
        <v>90696</v>
      </c>
      <c r="AC4" s="4">
        <f>AA4+Q4</f>
        <v>79376.3</v>
      </c>
      <c r="AD4" s="21">
        <v>157643812.74</v>
      </c>
      <c r="AE4" s="22">
        <v>2117099.1</v>
      </c>
      <c r="AF4" s="22">
        <v>424974.75</v>
      </c>
      <c r="AG4" s="22">
        <v>2752422.96</v>
      </c>
      <c r="AH4" s="22">
        <v>28348579.64</v>
      </c>
      <c r="AI4" s="22">
        <v>10009519.53</v>
      </c>
      <c r="AJ4" s="23">
        <f>SUM(AD4:AI4)</f>
        <v>201296408.72</v>
      </c>
      <c r="AK4" s="21">
        <v>2027874.23</v>
      </c>
      <c r="AL4" s="21">
        <v>3601999.8</v>
      </c>
      <c r="AM4" s="24">
        <f>SUM(AK4:AL4)</f>
        <v>5629874.029999999</v>
      </c>
      <c r="AN4" s="24">
        <f>AM4+AJ4</f>
        <v>206926282.75</v>
      </c>
      <c r="AO4" s="18"/>
    </row>
    <row r="5" spans="1:41" ht="15" customHeight="1">
      <c r="A5" s="3" t="s">
        <v>43</v>
      </c>
      <c r="B5" s="3" t="s">
        <v>35</v>
      </c>
      <c r="C5" s="3" t="s">
        <v>42</v>
      </c>
      <c r="D5" s="27">
        <v>441</v>
      </c>
      <c r="E5" s="27">
        <v>388.6</v>
      </c>
      <c r="F5" s="27">
        <v>436</v>
      </c>
      <c r="G5" s="27">
        <v>404.79</v>
      </c>
      <c r="H5" s="27">
        <v>1410</v>
      </c>
      <c r="I5" s="27">
        <v>1326.13</v>
      </c>
      <c r="J5" s="27">
        <v>440</v>
      </c>
      <c r="K5" s="27">
        <v>413.43</v>
      </c>
      <c r="L5" s="27">
        <v>26</v>
      </c>
      <c r="M5" s="27">
        <v>25.81</v>
      </c>
      <c r="N5" s="26" t="s">
        <v>45</v>
      </c>
      <c r="O5" s="26" t="s">
        <v>45</v>
      </c>
      <c r="P5" s="13">
        <f t="shared" si="0"/>
        <v>2753</v>
      </c>
      <c r="Q5" s="13">
        <f aca="true" t="shared" si="2" ref="Q5:Q10">SUM(O5,M5,K5,I5,G5,E5)</f>
        <v>2558.76</v>
      </c>
      <c r="R5" s="26" t="s">
        <v>45</v>
      </c>
      <c r="S5" s="26" t="s">
        <v>45</v>
      </c>
      <c r="T5" s="26" t="s">
        <v>45</v>
      </c>
      <c r="U5" s="26" t="s">
        <v>45</v>
      </c>
      <c r="V5" s="27" t="s">
        <v>45</v>
      </c>
      <c r="W5" s="30" t="s">
        <v>45</v>
      </c>
      <c r="X5" s="26" t="s">
        <v>45</v>
      </c>
      <c r="Y5" s="26" t="s">
        <v>45</v>
      </c>
      <c r="Z5" s="28">
        <f t="shared" si="1"/>
        <v>0</v>
      </c>
      <c r="AA5" s="29">
        <f>SUM(Y5,W5,U5,S5)</f>
        <v>0</v>
      </c>
      <c r="AB5" s="4">
        <f aca="true" t="shared" si="3" ref="AB5:AB10">Z5+P5</f>
        <v>2753</v>
      </c>
      <c r="AC5" s="4">
        <f aca="true" t="shared" si="4" ref="AC5:AC10">AA5+Q5</f>
        <v>2558.76</v>
      </c>
      <c r="AD5" s="22">
        <v>8596273.2</v>
      </c>
      <c r="AE5" s="22">
        <v>125679.62</v>
      </c>
      <c r="AF5" s="22">
        <v>0</v>
      </c>
      <c r="AG5" s="22">
        <v>29060.45</v>
      </c>
      <c r="AH5" s="22">
        <v>1713574.74</v>
      </c>
      <c r="AI5" s="22">
        <v>756541.49</v>
      </c>
      <c r="AJ5" s="23">
        <f aca="true" t="shared" si="5" ref="AJ5:AJ10">SUM(AD5:AI5)</f>
        <v>11221129.499999998</v>
      </c>
      <c r="AK5" s="21">
        <v>0</v>
      </c>
      <c r="AL5" s="22">
        <v>2385</v>
      </c>
      <c r="AM5" s="24">
        <f aca="true" t="shared" si="6" ref="AM5:AM10">SUM(AK5:AL5)</f>
        <v>2385</v>
      </c>
      <c r="AN5" s="24">
        <f aca="true" t="shared" si="7" ref="AN5:AN10">AM5+AJ5</f>
        <v>11223514.499999998</v>
      </c>
      <c r="AO5" s="18"/>
    </row>
    <row r="6" spans="1:41" ht="15" customHeight="1">
      <c r="A6" s="3" t="s">
        <v>36</v>
      </c>
      <c r="B6" s="3" t="s">
        <v>37</v>
      </c>
      <c r="C6" s="3" t="s">
        <v>42</v>
      </c>
      <c r="D6" s="27">
        <v>74</v>
      </c>
      <c r="E6" s="27">
        <v>63.17</v>
      </c>
      <c r="F6" s="27">
        <v>27</v>
      </c>
      <c r="G6" s="27">
        <v>23.73</v>
      </c>
      <c r="H6" s="27">
        <v>16</v>
      </c>
      <c r="I6" s="27">
        <v>13.96</v>
      </c>
      <c r="J6" s="27">
        <v>5</v>
      </c>
      <c r="K6" s="27">
        <v>4.92</v>
      </c>
      <c r="L6" s="27">
        <v>2</v>
      </c>
      <c r="M6" s="27">
        <v>2</v>
      </c>
      <c r="N6" s="26" t="s">
        <v>45</v>
      </c>
      <c r="O6" s="26" t="s">
        <v>45</v>
      </c>
      <c r="P6" s="13">
        <f t="shared" si="0"/>
        <v>124</v>
      </c>
      <c r="Q6" s="13">
        <f t="shared" si="2"/>
        <v>107.78</v>
      </c>
      <c r="R6" s="26">
        <v>1</v>
      </c>
      <c r="S6" s="31">
        <v>1</v>
      </c>
      <c r="T6" s="26" t="s">
        <v>45</v>
      </c>
      <c r="U6" s="26" t="s">
        <v>45</v>
      </c>
      <c r="V6" s="26" t="s">
        <v>45</v>
      </c>
      <c r="W6" s="26" t="s">
        <v>45</v>
      </c>
      <c r="X6" s="26" t="s">
        <v>45</v>
      </c>
      <c r="Y6" s="26" t="s">
        <v>45</v>
      </c>
      <c r="Z6" s="28">
        <f t="shared" si="1"/>
        <v>1</v>
      </c>
      <c r="AA6" s="29">
        <f t="shared" si="1"/>
        <v>1</v>
      </c>
      <c r="AB6" s="4">
        <f t="shared" si="3"/>
        <v>125</v>
      </c>
      <c r="AC6" s="4">
        <f t="shared" si="4"/>
        <v>108.78</v>
      </c>
      <c r="AD6" s="22">
        <v>232059.52</v>
      </c>
      <c r="AE6" s="22">
        <v>4187.23</v>
      </c>
      <c r="AF6" s="22">
        <v>0</v>
      </c>
      <c r="AG6" s="22">
        <v>5321.04</v>
      </c>
      <c r="AH6" s="22">
        <v>42067.32</v>
      </c>
      <c r="AI6" s="22">
        <v>16887.86</v>
      </c>
      <c r="AJ6" s="23">
        <f t="shared" si="5"/>
        <v>300522.97</v>
      </c>
      <c r="AK6" s="22">
        <v>1491.38</v>
      </c>
      <c r="AL6" s="22">
        <v>0</v>
      </c>
      <c r="AM6" s="24">
        <f t="shared" si="6"/>
        <v>1491.38</v>
      </c>
      <c r="AN6" s="24">
        <f t="shared" si="7"/>
        <v>302014.35</v>
      </c>
      <c r="AO6" s="9"/>
    </row>
    <row r="7" spans="1:41" ht="15" customHeight="1">
      <c r="A7" s="3" t="s">
        <v>38</v>
      </c>
      <c r="B7" s="3" t="s">
        <v>37</v>
      </c>
      <c r="C7" s="3" t="s">
        <v>42</v>
      </c>
      <c r="D7" s="26" t="s">
        <v>45</v>
      </c>
      <c r="E7" s="26" t="s">
        <v>45</v>
      </c>
      <c r="F7" s="26" t="s">
        <v>45</v>
      </c>
      <c r="G7" s="26" t="s">
        <v>45</v>
      </c>
      <c r="H7" s="26" t="s">
        <v>45</v>
      </c>
      <c r="I7" s="26" t="s">
        <v>45</v>
      </c>
      <c r="J7" s="26" t="s">
        <v>45</v>
      </c>
      <c r="K7" s="26" t="s">
        <v>45</v>
      </c>
      <c r="L7" s="26" t="s">
        <v>45</v>
      </c>
      <c r="M7" s="26" t="s">
        <v>45</v>
      </c>
      <c r="N7" s="26">
        <v>227</v>
      </c>
      <c r="O7" s="26">
        <v>224.05</v>
      </c>
      <c r="P7" s="13">
        <f t="shared" si="0"/>
        <v>227</v>
      </c>
      <c r="Q7" s="13">
        <f t="shared" si="2"/>
        <v>224.05</v>
      </c>
      <c r="R7" s="26" t="s">
        <v>45</v>
      </c>
      <c r="S7" s="26" t="s">
        <v>45</v>
      </c>
      <c r="T7" s="26">
        <v>15</v>
      </c>
      <c r="U7" s="26">
        <v>12.7</v>
      </c>
      <c r="V7" s="26" t="s">
        <v>45</v>
      </c>
      <c r="W7" s="26" t="s">
        <v>45</v>
      </c>
      <c r="X7" s="26">
        <v>1</v>
      </c>
      <c r="Y7" s="26">
        <v>1</v>
      </c>
      <c r="Z7" s="28">
        <f t="shared" si="1"/>
        <v>16</v>
      </c>
      <c r="AA7" s="28">
        <f t="shared" si="1"/>
        <v>13.7</v>
      </c>
      <c r="AB7" s="4">
        <f t="shared" si="3"/>
        <v>243</v>
      </c>
      <c r="AC7" s="4">
        <f t="shared" si="4"/>
        <v>237.75</v>
      </c>
      <c r="AD7" s="22">
        <v>1216808.9</v>
      </c>
      <c r="AE7" s="22">
        <v>840.71</v>
      </c>
      <c r="AF7" s="22">
        <v>877.09</v>
      </c>
      <c r="AG7" s="22">
        <v>153.86</v>
      </c>
      <c r="AH7" s="22">
        <v>145782.22</v>
      </c>
      <c r="AI7" s="22">
        <v>96735.81</v>
      </c>
      <c r="AJ7" s="23">
        <f t="shared" si="5"/>
        <v>1461198.59</v>
      </c>
      <c r="AK7" s="22">
        <v>139338.97</v>
      </c>
      <c r="AL7" s="22">
        <v>15000</v>
      </c>
      <c r="AM7" s="24">
        <f t="shared" si="6"/>
        <v>154338.97</v>
      </c>
      <c r="AN7" s="24">
        <f t="shared" si="7"/>
        <v>1615537.56</v>
      </c>
      <c r="AO7" s="25"/>
    </row>
    <row r="8" spans="1:41" ht="15" customHeight="1">
      <c r="A8" s="3" t="s">
        <v>39</v>
      </c>
      <c r="B8" s="3" t="s">
        <v>37</v>
      </c>
      <c r="C8" s="3" t="s">
        <v>42</v>
      </c>
      <c r="D8" s="26" t="s">
        <v>45</v>
      </c>
      <c r="E8" s="26" t="s">
        <v>45</v>
      </c>
      <c r="F8" s="26" t="s">
        <v>45</v>
      </c>
      <c r="G8" s="26" t="s">
        <v>45</v>
      </c>
      <c r="H8" s="26" t="s">
        <v>45</v>
      </c>
      <c r="I8" s="26" t="s">
        <v>45</v>
      </c>
      <c r="J8" s="26" t="s">
        <v>45</v>
      </c>
      <c r="K8" s="26" t="s">
        <v>45</v>
      </c>
      <c r="L8" s="26" t="s">
        <v>45</v>
      </c>
      <c r="M8" s="26" t="s">
        <v>45</v>
      </c>
      <c r="N8" s="27">
        <v>1024</v>
      </c>
      <c r="O8" s="27">
        <v>952.4</v>
      </c>
      <c r="P8" s="13">
        <f t="shared" si="0"/>
        <v>1024</v>
      </c>
      <c r="Q8" s="13">
        <f t="shared" si="2"/>
        <v>952.4</v>
      </c>
      <c r="R8" s="26">
        <v>2</v>
      </c>
      <c r="S8" s="26">
        <v>2</v>
      </c>
      <c r="T8" s="26">
        <v>6</v>
      </c>
      <c r="U8" s="26">
        <v>6</v>
      </c>
      <c r="V8" s="26" t="s">
        <v>45</v>
      </c>
      <c r="W8" s="26" t="s">
        <v>45</v>
      </c>
      <c r="X8" s="26" t="s">
        <v>45</v>
      </c>
      <c r="Y8" s="26" t="s">
        <v>45</v>
      </c>
      <c r="Z8" s="28">
        <f t="shared" si="1"/>
        <v>8</v>
      </c>
      <c r="AA8" s="28">
        <f t="shared" si="1"/>
        <v>8</v>
      </c>
      <c r="AB8" s="4">
        <f t="shared" si="3"/>
        <v>1032</v>
      </c>
      <c r="AC8" s="4">
        <f t="shared" si="4"/>
        <v>960.4</v>
      </c>
      <c r="AD8" s="22">
        <v>1889086.21</v>
      </c>
      <c r="AE8" s="22">
        <v>0</v>
      </c>
      <c r="AF8" s="22">
        <v>528.75</v>
      </c>
      <c r="AG8" s="22">
        <v>2395.1</v>
      </c>
      <c r="AH8" s="22">
        <v>160235.11</v>
      </c>
      <c r="AI8" s="22">
        <v>220055.34</v>
      </c>
      <c r="AJ8" s="23">
        <f t="shared" si="5"/>
        <v>2272300.51</v>
      </c>
      <c r="AK8" s="22">
        <v>47992.54</v>
      </c>
      <c r="AL8" s="22">
        <v>0</v>
      </c>
      <c r="AM8" s="24">
        <f t="shared" si="6"/>
        <v>47992.54</v>
      </c>
      <c r="AN8" s="24">
        <f t="shared" si="7"/>
        <v>2320293.05</v>
      </c>
      <c r="AO8" s="18" t="s">
        <v>44</v>
      </c>
    </row>
    <row r="9" spans="1:41" ht="15" customHeight="1">
      <c r="A9" s="3" t="s">
        <v>40</v>
      </c>
      <c r="B9" s="3" t="s">
        <v>37</v>
      </c>
      <c r="C9" s="3" t="s">
        <v>42</v>
      </c>
      <c r="D9" s="26" t="s">
        <v>45</v>
      </c>
      <c r="E9" s="26" t="s">
        <v>45</v>
      </c>
      <c r="F9" s="26" t="s">
        <v>45</v>
      </c>
      <c r="G9" s="26" t="s">
        <v>45</v>
      </c>
      <c r="H9" s="26" t="s">
        <v>45</v>
      </c>
      <c r="I9" s="26" t="s">
        <v>45</v>
      </c>
      <c r="J9" s="26" t="s">
        <v>45</v>
      </c>
      <c r="K9" s="26" t="s">
        <v>45</v>
      </c>
      <c r="L9" s="26" t="s">
        <v>45</v>
      </c>
      <c r="M9" s="26" t="s">
        <v>45</v>
      </c>
      <c r="N9" s="26">
        <v>36</v>
      </c>
      <c r="O9" s="26">
        <v>34.46</v>
      </c>
      <c r="P9" s="13">
        <f t="shared" si="0"/>
        <v>36</v>
      </c>
      <c r="Q9" s="13">
        <f t="shared" si="2"/>
        <v>34.46</v>
      </c>
      <c r="R9" s="26">
        <v>3</v>
      </c>
      <c r="S9" s="31">
        <v>2.4</v>
      </c>
      <c r="T9" s="26">
        <v>1</v>
      </c>
      <c r="U9" s="31">
        <v>1</v>
      </c>
      <c r="V9" s="26" t="s">
        <v>45</v>
      </c>
      <c r="W9" s="26" t="s">
        <v>45</v>
      </c>
      <c r="X9" s="26">
        <v>1</v>
      </c>
      <c r="Y9" s="31">
        <v>0.4</v>
      </c>
      <c r="Z9" s="28">
        <f t="shared" si="1"/>
        <v>5</v>
      </c>
      <c r="AA9" s="29">
        <f t="shared" si="1"/>
        <v>3.8</v>
      </c>
      <c r="AB9" s="4">
        <f t="shared" si="3"/>
        <v>41</v>
      </c>
      <c r="AC9" s="4">
        <f t="shared" si="4"/>
        <v>38.26</v>
      </c>
      <c r="AD9" s="22">
        <v>125657.38</v>
      </c>
      <c r="AE9" s="22">
        <v>0</v>
      </c>
      <c r="AF9" s="22">
        <v>0</v>
      </c>
      <c r="AG9" s="22">
        <v>0</v>
      </c>
      <c r="AH9" s="22">
        <v>23345.25</v>
      </c>
      <c r="AI9" s="22">
        <v>11255.88</v>
      </c>
      <c r="AJ9" s="23">
        <f t="shared" si="5"/>
        <v>160258.51</v>
      </c>
      <c r="AK9" s="22">
        <v>10697.1</v>
      </c>
      <c r="AL9" s="22">
        <v>52682.14</v>
      </c>
      <c r="AM9" s="24">
        <f t="shared" si="6"/>
        <v>63379.24</v>
      </c>
      <c r="AN9" s="24">
        <f t="shared" si="7"/>
        <v>223637.75</v>
      </c>
      <c r="AO9" s="9"/>
    </row>
    <row r="10" spans="1:41" ht="15" customHeight="1">
      <c r="A10" s="3" t="s">
        <v>41</v>
      </c>
      <c r="B10" s="3" t="s">
        <v>37</v>
      </c>
      <c r="C10" s="3" t="s">
        <v>42</v>
      </c>
      <c r="D10" s="26" t="s">
        <v>45</v>
      </c>
      <c r="E10" s="26" t="s">
        <v>45</v>
      </c>
      <c r="F10" s="26" t="s">
        <v>45</v>
      </c>
      <c r="G10" s="26" t="s">
        <v>45</v>
      </c>
      <c r="H10" s="26" t="s">
        <v>45</v>
      </c>
      <c r="I10" s="26" t="s">
        <v>45</v>
      </c>
      <c r="J10" s="26" t="s">
        <v>45</v>
      </c>
      <c r="K10" s="26" t="s">
        <v>45</v>
      </c>
      <c r="L10" s="26" t="s">
        <v>45</v>
      </c>
      <c r="M10" s="26" t="s">
        <v>45</v>
      </c>
      <c r="N10" s="27">
        <v>451</v>
      </c>
      <c r="O10" s="27">
        <v>436</v>
      </c>
      <c r="P10" s="13">
        <f t="shared" si="0"/>
        <v>451</v>
      </c>
      <c r="Q10" s="13">
        <f t="shared" si="2"/>
        <v>436</v>
      </c>
      <c r="R10" s="26">
        <v>20</v>
      </c>
      <c r="S10" s="26">
        <v>20</v>
      </c>
      <c r="T10" s="26" t="s">
        <v>45</v>
      </c>
      <c r="U10" s="26" t="s">
        <v>45</v>
      </c>
      <c r="V10" s="26">
        <v>5</v>
      </c>
      <c r="W10" s="26">
        <v>5</v>
      </c>
      <c r="X10" s="26" t="s">
        <v>45</v>
      </c>
      <c r="Y10" s="26" t="s">
        <v>45</v>
      </c>
      <c r="Z10" s="28">
        <f t="shared" si="1"/>
        <v>25</v>
      </c>
      <c r="AA10" s="28">
        <f t="shared" si="1"/>
        <v>25</v>
      </c>
      <c r="AB10" s="4">
        <f t="shared" si="3"/>
        <v>476</v>
      </c>
      <c r="AC10" s="4">
        <f t="shared" si="4"/>
        <v>461</v>
      </c>
      <c r="AD10" s="22">
        <v>1840813.37</v>
      </c>
      <c r="AE10" s="22">
        <v>1432.8</v>
      </c>
      <c r="AF10" s="22">
        <v>67265.03</v>
      </c>
      <c r="AG10" s="22">
        <v>4758.8</v>
      </c>
      <c r="AH10" s="22">
        <v>379881.04</v>
      </c>
      <c r="AI10" s="22">
        <v>177771.93</v>
      </c>
      <c r="AJ10" s="23">
        <f t="shared" si="5"/>
        <v>2471922.97</v>
      </c>
      <c r="AK10" s="22">
        <v>263732.95</v>
      </c>
      <c r="AL10" s="22">
        <v>0</v>
      </c>
      <c r="AM10" s="24">
        <f t="shared" si="6"/>
        <v>263732.95</v>
      </c>
      <c r="AN10" s="24">
        <f t="shared" si="7"/>
        <v>2735655.9200000004</v>
      </c>
      <c r="AO10" s="19"/>
    </row>
    <row r="11" spans="1:41" ht="15" customHeight="1">
      <c r="A11" s="3"/>
      <c r="B11" s="3"/>
      <c r="C11" s="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13"/>
      <c r="Q11" s="13"/>
      <c r="R11" s="27"/>
      <c r="S11" s="27"/>
      <c r="T11" s="26"/>
      <c r="U11" s="26"/>
      <c r="V11" s="26"/>
      <c r="W11" s="26"/>
      <c r="X11" s="26"/>
      <c r="Y11" s="26"/>
      <c r="Z11" s="28"/>
      <c r="AA11" s="28"/>
      <c r="AB11" s="4"/>
      <c r="AC11" s="4"/>
      <c r="AD11" s="22"/>
      <c r="AE11" s="22"/>
      <c r="AF11" s="22"/>
      <c r="AG11" s="22"/>
      <c r="AH11" s="22"/>
      <c r="AI11" s="22"/>
      <c r="AJ11" s="23"/>
      <c r="AK11" s="21"/>
      <c r="AL11" s="22"/>
      <c r="AM11" s="24"/>
      <c r="AN11" s="24"/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Z2:AA2"/>
    <mergeCell ref="AB1:AC2"/>
    <mergeCell ref="AE2:AE3"/>
    <mergeCell ref="AF2:AF3"/>
    <mergeCell ref="AH2:AH3"/>
    <mergeCell ref="R2:S2"/>
    <mergeCell ref="AN1:AN3"/>
    <mergeCell ref="AK1:AM1"/>
    <mergeCell ref="AK2:AK3"/>
    <mergeCell ref="AL2:AL3"/>
    <mergeCell ref="AM2:AM3"/>
    <mergeCell ref="V2:W2"/>
    <mergeCell ref="AI2:AI3"/>
    <mergeCell ref="AD2:AD3"/>
    <mergeCell ref="R1:AA1"/>
    <mergeCell ref="AJ2:AJ3"/>
    <mergeCell ref="AO1:AO3"/>
    <mergeCell ref="D1:Q1"/>
    <mergeCell ref="L2:M2"/>
    <mergeCell ref="J2:K2"/>
    <mergeCell ref="H2:I2"/>
    <mergeCell ref="F2:G2"/>
    <mergeCell ref="N2:O2"/>
    <mergeCell ref="AG2:AG3"/>
    <mergeCell ref="T2:U2"/>
    <mergeCell ref="P2:Q2"/>
    <mergeCell ref="A1:A3"/>
    <mergeCell ref="B1:B3"/>
    <mergeCell ref="C1:C3"/>
    <mergeCell ref="AD1:AJ1"/>
    <mergeCell ref="D2:E2"/>
    <mergeCell ref="X2:Y2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D4:D6">
    <cfRule type="expression" priority="20" dxfId="0">
      <formula>AND(NOT(ISBLANK(E4)),ISBLANK(D4))</formula>
    </cfRule>
  </conditionalFormatting>
  <conditionalFormatting sqref="E12:E100 E4:E6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H7:H10 J7:J10 L7:L10 D7:D10 F7:F10">
    <cfRule type="expression" priority="10" dxfId="0">
      <formula>AND(NOT(ISBLANK(E4)),ISBLANK(D4))</formula>
    </cfRule>
  </conditionalFormatting>
  <conditionalFormatting sqref="O8:O100 S9 U4 S4:S7 U6 Y5:Y6 W6:W9 U10 Y8:Y10 O4:O6 I7:I10 K7:K10 M7:M10 E7:E10 G7:G10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E4:E100 K4:K100 M4:M100 G4:G100 I4:I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D4:D100 L4:L100 F4:F100 H4:H100 J4:J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AO4:AO65536 P4:Q65536"/>
    <dataValidation type="decimal" operator="greaterThan" allowBlank="1" showInputMessage="1" showErrorMessage="1" sqref="AE14:AI100 AD4:AD100 AH4:AI12 AL5:AL100 AK4:AK100 AE4:AG13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2014-12-29T10:04:35Z</dcterms:created>
  <dcterms:modified xsi:type="dcterms:W3CDTF">2014-12-29T10:04:41Z</dcterms:modified>
  <cp:category/>
  <cp:version/>
  <cp:contentType/>
  <cp:contentStatus/>
</cp:coreProperties>
</file>