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8075" windowHeight="12270" tabRatio="701" activeTab="1"/>
  </bookViews>
  <sheets>
    <sheet name="Index" sheetId="1" r:id="rId1"/>
    <sheet name="E.1" sheetId="2" r:id="rId2"/>
    <sheet name="E.2" sheetId="3" r:id="rId3"/>
    <sheet name="E.3" sheetId="4" r:id="rId4"/>
    <sheet name="E.4" sheetId="5" r:id="rId5"/>
    <sheet name="E.5" sheetId="6" r:id="rId6"/>
    <sheet name="E.6" sheetId="7" r:id="rId7"/>
    <sheet name="E.7" sheetId="8" r:id="rId8"/>
    <sheet name="E.8" sheetId="9" r:id="rId9"/>
    <sheet name="E.9" sheetId="10" r:id="rId10"/>
    <sheet name="E.10" sheetId="11" r:id="rId11"/>
    <sheet name="E.11" sheetId="12" r:id="rId12"/>
    <sheet name="E.12" sheetId="13" r:id="rId13"/>
    <sheet name="E.13" sheetId="14" r:id="rId14"/>
    <sheet name="E.14" sheetId="15" r:id="rId15"/>
    <sheet name="E.15" sheetId="16" r:id="rId16"/>
    <sheet name="E.16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tn1" localSheetId="1">'E.1'!$A$19</definedName>
    <definedName name="_ftn2" localSheetId="1">'E.1'!#REF!</definedName>
    <definedName name="_ftn3" localSheetId="1">'E.1'!#REF!</definedName>
    <definedName name="_ftn4" localSheetId="1">'E.1'!#REF!</definedName>
    <definedName name="_ftn5" localSheetId="1">'E.1'!#REF!</definedName>
    <definedName name="_ftnref1" localSheetId="1">'E.1'!$A$8</definedName>
    <definedName name="_ftnref2" localSheetId="1">'E.1'!$K$8</definedName>
    <definedName name="_ftnref3" localSheetId="1">'E.1'!#REF!</definedName>
    <definedName name="_ftnref4" localSheetId="1">'E.1'!#REF!</definedName>
    <definedName name="_ftnref5" localSheetId="1">'E.1'!#REF!</definedName>
    <definedName name="_Toc241921946" localSheetId="3">'E.3'!$A$1</definedName>
    <definedName name="_Toc241921954" localSheetId="12">'E.12'!$A$2</definedName>
    <definedName name="_Toc241921955" localSheetId="13">'E.13'!$A$1</definedName>
    <definedName name="_Toc241921956" localSheetId="14">'E.14'!$A$1</definedName>
    <definedName name="_Toc241921957" localSheetId="14">'E.15'!$A$2</definedName>
    <definedName name="_Toc241921958" localSheetId="14">'E.16'!$A$2</definedName>
    <definedName name="AACCASELOADCHANGE">OFFSET('[12]TABLE 10'!$B$15,0,1,1,'[12]TABLE 10'!$D$1)</definedName>
    <definedName name="AACCASELOADRANGE">OFFSET('[12]TABLE 10'!$B$13,0,1,1,'[12]TABLE 10'!$D$1)</definedName>
    <definedName name="AACDISPOSALSAVERAGERANGE">OFFSET('[12]TABLE 10'!$B$9,0,1,1,'[12]TABLE 10'!$D$1)</definedName>
    <definedName name="AACDISPOSALSRANGE">OFFSET('[12]TABLE 10'!$B$5,0,1,1,'[12]TABLE 10'!$D$1)</definedName>
    <definedName name="AACRATIORANGE">OFFSET('[12]TABLE 10'!$B$11,0,1,1,'[12]TABLE 10'!$D$1)</definedName>
    <definedName name="AACRATIORANGE2">OFFSET('[12]TABLE 10'!$B$12,0,1,1,'[12]TABLE 10'!$D$1)</definedName>
    <definedName name="AACRECEIPTSAVERAGERANGE">OFFSET('[12]TABLE 10'!$B$7,0,1,1,'[12]TABLE 10'!$D$1)</definedName>
    <definedName name="AACRECEIPTSRANGE">OFFSET('[12]TABLE 10'!$B$3,0,1,1,'[12]TABLE 10'!$D$1)</definedName>
    <definedName name="AACTIMELINESSRANGE">OFFSET('[12]TABLE 10'!$B$17,0,1,1,'[12]TABLE 10'!$D$1)</definedName>
    <definedName name="AACTIMELINESSRANGE2">OFFSET('[12]TABLE 10'!$B$20,0,1,1,'[12]TABLE 10'!$D$1)</definedName>
    <definedName name="Accommodation">#REF!</definedName>
    <definedName name="ACTUALLOOKUP">'[13]TABLE 2'!$N$255:$O$284</definedName>
    <definedName name="ADJACTUALLOOKUP">'[11]MH data'!$S$232:$AD$238</definedName>
    <definedName name="AGEN">#REF!</definedName>
    <definedName name="agen1">#REF!</definedName>
    <definedName name="AIMB">#REF!</definedName>
    <definedName name="Albie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lbie1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ANAL">#REF!</definedName>
    <definedName name="ASTCASELOADCHANGE">OFFSET('[12]TABLE 10'!$B$119,0,1,1,'[12]TABLE 10'!$D$1)</definedName>
    <definedName name="ASTCASELOADRANGE">OFFSET('[12]TABLE 10'!$B$117,0,1,1,'[12]TABLE 10'!$D$1)</definedName>
    <definedName name="ASTDISPOSALSAVERAGERANGE">OFFSET('[12]TABLE 10'!$B$113,0,1,1,'[12]TABLE 10'!$D$105)</definedName>
    <definedName name="ASTDISPOSALSRANGE">OFFSET('[12]TABLE 10'!$B$109,0,1,1,'[12]TABLE 10'!$D$105)</definedName>
    <definedName name="ASTRATIORANGE">OFFSET('[12]TABLE 10'!$B$115,0,1,1,'[12]TABLE 10'!$D$1)</definedName>
    <definedName name="ASTRECEIPTSAVERAGERANGE">OFFSET('[12]TABLE 10'!$B$111,0,1,1,'[12]TABLE 10'!$D$105)</definedName>
    <definedName name="ASTRECEIPTSRANGE">OFFSET('[12]TABLE 10'!$B$107,0,1,1,'[12]TABLE 10'!$D$105)</definedName>
    <definedName name="ASTTIMELINESSRANGE">OFFSET('[12]TABLE 10'!$B$121,0,1,1,'[12]TABLE 10'!$D$1)</definedName>
    <definedName name="CCS_Team">#REF!</definedName>
    <definedName name="CHAMBERDAYSSALARIEDACTUALLOOKUP">'[11]MH data'!$S$216:$AD$217</definedName>
    <definedName name="CHAMBERDAYSSALARIEDMEDICALACTUALLOOKUP">'[11]MH data'!$S$224:$AD$225</definedName>
    <definedName name="CHAMBERDAYSSALARIEDMEDICALPROFILELOOKUP">'[11]MH data'!$E$224:$P$225</definedName>
    <definedName name="CHAMBERDAYSSALARIEDPROFILELOOKUP">'[11]MH data'!$E$216:$P$217</definedName>
    <definedName name="CICCASELOADCHANGE">OFFSET('[12]TABLE 10'!$B$222,0,1,1,'[12]TABLE 10'!$D$1)</definedName>
    <definedName name="CICCASELOADRANGE">OFFSET('[12]TABLE 10'!$B$220,0,1,1,'[12]TABLE 10'!$D$1)</definedName>
    <definedName name="CICDISPOSALSAVERAGERANGE">OFFSET('[12]TABLE 10'!$B$216,0,1,1,'[12]TABLE 10'!$D$1)</definedName>
    <definedName name="CICDISPOSALSRANGE">OFFSET('[12]TABLE 10'!$B$212,0,1,1,'[12]TABLE 10'!$D$1)</definedName>
    <definedName name="CICRATIORANGE">OFFSET('[12]TABLE 10'!$B$218,0,1,1,'[12]TABLE 10'!$D$1)</definedName>
    <definedName name="CICRECEIPTSAVERAGERANGE">OFFSET('[12]TABLE 10'!$B$214,0,1,1,'[12]TABLE 10'!$D$1)</definedName>
    <definedName name="CICRECEIPTSRANGE">OFFSET('[12]TABLE 10'!$B$210,0,1,1,'[12]TABLE 10'!$D$1)</definedName>
    <definedName name="CICTIMELINESSRANGE">OFFSET('[12]TABLE 10'!$B$224,0,1,1,'[12]TABLE 10'!$D$1)</definedName>
    <definedName name="Civil_and_Family">#REF!</definedName>
    <definedName name="Criminal_Court_Operations">#REF!</definedName>
    <definedName name="Customers">#REF!</definedName>
    <definedName name="Development_Training">#REF!</definedName>
    <definedName name="DISPOSALSFORECASTLOOKUP">'[13]TABLE 3'!$AJ$46:$AK$77</definedName>
    <definedName name="DISPOSALSLOOKUP">'[13]TABLE 2'!$N$189:$O$218</definedName>
    <definedName name="DISPOSALSPROFILE">'[13]TABLE 3'!$AD$46:$AE$77</definedName>
    <definedName name="DISPOSEDNONRESTRICTEDACTUALLOOKUP">'[11]MH data'!$S$176:$AD$177</definedName>
    <definedName name="DISPOSEDRESTRICTEDACTUALLOOKUP">'[11]MH data'!$S$184:$AD$185</definedName>
    <definedName name="DISPOSEDS2ACTUALLOOKUP">'[11]MH data'!$S$168:$AD$169</definedName>
    <definedName name="fg">'[8]Data'!$A$265:$D$267</definedName>
    <definedName name="FORECASTDISPOSALSPROFILE">'[13]TABLE 3'!$AL$46:$AM$77</definedName>
    <definedName name="FORECASTOUTSTANDINGLOOKUP">'[13]TABLE 3'!$AJ$179:$AK$202</definedName>
    <definedName name="FORECASTRECEIPTSLOOKUP">'[13]TABLE 3'!$AJ$153:$AK$176</definedName>
    <definedName name="FORECASTRECEIPTSPROFILE">'[13]TABLE 3'!$AL$153:$AM$176</definedName>
    <definedName name="FTICASELOADCHANGE">OFFSET('[12]TABLE 10'!$B$328,0,1,1,'[12]TABLE 10'!$D$1)</definedName>
    <definedName name="FTICASELOADRANGE">OFFSET('[12]TABLE 10'!$B$326,0,1,1,'[12]TABLE 10'!$D$1)</definedName>
    <definedName name="FTIDISPOSALSAVERAGERANGE">OFFSET('[12]TABLE 10'!$B$322,0,1,1,'[12]TABLE 10'!$D$1)</definedName>
    <definedName name="FTIDISPOSALSRANGE">OFFSET('[12]TABLE 10'!$B$318,0,1,1,'[12]TABLE 10'!$D$1)</definedName>
    <definedName name="FTIRATIORANGE">OFFSET('[12]TABLE 10'!$B$324,0,1,1,'[12]TABLE 10'!$D$1)</definedName>
    <definedName name="FTIRECEIPTSAVERAGERANGE">OFFSET('[12]TABLE 10'!$B$320,0,1,1,'[12]TABLE 10'!$D$1)</definedName>
    <definedName name="FTIRECEIPTSRANGE">OFFSET('[12]TABLE 10'!$B$316,0,1,1,'[12]TABLE 10'!$D$1)</definedName>
    <definedName name="FTITIMELINESSRANGE">OFFSET('[12]TABLE 10'!$B$330,0,1,1,'[12]TABLE 10'!$D$1)</definedName>
    <definedName name="GRPCASELOADCHANGE">OFFSET('[12]TABLE 10'!$B$434,0,1,1,'[12]TABLE 10'!$D$1)</definedName>
    <definedName name="GRPCASELOADRANGE">OFFSET('[12]TABLE 10'!$B$432,0,1,1,'[12]TABLE 10'!$D$1)</definedName>
    <definedName name="GRPDISPOSALSAVERAGERANGE">OFFSET('[12]TABLE 10'!$B$428,0,1,1,'[12]TABLE 10'!$D$1)</definedName>
    <definedName name="GRPDISPOSALSRANGE">OFFSET('[12]TABLE 10'!$B$424,0,1,1,'[12]TABLE 10'!$D$1)</definedName>
    <definedName name="GRPRATIORANGE">OFFSET('[12]TABLE 10'!$B$430,0,1,1,'[12]TABLE 10'!$D$1)</definedName>
    <definedName name="GRPRATIORANGE2">OFFSET('[12]TABLE 10'!$B$431,0,1,1,'[12]TABLE 10'!$D$1)</definedName>
    <definedName name="GRPRECEIPTSAVERAGERANGE">OFFSET('[12]TABLE 10'!$B$426,0,1,1,'[12]TABLE 10'!$D$1)</definedName>
    <definedName name="GRPRECEIPTSRANGE">OFFSET('[12]TABLE 10'!$B$422,0,1,1,'[12]TABLE 10'!$D$1)</definedName>
    <definedName name="GRPTIMELINESSRANGE">OFFSET('[12]TABLE 10'!$B$436,0,1,1,'[12]TABLE 10'!$D$1)</definedName>
    <definedName name="h">#REF!</definedName>
    <definedName name="Head_of_Training">#REF!</definedName>
    <definedName name="HEARDACTUALLOOKUP">'[11]MH data'!$S$156:$AD$157</definedName>
    <definedName name="HEARDPROFILELOOKUP">'[11]MH data'!$E$156:$P$157</definedName>
    <definedName name="HEARINGDAYSFEEACTUALLOOKUP">'[11]MH data'!$S$196:$AD$197</definedName>
    <definedName name="HEARINGDAYSFEEMEDICALACTUALLOOKUP">'[11]MH data'!$S$200:$AD$201</definedName>
    <definedName name="HEARINGDAYSFEEMEDICALPROFILELOOKUP">'[11]MH data'!$E$200:$P$201</definedName>
    <definedName name="HEARINGDAYSFEEMEMBERACTUALLOOKUP">'[11]MH data'!$S$204:$AD$205</definedName>
    <definedName name="HEARINGDAYSFEEMEMBERPROFILELOOKUP">'[11]MH data'!$E$204:$P$205</definedName>
    <definedName name="HEARINGDAYSFEEPROFILELOOKUP">'[11]MH data'!$E$196:$P$197</definedName>
    <definedName name="HEARINGDAYSSALARIEDACTUALLOOKUP">'[11]MH data'!$S$212:$AD$213</definedName>
    <definedName name="HEARINGDAYSSALARIEDMEDICALACTUALLOOKUP">'[11]MH data'!$S$220:$AD$221</definedName>
    <definedName name="HEARINGDAYSSALARIEDMEDICALPROFILELOOKUP">'[11]MH data'!$E$220:$P$221</definedName>
    <definedName name="HEARINGDAYSSALARIEDPROFILELOOKUP">'[11]MH data'!$E$212:$P$213</definedName>
    <definedName name="HEARINGSACTUALLOOKUP">'[11]MH data'!$S$249:$AD$251</definedName>
    <definedName name="Information_Services_Division">#REF!</definedName>
    <definedName name="INTARGETNONRESTRICTEDACTUALLOOKUP">'[11]MH data'!$S$180:$AD$181</definedName>
    <definedName name="INTARGETRESTRICTEDACTUALLOOKUP">'[11]MH data'!$S$188:$AD$189</definedName>
    <definedName name="INTARGETS2ACTUALLOOKUP">'[11]MH data'!$S$172:$AD$173</definedName>
    <definedName name="ITCASELOADCHANGE">OFFSET('[12]TABLE 10'!$B$538,0,1,1,'[12]TABLE 10'!$D$1)</definedName>
    <definedName name="ITCASELOADRANGE">OFFSET('[12]TABLE 10'!$B$536,0,1,1,'[12]TABLE 10'!$D$1)</definedName>
    <definedName name="ITDISPOSALSAVERAGERANGE">OFFSET('[12]TABLE 10'!$B$532,0,1,1,'[12]TABLE 10'!$D$1)</definedName>
    <definedName name="ITDISPOSALSRANGE">OFFSET('[12]TABLE 10'!$B$528,0,1,1,'[12]TABLE 10'!$D$1)</definedName>
    <definedName name="ITRATIORANGE">OFFSET('[12]TABLE 10'!$B$534,0,1,1,'[12]TABLE 10'!$D$1)</definedName>
    <definedName name="ITRATIORANGE2">OFFSET('[12]TABLE 10'!$B$535,0,1,1,'[12]TABLE 10'!$D$1)</definedName>
    <definedName name="ITRECEIPTSAVERAGERANGE">OFFSET('[12]TABLE 10'!$B$530,0,1,1,'[12]TABLE 10'!$D$1)</definedName>
    <definedName name="ITRECEIPTSRANGE">OFFSET('[12]TABLE 10'!$B$526,0,1,1,'[12]TABLE 10'!$D$1)</definedName>
    <definedName name="ITTIMELINESSRANGE">OFFSET('[12]TABLE 10'!$B$540,0,1,1,'[12]TABLE 10'!$D$1)</definedName>
    <definedName name="jhkjhkh">#REF!</definedName>
    <definedName name="kjhkjhk">#REF!</definedName>
    <definedName name="kjhkjhkjh">#REF!</definedName>
    <definedName name="kjhkjhkjlk">#REF!</definedName>
    <definedName name="LISTEDACTUALLOOKUP">'[11]MH data'!$S$228:$AD$229</definedName>
    <definedName name="LO">#REF!</definedName>
    <definedName name="MHCASELOADCHANGE">OFFSET('[14]MH PERFORMANCE REPORT CHARTS'!$B$15,0,1,1,'[14]MH PERFORMANCE REPORT CHARTS'!$D$1)</definedName>
    <definedName name="MHCASELOADRANGE">OFFSET('[14]MH PERFORMANCE REPORT CHARTS'!$B$13,0,1,1,'[14]MH PERFORMANCE REPORT CHARTS'!$D$1)</definedName>
    <definedName name="MHDISPOSALSAVERAGERANGE">OFFSET('[14]MH PERFORMANCE REPORT CHARTS'!$B$9,0,1,1,'[14]MH PERFORMANCE REPORT CHARTS'!$D$1)</definedName>
    <definedName name="MHDISPOSALSRANGE">OFFSET('[14]MH PERFORMANCE REPORT CHARTS'!$B$5,0,1,1,'[14]MH PERFORMANCE REPORT CHARTS'!$D$1)</definedName>
    <definedName name="MHRATIORANGE">OFFSET('[14]MH PERFORMANCE REPORT CHARTS'!$B$11,0,1,1,'[14]MH PERFORMANCE REPORT CHARTS'!$D$1)</definedName>
    <definedName name="MHRATIORANGE2">OFFSET('[14]MH PERFORMANCE REPORT CHARTS'!$B$12,0,1,1,'[14]MH PERFORMANCE REPORT CHARTS'!$D$1)</definedName>
    <definedName name="MHRECEIPTSAVERAGERANGE">OFFSET('[14]MH PERFORMANCE REPORT CHARTS'!$B$7,0,1,1,'[14]MH PERFORMANCE REPORT CHARTS'!$D$1)</definedName>
    <definedName name="MHRECEIPTSRANGE">OFFSET('[14]MH PERFORMANCE REPORT CHARTS'!$B$3,0,1,1,'[14]MH PERFORMANCE REPORT CHARTS'!$D$1)</definedName>
    <definedName name="MHTIMELINESSRANGE">OFFSET('[14]MH PERFORMANCE REPORT CHARTS'!$B$17,0,1,1,'[14]MH PERFORMANCE REPORT CHARTS'!$D$1)</definedName>
    <definedName name="MHTIMELINESSRANGE2">OFFSET('[14]MH PERFORMANCE REPORT CHARTS'!$B$20,0,1,1,'[14]MH PERFORMANCE REPORT CHARTS'!$D$1)</definedName>
    <definedName name="MHTIMELINESSRANGE3">OFFSET('[14]MH PERFORMANCE REPORT CHARTS'!$B$23,0,1,1,'[14]MH PERFORMANCE REPORT CHARTS'!$D$1)</definedName>
    <definedName name="MO">#REF!</definedName>
    <definedName name="MONTHSLOOKUP">'[12]TABLE 10'!$C$1119:$AL$1120</definedName>
    <definedName name="NAT_AVG">#REF!</definedName>
    <definedName name="NE">#REF!</definedName>
    <definedName name="new">#REF!</definedName>
    <definedName name="NO">#REF!</definedName>
    <definedName name="non_running">'[4]Sheet1'!$A$28:$K$48</definedName>
    <definedName name="NONRESTRICTED">'[10]Table 1.a'!$E$340:$P$345</definedName>
    <definedName name="NONRESTRICTEDYTD">'[10]Table 1.a'!$T$348:$W$353</definedName>
    <definedName name="oipoipoi">#REF!</definedName>
    <definedName name="old">#REF!</definedName>
    <definedName name="OTHERACTUALLOOKUP">'[11]MH data'!$S$160:$AD$161</definedName>
    <definedName name="OTHERPROFILELOOKUP">'[11]MH data'!$E$160:$P$161</definedName>
    <definedName name="OUTCOMEACTUALLOOKUP">'[11]MH data'!$S$254:$AD$257</definedName>
    <definedName name="OUTSTANDINGACTUALLOOKUP">'[11]MH data'!$S$164:$AD$165</definedName>
    <definedName name="OUTSTANDINGFORECASTPROFILE">'[13]TABLE 3'!$AL$179:$AM$202</definedName>
    <definedName name="OUTSTANDINGLOOKUP">'[13]TABLE 2'!$N$314:$O$338</definedName>
    <definedName name="OUTSTANDINGPROFILE">'[13]TABLE 3'!$AD$179:$AE$202</definedName>
    <definedName name="OUTSTANDINGPROFILELOOKUP">'[11]MH data'!$E$164:$P$165</definedName>
    <definedName name="PFI_Team">#REF!</definedName>
    <definedName name="PIFORECASTLOOKUP">'[13]TABLE 3'!$AJ$122:$AK$150</definedName>
    <definedName name="PILOOKUP">'[13]TABLE 2'!$N$155:$O$184</definedName>
    <definedName name="POSTACTUALLOOKUP">'[11]MH data'!$S$241:$AD$246</definedName>
    <definedName name="_xlnm.Print_Area" localSheetId="10">'E.10'!$A$1:$M$37</definedName>
    <definedName name="_xlnm.Print_Area" localSheetId="11">'E.11'!$A$1:$M$37</definedName>
    <definedName name="_xlnm.Print_Area" localSheetId="12">'E.12'!$A$1:$M$33</definedName>
    <definedName name="_xlnm.Print_Area" localSheetId="13">'E.13'!$A$1:$G$23</definedName>
    <definedName name="_xlnm.Print_Area" localSheetId="14">'E.14'!$A$1:$M$11</definedName>
    <definedName name="_xlnm.Print_Area" localSheetId="15">'E.15'!$A$1:$M$10</definedName>
    <definedName name="_xlnm.Print_Area" localSheetId="16">'E.16'!$A$1:$M$8</definedName>
    <definedName name="_xlnm.Print_Area" localSheetId="2">'E.2'!$A$1:$F$21</definedName>
    <definedName name="_xlnm.Print_Area" localSheetId="3">'E.3'!$A$1:$J$20</definedName>
    <definedName name="_xlnm.Print_Area" localSheetId="4">'E.4'!$A$1:$M$31</definedName>
    <definedName name="_xlnm.Print_Area" localSheetId="5">'E.5'!$A$1:$M$37</definedName>
    <definedName name="_xlnm.Print_Area" localSheetId="6">'E.6'!$A$1:$M$36</definedName>
    <definedName name="_xlnm.Print_Area" localSheetId="7">'E.7'!$A$1:$M$37</definedName>
    <definedName name="_xlnm.Print_Area" localSheetId="8">'E.8'!$A$1:$M$37</definedName>
    <definedName name="_xlnm.Print_Area" localSheetId="9">'E.9'!$A$1:$M$37</definedName>
    <definedName name="_xlnm.Print_Area" localSheetId="0">'Index'!$A$1:$P$26</definedName>
    <definedName name="PROF">#REF!</definedName>
    <definedName name="QUARTERLINK">'[10]Contents'!$B$100:$C$103</definedName>
    <definedName name="RECEIPTSACTUALLOOKUP">'[11]MH data'!$S$152:$AD$153</definedName>
    <definedName name="RECEIPTSLOOKUP">'[13]TABLE 2'!$N$287:$O$311</definedName>
    <definedName name="RECEIPTSPROFILE">'[13]TABLE 3'!$AD$153:$AE$176</definedName>
    <definedName name="RECEIPTSPROFILELOOKUP">'[11]MH data'!$E$152:$P$153</definedName>
    <definedName name="Resources">#REF!</definedName>
    <definedName name="RESTRICTED">'[10]Table 1.a'!$E$320:$P$327</definedName>
    <definedName name="RESTRICTEDYTD">'[10]Table 1.a'!$T$330:$W$337</definedName>
    <definedName name="RISK">'[2]Sheet2'!$B$23:$B$26</definedName>
    <definedName name="running">'[4]Sheet1'!$A$1:$K$26</definedName>
    <definedName name="SE">#REF!</definedName>
    <definedName name="SECTION2">'[10]Table 1.a'!$E$304:$P$309</definedName>
    <definedName name="SECTION2YTD">'[10]Table 1.a'!$T$312:$W$317</definedName>
    <definedName name="SENDCASELOADCHANGE">OFFSET('[12]TABLE 10'!$B$644,0,1,1,'[12]TABLE 10'!$D$1)</definedName>
    <definedName name="SENDCASELOADRANGE">OFFSET('[12]TABLE 10'!$B$642,0,1,1,'[12]TABLE 10'!$D$1)</definedName>
    <definedName name="SENDDISPOSALSAVERAGERANGE">OFFSET('[12]TABLE 10'!$B$638,0,1,1,'[12]TABLE 10'!$D$1)</definedName>
    <definedName name="SENDDISPOSALSRANGE">OFFSET('[12]TABLE 10'!$B$634,0,1,1,'[12]TABLE 10'!$D$1)</definedName>
    <definedName name="SENDRATIORANGE">OFFSET('[12]TABLE 10'!$B$640,0,1,1,'[12]TABLE 10'!$D$1)</definedName>
    <definedName name="SENDRATIORANGE2">OFFSET('[12]TABLE 10'!$B$641,0,1,1,'[12]TABLE 10'!$D$1)</definedName>
    <definedName name="SENDRECEIPTSAVERAGERANGE">OFFSET('[12]TABLE 10'!$B$636,0,1,1,'[12]TABLE 10'!$D$1)</definedName>
    <definedName name="SENDRECEIPTSRANGE">OFFSET('[12]TABLE 10'!$B$632,0,1,1,'[12]TABLE 10'!$D$1)</definedName>
    <definedName name="SENDTIMELINESSRANGE">OFFSET('[12]TABLE 10'!$B$646,0,1,1,'[12]TABLE 10'!$D$1)</definedName>
    <definedName name="TARGETLOOKUP">'[13]TABLE 2'!$N$222:$O$251</definedName>
    <definedName name="TAXCASELOADCHANGE">OFFSET('[12]TABLE 10'!$B$749,0,1,1,'[12]TABLE 10'!$D$1)</definedName>
    <definedName name="TAXCASELOADRANGE">OFFSET('[12]TABLE 10'!$B$747,0,1,1,'[12]TABLE 10'!$D$1)</definedName>
    <definedName name="TAXDISPOSALSAVERAGERANGE">OFFSET('[12]TABLE 10'!$B$743,0,1,1,'[12]TABLE 10'!$D$1)</definedName>
    <definedName name="TAXDISPOSALSRANGE">OFFSET('[12]TABLE 10'!$B$739,0,1,1,'[12]TABLE 10'!$D$1)</definedName>
    <definedName name="TAXRATIORANGE">OFFSET('[12]TABLE 10'!$B$745,0,1,1,'[12]TABLE 10'!$D$1)</definedName>
    <definedName name="TAXRATIORANGE2">OFFSET('[12]TABLE 10'!$B$746,0,1,1,'[12]TABLE 10'!$D$1)</definedName>
    <definedName name="TAXRECEIPTSAVERAGERANGE">OFFSET('[12]TABLE 10'!$B$741,0,1,1,'[12]TABLE 10'!$D$1)</definedName>
    <definedName name="TAXRECEIPTSRANGE">OFFSET('[12]TABLE 10'!$B$737,0,1,1,'[12]TABLE 10'!$D$1)</definedName>
    <definedName name="TAXTIMELINESSRANGE">OFFSET('[12]TABLE 10'!$B$751,0,1,1,'[12]TABLE 10'!$D$1)</definedName>
    <definedName name="TAXTIMELINESSRANGE2">OFFSET('[12]TABLE 10'!$B$753,0,1,1,'[12]TABLE 10'!$D$1)</definedName>
    <definedName name="TAXTIMELINESSRANGE3">OFFSET('[12]TABLE 10'!$B$755,0,1,1,'[12]TABLE 10'!$D$1)</definedName>
    <definedName name="tbl_Details">#REF!</definedName>
    <definedName name="test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est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Training_Support_Manager">#REF!</definedName>
    <definedName name="TSM_HQ">#REF!</definedName>
    <definedName name="TSM_IAA">#REF!</definedName>
    <definedName name="TSM_Tribunals">#REF!</definedName>
    <definedName name="WC">#REF!</definedName>
    <definedName name="WE">#REF!</definedName>
    <definedName name="what">#REF!</definedName>
    <definedName name="WPCASELOADCHANGE">OFFSET('[12]TABLE 10'!$B$899,0,1,1,'[12]TABLE 10'!$D$1)</definedName>
    <definedName name="WPCASELOADRANGE">OFFSET('[12]TABLE 10'!$B$897,0,1,1,'[12]TABLE 10'!$D$1)</definedName>
    <definedName name="WPDISPOSALSAVERAGERANGE">OFFSET('[12]TABLE 10'!$B$893,0,1,1,'[12]TABLE 10'!$D$1)</definedName>
    <definedName name="WPDISPOSALSRANGE">OFFSET('[12]TABLE 10'!$B$889,0,1,1,'[12]TABLE 10'!$D$1)</definedName>
    <definedName name="WPRATIORANGE">OFFSET('[12]TABLE 10'!$B$895,0,1,1,'[12]TABLE 10'!$D$1)</definedName>
    <definedName name="WPRATIORANGE2">OFFSET('[12]TABLE 10'!$B$896,0,1,1,'[12]TABLE 10'!$D$1)</definedName>
    <definedName name="WPRECEIPTSAVERAGERANGE">OFFSET('[12]TABLE 10'!$B$891,0,1,1,'[12]TABLE 10'!$D$1)</definedName>
    <definedName name="WPRECEIPTSRANGE">OFFSET('[12]TABLE 10'!$B$887,0,1,1,'[12]TABLE 10'!$D$1)</definedName>
    <definedName name="WPTIMELINESSRANGE">OFFSET('[12]TABLE 10'!$B$901,0,1,1,'[12]TABLE 10'!$D$1)</definedName>
    <definedName name="wrn.Exec._.Summary." localSheetId="4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Exec._.Summary." hidden="1">{#N/A,#N/A,TRUE,"Front Page";#N/A,#N/A,TRUE,"KPI(2)";#N/A,#N/A,TRUE,"Volumetrics";#N/A,#N/A,TRUE,"Headcount";#N/A,#N/A,TRUE,"Overall Headcount";#N/A,#N/A,TRUE,"Sick";#N/A,#N/A,TRUE,"Operating Account May";#N/A,#N/A,TRUE,"Budget Control";#N/A,#N/A,TRUE,"Risk";#N/A,#N/A,TRUE,"Improving the way we work (1)";#N/A,#N/A,TRUE,"Improving the way we work (2)";#N/A,#N/A,TRUE,"Audit Committee"}</definedName>
    <definedName name="wrn.Management._.Board." localSheetId="4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Management._.Board." hidden="1">{#N/A,#N/A,TRUE,"Front Page";#N/A,#N/A,TRUE,"KPI(2)";#N/A,#N/A,TRUE,"Volumetrics";#N/A,#N/A,TRUE,"Headcount MB";#N/A,#N/A,TRUE,"Sick";#N/A,#N/A,TRUE,"Operating Account May";#N/A,#N/A,TRUE,"Budget Control";#N/A,#N/A,TRUE,"Risk";#N/A,#N/A,TRUE,"Improving the way we work (1)";#N/A,#N/A,TRUE,"Improving the way we work (2)";#N/A,#N/A,TRUE,"Audit Committee";#N/A,#N/A,TRUE,"Overall Headcount"}</definedName>
    <definedName name="wrn.OMG." localSheetId="4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  <definedName name="wrn.OMG." hidden="1">{#N/A,#N/A,TRUE,"Front Page";#N/A,#N/A,TRUE,"KPI summary";#N/A,#N/A,TRUE,"Headcount data";#N/A,#N/A,TRUE,"Headcount chart";#N/A,#N/A,TRUE,"Headcount_individual charts";#N/A,#N/A,TRUE,"Sick chart";#N/A,#N/A,TRUE,"Sick data";#N/A,#N/A,TRUE,"Sick-short_long";#N/A,#N/A,TRUE,"Sick-short_long (1)";#N/A,#N/A,TRUE,"Projects1";#N/A,#N/A,TRUE,"Audit Committee bf-24_06";#N/A,#N/A,TRUE,"Risk";#N/A,#N/A,TRUE,"Asylum &amp; Immigration";#N/A,#N/A,TRUE,"Employment";#N/A,#N/A,TRUE,"SSCSA";#N/A,#N/A,TRUE,"SENDIST";#N/A,#N/A,TRUE,"CICAP";#N/A,#N/A,TRUE,"MHRT";#N/A,#N/A,TRUE,"ALR";#N/A,#N/A,TRUE,"Comm Office";#N/A,#N/A,TRUE,"FSMT";#N/A,#N/A,TRUE,"GRP";#N/A,#N/A,TRUE,"IST";#N/A,#N/A,TRUE,"IT";#N/A,#N/A,TRUE,"Lands";#N/A,#N/A,TRUE,"Pat";#N/A,#N/A,TRUE,"PRT";#N/A,#N/A,TRUE,"SCIT";#N/A,#N/A,TRUE,"Transport";#N/A,#N/A,TRUE,"VAT";#N/A,#N/A,TRUE,"Volumetrics";#N/A,#N/A,TRUE,"Overall Headcount_May"}</definedName>
  </definedNames>
  <calcPr fullCalcOnLoad="1"/>
</workbook>
</file>

<file path=xl/sharedStrings.xml><?xml version="1.0" encoding="utf-8"?>
<sst xmlns="http://schemas.openxmlformats.org/spreadsheetml/2006/main" count="602" uniqueCount="188">
  <si>
    <t>Table</t>
  </si>
  <si>
    <t>Title</t>
  </si>
  <si>
    <t>Index</t>
  </si>
  <si>
    <t>2007/08</t>
  </si>
  <si>
    <t>2008/09</t>
  </si>
  <si>
    <t>2009/10</t>
  </si>
  <si>
    <t>2011/12</t>
  </si>
  <si>
    <t>2012/13</t>
  </si>
  <si>
    <t>Total</t>
  </si>
  <si>
    <t>2010/11</t>
  </si>
  <si>
    <t>Unfair dismissal</t>
  </si>
  <si>
    <t>All</t>
  </si>
  <si>
    <t>Unsuccessful at hearing</t>
  </si>
  <si>
    <t>Struck out</t>
  </si>
  <si>
    <t>%</t>
  </si>
  <si>
    <t>Allowed</t>
  </si>
  <si>
    <t>Single</t>
  </si>
  <si>
    <t>Multiple</t>
  </si>
  <si>
    <t>N/A</t>
  </si>
  <si>
    <t>E.1</t>
  </si>
  <si>
    <t>E.4</t>
  </si>
  <si>
    <t>E.5</t>
  </si>
  <si>
    <t>E.6</t>
  </si>
  <si>
    <t>E.7</t>
  </si>
  <si>
    <t>E.8</t>
  </si>
  <si>
    <t>E.9</t>
  </si>
  <si>
    <t>E.10</t>
  </si>
  <si>
    <t>E.11</t>
  </si>
  <si>
    <t>E.12</t>
  </si>
  <si>
    <t>E.13</t>
  </si>
  <si>
    <t>Employment Appeal Tribunal (EAT)</t>
  </si>
  <si>
    <t>E.14</t>
  </si>
  <si>
    <t>E.15</t>
  </si>
  <si>
    <t>Claims Accepted by Employment Tribunals, 2009/10 to 2012/13</t>
  </si>
  <si>
    <t>All Unfair Dismissal Jurisdictional Complaints Disposed of at a Hearing, 2012/13</t>
  </si>
  <si>
    <t>Representation of Claimants at Employment Tribunals, 2005/06 to 2012/13</t>
  </si>
  <si>
    <t>Compensation awarded by Tribunals – cases with Unfair Dismissal jurisdictions, 2007/08 to 2012/13</t>
  </si>
  <si>
    <t>Compensation awarded by Tribunals – cases with Race Discrimination jurisdictions, 2007/08 to 2012/13</t>
  </si>
  <si>
    <t>Compensation awarded in Tribunals – cases with Sex Discrimination jurisdictions, 2007/08 to 2012/13</t>
  </si>
  <si>
    <t>Compensation awarded by Tribunals – cases with Disability Discrimination jurisdictions, 2007/08 to 2012/13</t>
  </si>
  <si>
    <t>Compensation awarded by Tribunals – case with Religious Discrimination jurisdictions, 2007/08 to 2012/13</t>
  </si>
  <si>
    <t>Compensation awarded by Tribunals – case with Sexual Orientation Discrimination jurisdictions, 2007/08 to 2012/13</t>
  </si>
  <si>
    <t>Compensation awarded by Tribunals – cases with Age Discrimination, 2007/08 to 2012/13</t>
  </si>
  <si>
    <t>Costs awarded in Employment Tribunals cases, 2012/13</t>
  </si>
  <si>
    <t>Summary of Receipts and Disposals at EAT, 2007/08 to 2012/13</t>
  </si>
  <si>
    <t>Table E.1</t>
  </si>
  <si>
    <t>April to March</t>
  </si>
  <si>
    <t>2003/04</t>
  </si>
  <si>
    <t>2004/05</t>
  </si>
  <si>
    <t>2005/06</t>
  </si>
  <si>
    <t>2006/07</t>
  </si>
  <si>
    <t>Total Claims Initially Rejected</t>
  </si>
  <si>
    <t>Of the total, those that were resubmitted and subsequently accepted</t>
  </si>
  <si>
    <t>Of the total, those that were resubmitted and not accepted or never resubmitted</t>
  </si>
  <si>
    <t>1. A claim may be brought under more than one jurisdiction or subsequently amended or clarified in the course of proceedings but will be counted only once.</t>
  </si>
  <si>
    <t>Historic data has been revised to show unrounded figures.</t>
  </si>
  <si>
    <t>No.</t>
  </si>
  <si>
    <t>Table E.4</t>
  </si>
  <si>
    <t>Number</t>
  </si>
  <si>
    <t>Cases dismissed</t>
  </si>
  <si>
    <t>At a Preliminary Hearing</t>
  </si>
  <si>
    <t>All cases dismissed</t>
  </si>
  <si>
    <t>Cases upheld</t>
  </si>
  <si>
    <t xml:space="preserve">Reinstatement or reengagement </t>
  </si>
  <si>
    <t>Remedy left to parties</t>
  </si>
  <si>
    <t>Compensation</t>
  </si>
  <si>
    <t>No award made</t>
  </si>
  <si>
    <t>All cases upheld</t>
  </si>
  <si>
    <t>All cases proceeding to a hearing</t>
  </si>
  <si>
    <t>1. All cases proceeding to a hearing are: SUCCESSFUL AT HEARING; DISMISSED AT A PRELIMINARY HEARING, UNSUCCESSFUL AT HEARING &amp; DEFAULT JUDGMENT</t>
  </si>
  <si>
    <t>2. Percentages may not sum due to rounding</t>
  </si>
  <si>
    <t>Table E.5</t>
  </si>
  <si>
    <t>Trade Union</t>
  </si>
  <si>
    <t xml:space="preserve">Other </t>
  </si>
  <si>
    <t>1.This is the information provided by claimants in year and therefore does not add up to jurisdictions disposed.</t>
  </si>
  <si>
    <t>2. Includes: represented by solicitors, Law Centres and Trade Associations.</t>
  </si>
  <si>
    <t>3. For those individuals representing themselves, there is no need to provide information on representatives. Therefore all cases where the representative information was left blank are included here.</t>
  </si>
  <si>
    <t>4. For 2011/12 this excludes those claims that were not included on IT system</t>
  </si>
  <si>
    <t>Table E.6</t>
  </si>
  <si>
    <t>&lt;£500</t>
  </si>
  <si>
    <t>£500-£999</t>
  </si>
  <si>
    <t>£1,000-£1,999</t>
  </si>
  <si>
    <t>£2,000-£2,999</t>
  </si>
  <si>
    <t>£3,000-£3,999</t>
  </si>
  <si>
    <t>£4,000-£4,999</t>
  </si>
  <si>
    <t>£5,000-£5,999</t>
  </si>
  <si>
    <t>£6,000-£6,999</t>
  </si>
  <si>
    <t>£7,000-£7,999</t>
  </si>
  <si>
    <t>£8,000-£8,999</t>
  </si>
  <si>
    <t>£9,000-£9,999</t>
  </si>
  <si>
    <t>£10,000-£12,499</t>
  </si>
  <si>
    <t>£12,500-£14,999</t>
  </si>
  <si>
    <t>£15,000-£19,999</t>
  </si>
  <si>
    <t>£20,000-£29,999</t>
  </si>
  <si>
    <t>£30,000-£39,999</t>
  </si>
  <si>
    <t>£40,000-£49,999</t>
  </si>
  <si>
    <t>£50,000+</t>
  </si>
  <si>
    <t>Median award</t>
  </si>
  <si>
    <t>Average (mean) award</t>
  </si>
  <si>
    <t>2. The maximum award for compensation is limited to £72,300 from 1/02/2012. Awards may be above the maximum where they include a basic award element.</t>
  </si>
  <si>
    <t>Table E.7</t>
  </si>
  <si>
    <t>Table E.8</t>
  </si>
  <si>
    <t>£114801</t>
  </si>
  <si>
    <t>£7000</t>
  </si>
  <si>
    <t>£11061</t>
  </si>
  <si>
    <t>Table E.9</t>
  </si>
  <si>
    <t>Table E.10</t>
  </si>
  <si>
    <t>Table E.11</t>
  </si>
  <si>
    <t>No. of cases</t>
  </si>
  <si>
    <t>Awarded to Claimant</t>
  </si>
  <si>
    <t>Awarded      to Respondent</t>
  </si>
  <si>
    <t>£201-£400</t>
  </si>
  <si>
    <t>£401-£600</t>
  </si>
  <si>
    <t>£601-£800</t>
  </si>
  <si>
    <t>£801-£1000</t>
  </si>
  <si>
    <t>£1,001-£2,000</t>
  </si>
  <si>
    <t>£2,001-£4,000</t>
  </si>
  <si>
    <t>£4,001-£6,000</t>
  </si>
  <si>
    <t>£6,001-£8,000</t>
  </si>
  <si>
    <t>£8,001-£10,000</t>
  </si>
  <si>
    <t>£10,000+</t>
  </si>
  <si>
    <t>1.This does not include costs awarded for waste or preparation.</t>
  </si>
  <si>
    <t>Appeals Received</t>
  </si>
  <si>
    <t>Appeals Disposed</t>
  </si>
  <si>
    <t>Rejected – out of time</t>
  </si>
  <si>
    <t>Rejected – no reasonable prospect of success</t>
  </si>
  <si>
    <t>Withdrawn prior to registration</t>
  </si>
  <si>
    <t>Total disposed</t>
  </si>
  <si>
    <t>Table E.15</t>
  </si>
  <si>
    <t>Brought by employers</t>
  </si>
  <si>
    <t>Brought by employees</t>
  </si>
  <si>
    <t>Dismissed at hearing</t>
  </si>
  <si>
    <t>Allowed to full hearing</t>
  </si>
  <si>
    <t>Table E.16</t>
  </si>
  <si>
    <t>Allowed &amp; remitted</t>
  </si>
  <si>
    <t xml:space="preserve">Withdrawn before Preliminary hearing </t>
  </si>
  <si>
    <t>Withdrawn before Full hearing</t>
  </si>
  <si>
    <r>
      <t>Total Claims Accepted</t>
    </r>
    <r>
      <rPr>
        <vertAlign val="superscript"/>
        <sz val="10"/>
        <rFont val="Arial"/>
        <family val="2"/>
      </rPr>
      <t>1</t>
    </r>
  </si>
  <si>
    <r>
      <t>Percentage of unfair dismissal cases proceeding to a hearing</t>
    </r>
    <r>
      <rPr>
        <vertAlign val="superscript"/>
        <sz val="10"/>
        <rFont val="Arial"/>
        <family val="2"/>
      </rPr>
      <t>1</t>
    </r>
  </si>
  <si>
    <r>
      <t>Percentage of all unfair dismissal cases disposed of</t>
    </r>
    <r>
      <rPr>
        <vertAlign val="superscript"/>
        <sz val="10"/>
        <rFont val="Arial"/>
        <family val="2"/>
      </rPr>
      <t>2</t>
    </r>
  </si>
  <si>
    <r>
      <t>Represented by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</t>
    </r>
  </si>
  <si>
    <r>
      <t>Lawyers</t>
    </r>
    <r>
      <rPr>
        <vertAlign val="superscript"/>
        <sz val="10"/>
        <rFont val="Arial"/>
        <family val="2"/>
      </rPr>
      <t>2</t>
    </r>
  </si>
  <si>
    <r>
      <t>No rep information provided</t>
    </r>
    <r>
      <rPr>
        <vertAlign val="superscript"/>
        <sz val="10"/>
        <rFont val="Arial"/>
        <family val="2"/>
      </rPr>
      <t>3</t>
    </r>
  </si>
  <si>
    <r>
      <t>Total Claims</t>
    </r>
    <r>
      <rPr>
        <b/>
        <vertAlign val="superscript"/>
        <sz val="10"/>
        <rFont val="Arial"/>
        <family val="2"/>
      </rPr>
      <t>4</t>
    </r>
  </si>
  <si>
    <r>
      <t>Compensation band</t>
    </r>
    <r>
      <rPr>
        <vertAlign val="superscript"/>
        <sz val="10"/>
        <rFont val="Arial"/>
        <family val="2"/>
      </rPr>
      <t>1</t>
    </r>
  </si>
  <si>
    <r>
      <t>Maximum award</t>
    </r>
    <r>
      <rPr>
        <b/>
        <vertAlign val="superscript"/>
        <sz val="10"/>
        <rFont val="Arial"/>
        <family val="2"/>
      </rPr>
      <t>2</t>
    </r>
  </si>
  <si>
    <r>
      <t>Costs awarded</t>
    </r>
    <r>
      <rPr>
        <vertAlign val="superscript"/>
        <sz val="10"/>
        <color indexed="8"/>
        <rFont val="Arial"/>
        <family val="2"/>
      </rPr>
      <t>1</t>
    </r>
  </si>
  <si>
    <r>
      <t>Withdrawn after registration</t>
    </r>
    <r>
      <rPr>
        <vertAlign val="superscript"/>
        <sz val="10"/>
        <rFont val="Arial"/>
        <family val="2"/>
      </rPr>
      <t>1</t>
    </r>
  </si>
  <si>
    <r>
      <t>Dismissed at preliminary hearing</t>
    </r>
    <r>
      <rPr>
        <vertAlign val="superscript"/>
        <sz val="10"/>
        <rFont val="Arial"/>
        <family val="2"/>
      </rPr>
      <t>2</t>
    </r>
  </si>
  <si>
    <r>
      <t>Disposed at full hearing</t>
    </r>
    <r>
      <rPr>
        <vertAlign val="superscript"/>
        <sz val="10"/>
        <rFont val="Arial"/>
        <family val="2"/>
      </rPr>
      <t>3</t>
    </r>
  </si>
  <si>
    <t>Employment Tribunal Compensation and Costs awarded</t>
  </si>
  <si>
    <t>Employment Tribunal workload</t>
  </si>
  <si>
    <t>Revisons</t>
  </si>
  <si>
    <t>1. Compensation awarded is that of which the tribunal is aware. For awards in cases of Discrimination there is no statutory cap</t>
  </si>
  <si>
    <t>2. There is a multiple case consisting of 800 claimants where they have all been made liable for a costs award of £4,000 to the respondent.  This works out at £5.00 per claimant, all cases have a unique case number and have had their portion of the cost award entered onto the MI system.</t>
  </si>
  <si>
    <r>
      <t>2011/12</t>
    </r>
    <r>
      <rPr>
        <b/>
        <vertAlign val="superscript"/>
        <sz val="10"/>
        <rFont val="Arial"/>
        <family val="2"/>
      </rPr>
      <t>5</t>
    </r>
  </si>
  <si>
    <t xml:space="preserve">5. In 2011/12 some cases were misrecorded as 'other'. Revised guidance was provided for 2012/13 but comparisons with 2011/12 should be treated with caution. </t>
  </si>
  <si>
    <t xml:space="preserve">1. Compensation awarded is that of which the tribunal is aware. For awards in cases of Discrimination there is no statutory cap. </t>
  </si>
  <si>
    <t>1. Compensation awarded is that of which the tribunal is aware. Awards validated by the data owners, Performance and Reporting team in HMCTS</t>
  </si>
  <si>
    <t>Awards validated by the data owners, Performance and Reporting team in HMCTS</t>
  </si>
  <si>
    <t>Race Discrimination jurisdictions</t>
  </si>
  <si>
    <t>Sex Discrimination jurisdictions</t>
  </si>
  <si>
    <t>Disability Discrimination jurisdictions</t>
  </si>
  <si>
    <t>Religious Discrimination jurisdictions</t>
  </si>
  <si>
    <t>Sexual Orientation Discrimination jurisdictions</t>
  </si>
  <si>
    <t>E.2</t>
  </si>
  <si>
    <t>E.3</t>
  </si>
  <si>
    <t xml:space="preserve">6. This is recorded at the time of application and may change as a case progresses. </t>
  </si>
  <si>
    <t>Summary of compensation awarded,  2007/08 to 2012/13</t>
  </si>
  <si>
    <t>E.16</t>
  </si>
  <si>
    <t>Table E.2</t>
  </si>
  <si>
    <t>Table E.3</t>
  </si>
  <si>
    <t>Maximum award</t>
  </si>
  <si>
    <r>
      <t>2011/12</t>
    </r>
    <r>
      <rPr>
        <b/>
        <vertAlign val="superscript"/>
        <sz val="10"/>
        <rFont val="Arial"/>
        <family val="2"/>
      </rPr>
      <t>2</t>
    </r>
  </si>
  <si>
    <t>Table E.14</t>
  </si>
  <si>
    <t>1. For further information see Table E.16</t>
  </si>
  <si>
    <t>2. For further information see Table E.14</t>
  </si>
  <si>
    <t>3. For further information see Table E.15</t>
  </si>
  <si>
    <t>&lt;£200</t>
  </si>
  <si>
    <r>
      <t>2011/12</t>
    </r>
    <r>
      <rPr>
        <b/>
        <vertAlign val="superscript"/>
        <sz val="10"/>
        <rFont val="Arial"/>
        <family val="2"/>
      </rPr>
      <t xml:space="preserve">2 </t>
    </r>
  </si>
  <si>
    <t>The median award is skewed by the multiple awards of £5.00. The median value excluding the 800 awards and substituting them with one award of £4,000 is £1,730.</t>
  </si>
  <si>
    <t>Excluding the 800 £5.00 awards and substituting with one of £4,000 gives an average of £2,973.</t>
  </si>
  <si>
    <t>Cases dealt with at preliminary hearings by EAT, 2009/10 to 2012/13</t>
  </si>
  <si>
    <t>Appeals disposed of by EAT at a full hearing, 2009/10 to 2012/13</t>
  </si>
  <si>
    <t>Appeals withdrawn, 2009/10 to 2012/13</t>
  </si>
  <si>
    <t>Compensation awarded by Tribunals –mean and median amounts, 2007/08 to 2012/13</t>
  </si>
  <si>
    <t>Tribunal Statistics Quarterly, Employment and EAT Tribunals</t>
  </si>
  <si>
    <t>..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</si>
</sst>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#,##0.00_ ;\-#,##0.00\ 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809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£&quot;#,##0.0;[Red]\-&quot;£&quot;#,##0.0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#,##0.000"/>
    <numFmt numFmtId="195" formatCode="#,##0.0000"/>
    <numFmt numFmtId="196" formatCode="0.00000000000000000%"/>
    <numFmt numFmtId="197" formatCode="0.0000000000000000%"/>
    <numFmt numFmtId="198" formatCode="mmmm"/>
    <numFmt numFmtId="199" formatCode="#,##0_ ;\-#,##0\ "/>
    <numFmt numFmtId="200" formatCode=";;;"/>
    <numFmt numFmtId="201" formatCode="#,##0.00000"/>
    <numFmt numFmtId="202" formatCode="#,##0.000000"/>
    <numFmt numFmtId="203" formatCode="#,##0.0000000"/>
    <numFmt numFmtId="204" formatCode="0.0000000"/>
    <numFmt numFmtId="205" formatCode="#,##0.0[$%-809]"/>
    <numFmt numFmtId="206" formatCode="0.000000000000%"/>
    <numFmt numFmtId="207" formatCode="[$-1010409]General"/>
    <numFmt numFmtId="208" formatCode="_-* #,##0.000_-;\-* #,##0.000_-;_-* &quot;-&quot;??_-;_-@_-"/>
    <numFmt numFmtId="209" formatCode="mmmm\-yyyy"/>
    <numFmt numFmtId="210" formatCode="mmm\-yyyy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Times New Roman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0"/>
    </font>
    <font>
      <sz val="7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53" applyFont="1" applyAlignment="1" applyProtection="1">
      <alignment/>
      <protection/>
    </xf>
    <xf numFmtId="0" fontId="3" fillId="0" borderId="0" xfId="53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 horizontal="right"/>
    </xf>
    <xf numFmtId="3" fontId="1" fillId="0" borderId="0" xfId="57" applyNumberFormat="1" applyFont="1" applyFill="1" applyBorder="1" applyAlignment="1">
      <alignment horizontal="right" vertical="top" wrapText="1"/>
      <protection/>
    </xf>
    <xf numFmtId="3" fontId="1" fillId="0" borderId="0" xfId="57" applyNumberFormat="1" applyFont="1" applyFill="1" applyBorder="1" applyAlignment="1">
      <alignment vertical="top"/>
      <protection/>
    </xf>
    <xf numFmtId="0" fontId="0" fillId="0" borderId="15" xfId="0" applyFont="1" applyBorder="1" applyAlignment="1">
      <alignment/>
    </xf>
    <xf numFmtId="164" fontId="0" fillId="0" borderId="0" xfId="42" applyNumberFormat="1" applyFont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5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1" fillId="0" borderId="11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164" fontId="0" fillId="0" borderId="0" xfId="42" applyNumberFormat="1" applyFont="1" applyBorder="1" applyAlignment="1">
      <alignment vertical="top" wrapText="1"/>
    </xf>
    <xf numFmtId="0" fontId="0" fillId="0" borderId="11" xfId="0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1" fillId="0" borderId="10" xfId="42" applyNumberFormat="1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9" fontId="9" fillId="0" borderId="15" xfId="0" applyNumberFormat="1" applyFont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0" fillId="0" borderId="19" xfId="0" applyFont="1" applyBorder="1" applyAlignment="1">
      <alignment/>
    </xf>
    <xf numFmtId="9" fontId="9" fillId="0" borderId="0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right"/>
    </xf>
    <xf numFmtId="0" fontId="18" fillId="0" borderId="11" xfId="0" applyFont="1" applyBorder="1" applyAlignment="1">
      <alignment/>
    </xf>
    <xf numFmtId="0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16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NumberFormat="1" applyFont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NumberFormat="1" applyFont="1" applyBorder="1" applyAlignment="1">
      <alignment horizontal="right" wrapText="1"/>
    </xf>
    <xf numFmtId="0" fontId="0" fillId="0" borderId="15" xfId="0" applyNumberFormat="1" applyFont="1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1" xfId="0" applyNumberFormat="1" applyFont="1" applyBorder="1" applyAlignment="1">
      <alignment horizontal="right" wrapText="1"/>
    </xf>
    <xf numFmtId="0" fontId="15" fillId="0" borderId="13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wrapText="1"/>
    </xf>
    <xf numFmtId="0" fontId="0" fillId="0" borderId="11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0" fontId="0" fillId="0" borderId="12" xfId="0" applyFont="1" applyFill="1" applyBorder="1" applyAlignment="1">
      <alignment horizontal="right" vertical="top"/>
    </xf>
    <xf numFmtId="0" fontId="0" fillId="0" borderId="17" xfId="0" applyFont="1" applyFill="1" applyBorder="1" applyAlignment="1">
      <alignment horizontal="right" vertical="top"/>
    </xf>
    <xf numFmtId="0" fontId="0" fillId="0" borderId="13" xfId="0" applyFont="1" applyFill="1" applyBorder="1" applyAlignment="1">
      <alignment vertical="top"/>
    </xf>
    <xf numFmtId="0" fontId="19" fillId="0" borderId="0" xfId="0" applyFont="1" applyFill="1" applyAlignment="1">
      <alignment/>
    </xf>
    <xf numFmtId="9" fontId="0" fillId="0" borderId="0" xfId="6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9" fontId="9" fillId="0" borderId="15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9" fontId="0" fillId="0" borderId="0" xfId="60" applyFont="1" applyBorder="1" applyAlignment="1">
      <alignment/>
    </xf>
    <xf numFmtId="9" fontId="0" fillId="0" borderId="0" xfId="6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9" fontId="7" fillId="0" borderId="0" xfId="6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vertical="top" wrapText="1"/>
    </xf>
    <xf numFmtId="177" fontId="9" fillId="0" borderId="0" xfId="0" applyNumberFormat="1" applyFont="1" applyFill="1" applyBorder="1" applyAlignment="1">
      <alignment horizontal="right" vertical="top" wrapText="1"/>
    </xf>
    <xf numFmtId="177" fontId="9" fillId="0" borderId="1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7" fontId="14" fillId="0" borderId="0" xfId="0" applyNumberFormat="1" applyFont="1" applyFill="1" applyBorder="1" applyAlignment="1">
      <alignment horizontal="right" vertical="top" wrapText="1"/>
    </xf>
    <xf numFmtId="177" fontId="14" fillId="0" borderId="15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 wrapText="1"/>
    </xf>
    <xf numFmtId="177" fontId="1" fillId="0" borderId="15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vertical="top" wrapText="1"/>
    </xf>
    <xf numFmtId="3" fontId="0" fillId="0" borderId="15" xfId="0" applyNumberFormat="1" applyFont="1" applyFill="1" applyBorder="1" applyAlignment="1">
      <alignment horizontal="right" vertical="top" wrapText="1"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164" fontId="0" fillId="0" borderId="15" xfId="42" applyNumberFormat="1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6" fontId="1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15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164" fontId="1" fillId="0" borderId="0" xfId="42" applyNumberFormat="1" applyFont="1" applyFill="1" applyBorder="1" applyAlignment="1">
      <alignment vertical="top" wrapText="1"/>
    </xf>
    <xf numFmtId="164" fontId="1" fillId="0" borderId="15" xfId="42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0" fillId="0" borderId="1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0" xfId="42" applyNumberFormat="1" applyFont="1" applyFill="1" applyBorder="1" applyAlignment="1">
      <alignment horizontal="right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 wrapText="1"/>
    </xf>
    <xf numFmtId="0" fontId="1" fillId="0" borderId="14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15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Fill="1" applyBorder="1" applyAlignment="1">
      <alignment horizontal="right" vertical="top" wrapText="1"/>
    </xf>
    <xf numFmtId="0" fontId="0" fillId="0" borderId="16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right" vertical="top" wrapText="1"/>
    </xf>
    <xf numFmtId="0" fontId="0" fillId="0" borderId="2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right" vertical="top" wrapText="1"/>
    </xf>
    <xf numFmtId="0" fontId="1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164" fontId="0" fillId="0" borderId="10" xfId="42" applyNumberFormat="1" applyFont="1" applyBorder="1" applyAlignment="1">
      <alignment horizontal="right" vertical="top" wrapText="1"/>
    </xf>
    <xf numFmtId="3" fontId="0" fillId="0" borderId="14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6" fontId="0" fillId="0" borderId="0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6" fontId="0" fillId="0" borderId="10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6" fontId="0" fillId="0" borderId="13" xfId="0" applyNumberFormat="1" applyFont="1" applyBorder="1" applyAlignment="1">
      <alignment horizontal="center" wrapText="1"/>
    </xf>
    <xf numFmtId="6" fontId="0" fillId="0" borderId="14" xfId="0" applyNumberFormat="1" applyFont="1" applyBorder="1" applyAlignment="1">
      <alignment horizontal="center" wrapText="1"/>
    </xf>
    <xf numFmtId="6" fontId="0" fillId="0" borderId="11" xfId="0" applyNumberFormat="1" applyFont="1" applyBorder="1" applyAlignment="1">
      <alignment horizontal="center" wrapText="1"/>
    </xf>
    <xf numFmtId="6" fontId="0" fillId="0" borderId="15" xfId="0" applyNumberFormat="1" applyFont="1" applyBorder="1" applyAlignment="1">
      <alignment horizontal="center" wrapText="1"/>
    </xf>
    <xf numFmtId="6" fontId="0" fillId="0" borderId="0" xfId="0" applyNumberFormat="1" applyFont="1" applyBorder="1" applyAlignment="1">
      <alignment horizontal="center" wrapText="1"/>
    </xf>
    <xf numFmtId="6" fontId="0" fillId="0" borderId="10" xfId="0" applyNumberFormat="1" applyFont="1" applyBorder="1" applyAlignment="1">
      <alignment horizontal="center" wrapText="1"/>
    </xf>
    <xf numFmtId="6" fontId="0" fillId="0" borderId="11" xfId="42" applyNumberFormat="1" applyFont="1" applyBorder="1" applyAlignment="1">
      <alignment horizontal="center" wrapText="1"/>
    </xf>
    <xf numFmtId="164" fontId="0" fillId="0" borderId="15" xfId="42" applyNumberFormat="1" applyFont="1" applyBorder="1" applyAlignment="1">
      <alignment horizontal="center" wrapText="1"/>
    </xf>
    <xf numFmtId="6" fontId="0" fillId="0" borderId="13" xfId="42" applyNumberFormat="1" applyFont="1" applyBorder="1" applyAlignment="1">
      <alignment horizontal="center" wrapText="1"/>
    </xf>
    <xf numFmtId="164" fontId="0" fillId="0" borderId="14" xfId="42" applyNumberFormat="1" applyFont="1" applyBorder="1" applyAlignment="1">
      <alignment horizontal="center" wrapText="1"/>
    </xf>
    <xf numFmtId="6" fontId="0" fillId="0" borderId="15" xfId="42" applyNumberFormat="1" applyFont="1" applyBorder="1" applyAlignment="1">
      <alignment horizontal="center" wrapText="1"/>
    </xf>
    <xf numFmtId="6" fontId="0" fillId="0" borderId="14" xfId="42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6" fontId="1" fillId="0" borderId="10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6" fontId="1" fillId="0" borderId="11" xfId="0" applyNumberFormat="1" applyFont="1" applyBorder="1" applyAlignment="1">
      <alignment horizontal="center" wrapText="1"/>
    </xf>
    <xf numFmtId="6" fontId="1" fillId="0" borderId="15" xfId="0" applyNumberFormat="1" applyFont="1" applyBorder="1" applyAlignment="1">
      <alignment horizontal="center" wrapText="1"/>
    </xf>
    <xf numFmtId="6" fontId="1" fillId="0" borderId="13" xfId="0" applyNumberFormat="1" applyFont="1" applyBorder="1" applyAlignment="1">
      <alignment horizontal="center" wrapText="1"/>
    </xf>
    <xf numFmtId="6" fontId="1" fillId="0" borderId="14" xfId="0" applyNumberFormat="1" applyFont="1" applyBorder="1" applyAlignment="1">
      <alignment horizontal="center" wrapText="1"/>
    </xf>
    <xf numFmtId="6" fontId="1" fillId="0" borderId="0" xfId="0" applyNumberFormat="1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6" fontId="1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6" fontId="1" fillId="0" borderId="11" xfId="42" applyNumberFormat="1" applyFont="1" applyBorder="1" applyAlignment="1">
      <alignment horizontal="center" wrapText="1"/>
    </xf>
    <xf numFmtId="164" fontId="1" fillId="0" borderId="15" xfId="42" applyNumberFormat="1" applyFont="1" applyBorder="1" applyAlignment="1">
      <alignment horizontal="center" wrapText="1"/>
    </xf>
    <xf numFmtId="6" fontId="1" fillId="0" borderId="13" xfId="42" applyNumberFormat="1" applyFont="1" applyBorder="1" applyAlignment="1">
      <alignment horizontal="center" wrapText="1"/>
    </xf>
    <xf numFmtId="164" fontId="1" fillId="0" borderId="14" xfId="42" applyNumberFormat="1" applyFont="1" applyBorder="1" applyAlignment="1">
      <alignment horizontal="center" wrapText="1"/>
    </xf>
    <xf numFmtId="6" fontId="1" fillId="0" borderId="14" xfId="42" applyNumberFormat="1" applyFont="1" applyBorder="1" applyAlignment="1">
      <alignment horizontal="center" wrapText="1"/>
    </xf>
    <xf numFmtId="6" fontId="1" fillId="0" borderId="15" xfId="42" applyNumberFormat="1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6" fontId="1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6" fontId="1" fillId="0" borderId="16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wrapText="1"/>
    </xf>
    <xf numFmtId="6" fontId="1" fillId="0" borderId="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6" fontId="1" fillId="0" borderId="13" xfId="0" applyNumberFormat="1" applyFont="1" applyBorder="1" applyAlignment="1">
      <alignment horizontal="center" vertical="top" wrapText="1"/>
    </xf>
    <xf numFmtId="6" fontId="1" fillId="0" borderId="14" xfId="0" applyNumberFormat="1" applyFont="1" applyBorder="1" applyAlignment="1">
      <alignment horizontal="center" vertical="top" wrapText="1"/>
    </xf>
    <xf numFmtId="6" fontId="1" fillId="0" borderId="12" xfId="0" applyNumberFormat="1" applyFont="1" applyBorder="1" applyAlignment="1">
      <alignment horizontal="center" vertical="top" wrapText="1"/>
    </xf>
    <xf numFmtId="6" fontId="1" fillId="0" borderId="17" xfId="0" applyNumberFormat="1" applyFont="1" applyBorder="1" applyAlignment="1">
      <alignment horizontal="center" vertical="top" wrapText="1"/>
    </xf>
    <xf numFmtId="6" fontId="1" fillId="0" borderId="11" xfId="0" applyNumberFormat="1" applyFont="1" applyBorder="1" applyAlignment="1">
      <alignment horizontal="center" vertical="top" wrapText="1"/>
    </xf>
    <xf numFmtId="6" fontId="1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top" wrapText="1"/>
    </xf>
    <xf numFmtId="6" fontId="1" fillId="0" borderId="13" xfId="0" applyNumberFormat="1" applyFont="1" applyFill="1" applyBorder="1" applyAlignment="1">
      <alignment horizontal="center" vertical="top" wrapText="1"/>
    </xf>
    <xf numFmtId="6" fontId="1" fillId="0" borderId="14" xfId="0" applyNumberFormat="1" applyFont="1" applyFill="1" applyBorder="1" applyAlignment="1">
      <alignment horizontal="center" vertical="top" wrapText="1"/>
    </xf>
    <xf numFmtId="6" fontId="1" fillId="0" borderId="11" xfId="0" applyNumberFormat="1" applyFont="1" applyFill="1" applyBorder="1" applyAlignment="1">
      <alignment horizontal="center" vertical="top" wrapText="1"/>
    </xf>
    <xf numFmtId="6" fontId="1" fillId="0" borderId="15" xfId="0" applyNumberFormat="1" applyFont="1" applyFill="1" applyBorder="1" applyAlignment="1">
      <alignment horizontal="center" vertical="top" wrapText="1"/>
    </xf>
    <xf numFmtId="6" fontId="1" fillId="0" borderId="12" xfId="0" applyNumberFormat="1" applyFont="1" applyFill="1" applyBorder="1" applyAlignment="1">
      <alignment horizontal="center" vertical="top" wrapText="1"/>
    </xf>
    <xf numFmtId="6" fontId="1" fillId="0" borderId="17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 wrapText="1"/>
    </xf>
    <xf numFmtId="0" fontId="0" fillId="0" borderId="24" xfId="0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1-3 2009-10 Table 1 Claims Accepted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Senior%20Managers%20Pac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Statistics%20and%20Reports\Annual%20and%20Quarterly%20Reports\2011-12%20Q3\MH%20and%20Specials\Specials%20tables-q3%20report-2011-12%20MS%20v.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June%20MH%20Summary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Reports\Specials%20reports\Specials%20Report%20Temp%20v.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June%202011-12\Specials%20Report%20Jun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0-11\Regional%20pack\Special%20Tribunals\MBPs\2011-12\2011-12\Oct%202011-12\MH%20Performance%20Report%20O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TEMP\LCD05%20return%20v4%2030-11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ashh\Local%20Settings\Temporary%20Internet%20Files\OLK4D\PIs%20-%20not%20requir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Rpd\Rpb\Forward%20Planning%20Packs\2000-2001\May%2000%202nd%20Board%20Pac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buttona\My%20Documents%20(IAAXPWS0206%20LOCAL%20DISK)\Feedback%20Da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razvin\Local%20Settings\Temporary%20Internet%20Files\OLK2F\Reports\2004-5\Feedback%20Dat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Profiles\cce21d\Local%20Settings\Temporary%20Internet%20Files\OLK3F5\AIT%20MA%20for%20AIM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z21013\102500701\workgroup\RESOURCES\EXCEL\STRATEGY\MON2004\Performance%20Info\SMT%20Info\Sep_04_DB\Dashboard_Se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SOURCES\CORPORATE\2011-12\Quarterly%20and%20Annual%20reports%202011-12\2011-12\Q4%202011-12\Final%20tables\Documents%20and%20Settings\TKILBEY\Local%20Settings\Temporary%20Internet%20Files\OLK123\Scorecard%20&amp;%20Objectiv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 "/>
      <sheetName val="Staff"/>
      <sheetName val="KPI (1) PSA SIs"/>
      <sheetName val="KPI(2)"/>
      <sheetName val="KPI(3)"/>
      <sheetName val="KPI(4)"/>
      <sheetName val="NTT Performance"/>
      <sheetName val="NTT Performance (2)"/>
      <sheetName val="KPI(5&amp;6) "/>
      <sheetName val="KPI(7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1.1"/>
      <sheetName val="Table 1.1 a"/>
      <sheetName val="Table 1.1b"/>
      <sheetName val="Table 1.1c"/>
      <sheetName val="Table 1.2"/>
      <sheetName val="Table 1.2a "/>
      <sheetName val="Table 1.2b"/>
      <sheetName val="Table 1.2c"/>
      <sheetName val="Table 1.2d"/>
      <sheetName val="Table 1.2e"/>
      <sheetName val="Table 1.3"/>
      <sheetName val="Table 1.4"/>
      <sheetName val="Table 1.a"/>
      <sheetName val="Table 1.b"/>
      <sheetName val="MH TIMES CHARTS (2)"/>
      <sheetName val="Table 1.4raw data "/>
      <sheetName val="AR Table1.4"/>
      <sheetName val="AR Table1.6"/>
    </sheetNames>
    <sheetDataSet>
      <sheetData sheetId="0">
        <row r="100">
          <cell r="B100" t="str">
            <v>Quarter 1</v>
          </cell>
          <cell r="C100" t="str">
            <v>July</v>
          </cell>
        </row>
        <row r="101">
          <cell r="B101" t="str">
            <v>Quarter 2</v>
          </cell>
          <cell r="C101" t="str">
            <v>October</v>
          </cell>
        </row>
        <row r="102">
          <cell r="B102" t="str">
            <v>Quarter 3</v>
          </cell>
          <cell r="C102" t="str">
            <v>January</v>
          </cell>
        </row>
        <row r="103">
          <cell r="B103" t="str">
            <v>Quarter 4</v>
          </cell>
          <cell r="C103" t="str">
            <v>March</v>
          </cell>
        </row>
      </sheetData>
      <sheetData sheetId="13">
        <row r="304">
          <cell r="E304">
            <v>40634</v>
          </cell>
          <cell r="F304">
            <v>40664</v>
          </cell>
          <cell r="G304">
            <v>40695</v>
          </cell>
          <cell r="H304">
            <v>40725</v>
          </cell>
          <cell r="I304">
            <v>40756</v>
          </cell>
          <cell r="J304">
            <v>40787</v>
          </cell>
          <cell r="K304">
            <v>40817</v>
          </cell>
          <cell r="L304">
            <v>40848</v>
          </cell>
          <cell r="M304">
            <v>40878</v>
          </cell>
          <cell r="N304">
            <v>40909</v>
          </cell>
          <cell r="O304">
            <v>40940</v>
          </cell>
          <cell r="P304">
            <v>40969</v>
          </cell>
        </row>
        <row r="305">
          <cell r="E305">
            <v>148</v>
          </cell>
          <cell r="F305">
            <v>164</v>
          </cell>
          <cell r="G305">
            <v>187</v>
          </cell>
          <cell r="H305">
            <v>157</v>
          </cell>
          <cell r="I305">
            <v>200</v>
          </cell>
          <cell r="J305">
            <v>156</v>
          </cell>
          <cell r="K305">
            <v>178</v>
          </cell>
          <cell r="L305">
            <v>170</v>
          </cell>
          <cell r="M305">
            <v>177</v>
          </cell>
          <cell r="N305">
            <v>198</v>
          </cell>
          <cell r="O305">
            <v>0</v>
          </cell>
          <cell r="P305">
            <v>0</v>
          </cell>
        </row>
        <row r="306">
          <cell r="E306">
            <v>253</v>
          </cell>
          <cell r="F306">
            <v>295</v>
          </cell>
          <cell r="G306">
            <v>328</v>
          </cell>
          <cell r="H306">
            <v>307</v>
          </cell>
          <cell r="I306">
            <v>352</v>
          </cell>
          <cell r="J306">
            <v>300</v>
          </cell>
          <cell r="K306">
            <v>318</v>
          </cell>
          <cell r="L306">
            <v>356</v>
          </cell>
          <cell r="M306">
            <v>273</v>
          </cell>
          <cell r="N306">
            <v>329</v>
          </cell>
          <cell r="O306">
            <v>0</v>
          </cell>
          <cell r="P306">
            <v>0</v>
          </cell>
        </row>
        <row r="307">
          <cell r="E307">
            <v>110</v>
          </cell>
          <cell r="F307">
            <v>136</v>
          </cell>
          <cell r="G307">
            <v>166</v>
          </cell>
          <cell r="H307">
            <v>175</v>
          </cell>
          <cell r="I307">
            <v>117</v>
          </cell>
          <cell r="J307">
            <v>124</v>
          </cell>
          <cell r="K307">
            <v>117</v>
          </cell>
          <cell r="L307">
            <v>105</v>
          </cell>
          <cell r="M307">
            <v>89</v>
          </cell>
          <cell r="N307">
            <v>50</v>
          </cell>
          <cell r="O307">
            <v>0</v>
          </cell>
          <cell r="P307">
            <v>0</v>
          </cell>
        </row>
        <row r="308">
          <cell r="E308">
            <v>16</v>
          </cell>
          <cell r="F308">
            <v>34</v>
          </cell>
          <cell r="G308">
            <v>22</v>
          </cell>
          <cell r="H308">
            <v>22</v>
          </cell>
          <cell r="I308">
            <v>29</v>
          </cell>
          <cell r="J308">
            <v>25</v>
          </cell>
          <cell r="K308">
            <v>22</v>
          </cell>
          <cell r="L308">
            <v>26</v>
          </cell>
          <cell r="M308">
            <v>15</v>
          </cell>
          <cell r="N308">
            <v>13</v>
          </cell>
          <cell r="O308">
            <v>0</v>
          </cell>
          <cell r="P308">
            <v>0</v>
          </cell>
        </row>
        <row r="309">
          <cell r="E309">
            <v>19</v>
          </cell>
          <cell r="F309">
            <v>20</v>
          </cell>
          <cell r="G309">
            <v>27</v>
          </cell>
          <cell r="H309">
            <v>14</v>
          </cell>
          <cell r="I309">
            <v>13</v>
          </cell>
          <cell r="J309">
            <v>5</v>
          </cell>
          <cell r="K309">
            <v>60</v>
          </cell>
          <cell r="L309">
            <v>13</v>
          </cell>
          <cell r="M309">
            <v>2</v>
          </cell>
          <cell r="N309">
            <v>12</v>
          </cell>
          <cell r="O309">
            <v>0</v>
          </cell>
          <cell r="P309">
            <v>0</v>
          </cell>
        </row>
        <row r="312">
          <cell r="T312" t="str">
            <v>Quarter 1</v>
          </cell>
          <cell r="U312" t="str">
            <v>Quarter 2</v>
          </cell>
          <cell r="V312" t="str">
            <v>Quarter 3</v>
          </cell>
          <cell r="W312" t="str">
            <v>Quarter 4</v>
          </cell>
        </row>
        <row r="313">
          <cell r="T313">
            <v>499</v>
          </cell>
          <cell r="U313">
            <v>513</v>
          </cell>
          <cell r="V313">
            <v>525</v>
          </cell>
          <cell r="W313">
            <v>198</v>
          </cell>
        </row>
        <row r="314">
          <cell r="T314">
            <v>876</v>
          </cell>
          <cell r="U314">
            <v>959</v>
          </cell>
          <cell r="V314">
            <v>947</v>
          </cell>
          <cell r="W314">
            <v>329</v>
          </cell>
        </row>
        <row r="315">
          <cell r="T315">
            <v>412</v>
          </cell>
          <cell r="U315">
            <v>416</v>
          </cell>
          <cell r="V315">
            <v>311</v>
          </cell>
          <cell r="W315">
            <v>50</v>
          </cell>
        </row>
        <row r="316">
          <cell r="T316">
            <v>72</v>
          </cell>
          <cell r="U316">
            <v>76</v>
          </cell>
          <cell r="V316">
            <v>63</v>
          </cell>
          <cell r="W316">
            <v>13</v>
          </cell>
        </row>
        <row r="317">
          <cell r="T317">
            <v>66</v>
          </cell>
          <cell r="U317">
            <v>32</v>
          </cell>
          <cell r="V317">
            <v>75</v>
          </cell>
          <cell r="W317">
            <v>12</v>
          </cell>
        </row>
        <row r="320">
          <cell r="E320">
            <v>40634</v>
          </cell>
          <cell r="F320">
            <v>40664</v>
          </cell>
          <cell r="G320">
            <v>40695</v>
          </cell>
          <cell r="H320">
            <v>40725</v>
          </cell>
          <cell r="I320">
            <v>40756</v>
          </cell>
          <cell r="J320">
            <v>40787</v>
          </cell>
          <cell r="K320">
            <v>40817</v>
          </cell>
          <cell r="L320">
            <v>40848</v>
          </cell>
          <cell r="M320">
            <v>40878</v>
          </cell>
          <cell r="N320">
            <v>40909</v>
          </cell>
          <cell r="O320">
            <v>40940</v>
          </cell>
          <cell r="P320">
            <v>40969</v>
          </cell>
        </row>
        <row r="321">
          <cell r="E321">
            <v>13</v>
          </cell>
          <cell r="F321">
            <v>19</v>
          </cell>
          <cell r="G321">
            <v>23</v>
          </cell>
          <cell r="H321">
            <v>16</v>
          </cell>
          <cell r="I321">
            <v>24</v>
          </cell>
          <cell r="J321">
            <v>19</v>
          </cell>
          <cell r="K321">
            <v>17</v>
          </cell>
          <cell r="L321">
            <v>20</v>
          </cell>
          <cell r="M321">
            <v>20</v>
          </cell>
          <cell r="N321">
            <v>18</v>
          </cell>
          <cell r="O321">
            <v>0</v>
          </cell>
          <cell r="P321">
            <v>0</v>
          </cell>
        </row>
        <row r="322">
          <cell r="E322">
            <v>21</v>
          </cell>
          <cell r="F322">
            <v>38</v>
          </cell>
          <cell r="G322">
            <v>40</v>
          </cell>
          <cell r="H322">
            <v>33</v>
          </cell>
          <cell r="I322">
            <v>33</v>
          </cell>
          <cell r="J322">
            <v>40</v>
          </cell>
          <cell r="K322">
            <v>40</v>
          </cell>
          <cell r="L322">
            <v>33</v>
          </cell>
          <cell r="M322">
            <v>42</v>
          </cell>
          <cell r="N322">
            <v>41</v>
          </cell>
          <cell r="O322">
            <v>0</v>
          </cell>
          <cell r="P322">
            <v>0</v>
          </cell>
        </row>
        <row r="323">
          <cell r="E323">
            <v>107</v>
          </cell>
          <cell r="F323">
            <v>163</v>
          </cell>
          <cell r="G323">
            <v>180</v>
          </cell>
          <cell r="H323">
            <v>150</v>
          </cell>
          <cell r="I323">
            <v>153</v>
          </cell>
          <cell r="J323">
            <v>177</v>
          </cell>
          <cell r="K323">
            <v>183</v>
          </cell>
          <cell r="L323">
            <v>168</v>
          </cell>
          <cell r="M323">
            <v>125</v>
          </cell>
          <cell r="N323">
            <v>154</v>
          </cell>
          <cell r="O323">
            <v>0</v>
          </cell>
          <cell r="P323">
            <v>0</v>
          </cell>
        </row>
        <row r="324">
          <cell r="E324">
            <v>8</v>
          </cell>
          <cell r="F324">
            <v>8</v>
          </cell>
          <cell r="G324">
            <v>16</v>
          </cell>
          <cell r="H324">
            <v>15</v>
          </cell>
          <cell r="I324">
            <v>22</v>
          </cell>
          <cell r="J324">
            <v>12</v>
          </cell>
          <cell r="K324">
            <v>10</v>
          </cell>
          <cell r="L324">
            <v>12</v>
          </cell>
          <cell r="M324">
            <v>3</v>
          </cell>
          <cell r="N324">
            <v>10</v>
          </cell>
          <cell r="O324">
            <v>0</v>
          </cell>
          <cell r="P324">
            <v>0</v>
          </cell>
        </row>
        <row r="325">
          <cell r="E325">
            <v>7</v>
          </cell>
          <cell r="F325">
            <v>9</v>
          </cell>
          <cell r="G325">
            <v>8</v>
          </cell>
          <cell r="H325">
            <v>8</v>
          </cell>
          <cell r="I325">
            <v>3</v>
          </cell>
          <cell r="J325">
            <v>11</v>
          </cell>
          <cell r="K325">
            <v>7</v>
          </cell>
          <cell r="L325">
            <v>14</v>
          </cell>
          <cell r="M325">
            <v>2</v>
          </cell>
          <cell r="N325">
            <v>4</v>
          </cell>
          <cell r="O325">
            <v>0</v>
          </cell>
          <cell r="P325">
            <v>0</v>
          </cell>
        </row>
        <row r="326">
          <cell r="E326">
            <v>6</v>
          </cell>
          <cell r="F326">
            <v>6</v>
          </cell>
          <cell r="G326">
            <v>7</v>
          </cell>
          <cell r="H326">
            <v>9</v>
          </cell>
          <cell r="I326">
            <v>4</v>
          </cell>
          <cell r="J326">
            <v>6</v>
          </cell>
          <cell r="K326">
            <v>5</v>
          </cell>
          <cell r="L326">
            <v>4</v>
          </cell>
          <cell r="M326">
            <v>5</v>
          </cell>
          <cell r="N326">
            <v>3</v>
          </cell>
          <cell r="O326">
            <v>0</v>
          </cell>
          <cell r="P326">
            <v>0</v>
          </cell>
        </row>
        <row r="327">
          <cell r="E327">
            <v>62</v>
          </cell>
          <cell r="F327">
            <v>54</v>
          </cell>
          <cell r="G327">
            <v>64</v>
          </cell>
          <cell r="H327">
            <v>63</v>
          </cell>
          <cell r="I327">
            <v>54</v>
          </cell>
          <cell r="J327">
            <v>43</v>
          </cell>
          <cell r="K327">
            <v>57</v>
          </cell>
          <cell r="L327">
            <v>51</v>
          </cell>
          <cell r="M327">
            <v>47</v>
          </cell>
          <cell r="N327">
            <v>40</v>
          </cell>
          <cell r="O327">
            <v>0</v>
          </cell>
          <cell r="P327">
            <v>0</v>
          </cell>
        </row>
        <row r="330">
          <cell r="T330" t="str">
            <v>Quarter 1</v>
          </cell>
          <cell r="U330" t="str">
            <v>Quarter 2</v>
          </cell>
          <cell r="V330" t="str">
            <v>Quarter 3</v>
          </cell>
          <cell r="W330" t="str">
            <v>Quarter 4</v>
          </cell>
        </row>
        <row r="331">
          <cell r="T331">
            <v>55</v>
          </cell>
          <cell r="U331">
            <v>59</v>
          </cell>
          <cell r="V331">
            <v>57</v>
          </cell>
          <cell r="W331">
            <v>18</v>
          </cell>
        </row>
        <row r="332">
          <cell r="T332">
            <v>99</v>
          </cell>
          <cell r="U332">
            <v>106</v>
          </cell>
          <cell r="V332">
            <v>115</v>
          </cell>
          <cell r="W332">
            <v>41</v>
          </cell>
        </row>
        <row r="333">
          <cell r="T333">
            <v>450</v>
          </cell>
          <cell r="U333">
            <v>480</v>
          </cell>
          <cell r="V333">
            <v>476</v>
          </cell>
          <cell r="W333">
            <v>154</v>
          </cell>
        </row>
        <row r="334">
          <cell r="T334">
            <v>32</v>
          </cell>
          <cell r="U334">
            <v>49</v>
          </cell>
          <cell r="V334">
            <v>25</v>
          </cell>
          <cell r="W334">
            <v>10</v>
          </cell>
        </row>
        <row r="335">
          <cell r="T335">
            <v>24</v>
          </cell>
          <cell r="U335">
            <v>22</v>
          </cell>
          <cell r="V335">
            <v>23</v>
          </cell>
          <cell r="W335">
            <v>4</v>
          </cell>
        </row>
        <row r="336">
          <cell r="T336">
            <v>19</v>
          </cell>
          <cell r="U336">
            <v>19</v>
          </cell>
          <cell r="V336">
            <v>14</v>
          </cell>
          <cell r="W336">
            <v>3</v>
          </cell>
        </row>
        <row r="337">
          <cell r="T337">
            <v>180</v>
          </cell>
          <cell r="U337">
            <v>160</v>
          </cell>
          <cell r="V337">
            <v>155</v>
          </cell>
          <cell r="W337">
            <v>40</v>
          </cell>
        </row>
        <row r="340">
          <cell r="E340">
            <v>40634</v>
          </cell>
          <cell r="F340">
            <v>40664</v>
          </cell>
          <cell r="G340">
            <v>40695</v>
          </cell>
          <cell r="H340">
            <v>40725</v>
          </cell>
          <cell r="I340">
            <v>40756</v>
          </cell>
          <cell r="J340">
            <v>40787</v>
          </cell>
          <cell r="K340">
            <v>40817</v>
          </cell>
          <cell r="L340">
            <v>40848</v>
          </cell>
          <cell r="M340">
            <v>40878</v>
          </cell>
          <cell r="N340">
            <v>40909</v>
          </cell>
          <cell r="O340">
            <v>40940</v>
          </cell>
          <cell r="P340">
            <v>40969</v>
          </cell>
        </row>
        <row r="341">
          <cell r="E341">
            <v>223</v>
          </cell>
          <cell r="F341">
            <v>284</v>
          </cell>
          <cell r="G341">
            <v>271</v>
          </cell>
          <cell r="H341">
            <v>235</v>
          </cell>
          <cell r="I341">
            <v>278</v>
          </cell>
          <cell r="J341">
            <v>262</v>
          </cell>
          <cell r="K341">
            <v>253</v>
          </cell>
          <cell r="L341">
            <v>265</v>
          </cell>
          <cell r="M341">
            <v>199</v>
          </cell>
          <cell r="N341">
            <v>259</v>
          </cell>
          <cell r="O341">
            <v>0</v>
          </cell>
          <cell r="P341">
            <v>0</v>
          </cell>
        </row>
        <row r="342">
          <cell r="E342">
            <v>346</v>
          </cell>
          <cell r="F342">
            <v>440</v>
          </cell>
          <cell r="G342">
            <v>481</v>
          </cell>
          <cell r="H342">
            <v>413</v>
          </cell>
          <cell r="I342">
            <v>416</v>
          </cell>
          <cell r="J342">
            <v>410</v>
          </cell>
          <cell r="K342">
            <v>374</v>
          </cell>
          <cell r="L342">
            <v>457</v>
          </cell>
          <cell r="M342">
            <v>362</v>
          </cell>
          <cell r="N342">
            <v>363</v>
          </cell>
          <cell r="O342">
            <v>0</v>
          </cell>
          <cell r="P342">
            <v>0</v>
          </cell>
        </row>
        <row r="343">
          <cell r="E343">
            <v>316</v>
          </cell>
          <cell r="F343">
            <v>390</v>
          </cell>
          <cell r="G343">
            <v>324</v>
          </cell>
          <cell r="H343">
            <v>394</v>
          </cell>
          <cell r="I343">
            <v>371</v>
          </cell>
          <cell r="J343">
            <v>380</v>
          </cell>
          <cell r="K343">
            <v>344</v>
          </cell>
          <cell r="L343">
            <v>398</v>
          </cell>
          <cell r="M343">
            <v>327</v>
          </cell>
          <cell r="N343">
            <v>344</v>
          </cell>
          <cell r="O343">
            <v>0</v>
          </cell>
          <cell r="P343">
            <v>0</v>
          </cell>
        </row>
        <row r="344">
          <cell r="E344">
            <v>251</v>
          </cell>
          <cell r="F344">
            <v>290</v>
          </cell>
          <cell r="G344">
            <v>249</v>
          </cell>
          <cell r="H344">
            <v>299</v>
          </cell>
          <cell r="I344">
            <v>328</v>
          </cell>
          <cell r="J344">
            <v>323</v>
          </cell>
          <cell r="K344">
            <v>322</v>
          </cell>
          <cell r="L344">
            <v>274</v>
          </cell>
          <cell r="M344">
            <v>273</v>
          </cell>
          <cell r="N344">
            <v>237</v>
          </cell>
          <cell r="O344">
            <v>0</v>
          </cell>
          <cell r="P344">
            <v>0</v>
          </cell>
        </row>
        <row r="345">
          <cell r="E345">
            <v>257</v>
          </cell>
          <cell r="F345">
            <v>298</v>
          </cell>
          <cell r="G345">
            <v>224</v>
          </cell>
          <cell r="H345">
            <v>267</v>
          </cell>
          <cell r="I345">
            <v>268</v>
          </cell>
          <cell r="J345">
            <v>277</v>
          </cell>
          <cell r="K345">
            <v>249</v>
          </cell>
          <cell r="L345">
            <v>303</v>
          </cell>
          <cell r="M345">
            <v>263</v>
          </cell>
          <cell r="N345">
            <v>196</v>
          </cell>
          <cell r="O345">
            <v>0</v>
          </cell>
          <cell r="P345">
            <v>0</v>
          </cell>
        </row>
        <row r="348">
          <cell r="T348" t="str">
            <v>Quarter 1</v>
          </cell>
          <cell r="U348" t="str">
            <v>Quarter 2</v>
          </cell>
          <cell r="V348" t="str">
            <v>Quarter 3</v>
          </cell>
          <cell r="W348" t="str">
            <v>Quarter 4</v>
          </cell>
        </row>
        <row r="349">
          <cell r="T349">
            <v>778</v>
          </cell>
          <cell r="U349">
            <v>775</v>
          </cell>
          <cell r="V349">
            <v>717</v>
          </cell>
          <cell r="W349">
            <v>259</v>
          </cell>
        </row>
        <row r="350">
          <cell r="T350">
            <v>1267</v>
          </cell>
          <cell r="U350">
            <v>1239</v>
          </cell>
          <cell r="V350">
            <v>1193</v>
          </cell>
          <cell r="W350">
            <v>363</v>
          </cell>
        </row>
        <row r="351">
          <cell r="T351">
            <v>1030</v>
          </cell>
          <cell r="U351">
            <v>1145</v>
          </cell>
          <cell r="V351">
            <v>1069</v>
          </cell>
          <cell r="W351">
            <v>344</v>
          </cell>
        </row>
        <row r="352">
          <cell r="T352">
            <v>790</v>
          </cell>
          <cell r="U352">
            <v>950</v>
          </cell>
          <cell r="V352">
            <v>869</v>
          </cell>
          <cell r="W352">
            <v>237</v>
          </cell>
        </row>
        <row r="353">
          <cell r="T353">
            <v>779</v>
          </cell>
          <cell r="U353">
            <v>812</v>
          </cell>
          <cell r="V353">
            <v>815</v>
          </cell>
          <cell r="W353">
            <v>196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H data"/>
      <sheetName val="Quarterly data"/>
      <sheetName val="YTD"/>
      <sheetName val="TIMES"/>
      <sheetName val="CONTENT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12">
        <row r="1">
          <cell r="D1">
            <v>27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APPEALS DISPOSED OF IN 20 WEEKS OF RECEIPT</v>
          </cell>
        </row>
        <row r="20">
          <cell r="B20" t="str">
            <v>% OF APPLICATIONS FOR LEAVE TO APPEAL TO BE DISPOSED WITHIN 10 WEEKS OF RECEIPT</v>
          </cell>
        </row>
        <row r="105">
          <cell r="D105">
            <v>27</v>
          </cell>
        </row>
        <row r="107">
          <cell r="B107" t="str">
            <v>RECEIPTS</v>
          </cell>
        </row>
        <row r="109">
          <cell r="B109" t="str">
            <v>DISPOSALS</v>
          </cell>
        </row>
        <row r="111">
          <cell r="B111" t="str">
            <v>AVERAGE RECEIPTS</v>
          </cell>
        </row>
        <row r="113">
          <cell r="B113" t="str">
            <v>AVERAGE DISPOSALS</v>
          </cell>
        </row>
        <row r="115">
          <cell r="B115" t="str">
            <v>RATIO OF DISPOSALS TO RECEIPTS</v>
          </cell>
        </row>
        <row r="117">
          <cell r="B117" t="str">
            <v>OUTSTANDING CASELOAD</v>
          </cell>
        </row>
        <row r="119">
          <cell r="B119" t="str">
            <v>% CHANGE IN CASELOAD</v>
          </cell>
        </row>
        <row r="121">
          <cell r="B121" t="str">
            <v>% OF CASES DISPOSED OF WITHIN 12 WORKING DAYS OF RECEIPT</v>
          </cell>
        </row>
        <row r="210">
          <cell r="B210" t="str">
            <v>RECEIPTS</v>
          </cell>
        </row>
        <row r="212">
          <cell r="B212" t="str">
            <v>DISPOSALS</v>
          </cell>
        </row>
        <row r="214">
          <cell r="B214" t="str">
            <v>AVERAGE RECEIPTS</v>
          </cell>
        </row>
        <row r="216">
          <cell r="B216" t="str">
            <v>AVERAGE DISPOSALS</v>
          </cell>
        </row>
        <row r="218">
          <cell r="B218" t="str">
            <v>RATIO OF DISPOSALS TO RECEIPTS</v>
          </cell>
        </row>
        <row r="220">
          <cell r="B220" t="str">
            <v>OUTSTANDING CASELOAD</v>
          </cell>
        </row>
        <row r="222">
          <cell r="B222" t="str">
            <v>% CHANGE IN CASELOAD</v>
          </cell>
        </row>
        <row r="224">
          <cell r="B224" t="str">
            <v>% OF CASES RESOLVED WITHIN 32 WEEKS OF RECEIPT</v>
          </cell>
        </row>
        <row r="316">
          <cell r="B316" t="str">
            <v>RECEIPTS</v>
          </cell>
        </row>
        <row r="318">
          <cell r="B318" t="str">
            <v>DISPOSALS</v>
          </cell>
        </row>
        <row r="320">
          <cell r="B320" t="str">
            <v>AVERAGE RECEIPTS</v>
          </cell>
        </row>
        <row r="322">
          <cell r="B322" t="str">
            <v>AVERAGE DISPOSALS</v>
          </cell>
        </row>
        <row r="324">
          <cell r="B324" t="str">
            <v>RATIO OF DISPOSALS TO RECEIPTS</v>
          </cell>
        </row>
        <row r="326">
          <cell r="B326" t="str">
            <v>OUTSTANDING CASELOAD</v>
          </cell>
        </row>
        <row r="328">
          <cell r="B328" t="str">
            <v>% CHANGE IN CASELOAD</v>
          </cell>
        </row>
        <row r="330">
          <cell r="B330" t="str">
            <v>% OF CASES DISPOSED OF IN 30 WEEKS OF RECEIPT</v>
          </cell>
        </row>
        <row r="422">
          <cell r="B422" t="str">
            <v>RECEIPTS</v>
          </cell>
        </row>
        <row r="424">
          <cell r="B424" t="str">
            <v>DISPOSALS</v>
          </cell>
        </row>
        <row r="426">
          <cell r="B426" t="str">
            <v>AVERAGE RECEIPTS</v>
          </cell>
        </row>
        <row r="428">
          <cell r="B428" t="str">
            <v>AVERAGE DISPOSALS</v>
          </cell>
        </row>
        <row r="430">
          <cell r="B430" t="str">
            <v>RATIO OF DISPOSALS TO RECEIPTS</v>
          </cell>
        </row>
        <row r="432">
          <cell r="B432" t="str">
            <v>OUTSTANDING CASELOAD</v>
          </cell>
        </row>
        <row r="434">
          <cell r="B434" t="str">
            <v>% CHANGE IN CASELOAD</v>
          </cell>
        </row>
        <row r="436">
          <cell r="B436" t="str">
            <v>% OF CASES DISPOSED OF WITHIN 20 WEEKS OF RECEIPT</v>
          </cell>
        </row>
        <row r="526">
          <cell r="B526" t="str">
            <v>RECEIPTS</v>
          </cell>
        </row>
        <row r="528">
          <cell r="B528" t="str">
            <v>DISPOSALS</v>
          </cell>
        </row>
        <row r="530">
          <cell r="B530" t="str">
            <v>AVERAGE RECEIPTS</v>
          </cell>
        </row>
        <row r="532">
          <cell r="B532" t="str">
            <v>AVERAGE DISPOSALS</v>
          </cell>
        </row>
        <row r="534">
          <cell r="B534" t="str">
            <v>RATIO OF DISPOSALS TO RECEIPTS</v>
          </cell>
        </row>
        <row r="536">
          <cell r="B536" t="str">
            <v>OUTSTANDING CASELOAD</v>
          </cell>
        </row>
        <row r="538">
          <cell r="B538" t="str">
            <v>% CHANGE IN CASELOAD</v>
          </cell>
        </row>
        <row r="540">
          <cell r="B540" t="str">
            <v>% OF CASES DISPOSED OF WITHIN 30 WEEKS OF RECEIPT</v>
          </cell>
        </row>
        <row r="632">
          <cell r="B632" t="str">
            <v>RECEIPTS</v>
          </cell>
        </row>
        <row r="634">
          <cell r="B634" t="str">
            <v>DISPOSALS</v>
          </cell>
        </row>
        <row r="636">
          <cell r="B636" t="str">
            <v>AVERAGE RECEIPTS</v>
          </cell>
        </row>
        <row r="638">
          <cell r="B638" t="str">
            <v>AVERAGE DISPOSALS</v>
          </cell>
        </row>
        <row r="640">
          <cell r="B640" t="str">
            <v>RATIO OF DISPOSALS TO RECEIPTS</v>
          </cell>
        </row>
        <row r="642">
          <cell r="B642" t="str">
            <v>OUTSTANDING CASELOAD</v>
          </cell>
        </row>
        <row r="644">
          <cell r="B644" t="str">
            <v>% CHANGE IN CASELOAD</v>
          </cell>
        </row>
        <row r="646">
          <cell r="B646" t="str">
            <v>% OF APPLICATIONS WHERE NOTIFICATION OF THE WRITTEN DECISION IS SENT TO THE APPLICANT WITHIN 22 WEEKS OF RECEIPT</v>
          </cell>
        </row>
        <row r="737">
          <cell r="B737" t="str">
            <v>RECEIPTS</v>
          </cell>
        </row>
        <row r="739">
          <cell r="B739" t="str">
            <v>DISPOSALS</v>
          </cell>
        </row>
        <row r="741">
          <cell r="B741" t="str">
            <v>AVERAGE RECEIPTS</v>
          </cell>
        </row>
        <row r="743">
          <cell r="B743" t="str">
            <v>AVERAGE DISPOSALS</v>
          </cell>
        </row>
        <row r="745">
          <cell r="B745" t="str">
            <v>RATIO OF DISPOSALS TO RECEIPTS</v>
          </cell>
        </row>
        <row r="747">
          <cell r="B747" t="str">
            <v>OUTSTANDING CASELOAD</v>
          </cell>
        </row>
        <row r="749">
          <cell r="B749" t="str">
            <v>% CHANGE IN CASELOAD</v>
          </cell>
        </row>
        <row r="751">
          <cell r="B751" t="str">
            <v>% STANDARD/COMPLEX CASES DISPOSED OF WITHIN 70 WEEKS</v>
          </cell>
        </row>
        <row r="753">
          <cell r="B753" t="str">
            <v>% PAPER CASES DISPOSED OF WITHIN 20 WEEKS</v>
          </cell>
        </row>
        <row r="755">
          <cell r="B755" t="str">
            <v>% BASIC CASES DISPOSED OF WITHIN 20 WEEKS</v>
          </cell>
        </row>
        <row r="887">
          <cell r="B887" t="str">
            <v>RECEIPTS</v>
          </cell>
        </row>
        <row r="889">
          <cell r="B889" t="str">
            <v>DISPOSALS</v>
          </cell>
        </row>
        <row r="891">
          <cell r="B891" t="str">
            <v>AVERAGE RECEIPTS</v>
          </cell>
        </row>
        <row r="893">
          <cell r="B893" t="str">
            <v>AVERAGE DISPOSALS</v>
          </cell>
        </row>
        <row r="895">
          <cell r="B895" t="str">
            <v>RATIO OF DISPOSALS TO RECEIPTS</v>
          </cell>
        </row>
        <row r="897">
          <cell r="B897" t="str">
            <v>OUTSTANDING CASELOAD</v>
          </cell>
        </row>
        <row r="899">
          <cell r="B899" t="str">
            <v>% CHANGE IN CASELOAD</v>
          </cell>
        </row>
        <row r="901">
          <cell r="B901" t="str">
            <v>INTERNAL TIMELINESS MEASURE</v>
          </cell>
        </row>
        <row r="1119">
          <cell r="C1119">
            <v>39904</v>
          </cell>
          <cell r="D1119">
            <v>39934</v>
          </cell>
          <cell r="E1119">
            <v>39965</v>
          </cell>
          <cell r="F1119">
            <v>39995</v>
          </cell>
          <cell r="G1119">
            <v>40026</v>
          </cell>
          <cell r="H1119">
            <v>40057</v>
          </cell>
          <cell r="I1119">
            <v>40087</v>
          </cell>
          <cell r="J1119">
            <v>40118</v>
          </cell>
          <cell r="K1119">
            <v>40148</v>
          </cell>
          <cell r="L1119">
            <v>40179</v>
          </cell>
          <cell r="M1119">
            <v>40210</v>
          </cell>
          <cell r="N1119">
            <v>40238</v>
          </cell>
          <cell r="O1119">
            <v>40269</v>
          </cell>
          <cell r="P1119">
            <v>40299</v>
          </cell>
          <cell r="Q1119">
            <v>40330</v>
          </cell>
          <cell r="R1119">
            <v>40360</v>
          </cell>
          <cell r="S1119">
            <v>40391</v>
          </cell>
          <cell r="T1119">
            <v>40422</v>
          </cell>
          <cell r="U1119">
            <v>40452</v>
          </cell>
          <cell r="V1119">
            <v>40483</v>
          </cell>
          <cell r="W1119">
            <v>40513</v>
          </cell>
          <cell r="X1119">
            <v>40544</v>
          </cell>
          <cell r="Y1119">
            <v>40575</v>
          </cell>
          <cell r="Z1119">
            <v>40603</v>
          </cell>
          <cell r="AA1119">
            <v>40634</v>
          </cell>
          <cell r="AB1119">
            <v>40664</v>
          </cell>
          <cell r="AC1119">
            <v>40695</v>
          </cell>
          <cell r="AD1119">
            <v>40725</v>
          </cell>
          <cell r="AE1119">
            <v>40756</v>
          </cell>
          <cell r="AF1119">
            <v>40787</v>
          </cell>
          <cell r="AG1119">
            <v>40817</v>
          </cell>
          <cell r="AH1119">
            <v>40848</v>
          </cell>
          <cell r="AI1119">
            <v>40878</v>
          </cell>
          <cell r="AJ1119">
            <v>40909</v>
          </cell>
          <cell r="AK1119">
            <v>40940</v>
          </cell>
          <cell r="AL1119">
            <v>40969</v>
          </cell>
        </row>
        <row r="1120">
          <cell r="C1120">
            <v>1</v>
          </cell>
          <cell r="D1120">
            <v>2</v>
          </cell>
          <cell r="E1120">
            <v>3</v>
          </cell>
          <cell r="F1120">
            <v>4</v>
          </cell>
          <cell r="G1120">
            <v>5</v>
          </cell>
          <cell r="H1120">
            <v>6</v>
          </cell>
          <cell r="I1120">
            <v>7</v>
          </cell>
          <cell r="J1120">
            <v>8</v>
          </cell>
          <cell r="K1120">
            <v>9</v>
          </cell>
          <cell r="L1120">
            <v>10</v>
          </cell>
          <cell r="M1120">
            <v>11</v>
          </cell>
          <cell r="N1120">
            <v>12</v>
          </cell>
          <cell r="O1120">
            <v>13</v>
          </cell>
          <cell r="P1120">
            <v>14</v>
          </cell>
          <cell r="Q1120">
            <v>15</v>
          </cell>
          <cell r="R1120">
            <v>16</v>
          </cell>
          <cell r="S1120">
            <v>17</v>
          </cell>
          <cell r="T1120">
            <v>18</v>
          </cell>
          <cell r="U1120">
            <v>19</v>
          </cell>
          <cell r="V1120">
            <v>20</v>
          </cell>
          <cell r="W1120">
            <v>21</v>
          </cell>
          <cell r="X1120">
            <v>22</v>
          </cell>
          <cell r="Y1120">
            <v>23</v>
          </cell>
          <cell r="Z1120">
            <v>24</v>
          </cell>
          <cell r="AA1120">
            <v>25</v>
          </cell>
          <cell r="AB1120">
            <v>26</v>
          </cell>
          <cell r="AC1120">
            <v>27</v>
          </cell>
          <cell r="AD1120">
            <v>28</v>
          </cell>
          <cell r="AE1120">
            <v>29</v>
          </cell>
          <cell r="AF1120">
            <v>30</v>
          </cell>
          <cell r="AG1120">
            <v>31</v>
          </cell>
          <cell r="AH1120">
            <v>32</v>
          </cell>
          <cell r="AI1120">
            <v>33</v>
          </cell>
          <cell r="AJ1120">
            <v>34</v>
          </cell>
          <cell r="AK1120">
            <v>35</v>
          </cell>
          <cell r="AL1120">
            <v>36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A"/>
      <sheetName val="TABLE B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DATA"/>
    </sheetNames>
    <sheetDataSet>
      <sheetData sheetId="4">
        <row r="155">
          <cell r="N155" t="str">
            <v>Adjudicator to HM Land Registry</v>
          </cell>
          <cell r="O155" t="str">
            <v>The percentage of cases disposed of within 70 weeks of receipt</v>
          </cell>
        </row>
        <row r="156">
          <cell r="N156" t="str">
            <v>Administrative Appeals Chamber of the Upper Tribunal</v>
          </cell>
          <cell r="O156" t="str">
            <v>The percentage of appeals disposed of within 20 weeks of receipt</v>
          </cell>
        </row>
        <row r="157">
          <cell r="N157" t="str">
            <v>Administrative Appeals Chamber of the Upper Tribunal(2)</v>
          </cell>
          <cell r="O157" t="str">
            <v>The percentage of applications for Leave to Appeal to be disposed within 10 weeks of receipt</v>
          </cell>
        </row>
        <row r="158">
          <cell r="N158" t="str">
            <v>Asylum Support</v>
          </cell>
          <cell r="O158" t="str">
            <v>The percentage of cases to be determined within 12 working days of receipt</v>
          </cell>
        </row>
        <row r="159">
          <cell r="N159" t="str">
            <v>Care Standards</v>
          </cell>
          <cell r="O159" t="str">
            <v>The percentage of cases to be determined within 40 weeks of receipt</v>
          </cell>
        </row>
        <row r="160">
          <cell r="N160" t="str">
            <v>Charities</v>
          </cell>
          <cell r="O160" t="str">
            <v>The percentage of cases disposed of within 30 weeks of receipt</v>
          </cell>
        </row>
        <row r="161">
          <cell r="N161" t="str">
            <v>Claims Management</v>
          </cell>
          <cell r="O161" t="str">
            <v>The percentage of cases to be disposed of within 50 weeks of receipt</v>
          </cell>
        </row>
        <row r="162">
          <cell r="N162" t="str">
            <v>Consumer Credit</v>
          </cell>
          <cell r="O162" t="str">
            <v>The percentage of cases to be disposed of within 25 weeks of receipt</v>
          </cell>
        </row>
        <row r="163">
          <cell r="N163" t="str">
            <v>Criminal Injuries Compensation</v>
          </cell>
          <cell r="O163" t="str">
            <v>The percentage of cases disposed of within 6 months of receipt</v>
          </cell>
        </row>
        <row r="164">
          <cell r="N164" t="str">
            <v>Environmental Tribunal</v>
          </cell>
          <cell r="O164" t="str">
            <v>The percentage of cases disposed of within 30 weeks</v>
          </cell>
        </row>
        <row r="165">
          <cell r="N165" t="str">
            <v>Estate Agents Appeals Panel</v>
          </cell>
          <cell r="O165" t="str">
            <v>The percentage of cases disposed of within 27 weeks of receipt</v>
          </cell>
        </row>
        <row r="166">
          <cell r="N166" t="str">
            <v>Financial Services and Markets</v>
          </cell>
          <cell r="O166" t="str">
            <v>The percentage of cases disposed of within 50 weeks of receipt</v>
          </cell>
        </row>
        <row r="167">
          <cell r="N167" t="str">
            <v>Gambling</v>
          </cell>
          <cell r="O167" t="str">
            <v>The percentage of cases disposed of within 30 weeks of receipt</v>
          </cell>
        </row>
        <row r="168">
          <cell r="N168" t="str">
            <v>Gender Recognition</v>
          </cell>
          <cell r="O168" t="str">
            <v>The percentage of cases disposed of within 20 weeks of receipt</v>
          </cell>
        </row>
        <row r="169">
          <cell r="N169" t="str">
            <v>First Tier Immigration</v>
          </cell>
          <cell r="O169" t="str">
            <v>The percentage of cases disposed of within 30 weeks of receipt</v>
          </cell>
        </row>
        <row r="170">
          <cell r="N170" t="str">
            <v>Information Rights</v>
          </cell>
          <cell r="O170" t="str">
            <v>The percentage of cases disposed of within 30 weeks of receipt</v>
          </cell>
        </row>
        <row r="171">
          <cell r="N171" t="str">
            <v>Lands</v>
          </cell>
          <cell r="O171" t="str">
            <v>The percentage of cases disposed of in 24 weeks of registration</v>
          </cell>
        </row>
        <row r="172">
          <cell r="N172" t="str">
            <v>Lands(2)</v>
          </cell>
          <cell r="O172" t="str">
            <v>The percentage of cases disposed of in 70 weeks of registration</v>
          </cell>
        </row>
        <row r="173">
          <cell r="N173" t="str">
            <v>Local Government Standards in England</v>
          </cell>
          <cell r="O173" t="str">
            <v> The percentage of appeals to be held and determined within 16 weeks of receipt </v>
          </cell>
        </row>
        <row r="174">
          <cell r="N174" t="str">
            <v>Pensions Regulator</v>
          </cell>
          <cell r="O174" t="str">
            <v>The percentage of cases disposed of within 50 weeks of receipt</v>
          </cell>
        </row>
        <row r="175">
          <cell r="N175" t="str">
            <v>Primary Health Lists</v>
          </cell>
          <cell r="O175" t="str">
            <v> The percentage of cases where the decision was issued within 16 weeks of receipt of reference</v>
          </cell>
        </row>
        <row r="176">
          <cell r="N176" t="str">
            <v>Reserve Forces</v>
          </cell>
          <cell r="O176" t="str">
            <v>The percentage of determinations (from hearing to judgement) issued within 4 weeks</v>
          </cell>
        </row>
        <row r="177">
          <cell r="N177" t="str">
            <v>Reserve Forces(2)</v>
          </cell>
          <cell r="O177" t="str">
            <v>The percentage of claims served (accepted) within 5 days</v>
          </cell>
        </row>
        <row r="178">
          <cell r="N178" t="str">
            <v>Special Educational Needs</v>
          </cell>
          <cell r="O178" t="str">
            <v>The percentage of cases disposed of within 22 weeks of receipt</v>
          </cell>
        </row>
        <row r="179">
          <cell r="N179" t="str">
            <v>Tax (First Tier)</v>
          </cell>
          <cell r="O179" t="str">
            <v>The percentage of standard/complex cases disposed of within 70 weeks of receipt</v>
          </cell>
        </row>
        <row r="180">
          <cell r="N180" t="str">
            <v>Tax (First Tier)(2)</v>
          </cell>
          <cell r="O180" t="str">
            <v>The percentage of paper cases disposed of in 20 weeks</v>
          </cell>
        </row>
        <row r="181">
          <cell r="N181" t="str">
            <v>Tax (First Tier)(3)</v>
          </cell>
          <cell r="O181" t="str">
            <v>The percentage of basic cases disposed of in 20 weeks</v>
          </cell>
        </row>
        <row r="182">
          <cell r="N182" t="str">
            <v>Tax and Chancery (Upper Tribunal)</v>
          </cell>
          <cell r="O182" t="str">
            <v>The percentage of appeals disposed of within 50 weeks</v>
          </cell>
        </row>
        <row r="183">
          <cell r="N183" t="str">
            <v>Transport</v>
          </cell>
          <cell r="O183" t="str">
            <v>The percentage of cases disposed of within 16 weeks of receipt</v>
          </cell>
        </row>
        <row r="184">
          <cell r="N184" t="str">
            <v>War Pensions and Armed Forces Compensation</v>
          </cell>
          <cell r="O184" t="str">
            <v>The percentage of cases disposed of within 20 weeks of receipt</v>
          </cell>
        </row>
        <row r="189">
          <cell r="N189" t="str">
            <v>Adjudicator to HM Land Registry</v>
          </cell>
          <cell r="O189">
            <v>1625</v>
          </cell>
        </row>
        <row r="190">
          <cell r="N190" t="str">
            <v>Administrative Appeals Chamber of the Upper Tribunal</v>
          </cell>
          <cell r="O190">
            <v>1529</v>
          </cell>
        </row>
        <row r="191">
          <cell r="N191" t="str">
            <v>Administrative Appeals Chamber of the Upper Tribunal(2)</v>
          </cell>
          <cell r="O191">
            <v>2834</v>
          </cell>
        </row>
        <row r="192">
          <cell r="N192" t="str">
            <v>Asylum Support</v>
          </cell>
          <cell r="O192">
            <v>4236</v>
          </cell>
        </row>
        <row r="193">
          <cell r="N193" t="str">
            <v>Care Standards</v>
          </cell>
          <cell r="O193">
            <v>142</v>
          </cell>
        </row>
        <row r="194">
          <cell r="N194" t="str">
            <v>Charities</v>
          </cell>
          <cell r="O194">
            <v>8</v>
          </cell>
        </row>
        <row r="195">
          <cell r="N195" t="str">
            <v>Claims Management</v>
          </cell>
          <cell r="O195">
            <v>3</v>
          </cell>
        </row>
        <row r="196">
          <cell r="N196" t="str">
            <v>Consumer Credit</v>
          </cell>
          <cell r="O196">
            <v>9</v>
          </cell>
        </row>
        <row r="197">
          <cell r="N197" t="str">
            <v>Criminal Injuries Compensation</v>
          </cell>
          <cell r="O197">
            <v>3571</v>
          </cell>
        </row>
        <row r="198">
          <cell r="N198" t="str">
            <v>Environmental Tribunal</v>
          </cell>
          <cell r="O198">
            <v>0</v>
          </cell>
        </row>
        <row r="199">
          <cell r="N199" t="str">
            <v>Estate Agents Appeals Panel</v>
          </cell>
          <cell r="O199">
            <v>3</v>
          </cell>
        </row>
        <row r="200">
          <cell r="N200" t="str">
            <v>Financial Services and Markets</v>
          </cell>
          <cell r="O200">
            <v>23</v>
          </cell>
        </row>
        <row r="201">
          <cell r="N201" t="str">
            <v>Gambling</v>
          </cell>
          <cell r="O201">
            <v>3</v>
          </cell>
        </row>
        <row r="202">
          <cell r="N202" t="str">
            <v>Gender Recognition</v>
          </cell>
          <cell r="O202">
            <v>316</v>
          </cell>
        </row>
        <row r="203">
          <cell r="N203" t="str">
            <v>First Tier Immigration</v>
          </cell>
          <cell r="O203">
            <v>7</v>
          </cell>
        </row>
        <row r="204">
          <cell r="N204" t="str">
            <v>Information Rights</v>
          </cell>
          <cell r="O204">
            <v>195</v>
          </cell>
        </row>
        <row r="205">
          <cell r="N205" t="str">
            <v>Lands</v>
          </cell>
          <cell r="O205">
            <v>220</v>
          </cell>
        </row>
        <row r="206">
          <cell r="N206" t="str">
            <v>Lands(2)</v>
          </cell>
          <cell r="O206">
            <v>1539</v>
          </cell>
        </row>
        <row r="207">
          <cell r="N207" t="str">
            <v>Local Government Standards in England</v>
          </cell>
          <cell r="O207">
            <v>57</v>
          </cell>
        </row>
        <row r="208">
          <cell r="N208" t="str">
            <v>Pensions Regulator</v>
          </cell>
          <cell r="O208">
            <v>1</v>
          </cell>
        </row>
        <row r="209">
          <cell r="N209" t="str">
            <v>Primary Health Lists</v>
          </cell>
          <cell r="O209">
            <v>109</v>
          </cell>
        </row>
        <row r="210">
          <cell r="N210" t="str">
            <v>Reserve Forces</v>
          </cell>
        </row>
        <row r="211">
          <cell r="N211" t="str">
            <v>Reserve Forces(2)</v>
          </cell>
          <cell r="O211">
            <v>11</v>
          </cell>
        </row>
        <row r="212">
          <cell r="N212" t="str">
            <v>Special Educational Needs</v>
          </cell>
          <cell r="O212">
            <v>2948</v>
          </cell>
        </row>
        <row r="213">
          <cell r="N213" t="str">
            <v>Tax (First Tier)</v>
          </cell>
          <cell r="O213">
            <v>3468</v>
          </cell>
        </row>
        <row r="214">
          <cell r="N214" t="str">
            <v>Tax (First Tier)(2)</v>
          </cell>
          <cell r="O214">
            <v>786</v>
          </cell>
        </row>
        <row r="215">
          <cell r="N215" t="str">
            <v>Tax (First Tier)(3)</v>
          </cell>
          <cell r="O215">
            <v>1833</v>
          </cell>
        </row>
        <row r="216">
          <cell r="N216" t="str">
            <v>Tax and Chancery (Upper Tribunal)</v>
          </cell>
          <cell r="O216">
            <v>56</v>
          </cell>
        </row>
        <row r="217">
          <cell r="N217" t="str">
            <v>Transport</v>
          </cell>
          <cell r="O217">
            <v>543</v>
          </cell>
        </row>
        <row r="218">
          <cell r="N218" t="str">
            <v>War Pensions and Armed Forces Compensation</v>
          </cell>
          <cell r="O218">
            <v>2196</v>
          </cell>
        </row>
        <row r="222">
          <cell r="N222" t="str">
            <v>Adjudicator to HM Land Registry</v>
          </cell>
          <cell r="O222">
            <v>0.75</v>
          </cell>
        </row>
        <row r="223">
          <cell r="N223" t="str">
            <v>Administrative Appeals Chamber of the Upper Tribunal</v>
          </cell>
          <cell r="O223">
            <v>0.75</v>
          </cell>
        </row>
        <row r="224">
          <cell r="N224" t="str">
            <v>Administrative Appeals Chamber of the Upper Tribunal(2)</v>
          </cell>
          <cell r="O224">
            <v>0.75</v>
          </cell>
        </row>
        <row r="225">
          <cell r="N225" t="str">
            <v>Asylum Support</v>
          </cell>
          <cell r="O225">
            <v>1</v>
          </cell>
        </row>
        <row r="226">
          <cell r="N226" t="str">
            <v>Care Standards</v>
          </cell>
          <cell r="O226">
            <v>0.75</v>
          </cell>
        </row>
        <row r="227">
          <cell r="N227" t="str">
            <v>Charities</v>
          </cell>
          <cell r="O227">
            <v>0.75</v>
          </cell>
        </row>
        <row r="228">
          <cell r="N228" t="str">
            <v>Claims Management</v>
          </cell>
          <cell r="O228">
            <v>0.75</v>
          </cell>
        </row>
        <row r="229">
          <cell r="N229" t="str">
            <v>Consumer Credit</v>
          </cell>
          <cell r="O229">
            <v>0.75</v>
          </cell>
        </row>
        <row r="230">
          <cell r="N230" t="str">
            <v>Criminal Injuries Compensation</v>
          </cell>
          <cell r="O230">
            <v>0.75</v>
          </cell>
        </row>
        <row r="231">
          <cell r="N231" t="str">
            <v>Environmental Tribunal</v>
          </cell>
          <cell r="O231">
            <v>0.75</v>
          </cell>
        </row>
        <row r="232">
          <cell r="N232" t="str">
            <v>Estate Agents Appeals Panel</v>
          </cell>
          <cell r="O232">
            <v>0.75</v>
          </cell>
        </row>
        <row r="233">
          <cell r="N233" t="str">
            <v>Financial Services and Markets</v>
          </cell>
          <cell r="O233">
            <v>0.75</v>
          </cell>
        </row>
        <row r="234">
          <cell r="N234" t="str">
            <v>Gambling</v>
          </cell>
          <cell r="O234">
            <v>0.75</v>
          </cell>
        </row>
        <row r="235">
          <cell r="N235" t="str">
            <v>Gender Recognition</v>
          </cell>
          <cell r="O235">
            <v>0.75</v>
          </cell>
        </row>
        <row r="236">
          <cell r="N236" t="str">
            <v>First Tier Immigration</v>
          </cell>
          <cell r="O236">
            <v>0.75</v>
          </cell>
        </row>
        <row r="237">
          <cell r="N237" t="str">
            <v>Information Rights</v>
          </cell>
          <cell r="O237">
            <v>0.75</v>
          </cell>
        </row>
        <row r="238">
          <cell r="N238" t="str">
            <v>Lands</v>
          </cell>
          <cell r="O238">
            <v>0.75</v>
          </cell>
        </row>
        <row r="239">
          <cell r="N239" t="str">
            <v>Lands(2)</v>
          </cell>
          <cell r="O239">
            <v>0.75</v>
          </cell>
        </row>
        <row r="240">
          <cell r="N240" t="str">
            <v>Local Government Standards in England</v>
          </cell>
          <cell r="O240">
            <v>0.95</v>
          </cell>
        </row>
        <row r="241">
          <cell r="N241" t="str">
            <v>Pensions Regulator</v>
          </cell>
          <cell r="O241">
            <v>0.75</v>
          </cell>
        </row>
        <row r="242">
          <cell r="N242" t="str">
            <v>Primary Health Lists</v>
          </cell>
          <cell r="O242">
            <v>0.95</v>
          </cell>
        </row>
        <row r="243">
          <cell r="N243" t="str">
            <v>Reserve Forces</v>
          </cell>
          <cell r="O243">
            <v>0.85</v>
          </cell>
        </row>
        <row r="244">
          <cell r="N244" t="str">
            <v>Reserve Forces(2)</v>
          </cell>
          <cell r="O244">
            <v>1</v>
          </cell>
        </row>
        <row r="245">
          <cell r="N245" t="str">
            <v>Special Educational Needs</v>
          </cell>
          <cell r="O245">
            <v>0.75</v>
          </cell>
        </row>
        <row r="246">
          <cell r="N246" t="str">
            <v>Tax (First Tier)</v>
          </cell>
          <cell r="O246">
            <v>0.75</v>
          </cell>
        </row>
        <row r="247">
          <cell r="N247" t="str">
            <v>Tax (First Tier)(2)</v>
          </cell>
          <cell r="O247">
            <v>0.75</v>
          </cell>
        </row>
        <row r="248">
          <cell r="N248" t="str">
            <v>Tax (First Tier)(3)</v>
          </cell>
          <cell r="O248">
            <v>0.75</v>
          </cell>
        </row>
        <row r="249">
          <cell r="N249" t="str">
            <v>Tax and Chancery (Upper Tribunal)</v>
          </cell>
          <cell r="O249">
            <v>0.75</v>
          </cell>
        </row>
        <row r="250">
          <cell r="N250" t="str">
            <v>Transport</v>
          </cell>
          <cell r="O250">
            <v>0.75</v>
          </cell>
        </row>
        <row r="251">
          <cell r="N251" t="str">
            <v>War Pensions and Armed Forces Compensation</v>
          </cell>
          <cell r="O251">
            <v>0.75</v>
          </cell>
        </row>
        <row r="255">
          <cell r="N255" t="str">
            <v>Adjudicator to HM Land Registry</v>
          </cell>
          <cell r="O255">
            <v>0.6855384615384615</v>
          </cell>
        </row>
        <row r="256">
          <cell r="N256" t="str">
            <v>Administrative Appeals Chamber of the Upper Tribunal</v>
          </cell>
          <cell r="O256">
            <v>0.5297580117724002</v>
          </cell>
        </row>
        <row r="257">
          <cell r="N257" t="str">
            <v>Administrative Appeals Chamber of the Upper Tribunal(2)</v>
          </cell>
          <cell r="O257">
            <v>0.5670430486944248</v>
          </cell>
        </row>
        <row r="258">
          <cell r="N258" t="str">
            <v>Asylum Support</v>
          </cell>
          <cell r="O258">
            <v>0.2551935788479698</v>
          </cell>
        </row>
        <row r="259">
          <cell r="N259" t="str">
            <v>Care Standards</v>
          </cell>
          <cell r="O259">
            <v>0.8098591549295775</v>
          </cell>
        </row>
        <row r="260">
          <cell r="N260" t="str">
            <v>Charities</v>
          </cell>
          <cell r="O260">
            <v>1</v>
          </cell>
        </row>
        <row r="261">
          <cell r="N261" t="str">
            <v>Claims Management</v>
          </cell>
          <cell r="O261">
            <v>0.33333333333333326</v>
          </cell>
        </row>
        <row r="262">
          <cell r="N262" t="str">
            <v>Consumer Credit</v>
          </cell>
          <cell r="O262">
            <v>0.33333333333333326</v>
          </cell>
        </row>
        <row r="263">
          <cell r="N263" t="str">
            <v>Criminal Injuries Compensation</v>
          </cell>
          <cell r="O263">
            <v>0.633281581917569</v>
          </cell>
        </row>
        <row r="264">
          <cell r="N264" t="str">
            <v>Environmental Tribunal</v>
          </cell>
          <cell r="O264" t="str">
            <v>~</v>
          </cell>
        </row>
        <row r="265">
          <cell r="N265" t="str">
            <v>Estate Agents Appeals Panel</v>
          </cell>
          <cell r="O265">
            <v>0</v>
          </cell>
        </row>
        <row r="266">
          <cell r="N266" t="str">
            <v>Financial Services and Markets</v>
          </cell>
          <cell r="O266">
            <v>0.6086956521739131</v>
          </cell>
        </row>
        <row r="267">
          <cell r="N267" t="str">
            <v>Gambling</v>
          </cell>
          <cell r="O267">
            <v>0.6666666666666665</v>
          </cell>
        </row>
        <row r="268">
          <cell r="N268" t="str">
            <v>Gender Recognition</v>
          </cell>
          <cell r="O268">
            <v>0.7563291139240507</v>
          </cell>
        </row>
        <row r="269">
          <cell r="N269" t="str">
            <v>First Tier Immigration</v>
          </cell>
          <cell r="O269">
            <v>1</v>
          </cell>
        </row>
        <row r="270">
          <cell r="N270" t="str">
            <v>Information Rights</v>
          </cell>
          <cell r="O270">
            <v>0.7384615384615385</v>
          </cell>
        </row>
        <row r="271">
          <cell r="N271" t="str">
            <v>Lands</v>
          </cell>
          <cell r="O271">
            <v>0.9045454545454545</v>
          </cell>
        </row>
        <row r="272">
          <cell r="N272" t="str">
            <v>Lands(2)</v>
          </cell>
          <cell r="O272">
            <v>0.4087069525666017</v>
          </cell>
        </row>
        <row r="273">
          <cell r="N273" t="str">
            <v>Local Government Standards in England</v>
          </cell>
          <cell r="O273">
            <v>0.7714285714285716</v>
          </cell>
        </row>
        <row r="274">
          <cell r="N274" t="str">
            <v>Pensions Regulator</v>
          </cell>
          <cell r="O274">
            <v>1</v>
          </cell>
        </row>
        <row r="275">
          <cell r="N275" t="str">
            <v>Primary Health Lists</v>
          </cell>
          <cell r="O275">
            <v>0.7431192660550459</v>
          </cell>
        </row>
        <row r="276">
          <cell r="N276" t="str">
            <v>Reserve Forces</v>
          </cell>
          <cell r="O276">
            <v>1</v>
          </cell>
        </row>
        <row r="277">
          <cell r="N277" t="str">
            <v>Reserve Forces(2)</v>
          </cell>
          <cell r="O277">
            <v>1</v>
          </cell>
        </row>
        <row r="278">
          <cell r="N278" t="str">
            <v>Special Educational Needs</v>
          </cell>
          <cell r="O278">
            <v>0.8351424694708277</v>
          </cell>
        </row>
        <row r="279">
          <cell r="N279" t="str">
            <v>Tax (First Tier)</v>
          </cell>
          <cell r="O279">
            <v>0.58</v>
          </cell>
        </row>
        <row r="280">
          <cell r="N280" t="str">
            <v>Tax (First Tier)(2)</v>
          </cell>
          <cell r="O280">
            <v>0.7251908396946564</v>
          </cell>
        </row>
        <row r="281">
          <cell r="N281" t="str">
            <v>Tax (First Tier)(3)</v>
          </cell>
          <cell r="O281">
            <v>0.7412790697674418</v>
          </cell>
        </row>
        <row r="282">
          <cell r="N282" t="str">
            <v>Tax and Chancery (Upper Tribunal)</v>
          </cell>
          <cell r="O282">
            <v>0.7678571428571429</v>
          </cell>
        </row>
        <row r="283">
          <cell r="N283" t="str">
            <v>Transport</v>
          </cell>
          <cell r="O283">
            <v>0.8802946593001841</v>
          </cell>
        </row>
        <row r="284">
          <cell r="N284" t="str">
            <v>War Pensions and Armed Forces Compensation</v>
          </cell>
          <cell r="O284">
            <v>0.5318761384335154</v>
          </cell>
        </row>
        <row r="287">
          <cell r="N287" t="str">
            <v>Adjudicator to HM Land Registry</v>
          </cell>
          <cell r="O287">
            <v>1251</v>
          </cell>
        </row>
        <row r="288">
          <cell r="N288" t="str">
            <v>Administrative Appeals Chamber of the Upper Tribunal</v>
          </cell>
          <cell r="O288">
            <v>4111</v>
          </cell>
        </row>
        <row r="289">
          <cell r="N289" t="str">
            <v>Asylum Support</v>
          </cell>
          <cell r="O289">
            <v>4054</v>
          </cell>
        </row>
        <row r="290">
          <cell r="N290" t="str">
            <v>Care Standards</v>
          </cell>
          <cell r="O290">
            <v>133</v>
          </cell>
        </row>
        <row r="291">
          <cell r="N291" t="str">
            <v>Charities</v>
          </cell>
          <cell r="O291">
            <v>12</v>
          </cell>
        </row>
        <row r="292">
          <cell r="N292" t="str">
            <v>Claims Management</v>
          </cell>
          <cell r="O292">
            <v>5</v>
          </cell>
        </row>
        <row r="293">
          <cell r="N293" t="str">
            <v>Consumer Credit</v>
          </cell>
          <cell r="O293">
            <v>8</v>
          </cell>
        </row>
        <row r="294">
          <cell r="N294" t="str">
            <v>Criminal Injuries Compensation</v>
          </cell>
          <cell r="O294">
            <v>2707</v>
          </cell>
        </row>
        <row r="295">
          <cell r="N295" t="str">
            <v>Environmental Tribunal</v>
          </cell>
          <cell r="O295">
            <v>0</v>
          </cell>
        </row>
        <row r="296">
          <cell r="N296" t="str">
            <v>Estate Agents Appeals Panel</v>
          </cell>
          <cell r="O296">
            <v>0</v>
          </cell>
        </row>
        <row r="297">
          <cell r="N297" t="str">
            <v>Financial Services and Markets</v>
          </cell>
          <cell r="O297">
            <v>705</v>
          </cell>
        </row>
        <row r="298">
          <cell r="N298" t="str">
            <v>Gambling</v>
          </cell>
          <cell r="O298">
            <v>4</v>
          </cell>
        </row>
        <row r="299">
          <cell r="N299" t="str">
            <v>Gender Recognition</v>
          </cell>
          <cell r="O299">
            <v>303</v>
          </cell>
        </row>
        <row r="300">
          <cell r="N300" t="str">
            <v>First Tier Immigration</v>
          </cell>
          <cell r="O300">
            <v>10</v>
          </cell>
        </row>
        <row r="301">
          <cell r="N301" t="str">
            <v>Information Rights</v>
          </cell>
          <cell r="O301">
            <v>220</v>
          </cell>
        </row>
        <row r="302">
          <cell r="N302" t="str">
            <v>Lands</v>
          </cell>
          <cell r="O302">
            <v>747</v>
          </cell>
        </row>
        <row r="303">
          <cell r="N303" t="str">
            <v>Local Government Standards in England</v>
          </cell>
          <cell r="O303">
            <v>49</v>
          </cell>
        </row>
        <row r="304">
          <cell r="N304" t="str">
            <v>Pensions Regulator</v>
          </cell>
          <cell r="O304">
            <v>8</v>
          </cell>
        </row>
        <row r="305">
          <cell r="N305" t="str">
            <v>Primary Health Lists</v>
          </cell>
          <cell r="O305">
            <v>125</v>
          </cell>
        </row>
        <row r="306">
          <cell r="N306" t="str">
            <v>Reserve Forces</v>
          </cell>
          <cell r="O306">
            <v>9</v>
          </cell>
        </row>
        <row r="307">
          <cell r="N307" t="str">
            <v>Special Educational Needs</v>
          </cell>
          <cell r="O307">
            <v>3384</v>
          </cell>
        </row>
        <row r="308">
          <cell r="N308" t="str">
            <v>Tax (First Tier)</v>
          </cell>
          <cell r="O308">
            <v>8946</v>
          </cell>
        </row>
        <row r="309">
          <cell r="N309" t="str">
            <v>Tax and Chancery (Upper Tribunal)</v>
          </cell>
          <cell r="O309">
            <v>114</v>
          </cell>
        </row>
        <row r="310">
          <cell r="N310" t="str">
            <v>Transport</v>
          </cell>
          <cell r="O310">
            <v>524</v>
          </cell>
        </row>
        <row r="311">
          <cell r="N311" t="str">
            <v>War Pensions and Armed Forces Compensation</v>
          </cell>
          <cell r="O311">
            <v>2220</v>
          </cell>
        </row>
        <row r="314">
          <cell r="N314" t="str">
            <v>Adjudicator to HM Land Registry</v>
          </cell>
          <cell r="O314">
            <v>1196</v>
          </cell>
        </row>
        <row r="315">
          <cell r="N315" t="str">
            <v>Administrative Appeals Chamber of the Upper Tribunal</v>
          </cell>
          <cell r="O315">
            <v>1099</v>
          </cell>
        </row>
        <row r="316">
          <cell r="N316" t="str">
            <v>Asylum Support</v>
          </cell>
          <cell r="O316">
            <v>137</v>
          </cell>
        </row>
        <row r="317">
          <cell r="N317" t="str">
            <v>Care Standards</v>
          </cell>
          <cell r="O317">
            <v>45</v>
          </cell>
        </row>
        <row r="318">
          <cell r="N318" t="str">
            <v>Charities</v>
          </cell>
          <cell r="O318">
            <v>4</v>
          </cell>
        </row>
        <row r="319">
          <cell r="N319" t="str">
            <v>Claims Management</v>
          </cell>
          <cell r="O319">
            <v>5</v>
          </cell>
        </row>
        <row r="320">
          <cell r="N320" t="str">
            <v>Consumer Credit</v>
          </cell>
          <cell r="O320">
            <v>8</v>
          </cell>
        </row>
        <row r="321">
          <cell r="N321" t="str">
            <v>Criminal Injuries Compensation</v>
          </cell>
          <cell r="O321">
            <v>1887</v>
          </cell>
        </row>
        <row r="322">
          <cell r="N322" t="str">
            <v>Environmental Tribunal</v>
          </cell>
          <cell r="O322">
            <v>0</v>
          </cell>
        </row>
        <row r="323">
          <cell r="N323" t="str">
            <v>Estate Agents Appeals Panel</v>
          </cell>
          <cell r="O323">
            <v>0</v>
          </cell>
        </row>
        <row r="324">
          <cell r="N324" t="str">
            <v>Financial Services and Markets</v>
          </cell>
          <cell r="O324">
            <v>708</v>
          </cell>
        </row>
        <row r="325">
          <cell r="N325" t="str">
            <v>Gambling</v>
          </cell>
          <cell r="O325">
            <v>1</v>
          </cell>
        </row>
        <row r="326">
          <cell r="N326" t="str">
            <v>Gender Recognition</v>
          </cell>
          <cell r="O326">
            <v>80</v>
          </cell>
        </row>
        <row r="327">
          <cell r="N327" t="str">
            <v>First Tier Immigration</v>
          </cell>
          <cell r="O327">
            <v>4</v>
          </cell>
        </row>
        <row r="328">
          <cell r="N328" t="str">
            <v>Information Rights</v>
          </cell>
          <cell r="O328">
            <v>127</v>
          </cell>
        </row>
        <row r="329">
          <cell r="N329" t="str">
            <v>Lands</v>
          </cell>
          <cell r="O329">
            <v>636</v>
          </cell>
        </row>
        <row r="330">
          <cell r="N330" t="str">
            <v>Local Government Standards in England</v>
          </cell>
          <cell r="O330">
            <v>6</v>
          </cell>
        </row>
        <row r="331">
          <cell r="N331" t="str">
            <v>Pensions Regulator</v>
          </cell>
          <cell r="O331">
            <v>8</v>
          </cell>
        </row>
        <row r="332">
          <cell r="N332" t="str">
            <v>Primary Health Lists</v>
          </cell>
          <cell r="O332">
            <v>42</v>
          </cell>
        </row>
        <row r="333">
          <cell r="N333" t="str">
            <v>Reserve Forces</v>
          </cell>
          <cell r="O333">
            <v>1</v>
          </cell>
        </row>
        <row r="334">
          <cell r="N334" t="str">
            <v>Special Educational Needs</v>
          </cell>
          <cell r="O334">
            <v>1048</v>
          </cell>
        </row>
        <row r="335">
          <cell r="N335" t="str">
            <v>Tax (First Tier)</v>
          </cell>
          <cell r="O335">
            <v>17556</v>
          </cell>
        </row>
        <row r="336">
          <cell r="N336" t="str">
            <v>Tax and Chancery (Upper Tribunal)</v>
          </cell>
          <cell r="O336">
            <v>118</v>
          </cell>
        </row>
        <row r="337">
          <cell r="N337" t="str">
            <v>Transport</v>
          </cell>
          <cell r="O337">
            <v>115</v>
          </cell>
        </row>
        <row r="338">
          <cell r="N338" t="str">
            <v>War Pensions and Armed Forces Compensation</v>
          </cell>
          <cell r="O338">
            <v>946</v>
          </cell>
        </row>
      </sheetData>
      <sheetData sheetId="5">
        <row r="46">
          <cell r="AD46" t="str">
            <v>Adjudicator to HM Land Registry</v>
          </cell>
          <cell r="AE46">
            <v>383</v>
          </cell>
          <cell r="AJ46" t="str">
            <v>Adjudicator to HM Land Registry</v>
          </cell>
          <cell r="AK46">
            <v>1484</v>
          </cell>
          <cell r="AL46" t="str">
            <v>Adjudicator to HM Land Registry</v>
          </cell>
          <cell r="AM46">
            <v>1520</v>
          </cell>
        </row>
        <row r="47">
          <cell r="AD47" t="str">
            <v>Administrative Appeals Chamber of the Upper Tribunal</v>
          </cell>
          <cell r="AE47">
            <v>309</v>
          </cell>
          <cell r="AJ47" t="str">
            <v>Administrative Appeals Chamber of the Upper Tribunal</v>
          </cell>
          <cell r="AK47">
            <v>1529</v>
          </cell>
          <cell r="AL47" t="str">
            <v>Administrative Appeals Chamber of the Upper Tribunal</v>
          </cell>
          <cell r="AM47">
            <v>1552</v>
          </cell>
        </row>
        <row r="48">
          <cell r="AD48" t="str">
            <v>Administrative Appeals Chamber of the Upper Tribunal(2)</v>
          </cell>
          <cell r="AE48">
            <v>783</v>
          </cell>
          <cell r="AJ48" t="str">
            <v>Administrative Appeals Chamber of the Upper Tribunal(2)</v>
          </cell>
          <cell r="AK48">
            <v>3612</v>
          </cell>
          <cell r="AL48" t="str">
            <v>Administrative Appeals Chamber of the Upper Tribunal(2)</v>
          </cell>
          <cell r="AM48">
            <v>3562</v>
          </cell>
        </row>
        <row r="49">
          <cell r="AD49" t="str">
            <v>Asylum Support</v>
          </cell>
          <cell r="AE49">
            <v>842</v>
          </cell>
          <cell r="AJ49" t="str">
            <v>Asylum Support</v>
          </cell>
          <cell r="AK49">
            <v>2803</v>
          </cell>
          <cell r="AL49" t="str">
            <v>Asylum Support</v>
          </cell>
          <cell r="AM49">
            <v>3136</v>
          </cell>
        </row>
        <row r="50">
          <cell r="AD50" t="str">
            <v>Care Standards</v>
          </cell>
          <cell r="AE50">
            <v>37</v>
          </cell>
          <cell r="AJ50" t="str">
            <v>Care Standards</v>
          </cell>
          <cell r="AK50">
            <v>149</v>
          </cell>
          <cell r="AL50" t="str">
            <v>Care Standards</v>
          </cell>
          <cell r="AM50">
            <v>153</v>
          </cell>
        </row>
        <row r="52">
          <cell r="AD52" t="str">
            <v>Charities</v>
          </cell>
          <cell r="AE52">
            <v>2</v>
          </cell>
          <cell r="AJ52" t="str">
            <v>Charities</v>
          </cell>
          <cell r="AK52">
            <v>12</v>
          </cell>
          <cell r="AL52" t="str">
            <v>Charities</v>
          </cell>
          <cell r="AM52">
            <v>11</v>
          </cell>
        </row>
        <row r="53">
          <cell r="AD53" t="str">
            <v>Claims Management</v>
          </cell>
          <cell r="AE53">
            <v>0</v>
          </cell>
          <cell r="AJ53" t="str">
            <v>Claims Management</v>
          </cell>
          <cell r="AK53">
            <v>10</v>
          </cell>
          <cell r="AL53" t="str">
            <v>Claims Management</v>
          </cell>
          <cell r="AM53">
            <v>5</v>
          </cell>
        </row>
        <row r="54">
          <cell r="AD54" t="str">
            <v>Consumer Credit</v>
          </cell>
          <cell r="AE54">
            <v>3</v>
          </cell>
          <cell r="AJ54" t="str">
            <v>Consumer Credit</v>
          </cell>
          <cell r="AK54">
            <v>17</v>
          </cell>
          <cell r="AL54" t="str">
            <v>Consumer Credit</v>
          </cell>
          <cell r="AM54">
            <v>18</v>
          </cell>
        </row>
        <row r="55">
          <cell r="AD55" t="str">
            <v>Criminal Injuries Compensation</v>
          </cell>
          <cell r="AE55">
            <v>891</v>
          </cell>
          <cell r="AJ55" t="str">
            <v>Criminal Injuries Compensation</v>
          </cell>
          <cell r="AK55">
            <v>3151</v>
          </cell>
          <cell r="AL55" t="str">
            <v>Criminal Injuries Compensation</v>
          </cell>
          <cell r="AM55">
            <v>3363</v>
          </cell>
        </row>
        <row r="56">
          <cell r="AD56" t="str">
            <v>Environmental Tribunal</v>
          </cell>
          <cell r="AE56">
            <v>0</v>
          </cell>
          <cell r="AJ56" t="str">
            <v>Environmental Tribunal</v>
          </cell>
          <cell r="AK56">
            <v>40</v>
          </cell>
          <cell r="AL56" t="str">
            <v>Environmental Tribunal</v>
          </cell>
          <cell r="AM56">
            <v>40</v>
          </cell>
        </row>
        <row r="57">
          <cell r="AD57" t="str">
            <v>Estate Agents Appeals Panel</v>
          </cell>
          <cell r="AE57">
            <v>0</v>
          </cell>
          <cell r="AJ57" t="str">
            <v>Estate Agents Appeals Panel</v>
          </cell>
          <cell r="AK57">
            <v>5</v>
          </cell>
          <cell r="AL57" t="str">
            <v>Estate Agents Appeals Panel</v>
          </cell>
          <cell r="AM57">
            <v>5</v>
          </cell>
        </row>
        <row r="58">
          <cell r="AD58" t="str">
            <v>Financial Services and Pensions Regulator</v>
          </cell>
          <cell r="AE58">
            <v>8</v>
          </cell>
          <cell r="AJ58" t="str">
            <v>Financial Services and Pensions Regulator</v>
          </cell>
          <cell r="AK58">
            <v>1179</v>
          </cell>
          <cell r="AL58" t="str">
            <v>Financial Services and Pensions Regulator</v>
          </cell>
          <cell r="AM58">
            <v>1182</v>
          </cell>
        </row>
        <row r="59">
          <cell r="AD59" t="str">
            <v>Gambling</v>
          </cell>
          <cell r="AE59">
            <v>1</v>
          </cell>
          <cell r="AJ59" t="str">
            <v>Gambling</v>
          </cell>
          <cell r="AK59">
            <v>6</v>
          </cell>
          <cell r="AL59" t="str">
            <v>Gambling</v>
          </cell>
          <cell r="AM59">
            <v>5</v>
          </cell>
        </row>
        <row r="60">
          <cell r="AD60" t="str">
            <v>Gender Recognition</v>
          </cell>
          <cell r="AE60">
            <v>75</v>
          </cell>
          <cell r="AJ60" t="str">
            <v>Gender Recognition</v>
          </cell>
          <cell r="AK60">
            <v>283</v>
          </cell>
          <cell r="AL60" t="str">
            <v>Gender Recognition</v>
          </cell>
          <cell r="AM60">
            <v>300</v>
          </cell>
        </row>
        <row r="61">
          <cell r="AD61" t="str">
            <v>First Tier Immigration</v>
          </cell>
          <cell r="AE61">
            <v>3</v>
          </cell>
          <cell r="AJ61" t="str">
            <v>First Tier Immigration</v>
          </cell>
          <cell r="AK61">
            <v>8</v>
          </cell>
          <cell r="AL61" t="str">
            <v>First Tier Immigration</v>
          </cell>
          <cell r="AM61">
            <v>9</v>
          </cell>
        </row>
        <row r="62">
          <cell r="AD62" t="str">
            <v>Information Rights</v>
          </cell>
          <cell r="AE62">
            <v>48</v>
          </cell>
          <cell r="AJ62" t="str">
            <v>Information Rights</v>
          </cell>
          <cell r="AK62">
            <v>204</v>
          </cell>
          <cell r="AL62" t="str">
            <v>Information Rights</v>
          </cell>
          <cell r="AM62">
            <v>200</v>
          </cell>
        </row>
        <row r="63">
          <cell r="AD63" t="str">
            <v>Lands (CAT 1)</v>
          </cell>
          <cell r="AE63">
            <v>37</v>
          </cell>
          <cell r="AJ63" t="str">
            <v>Lands (CAT 1)</v>
          </cell>
          <cell r="AK63">
            <v>148</v>
          </cell>
          <cell r="AL63" t="str">
            <v>Lands (CAT 1)</v>
          </cell>
          <cell r="AM63">
            <v>155</v>
          </cell>
        </row>
        <row r="64">
          <cell r="AD64" t="str">
            <v>Lands(CAT 2)</v>
          </cell>
          <cell r="AE64">
            <v>473</v>
          </cell>
          <cell r="AJ64" t="str">
            <v>Lands(CAT 2)</v>
          </cell>
          <cell r="AK64">
            <v>601</v>
          </cell>
          <cell r="AL64" t="str">
            <v>Lands(CAT 2)</v>
          </cell>
          <cell r="AM64">
            <v>942</v>
          </cell>
        </row>
        <row r="65">
          <cell r="AD65" t="str">
            <v>Local Government Standards in England</v>
          </cell>
          <cell r="AE65">
            <v>10</v>
          </cell>
          <cell r="AJ65" t="str">
            <v>Local Government Standards in England</v>
          </cell>
          <cell r="AK65">
            <v>24</v>
          </cell>
          <cell r="AL65" t="str">
            <v>Local Government Standards in England</v>
          </cell>
          <cell r="AM65">
            <v>25</v>
          </cell>
        </row>
        <row r="66">
          <cell r="AD66" t="str">
            <v>Primary Health Lists</v>
          </cell>
          <cell r="AE66">
            <v>28</v>
          </cell>
          <cell r="AJ66" t="str">
            <v>Primary Health Lists</v>
          </cell>
          <cell r="AK66">
            <v>135</v>
          </cell>
          <cell r="AL66" t="str">
            <v>Primary Health Lists</v>
          </cell>
          <cell r="AM66">
            <v>130</v>
          </cell>
        </row>
        <row r="67">
          <cell r="AD67" t="str">
            <v>Reserve Forces</v>
          </cell>
          <cell r="AE67">
            <v>4</v>
          </cell>
          <cell r="AJ67" t="str">
            <v>Reserve Forces</v>
          </cell>
          <cell r="AK67">
            <v>11</v>
          </cell>
          <cell r="AL67" t="str">
            <v>Reserve Forces</v>
          </cell>
          <cell r="AM67">
            <v>13</v>
          </cell>
        </row>
        <row r="70">
          <cell r="AD70" t="str">
            <v>Reserve Forces(2)</v>
          </cell>
          <cell r="AJ70" t="str">
            <v>Reserve Forces(2)</v>
          </cell>
          <cell r="AL70" t="str">
            <v>Reserve Forces(2)</v>
          </cell>
        </row>
        <row r="71">
          <cell r="AD71" t="str">
            <v>Special Educational Needs</v>
          </cell>
          <cell r="AE71">
            <v>798</v>
          </cell>
          <cell r="AJ71" t="str">
            <v>Special Educational Needs</v>
          </cell>
          <cell r="AK71">
            <v>3531</v>
          </cell>
          <cell r="AL71" t="str">
            <v>Special Educational Needs</v>
          </cell>
          <cell r="AM71">
            <v>3315</v>
          </cell>
        </row>
        <row r="72">
          <cell r="AD72" t="str">
            <v>Tax (First Tier)</v>
          </cell>
          <cell r="AE72">
            <v>1584</v>
          </cell>
          <cell r="AJ72" t="str">
            <v>Tax (First Tier)</v>
          </cell>
          <cell r="AK72">
            <v>6057</v>
          </cell>
          <cell r="AL72" t="str">
            <v>Tax (First Tier)</v>
          </cell>
          <cell r="AM72">
            <v>6336</v>
          </cell>
        </row>
        <row r="73">
          <cell r="AD73" t="str">
            <v>Tax (First Tier)(2)</v>
          </cell>
          <cell r="AE73">
            <v>0</v>
          </cell>
          <cell r="AJ73" t="str">
            <v>Tax (First Tier)(2)</v>
          </cell>
          <cell r="AK73">
            <v>0</v>
          </cell>
          <cell r="AL73" t="str">
            <v>Tax (First Tier)(2)</v>
          </cell>
          <cell r="AM73">
            <v>0</v>
          </cell>
        </row>
        <row r="74">
          <cell r="AD74" t="str">
            <v>Tax (First Tier)(3)</v>
          </cell>
          <cell r="AE74">
            <v>0</v>
          </cell>
          <cell r="AJ74" t="str">
            <v>Tax (First Tier)(3)</v>
          </cell>
          <cell r="AK74">
            <v>0</v>
          </cell>
          <cell r="AL74" t="str">
            <v>Tax (First Tier)(3)</v>
          </cell>
          <cell r="AM74">
            <v>0</v>
          </cell>
        </row>
        <row r="75">
          <cell r="AD75" t="str">
            <v>Tax and Chancery (Upper Tribunal)</v>
          </cell>
          <cell r="AE75">
            <v>22</v>
          </cell>
          <cell r="AJ75" t="str">
            <v>Tax and Chancery (Upper Tribunal)</v>
          </cell>
          <cell r="AK75">
            <v>28</v>
          </cell>
          <cell r="AL75" t="str">
            <v>Tax and Chancery (Upper Tribunal)</v>
          </cell>
          <cell r="AM75">
            <v>22</v>
          </cell>
        </row>
        <row r="76">
          <cell r="AD76" t="str">
            <v>Transport</v>
          </cell>
          <cell r="AE76">
            <v>129</v>
          </cell>
          <cell r="AJ76" t="str">
            <v>Transport</v>
          </cell>
          <cell r="AK76">
            <v>516</v>
          </cell>
          <cell r="AL76" t="str">
            <v>Transport</v>
          </cell>
          <cell r="AM76">
            <v>516</v>
          </cell>
        </row>
        <row r="77">
          <cell r="AD77" t="str">
            <v>War Pensions and Armed Forces Compensation</v>
          </cell>
          <cell r="AE77">
            <v>645</v>
          </cell>
          <cell r="AJ77" t="str">
            <v>War Pensions and Armed Forces Compensation</v>
          </cell>
          <cell r="AK77">
            <v>2455</v>
          </cell>
          <cell r="AL77" t="str">
            <v>War Pensions and Armed Forces Compensation</v>
          </cell>
          <cell r="AM77">
            <v>2500</v>
          </cell>
        </row>
        <row r="122">
          <cell r="AJ122" t="str">
            <v>Adjudicator to HM Land Registry</v>
          </cell>
          <cell r="AK122">
            <v>0.7491576819407008</v>
          </cell>
        </row>
        <row r="123">
          <cell r="AJ123" t="str">
            <v>Administrative Appeals Chamber of the Upper Tribunal</v>
          </cell>
          <cell r="AK123">
            <v>0.6934270765206016</v>
          </cell>
        </row>
        <row r="124">
          <cell r="AJ124" t="str">
            <v>Administrative Appeals Chamber of the Upper Tribunal(2)</v>
          </cell>
          <cell r="AK124">
            <v>0.6755952380952381</v>
          </cell>
        </row>
        <row r="125">
          <cell r="AJ125" t="str">
            <v>Asylum Support</v>
          </cell>
          <cell r="AK125">
            <v>0.9368533713877988</v>
          </cell>
        </row>
        <row r="126">
          <cell r="AJ126" t="str">
            <v>Care Standards</v>
          </cell>
          <cell r="AK126">
            <v>0.7315436241610739</v>
          </cell>
        </row>
        <row r="127">
          <cell r="AJ127" t="str">
            <v>Charities</v>
          </cell>
          <cell r="AK127">
            <v>1</v>
          </cell>
        </row>
        <row r="128">
          <cell r="AJ128" t="str">
            <v>Claims Management</v>
          </cell>
          <cell r="AK128">
            <v>0.875</v>
          </cell>
        </row>
        <row r="129">
          <cell r="AJ129" t="str">
            <v>Consumer Credit</v>
          </cell>
          <cell r="AK129">
            <v>0.7205882352941176</v>
          </cell>
        </row>
        <row r="130">
          <cell r="AJ130" t="str">
            <v>Criminal Injuries Compensation</v>
          </cell>
          <cell r="AK130">
            <v>0</v>
          </cell>
        </row>
        <row r="131">
          <cell r="AJ131" t="str">
            <v>Environmental Tribunal</v>
          </cell>
          <cell r="AK131">
            <v>0.75</v>
          </cell>
        </row>
        <row r="132">
          <cell r="AJ132" t="str">
            <v>Estate Agents Appeals Panel</v>
          </cell>
          <cell r="AK132">
            <v>0.75</v>
          </cell>
        </row>
        <row r="133">
          <cell r="AJ133" t="str">
            <v>Financial Services and Pensions Regulator</v>
          </cell>
          <cell r="AK133">
            <v>0.7493638676844784</v>
          </cell>
        </row>
        <row r="134">
          <cell r="AJ134" t="str">
            <v>Gambling</v>
          </cell>
          <cell r="AK134">
            <v>1</v>
          </cell>
        </row>
        <row r="135">
          <cell r="AJ135" t="str">
            <v>Gender Recognition</v>
          </cell>
          <cell r="AK135">
            <v>0.9433333333333334</v>
          </cell>
        </row>
        <row r="136">
          <cell r="AJ136" t="str">
            <v>First Tier Immigration</v>
          </cell>
          <cell r="AK136">
            <v>0.8125</v>
          </cell>
        </row>
        <row r="137">
          <cell r="AJ137" t="str">
            <v>Information Rights</v>
          </cell>
          <cell r="AK137">
            <v>0.9558823529411765</v>
          </cell>
        </row>
        <row r="138">
          <cell r="AJ138" t="str">
            <v>Lands (CAT 1)</v>
          </cell>
          <cell r="AK138">
            <v>0.7871621621621622</v>
          </cell>
        </row>
        <row r="139">
          <cell r="AJ139" t="str">
            <v>Lands(CAT 2)</v>
          </cell>
          <cell r="AK139">
            <v>0.7300332778702163</v>
          </cell>
        </row>
        <row r="140">
          <cell r="AJ140" t="str">
            <v>Local Government Standards in England</v>
          </cell>
          <cell r="AK140">
            <v>0.9583333333333331</v>
          </cell>
        </row>
        <row r="141">
          <cell r="AJ141" t="str">
            <v>Primary Health Lists</v>
          </cell>
          <cell r="AK141">
            <v>0.662962962962963</v>
          </cell>
        </row>
        <row r="142">
          <cell r="AJ142" t="str">
            <v>Reserve Forces</v>
          </cell>
          <cell r="AK142">
            <v>0.8888888888888888</v>
          </cell>
        </row>
        <row r="143">
          <cell r="AJ143" t="str">
            <v>Reserve Forces(2)</v>
          </cell>
          <cell r="AK143">
            <v>0.7954545454545454</v>
          </cell>
        </row>
        <row r="144">
          <cell r="AJ144" t="str">
            <v>Special Educational Needs</v>
          </cell>
          <cell r="AK144">
            <v>0.7492919852732937</v>
          </cell>
        </row>
        <row r="145">
          <cell r="AJ145" t="str">
            <v>Tax (First Tier)</v>
          </cell>
          <cell r="AK145">
            <v>0.7105542459417487</v>
          </cell>
        </row>
        <row r="146">
          <cell r="AJ146" t="str">
            <v>Tax (First Tier)(2)</v>
          </cell>
          <cell r="AK146">
            <v>0.7769316493313522</v>
          </cell>
        </row>
        <row r="147">
          <cell r="AJ147" t="str">
            <v>Tax (First Tier)(3)</v>
          </cell>
          <cell r="AK147">
            <v>0.7490116825933448</v>
          </cell>
        </row>
        <row r="148">
          <cell r="AJ148" t="str">
            <v>Tax and Chancery (Upper Tribunal)</v>
          </cell>
          <cell r="AK148">
            <v>0.8</v>
          </cell>
        </row>
        <row r="149">
          <cell r="AJ149" t="str">
            <v>Transport</v>
          </cell>
          <cell r="AK149">
            <v>0.8299418604651163</v>
          </cell>
        </row>
        <row r="150">
          <cell r="AJ150" t="str">
            <v>War Pensions and Armed Forces Compensation</v>
          </cell>
          <cell r="AK150">
            <v>0</v>
          </cell>
        </row>
        <row r="153">
          <cell r="AD153" t="str">
            <v>Adjudicator to HM Land Registry</v>
          </cell>
          <cell r="AE153">
            <v>358</v>
          </cell>
          <cell r="AJ153" t="str">
            <v>Adjudicator to HM Land Registry</v>
          </cell>
          <cell r="AK153">
            <v>1266</v>
          </cell>
          <cell r="AL153" t="str">
            <v>Adjudicator to HM Land Registry</v>
          </cell>
          <cell r="AM153">
            <v>1224</v>
          </cell>
        </row>
        <row r="154">
          <cell r="AD154" t="str">
            <v>Administrative Appeals Chamber of the Upper Tribunal</v>
          </cell>
          <cell r="AE154">
            <v>1338</v>
          </cell>
          <cell r="AJ154" t="str">
            <v>Administrative Appeals Chamber of the Upper Tribunal</v>
          </cell>
          <cell r="AK154">
            <v>5306</v>
          </cell>
          <cell r="AL154" t="str">
            <v>Administrative Appeals Chamber of the Upper Tribunal</v>
          </cell>
          <cell r="AM154">
            <v>5495</v>
          </cell>
        </row>
        <row r="155">
          <cell r="AD155" t="str">
            <v>Asylum Support</v>
          </cell>
          <cell r="AE155">
            <v>842</v>
          </cell>
          <cell r="AJ155" t="str">
            <v>Asylum Support</v>
          </cell>
          <cell r="AK155">
            <v>2820</v>
          </cell>
          <cell r="AL155" t="str">
            <v>Asylum Support</v>
          </cell>
          <cell r="AM155">
            <v>3136</v>
          </cell>
        </row>
        <row r="156">
          <cell r="AD156" t="str">
            <v>Care Standards</v>
          </cell>
          <cell r="AE156">
            <v>46</v>
          </cell>
          <cell r="AJ156" t="str">
            <v>Care Standards</v>
          </cell>
          <cell r="AK156">
            <v>151</v>
          </cell>
          <cell r="AL156" t="str">
            <v>Care Standards</v>
          </cell>
          <cell r="AM156">
            <v>179</v>
          </cell>
        </row>
        <row r="157">
          <cell r="AD157" t="str">
            <v>Charities</v>
          </cell>
          <cell r="AE157">
            <v>3</v>
          </cell>
          <cell r="AJ157" t="str">
            <v>Charities</v>
          </cell>
          <cell r="AK157">
            <v>18</v>
          </cell>
          <cell r="AL157" t="str">
            <v>Charities</v>
          </cell>
          <cell r="AM157">
            <v>18</v>
          </cell>
        </row>
        <row r="158">
          <cell r="AD158" t="str">
            <v>Claims Management</v>
          </cell>
          <cell r="AE158">
            <v>1</v>
          </cell>
          <cell r="AJ158" t="str">
            <v>Claims Management</v>
          </cell>
          <cell r="AK158">
            <v>6</v>
          </cell>
          <cell r="AL158" t="str">
            <v>Claims Management</v>
          </cell>
          <cell r="AM158">
            <v>6</v>
          </cell>
        </row>
        <row r="159">
          <cell r="AD159" t="str">
            <v>Consumer Credit</v>
          </cell>
          <cell r="AE159">
            <v>3</v>
          </cell>
          <cell r="AJ159" t="str">
            <v>Consumer Credit</v>
          </cell>
          <cell r="AK159">
            <v>21</v>
          </cell>
          <cell r="AL159" t="str">
            <v>Consumer Credit</v>
          </cell>
          <cell r="AM159">
            <v>20</v>
          </cell>
        </row>
        <row r="160">
          <cell r="AD160" t="str">
            <v>Criminal Injuries Compensation</v>
          </cell>
          <cell r="AE160">
            <v>881</v>
          </cell>
          <cell r="AJ160" t="str">
            <v>Criminal Injuries Compensation</v>
          </cell>
          <cell r="AK160">
            <v>2449</v>
          </cell>
          <cell r="AL160" t="str">
            <v>Criminal Injuries Compensation</v>
          </cell>
          <cell r="AM160">
            <v>2758</v>
          </cell>
        </row>
        <row r="161">
          <cell r="AD161" t="str">
            <v>Environmental Tribunal</v>
          </cell>
          <cell r="AE161">
            <v>2</v>
          </cell>
          <cell r="AJ161" t="str">
            <v>Environmental Tribunal</v>
          </cell>
          <cell r="AK161">
            <v>48</v>
          </cell>
          <cell r="AL161" t="str">
            <v>Environmental Tribunal</v>
          </cell>
          <cell r="AM161">
            <v>50</v>
          </cell>
        </row>
        <row r="162">
          <cell r="AD162" t="str">
            <v>Estate Agents Appeals Panel</v>
          </cell>
          <cell r="AE162">
            <v>1</v>
          </cell>
          <cell r="AJ162" t="str">
            <v>Estate Agents Appeals Panel</v>
          </cell>
          <cell r="AK162">
            <v>5</v>
          </cell>
          <cell r="AL162" t="str">
            <v>Estate Agents Appeals Panel</v>
          </cell>
          <cell r="AM162">
            <v>6</v>
          </cell>
        </row>
        <row r="163">
          <cell r="AD163" t="str">
            <v>Financial Services and Pensions Regulator</v>
          </cell>
          <cell r="AE163">
            <v>477</v>
          </cell>
          <cell r="AJ163" t="str">
            <v>Financial Services and Pensions Regulator</v>
          </cell>
          <cell r="AK163">
            <v>515</v>
          </cell>
          <cell r="AL163" t="str">
            <v>Financial Services and Pensions Regulator</v>
          </cell>
          <cell r="AM163">
            <v>504</v>
          </cell>
        </row>
        <row r="164">
          <cell r="AD164" t="str">
            <v>Gambling</v>
          </cell>
          <cell r="AE164">
            <v>1</v>
          </cell>
          <cell r="AJ164" t="str">
            <v>Gambling</v>
          </cell>
          <cell r="AK164">
            <v>6</v>
          </cell>
          <cell r="AL164" t="str">
            <v>Gambling</v>
          </cell>
          <cell r="AM164">
            <v>6</v>
          </cell>
        </row>
        <row r="165">
          <cell r="AD165" t="str">
            <v>Gender Recognition</v>
          </cell>
          <cell r="AE165">
            <v>75</v>
          </cell>
          <cell r="AJ165" t="str">
            <v>Gender Recognition</v>
          </cell>
          <cell r="AK165">
            <v>309</v>
          </cell>
          <cell r="AL165" t="str">
            <v>Gender Recognition</v>
          </cell>
          <cell r="AM165">
            <v>300</v>
          </cell>
        </row>
        <row r="166">
          <cell r="AD166" t="str">
            <v>First Tier Immigration</v>
          </cell>
          <cell r="AE166">
            <v>3</v>
          </cell>
          <cell r="AJ166" t="str">
            <v>First Tier Immigration</v>
          </cell>
          <cell r="AK166">
            <v>10</v>
          </cell>
          <cell r="AL166" t="str">
            <v>First Tier Immigration</v>
          </cell>
          <cell r="AM166">
            <v>12</v>
          </cell>
        </row>
        <row r="167">
          <cell r="AD167" t="str">
            <v>Information Rights</v>
          </cell>
          <cell r="AE167">
            <v>52</v>
          </cell>
          <cell r="AJ167" t="str">
            <v>Information Rights</v>
          </cell>
          <cell r="AK167">
            <v>196</v>
          </cell>
          <cell r="AL167" t="str">
            <v>Information Rights</v>
          </cell>
          <cell r="AM167">
            <v>200</v>
          </cell>
        </row>
        <row r="168">
          <cell r="AD168" t="str">
            <v>Lands (CAT 1)</v>
          </cell>
          <cell r="AE168">
            <v>189</v>
          </cell>
          <cell r="AJ168" t="str">
            <v>Lands (CAT 1)</v>
          </cell>
          <cell r="AK168">
            <v>690</v>
          </cell>
          <cell r="AL168" t="str">
            <v>Lands (CAT 1)</v>
          </cell>
          <cell r="AM168">
            <v>762</v>
          </cell>
        </row>
        <row r="169">
          <cell r="AD169" t="str">
            <v>Local Government Standards in England</v>
          </cell>
          <cell r="AE169">
            <v>15</v>
          </cell>
          <cell r="AJ169" t="str">
            <v>Local Government Standards in England</v>
          </cell>
          <cell r="AK169">
            <v>35</v>
          </cell>
          <cell r="AL169" t="str">
            <v>Local Government Standards in England</v>
          </cell>
          <cell r="AM169">
            <v>42</v>
          </cell>
        </row>
        <row r="170">
          <cell r="AD170" t="str">
            <v>Primary Health Lists</v>
          </cell>
          <cell r="AE170">
            <v>23</v>
          </cell>
          <cell r="AJ170" t="str">
            <v>Primary Health Lists</v>
          </cell>
          <cell r="AK170">
            <v>122</v>
          </cell>
          <cell r="AL170" t="str">
            <v>Primary Health Lists</v>
          </cell>
          <cell r="AM170">
            <v>125</v>
          </cell>
        </row>
        <row r="171">
          <cell r="AD171" t="str">
            <v>Reserve Forces</v>
          </cell>
          <cell r="AE171">
            <v>4</v>
          </cell>
          <cell r="AJ171" t="str">
            <v>Reserve Forces</v>
          </cell>
          <cell r="AK171">
            <v>9</v>
          </cell>
          <cell r="AL171" t="str">
            <v>Reserve Forces</v>
          </cell>
          <cell r="AM171">
            <v>12</v>
          </cell>
        </row>
        <row r="172">
          <cell r="AD172" t="str">
            <v>Special Educational Needs</v>
          </cell>
          <cell r="AE172">
            <v>988</v>
          </cell>
          <cell r="AJ172" t="str">
            <v>Special Educational Needs</v>
          </cell>
          <cell r="AK172">
            <v>3654</v>
          </cell>
          <cell r="AL172" t="str">
            <v>Special Educational Needs</v>
          </cell>
          <cell r="AM172">
            <v>3587</v>
          </cell>
        </row>
        <row r="173">
          <cell r="AD173" t="str">
            <v>Tax (First Tier)</v>
          </cell>
          <cell r="AE173">
            <v>2184</v>
          </cell>
          <cell r="AJ173" t="str">
            <v>Tax (First Tier)</v>
          </cell>
          <cell r="AK173">
            <v>8863</v>
          </cell>
          <cell r="AL173" t="str">
            <v>Tax (First Tier)</v>
          </cell>
          <cell r="AM173">
            <v>8736</v>
          </cell>
        </row>
        <row r="174">
          <cell r="AD174" t="str">
            <v>Tax and Chancery (Upper Tribunal)</v>
          </cell>
          <cell r="AE174">
            <v>39</v>
          </cell>
          <cell r="AJ174" t="str">
            <v>Tax and Chancery (Upper Tribunal)</v>
          </cell>
          <cell r="AK174">
            <v>48</v>
          </cell>
          <cell r="AL174" t="str">
            <v>Tax and Chancery (Upper Tribunal)</v>
          </cell>
          <cell r="AM174">
            <v>39</v>
          </cell>
        </row>
        <row r="175">
          <cell r="AD175" t="str">
            <v>Transport</v>
          </cell>
          <cell r="AE175">
            <v>129</v>
          </cell>
          <cell r="AJ175" t="str">
            <v>Transport</v>
          </cell>
          <cell r="AK175">
            <v>490</v>
          </cell>
          <cell r="AL175" t="str">
            <v>Transport</v>
          </cell>
          <cell r="AM175">
            <v>516</v>
          </cell>
        </row>
        <row r="176">
          <cell r="AD176" t="str">
            <v>War Pensions and Armed Forces Compensation</v>
          </cell>
          <cell r="AE176">
            <v>645</v>
          </cell>
          <cell r="AJ176" t="str">
            <v>War Pensions and Armed Forces Compensation</v>
          </cell>
          <cell r="AK176">
            <v>2302</v>
          </cell>
          <cell r="AL176" t="str">
            <v>War Pensions and Armed Forces Compensation</v>
          </cell>
          <cell r="AM176">
            <v>2500</v>
          </cell>
        </row>
        <row r="179">
          <cell r="AD179" t="str">
            <v>Adjudicator to HM Land Registry</v>
          </cell>
          <cell r="AE179">
            <v>1190</v>
          </cell>
          <cell r="AJ179" t="str">
            <v>Adjudicator to HM Land Registry</v>
          </cell>
          <cell r="AK179">
            <v>1039</v>
          </cell>
          <cell r="AL179" t="str">
            <v>Adjudicator to HM Land Registry</v>
          </cell>
          <cell r="AM179">
            <v>961</v>
          </cell>
        </row>
        <row r="180">
          <cell r="AD180" t="str">
            <v>Administrative Appeals Chamber of the Upper Tribunal</v>
          </cell>
          <cell r="AE180">
            <v>1327</v>
          </cell>
          <cell r="AJ180" t="str">
            <v>Administrative Appeals Chamber of the Upper Tribunal</v>
          </cell>
          <cell r="AK180">
            <v>1491</v>
          </cell>
          <cell r="AL180" t="str">
            <v>Administrative Appeals Chamber of the Upper Tribunal</v>
          </cell>
          <cell r="AM180">
            <v>1491</v>
          </cell>
        </row>
        <row r="181">
          <cell r="AD181" t="str">
            <v>Asylum Support</v>
          </cell>
          <cell r="AE181">
            <v>137</v>
          </cell>
          <cell r="AJ181" t="str">
            <v>Asylum Support</v>
          </cell>
          <cell r="AK181">
            <v>154</v>
          </cell>
          <cell r="AL181" t="str">
            <v>Asylum Support</v>
          </cell>
          <cell r="AM181">
            <v>137</v>
          </cell>
        </row>
        <row r="182">
          <cell r="AD182" t="str">
            <v>Care Standards</v>
          </cell>
          <cell r="AE182">
            <v>62</v>
          </cell>
          <cell r="AJ182" t="str">
            <v>Care Standards</v>
          </cell>
          <cell r="AK182">
            <v>55</v>
          </cell>
          <cell r="AL182" t="str">
            <v>Care Standards</v>
          </cell>
          <cell r="AM182">
            <v>79</v>
          </cell>
        </row>
        <row r="183">
          <cell r="AD183" t="str">
            <v>Charities</v>
          </cell>
          <cell r="AE183">
            <v>5</v>
          </cell>
          <cell r="AJ183" t="str">
            <v>Charities</v>
          </cell>
          <cell r="AK183">
            <v>10</v>
          </cell>
          <cell r="AL183" t="str">
            <v>Charities</v>
          </cell>
          <cell r="AM183">
            <v>11</v>
          </cell>
        </row>
        <row r="184">
          <cell r="AD184" t="str">
            <v>Claims Management</v>
          </cell>
          <cell r="AE184">
            <v>6</v>
          </cell>
          <cell r="AJ184" t="str">
            <v>Claims Management</v>
          </cell>
          <cell r="AK184">
            <v>1</v>
          </cell>
          <cell r="AL184" t="str">
            <v>Claims Management</v>
          </cell>
          <cell r="AM184">
            <v>6</v>
          </cell>
        </row>
        <row r="185">
          <cell r="AD185" t="str">
            <v>Consumer Credit</v>
          </cell>
          <cell r="AE185">
            <v>8</v>
          </cell>
          <cell r="AJ185" t="str">
            <v>Consumer Credit</v>
          </cell>
          <cell r="AK185">
            <v>12</v>
          </cell>
          <cell r="AL185" t="str">
            <v>Consumer Credit</v>
          </cell>
          <cell r="AM185">
            <v>10</v>
          </cell>
        </row>
        <row r="186">
          <cell r="AD186" t="str">
            <v>Criminal Injuries Compensation</v>
          </cell>
          <cell r="AE186">
            <v>2202</v>
          </cell>
          <cell r="AJ186" t="str">
            <v>Criminal Injuries Compensation</v>
          </cell>
          <cell r="AK186">
            <v>1575</v>
          </cell>
          <cell r="AL186" t="str">
            <v>Criminal Injuries Compensation</v>
          </cell>
          <cell r="AM186">
            <v>1607</v>
          </cell>
        </row>
        <row r="187">
          <cell r="AD187" t="str">
            <v>Environmental Tribunal</v>
          </cell>
          <cell r="AE187">
            <v>2</v>
          </cell>
          <cell r="AJ187" t="str">
            <v>Environmental Tribunal</v>
          </cell>
          <cell r="AK187">
            <v>8</v>
          </cell>
          <cell r="AL187" t="str">
            <v>Environmental Tribunal</v>
          </cell>
          <cell r="AM187">
            <v>10</v>
          </cell>
        </row>
        <row r="188">
          <cell r="AD188" t="str">
            <v>Estate Agents Appeals Panel</v>
          </cell>
          <cell r="AE188">
            <v>1</v>
          </cell>
          <cell r="AJ188" t="str">
            <v>Estate Agents Appeals Panel</v>
          </cell>
          <cell r="AK188">
            <v>0</v>
          </cell>
          <cell r="AL188" t="str">
            <v>Estate Agents Appeals Panel</v>
          </cell>
          <cell r="AM188">
            <v>1</v>
          </cell>
        </row>
        <row r="189">
          <cell r="AD189" t="str">
            <v>Financial Services and Pensions Regulator</v>
          </cell>
          <cell r="AE189">
            <v>1185</v>
          </cell>
          <cell r="AJ189" t="str">
            <v>Financial Services and Pensions Regulator</v>
          </cell>
          <cell r="AK189">
            <v>52</v>
          </cell>
          <cell r="AL189" t="str">
            <v>Financial Services and Pensions Regulator</v>
          </cell>
          <cell r="AM189">
            <v>38</v>
          </cell>
        </row>
        <row r="190">
          <cell r="AD190" t="str">
            <v>Gambling</v>
          </cell>
          <cell r="AE190">
            <v>2</v>
          </cell>
          <cell r="AJ190" t="str">
            <v>Gambling</v>
          </cell>
          <cell r="AK190">
            <v>2</v>
          </cell>
          <cell r="AL190" t="str">
            <v>Gambling</v>
          </cell>
          <cell r="AM190">
            <v>3</v>
          </cell>
        </row>
        <row r="191">
          <cell r="AD191" t="str">
            <v>Gender Recognition</v>
          </cell>
          <cell r="AE191">
            <v>78</v>
          </cell>
          <cell r="AJ191" t="str">
            <v>Gender Recognition</v>
          </cell>
          <cell r="AK191">
            <v>104</v>
          </cell>
          <cell r="AL191" t="str">
            <v>Gender Recognition</v>
          </cell>
          <cell r="AM191">
            <v>78</v>
          </cell>
        </row>
        <row r="192">
          <cell r="AD192" t="str">
            <v>First Tier Immigration</v>
          </cell>
          <cell r="AE192">
            <v>4</v>
          </cell>
          <cell r="AJ192" t="str">
            <v>First Tier Immigration</v>
          </cell>
          <cell r="AK192">
            <v>6</v>
          </cell>
          <cell r="AL192" t="str">
            <v>First Tier Immigration</v>
          </cell>
          <cell r="AM192">
            <v>7</v>
          </cell>
        </row>
        <row r="193">
          <cell r="AD193" t="str">
            <v>Information Rights</v>
          </cell>
          <cell r="AE193">
            <v>131</v>
          </cell>
          <cell r="AJ193" t="str">
            <v>Information Rights</v>
          </cell>
          <cell r="AK193">
            <v>119</v>
          </cell>
          <cell r="AL193" t="str">
            <v>Information Rights</v>
          </cell>
          <cell r="AM193">
            <v>127</v>
          </cell>
        </row>
        <row r="194">
          <cell r="AD194" t="str">
            <v>Lands (CAT 1)</v>
          </cell>
          <cell r="AE194">
            <v>456</v>
          </cell>
          <cell r="AJ194" t="str">
            <v>Lands (CAT 1)</v>
          </cell>
          <cell r="AK194">
            <v>718</v>
          </cell>
          <cell r="AL194" t="str">
            <v>Lands (CAT 1)</v>
          </cell>
          <cell r="AM194">
            <v>442</v>
          </cell>
        </row>
        <row r="195">
          <cell r="AD195" t="str">
            <v>Local Government Standards in England</v>
          </cell>
          <cell r="AE195">
            <v>11</v>
          </cell>
          <cell r="AJ195" t="str">
            <v>Local Government Standards in England</v>
          </cell>
          <cell r="AK195">
            <v>5</v>
          </cell>
          <cell r="AL195" t="str">
            <v>Local Government Standards in England</v>
          </cell>
          <cell r="AM195">
            <v>8</v>
          </cell>
        </row>
        <row r="196">
          <cell r="AD196" t="str">
            <v>Primary Health Lists</v>
          </cell>
          <cell r="AE196">
            <v>37</v>
          </cell>
          <cell r="AJ196" t="str">
            <v>Primary Health Lists</v>
          </cell>
          <cell r="AK196">
            <v>32</v>
          </cell>
          <cell r="AL196" t="str">
            <v>Primary Health Lists</v>
          </cell>
          <cell r="AM196">
            <v>37</v>
          </cell>
        </row>
        <row r="197">
          <cell r="AD197" t="str">
            <v>Reserve Forces</v>
          </cell>
          <cell r="AE197">
            <v>1</v>
          </cell>
          <cell r="AJ197" t="str">
            <v>Reserve Forces</v>
          </cell>
          <cell r="AK197">
            <v>-1</v>
          </cell>
          <cell r="AL197" t="str">
            <v>Reserve Forces</v>
          </cell>
          <cell r="AM197">
            <v>0</v>
          </cell>
        </row>
        <row r="198">
          <cell r="AD198" t="str">
            <v>Special Educational Needs</v>
          </cell>
          <cell r="AE198">
            <v>1376</v>
          </cell>
          <cell r="AJ198" t="str">
            <v>Special Educational Needs</v>
          </cell>
          <cell r="AK198">
            <v>1379</v>
          </cell>
          <cell r="AL198" t="str">
            <v>Special Educational Needs</v>
          </cell>
          <cell r="AM198">
            <v>1458</v>
          </cell>
        </row>
        <row r="199">
          <cell r="AD199" t="str">
            <v>Tax (First Tier)</v>
          </cell>
          <cell r="AE199">
            <v>18751</v>
          </cell>
          <cell r="AJ199" t="str">
            <v>Tax (First Tier)</v>
          </cell>
          <cell r="AK199">
            <v>20957</v>
          </cell>
          <cell r="AL199" t="str">
            <v>Tax (First Tier)</v>
          </cell>
          <cell r="AM199">
            <v>20551</v>
          </cell>
        </row>
        <row r="200">
          <cell r="AD200" t="str">
            <v>Tax and Chancery (Upper Tribunal)</v>
          </cell>
          <cell r="AE200">
            <v>123</v>
          </cell>
          <cell r="AJ200" t="str">
            <v>Tax and Chancery (Upper Tribunal)</v>
          </cell>
          <cell r="AK200">
            <v>111</v>
          </cell>
          <cell r="AL200" t="str">
            <v>Tax and Chancery (Upper Tribunal)</v>
          </cell>
          <cell r="AM200">
            <v>123</v>
          </cell>
        </row>
        <row r="201">
          <cell r="AD201" t="str">
            <v>Transport</v>
          </cell>
          <cell r="AE201">
            <v>115</v>
          </cell>
          <cell r="AJ201" t="str">
            <v>Transport</v>
          </cell>
          <cell r="AK201">
            <v>89</v>
          </cell>
          <cell r="AL201" t="str">
            <v>Transport</v>
          </cell>
          <cell r="AM201">
            <v>115</v>
          </cell>
        </row>
        <row r="202">
          <cell r="AD202" t="str">
            <v>War Pensions and Armed Forces Compensation</v>
          </cell>
          <cell r="AE202">
            <v>946</v>
          </cell>
          <cell r="AJ202" t="str">
            <v>War Pensions and Armed Forces Compensation</v>
          </cell>
          <cell r="AK202">
            <v>793</v>
          </cell>
          <cell r="AL202" t="str">
            <v>War Pensions and Armed Forces Compensation</v>
          </cell>
          <cell r="AM202">
            <v>946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H PERFORMANCE REPORT CHARTS"/>
      <sheetName val="TIMES CHARTS"/>
    </sheetNames>
    <sheetDataSet>
      <sheetData sheetId="0">
        <row r="1">
          <cell r="D1">
            <v>31</v>
          </cell>
        </row>
        <row r="3">
          <cell r="B3" t="str">
            <v>RECEIPTS</v>
          </cell>
        </row>
        <row r="5">
          <cell r="B5" t="str">
            <v>DISPOSALS</v>
          </cell>
        </row>
        <row r="7">
          <cell r="B7" t="str">
            <v>AVERAGE RECEIPTS</v>
          </cell>
        </row>
        <row r="9">
          <cell r="B9" t="str">
            <v>AVERAGE DISPOSALS</v>
          </cell>
        </row>
        <row r="11">
          <cell r="B11" t="str">
            <v>RATIO OF DISPOSALS TO RECEIPTS</v>
          </cell>
        </row>
        <row r="13">
          <cell r="B13" t="str">
            <v>OUTSTANDING CASELOAD</v>
          </cell>
        </row>
        <row r="15">
          <cell r="B15" t="str">
            <v>% CHANGE IN CASELOAD</v>
          </cell>
        </row>
        <row r="17">
          <cell r="B17" t="str">
            <v>% OF SECTION.2 CASES LISTED FOR FIRST HEARING WITHIN 7 DAYS OF RECEIPT</v>
          </cell>
        </row>
        <row r="20">
          <cell r="B20" t="str">
            <v>% OF NON-RESTRICTED CASES DISPOSED OF WITHIN 9 WEEKS OF RECEIPT</v>
          </cell>
        </row>
        <row r="23">
          <cell r="B23" t="str">
            <v>% OF RESTRICTED CASES DISPOSED OF WITHIN 17 WEEKS OF RECEIPT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3">
          <cell r="B23" t="str">
            <v>HIGH</v>
          </cell>
        </row>
        <row r="24">
          <cell r="B24" t="str">
            <v>LOW</v>
          </cell>
        </row>
        <row r="25">
          <cell r="B25" t="str">
            <v>MEDIUM</v>
          </cell>
        </row>
        <row r="26">
          <cell r="B26" t="str">
            <v>NOT KNOWN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 Comments - IAA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Money"/>
      <sheetName val="Sheet1"/>
      <sheetName val="Staff"/>
      <sheetName val="KPI (1)"/>
      <sheetName val="KPI (1) PSA SIs "/>
      <sheetName val="KPI(2)"/>
      <sheetName val="KPI(3)"/>
      <sheetName val="KPI(4)"/>
      <sheetName val="KPI(5&amp;6)"/>
      <sheetName val="KPI(7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AA database"/>
      <sheetName val="tribunal logs"/>
      <sheetName val="IAA Summary"/>
      <sheetName val="Non IAA Summary"/>
      <sheetName val="Group Summary"/>
      <sheetName val="looku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l_Details"/>
      <sheetName val="IAA database"/>
      <sheetName val="IAA Summary"/>
      <sheetName val="tribunal logs"/>
      <sheetName val="Non IAA Summary"/>
      <sheetName val="Group Summary"/>
      <sheetName val="2003-4 Summary"/>
      <sheetName val="lookup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corecardold"/>
      <sheetName val="Scorecard"/>
      <sheetName val="Dashboard"/>
      <sheetName val="Waiting Times"/>
      <sheetName val="Over20Weeks"/>
      <sheetName val="Waiting Times Var"/>
      <sheetName val="Commissioners"/>
      <sheetName val="Headcount"/>
      <sheetName val="Finance"/>
      <sheetName val="Listing Rates"/>
      <sheetName val="Listdata"/>
      <sheetName val="Clearance Rates"/>
      <sheetName val="Cleardata"/>
      <sheetName val="Rework"/>
      <sheetName val="Reworkdata"/>
      <sheetName val="Unit Costs"/>
      <sheetName val="Productivity"/>
      <sheetName val="Sickness Absence"/>
      <sheetName val="Customer Contact"/>
      <sheetName val="Complaints"/>
      <sheetName val="Training Days Per Head"/>
      <sheetName val="Diversity"/>
      <sheetName val="Office Comparison"/>
      <sheetName val="Birmingham"/>
      <sheetName val="Cardiff"/>
      <sheetName val="Glasgow"/>
      <sheetName val="Leeds"/>
      <sheetName val="North West"/>
      <sheetName val="Newcastle"/>
      <sheetName val="Nottingham"/>
      <sheetName val="Sutton"/>
      <sheetName val="In Month Waiting Times"/>
      <sheetName val="Guide"/>
      <sheetName val="Data"/>
      <sheetName val="20weektargetdata"/>
      <sheetName val="Data2"/>
    </sheetNames>
    <sheetDataSet>
      <sheetData sheetId="34">
        <row r="265">
          <cell r="A265" t="str">
            <v>Target</v>
          </cell>
          <cell r="B265">
            <v>11</v>
          </cell>
          <cell r="C265">
            <v>11</v>
          </cell>
          <cell r="D265">
            <v>11</v>
          </cell>
        </row>
        <row r="266">
          <cell r="A266" t="str">
            <v>In Month</v>
          </cell>
          <cell r="B266">
            <v>10.97</v>
          </cell>
          <cell r="C266">
            <v>10.87</v>
          </cell>
          <cell r="D266">
            <v>10.74</v>
          </cell>
        </row>
        <row r="267">
          <cell r="A267" t="str">
            <v>Rolling YTD</v>
          </cell>
          <cell r="B267">
            <v>10.97</v>
          </cell>
          <cell r="C267">
            <v>10.92</v>
          </cell>
          <cell r="D267">
            <v>10.86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corecard"/>
      <sheetName val="Objective 1"/>
      <sheetName val="Objective 2"/>
      <sheetName val="Objective 3"/>
      <sheetName val="Objective 4"/>
      <sheetName val="Objective 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9.140625" style="3" customWidth="1"/>
    <col min="2" max="2" width="10.140625" style="3" bestFit="1" customWidth="1"/>
    <col min="3" max="16384" width="9.140625" style="3" customWidth="1"/>
  </cols>
  <sheetData>
    <row r="1" spans="1:17" ht="15">
      <c r="A1" s="1" t="s">
        <v>186</v>
      </c>
      <c r="B1" s="2"/>
      <c r="C1" s="2"/>
      <c r="D1" s="2"/>
      <c r="E1" s="2"/>
      <c r="F1" s="2"/>
      <c r="G1" s="2"/>
      <c r="H1" s="2"/>
      <c r="I1" s="2"/>
      <c r="J1" s="2"/>
      <c r="K1" s="2"/>
      <c r="L1" s="145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48"/>
      <c r="M2" s="2"/>
      <c r="N2" s="2"/>
      <c r="O2" s="2"/>
      <c r="P2" s="2"/>
      <c r="Q2" s="2"/>
    </row>
    <row r="3" spans="1:17" ht="15">
      <c r="A3" s="4" t="s">
        <v>0</v>
      </c>
      <c r="B3" s="4" t="s">
        <v>1</v>
      </c>
      <c r="C3" s="2"/>
      <c r="D3" s="2"/>
      <c r="E3" s="2"/>
      <c r="F3" s="2"/>
      <c r="G3" s="2"/>
      <c r="H3" s="2"/>
      <c r="I3" s="2"/>
      <c r="J3" s="2"/>
      <c r="K3" s="2"/>
      <c r="L3" s="148"/>
      <c r="M3" s="2"/>
      <c r="N3" s="2"/>
      <c r="O3" s="2"/>
      <c r="P3" s="2"/>
      <c r="Q3" s="2"/>
    </row>
    <row r="4" spans="1:16" ht="15">
      <c r="A4" s="4" t="s">
        <v>151</v>
      </c>
      <c r="B4" s="2"/>
      <c r="C4" s="2"/>
      <c r="D4" s="2"/>
      <c r="E4" s="2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">
      <c r="A5" s="5" t="s">
        <v>19</v>
      </c>
      <c r="B5" s="6" t="s">
        <v>33</v>
      </c>
      <c r="C5" s="2"/>
      <c r="D5" s="2"/>
      <c r="E5" s="2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1:16" ht="15">
      <c r="A6" s="5" t="s">
        <v>165</v>
      </c>
      <c r="B6" s="6" t="s">
        <v>34</v>
      </c>
      <c r="C6" s="2"/>
      <c r="D6" s="2"/>
      <c r="E6" s="2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">
      <c r="A7" s="5" t="s">
        <v>166</v>
      </c>
      <c r="B7" s="6" t="s">
        <v>35</v>
      </c>
      <c r="C7" s="2"/>
      <c r="D7" s="2"/>
      <c r="E7" s="2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5">
      <c r="A8" s="5"/>
      <c r="B8" s="6"/>
      <c r="C8" s="2"/>
      <c r="D8" s="2"/>
      <c r="E8" s="2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5">
      <c r="A9" s="36" t="s">
        <v>150</v>
      </c>
      <c r="B9" s="6"/>
      <c r="C9" s="2"/>
      <c r="D9" s="2"/>
      <c r="E9" s="2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15">
      <c r="A10" s="5" t="s">
        <v>20</v>
      </c>
      <c r="B10" s="6" t="s">
        <v>168</v>
      </c>
      <c r="C10" s="2"/>
      <c r="D10" s="2"/>
      <c r="E10" s="2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</row>
    <row r="11" spans="1:16" ht="15">
      <c r="A11" s="5" t="s">
        <v>21</v>
      </c>
      <c r="B11" s="6" t="s">
        <v>36</v>
      </c>
      <c r="C11" s="2"/>
      <c r="D11" s="2"/>
      <c r="E11" s="2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</row>
    <row r="12" spans="1:16" ht="15">
      <c r="A12" s="5" t="s">
        <v>22</v>
      </c>
      <c r="B12" s="6" t="s">
        <v>37</v>
      </c>
      <c r="C12" s="2"/>
      <c r="D12" s="2"/>
      <c r="E12" s="2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</row>
    <row r="13" spans="1:16" ht="15">
      <c r="A13" s="5" t="s">
        <v>23</v>
      </c>
      <c r="B13" s="6" t="s">
        <v>38</v>
      </c>
      <c r="C13" s="2"/>
      <c r="D13" s="2"/>
      <c r="E13" s="2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</row>
    <row r="14" spans="1:16" ht="15">
      <c r="A14" s="5" t="s">
        <v>24</v>
      </c>
      <c r="B14" s="6" t="s">
        <v>39</v>
      </c>
      <c r="C14" s="2"/>
      <c r="D14" s="2"/>
      <c r="E14" s="2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</row>
    <row r="15" spans="1:16" ht="15">
      <c r="A15" s="5" t="s">
        <v>25</v>
      </c>
      <c r="B15" s="6" t="s">
        <v>40</v>
      </c>
      <c r="C15" s="2"/>
      <c r="D15" s="2"/>
      <c r="E15" s="2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</row>
    <row r="16" spans="1:16" ht="15">
      <c r="A16" s="5" t="s">
        <v>26</v>
      </c>
      <c r="B16" s="6" t="s">
        <v>41</v>
      </c>
      <c r="C16" s="2"/>
      <c r="D16" s="2"/>
      <c r="E16" s="2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</row>
    <row r="17" spans="1:16" ht="15">
      <c r="A17" s="5" t="s">
        <v>27</v>
      </c>
      <c r="B17" s="6" t="s">
        <v>42</v>
      </c>
      <c r="C17" s="2"/>
      <c r="D17" s="2"/>
      <c r="E17" s="2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15">
      <c r="A18" s="5" t="s">
        <v>28</v>
      </c>
      <c r="B18" s="6" t="s">
        <v>43</v>
      </c>
      <c r="C18" s="2"/>
      <c r="D18" s="2"/>
      <c r="E18" s="2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15">
      <c r="A19" s="2"/>
      <c r="B19" s="6"/>
      <c r="C19" s="2"/>
      <c r="D19" s="2"/>
      <c r="E19" s="2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</row>
    <row r="20" spans="1:16" ht="15">
      <c r="A20" s="4" t="s">
        <v>30</v>
      </c>
      <c r="B20" s="6"/>
      <c r="C20" s="2"/>
      <c r="D20" s="2"/>
      <c r="E20" s="2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</row>
    <row r="21" spans="1:16" ht="15">
      <c r="A21" s="5" t="s">
        <v>29</v>
      </c>
      <c r="B21" s="6" t="s">
        <v>44</v>
      </c>
      <c r="C21" s="2"/>
      <c r="D21" s="2"/>
      <c r="E21" s="2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6" ht="15">
      <c r="A22" s="5" t="s">
        <v>31</v>
      </c>
      <c r="B22" s="6" t="s">
        <v>182</v>
      </c>
      <c r="C22" s="2"/>
      <c r="D22" s="2"/>
      <c r="E22" s="2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</row>
    <row r="23" spans="1:16" ht="15">
      <c r="A23" s="5" t="s">
        <v>32</v>
      </c>
      <c r="B23" s="6" t="s">
        <v>183</v>
      </c>
      <c r="C23" s="2"/>
      <c r="D23" s="2"/>
      <c r="E23" s="2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ht="15">
      <c r="A24" s="5" t="s">
        <v>169</v>
      </c>
      <c r="B24" s="6" t="s">
        <v>184</v>
      </c>
      <c r="C24" s="2"/>
      <c r="D24" s="2"/>
      <c r="E24" s="2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ht="15">
      <c r="A25" s="5"/>
      <c r="B25" s="6"/>
      <c r="C25" s="2"/>
      <c r="D25" s="2"/>
      <c r="E25" s="2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</row>
    <row r="26" spans="1:1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5">
      <c r="A27" s="4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5"/>
    </row>
  </sheetData>
  <sheetProtection/>
  <hyperlinks>
    <hyperlink ref="B5" location="E.1!A1" display="E.1!A1"/>
    <hyperlink ref="B21" location="E.13!A1" display="Summary of Receipts and Disposals at EAT, 2007/08 to 2012/13"/>
    <hyperlink ref="B6" location="E.2!A1" display="All Unfair Dismissal Jurisdictional Complaints Disposed of at a Hearing, 2012/13"/>
    <hyperlink ref="B7" location="E.3!A1" display="Representation of Claimants at Employment Tribunals, 2005/06 to 2012/13"/>
    <hyperlink ref="B10" location="E.4!A1" display="Summary of compensation awarded,  2007/08 to 2012/13"/>
    <hyperlink ref="B11" location="E.5!A1" display="Compensation awarded by Tribunals – cases with Unfair Dismissal jurisdictions, 2007/08 to 2012/13"/>
    <hyperlink ref="B12" location="E.6!A1" display="Compensation awarded by Tribunals – cases with Race Discrimination jurisdictions, 2007/08 to 2012/13"/>
    <hyperlink ref="B13" location="E.7!A1" display="Compensation awarded in Tribunals – cases with Sex Discrimination jurisdictions, 2007/08 to 2012/13"/>
    <hyperlink ref="B14" location="E.8!A1" display="Compensation awarded by Tribunals – cases with Disability Discrimination jurisdictions, 2007/08 to 2012/13"/>
    <hyperlink ref="B15" location="E.9!A1" display="Compensation awarded by Tribunals – case with Religious Discrimination jurisdictions, 2007/08 to 2012/13"/>
    <hyperlink ref="B16" location="E.10!A1" display="Compensation awarded by Tribunals – case with Sexual Orientation Discrimination jurisdictions, 2007/08 to 2012/13"/>
    <hyperlink ref="B17" location="E.11!A1" display="Compensation awarded by Tribunals – cases with Age Discrimination, 2007/08 to 2012/13"/>
    <hyperlink ref="B18" location="E.12!A1" display="Costs awarded in Employment Tribunals cases, 2012/13"/>
    <hyperlink ref="B22" location="E.14!A1" display="Cases dealt with at preliminary hearings by EAT, 2009/10 to 2012/13"/>
    <hyperlink ref="B23" location="E.15!A1" display="Appeals disposed of by EAT at a full hearing, 2009/10 to 2012/13"/>
    <hyperlink ref="B24" location="E.16!A1" display="Appeals withdrawn, 2009/10 to 2012/13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Header>&amp;CTribunal Statistics Quarterly
April to June 2013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105</v>
      </c>
    </row>
    <row r="2" ht="12.75">
      <c r="A2" s="4" t="s">
        <v>40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1</v>
      </c>
      <c r="C8" s="83">
        <f t="shared" si="0"/>
        <v>0.5</v>
      </c>
      <c r="D8">
        <v>0</v>
      </c>
      <c r="E8" s="83">
        <f t="shared" si="1"/>
        <v>0</v>
      </c>
      <c r="F8">
        <v>0</v>
      </c>
      <c r="G8" s="83">
        <f t="shared" si="2"/>
        <v>0</v>
      </c>
      <c r="H8">
        <v>2</v>
      </c>
      <c r="I8" s="83">
        <f t="shared" si="3"/>
        <v>0.2</v>
      </c>
      <c r="J8" s="82">
        <v>1</v>
      </c>
      <c r="K8" s="83">
        <f t="shared" si="4"/>
        <v>0.1</v>
      </c>
      <c r="L8" s="84">
        <v>1</v>
      </c>
      <c r="M8" s="142">
        <f t="shared" si="5"/>
        <v>0.1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0</v>
      </c>
      <c r="C10" s="83">
        <f t="shared" si="0"/>
        <v>0</v>
      </c>
      <c r="D10">
        <v>1</v>
      </c>
      <c r="E10" s="83">
        <f t="shared" si="1"/>
        <v>0.2</v>
      </c>
      <c r="F10">
        <v>0</v>
      </c>
      <c r="G10" s="83">
        <f t="shared" si="2"/>
        <v>0</v>
      </c>
      <c r="H10">
        <v>0</v>
      </c>
      <c r="I10" s="83">
        <f t="shared" si="3"/>
        <v>0</v>
      </c>
      <c r="J10" s="82">
        <v>2</v>
      </c>
      <c r="K10" s="83">
        <f t="shared" si="4"/>
        <v>0.2</v>
      </c>
      <c r="L10" s="84">
        <v>0</v>
      </c>
      <c r="M10" s="142">
        <f t="shared" si="5"/>
        <v>0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1</v>
      </c>
      <c r="E11" s="83">
        <f t="shared" si="1"/>
        <v>0.2</v>
      </c>
      <c r="F11">
        <v>3</v>
      </c>
      <c r="G11" s="83">
        <f t="shared" si="2"/>
        <v>0.42857142857142855</v>
      </c>
      <c r="H11">
        <v>0</v>
      </c>
      <c r="I11" s="83">
        <f t="shared" si="3"/>
        <v>0</v>
      </c>
      <c r="J11" s="82">
        <v>1</v>
      </c>
      <c r="K11" s="83">
        <f t="shared" si="4"/>
        <v>0.1</v>
      </c>
      <c r="L11" s="84">
        <v>2</v>
      </c>
      <c r="M11" s="142">
        <f t="shared" si="5"/>
        <v>0.2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0</v>
      </c>
      <c r="I12" s="83">
        <f t="shared" si="3"/>
        <v>0</v>
      </c>
      <c r="J12" s="82">
        <v>1</v>
      </c>
      <c r="K12" s="83">
        <f t="shared" si="4"/>
        <v>0.1</v>
      </c>
      <c r="L12" s="84">
        <v>1</v>
      </c>
      <c r="M12" s="142">
        <f t="shared" si="5"/>
        <v>0.1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1</v>
      </c>
      <c r="E13" s="83">
        <f t="shared" si="1"/>
        <v>0.2</v>
      </c>
      <c r="F13">
        <v>0</v>
      </c>
      <c r="G13" s="83">
        <f t="shared" si="2"/>
        <v>0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1</v>
      </c>
      <c r="M13" s="142">
        <f t="shared" si="5"/>
        <v>0.1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</v>
      </c>
      <c r="C15" s="83">
        <f>B15/B$30</f>
        <v>0.5</v>
      </c>
      <c r="D15">
        <v>0</v>
      </c>
      <c r="E15" s="83">
        <f>D15/D$30</f>
        <v>0</v>
      </c>
      <c r="F15">
        <v>2</v>
      </c>
      <c r="G15" s="83">
        <f>F15/F$30</f>
        <v>0.2857142857142857</v>
      </c>
      <c r="H15">
        <v>2</v>
      </c>
      <c r="I15" s="83">
        <f>H15/H$30</f>
        <v>0.2</v>
      </c>
      <c r="J15" s="82">
        <v>2</v>
      </c>
      <c r="K15" s="83">
        <f>J15/J$30</f>
        <v>0.2</v>
      </c>
      <c r="L15" s="84">
        <v>3</v>
      </c>
      <c r="M15" s="142">
        <f>L15/L$30</f>
        <v>0.3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0.1</v>
      </c>
      <c r="J16" s="82">
        <v>0</v>
      </c>
      <c r="K16" s="83">
        <f>J16/J$30</f>
        <v>0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1</v>
      </c>
      <c r="G17" s="83">
        <f>F17/F$30</f>
        <v>0.14285714285714285</v>
      </c>
      <c r="H17">
        <v>1</v>
      </c>
      <c r="I17" s="83">
        <f>H17/H$30</f>
        <v>0.1</v>
      </c>
      <c r="J17" s="82">
        <v>0</v>
      </c>
      <c r="K17" s="83">
        <f>J17/J$30</f>
        <v>0</v>
      </c>
      <c r="L17" s="84">
        <v>1</v>
      </c>
      <c r="M17" s="142">
        <f>L17/L$30</f>
        <v>0.1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0</v>
      </c>
      <c r="E18" s="83">
        <f>D18/D$30</f>
        <v>0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0</v>
      </c>
      <c r="K18" s="83">
        <f>J18/J$30</f>
        <v>0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1</v>
      </c>
      <c r="G19" s="83">
        <f>F19/F$30</f>
        <v>0.14285714285714285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0</v>
      </c>
      <c r="E21" s="83">
        <f>D21/D$30</f>
        <v>0</v>
      </c>
      <c r="F21">
        <v>0</v>
      </c>
      <c r="G21" s="83">
        <f>F21/F$30</f>
        <v>0</v>
      </c>
      <c r="H21">
        <v>1</v>
      </c>
      <c r="I21" s="83">
        <f>H21/H$30</f>
        <v>0.1</v>
      </c>
      <c r="J21" s="102">
        <v>0</v>
      </c>
      <c r="K21" s="83">
        <f>J21/J$30</f>
        <v>0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2</v>
      </c>
      <c r="I22" s="83">
        <f>H22/H$30</f>
        <v>0.2</v>
      </c>
      <c r="J22" s="102">
        <v>0</v>
      </c>
      <c r="K22" s="83">
        <f>J22/J$30</f>
        <v>0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0</v>
      </c>
      <c r="E23" s="83">
        <f>D23/D$30</f>
        <v>0</v>
      </c>
      <c r="F23">
        <v>0</v>
      </c>
      <c r="G23" s="83">
        <f>F23/F$30</f>
        <v>0</v>
      </c>
      <c r="H23">
        <v>0</v>
      </c>
      <c r="I23" s="83">
        <f>H23/H$30</f>
        <v>0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4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4">
        <v>0</v>
      </c>
      <c r="C25" s="83">
        <f>B25/B$30</f>
        <v>0</v>
      </c>
      <c r="D25">
        <v>1</v>
      </c>
      <c r="E25" s="83">
        <f>D25/D$30</f>
        <v>0.2</v>
      </c>
      <c r="F25">
        <v>0</v>
      </c>
      <c r="G25" s="83">
        <f>F25/F$30</f>
        <v>0</v>
      </c>
      <c r="H25">
        <v>1</v>
      </c>
      <c r="I25" s="83">
        <f>H25/H$30</f>
        <v>0.1</v>
      </c>
      <c r="J25" s="102">
        <v>0</v>
      </c>
      <c r="K25" s="83">
        <f>J25/J$30</f>
        <v>0</v>
      </c>
      <c r="L25" s="84">
        <v>1</v>
      </c>
      <c r="M25" s="142">
        <f>L25/L$30</f>
        <v>0.1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1</v>
      </c>
      <c r="K26" s="83">
        <f>J26/J$30</f>
        <v>0.1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0</v>
      </c>
      <c r="I27" s="83">
        <f>H27/H$30</f>
        <v>0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0.2</v>
      </c>
      <c r="F28">
        <v>0</v>
      </c>
      <c r="G28" s="83">
        <f>F28/F$30</f>
        <v>0</v>
      </c>
      <c r="H28">
        <v>0</v>
      </c>
      <c r="I28" s="83">
        <f>H28/H$30</f>
        <v>0</v>
      </c>
      <c r="J28" s="102">
        <v>2</v>
      </c>
      <c r="K28" s="83">
        <f>J28/J$30</f>
        <v>0.2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7</v>
      </c>
      <c r="G30" s="83">
        <f>F30/F$30</f>
        <v>1</v>
      </c>
      <c r="H30" s="59">
        <f>SUM(H7:H28)</f>
        <v>10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10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45">
        <v>5750</v>
      </c>
      <c r="C32" s="246"/>
      <c r="D32" s="249">
        <v>136633</v>
      </c>
      <c r="E32" s="250"/>
      <c r="F32" s="249">
        <v>9500</v>
      </c>
      <c r="G32" s="250">
        <v>9500</v>
      </c>
      <c r="H32" s="249">
        <v>20221</v>
      </c>
      <c r="I32" s="250">
        <v>20221</v>
      </c>
      <c r="J32" s="249">
        <v>59522</v>
      </c>
      <c r="K32" s="250"/>
      <c r="L32" s="253">
        <v>24004.3</v>
      </c>
      <c r="M32" s="254"/>
    </row>
    <row r="33" spans="1:13" ht="12.75">
      <c r="A33" s="85" t="s">
        <v>97</v>
      </c>
      <c r="B33" s="245"/>
      <c r="C33" s="246"/>
      <c r="D33" s="249">
        <v>4291</v>
      </c>
      <c r="E33" s="250"/>
      <c r="F33" s="249">
        <v>5000</v>
      </c>
      <c r="G33" s="250">
        <v>5000</v>
      </c>
      <c r="H33" s="249">
        <v>6892</v>
      </c>
      <c r="I33" s="250">
        <v>6892</v>
      </c>
      <c r="J33" s="249">
        <v>4267</v>
      </c>
      <c r="K33" s="250"/>
      <c r="L33" s="253">
        <v>4758.505</v>
      </c>
      <c r="M33" s="254"/>
    </row>
    <row r="34" spans="1:13" ht="12.75">
      <c r="A34" s="86" t="s">
        <v>98</v>
      </c>
      <c r="B34" s="247">
        <v>3203</v>
      </c>
      <c r="C34" s="248"/>
      <c r="D34" s="251">
        <v>33937</v>
      </c>
      <c r="E34" s="252"/>
      <c r="F34" s="251">
        <v>4886</v>
      </c>
      <c r="G34" s="252">
        <v>4886</v>
      </c>
      <c r="H34" s="251">
        <v>8515</v>
      </c>
      <c r="I34" s="252">
        <v>8515</v>
      </c>
      <c r="J34" s="251">
        <v>16725</v>
      </c>
      <c r="K34" s="252"/>
      <c r="L34" s="255">
        <v>6137.021999999999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J33:K33"/>
    <mergeCell ref="L33:M33"/>
    <mergeCell ref="J34:K34"/>
    <mergeCell ref="L34:M34"/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106</v>
      </c>
    </row>
    <row r="2" ht="12.75">
      <c r="A2" s="4" t="s">
        <v>41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78"/>
      <c r="L4" s="20"/>
      <c r="M4" s="20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63" t="s">
        <v>7</v>
      </c>
      <c r="M5" s="263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76" t="s">
        <v>56</v>
      </c>
      <c r="M6" s="177" t="s">
        <v>14</v>
      </c>
    </row>
    <row r="7" spans="1:13" ht="12.75">
      <c r="A7" s="74" t="s">
        <v>79</v>
      </c>
      <c r="B7" s="82">
        <v>0</v>
      </c>
      <c r="C7" s="83">
        <f aca="true" t="shared" si="0" ref="C7:C13">B7/B$30</f>
        <v>0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0</v>
      </c>
      <c r="K7" s="83">
        <f aca="true" t="shared" si="4" ref="K7:K13">J7/J$30</f>
        <v>0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0.125</v>
      </c>
      <c r="D8">
        <v>1</v>
      </c>
      <c r="E8" s="83">
        <f t="shared" si="1"/>
        <v>0.2</v>
      </c>
      <c r="F8">
        <v>3</v>
      </c>
      <c r="G8" s="83">
        <f t="shared" si="2"/>
        <v>0.2</v>
      </c>
      <c r="H8">
        <v>0</v>
      </c>
      <c r="I8" s="83">
        <f t="shared" si="3"/>
        <v>0</v>
      </c>
      <c r="J8" s="82">
        <v>0</v>
      </c>
      <c r="K8" s="83">
        <f t="shared" si="4"/>
        <v>0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2</v>
      </c>
      <c r="C10" s="83">
        <f t="shared" si="0"/>
        <v>0.125</v>
      </c>
      <c r="D10">
        <v>0</v>
      </c>
      <c r="E10" s="83">
        <f t="shared" si="1"/>
        <v>0</v>
      </c>
      <c r="F10">
        <v>1</v>
      </c>
      <c r="G10" s="83">
        <f t="shared" si="2"/>
        <v>0.06666666666666667</v>
      </c>
      <c r="H10">
        <v>3</v>
      </c>
      <c r="I10" s="83">
        <f t="shared" si="3"/>
        <v>0.25</v>
      </c>
      <c r="J10" s="82">
        <v>0</v>
      </c>
      <c r="K10" s="83">
        <f t="shared" si="4"/>
        <v>0</v>
      </c>
      <c r="L10" s="84">
        <v>2</v>
      </c>
      <c r="M10" s="142">
        <f t="shared" si="5"/>
        <v>0.3333333333333333</v>
      </c>
    </row>
    <row r="11" spans="1:13" ht="12.75">
      <c r="A11" s="74" t="s">
        <v>82</v>
      </c>
      <c r="B11" s="82">
        <v>0</v>
      </c>
      <c r="C11" s="83">
        <f t="shared" si="0"/>
        <v>0</v>
      </c>
      <c r="D11">
        <v>0</v>
      </c>
      <c r="E11" s="83">
        <f t="shared" si="1"/>
        <v>0</v>
      </c>
      <c r="F11">
        <v>1</v>
      </c>
      <c r="G11" s="83">
        <f t="shared" si="2"/>
        <v>0.06666666666666667</v>
      </c>
      <c r="H11">
        <v>0</v>
      </c>
      <c r="I11" s="83">
        <f t="shared" si="3"/>
        <v>0</v>
      </c>
      <c r="J11" s="82">
        <v>0</v>
      </c>
      <c r="K11" s="83">
        <f t="shared" si="4"/>
        <v>0</v>
      </c>
      <c r="L11" s="84">
        <v>0</v>
      </c>
      <c r="M11" s="142">
        <f t="shared" si="5"/>
        <v>0</v>
      </c>
    </row>
    <row r="12" spans="1:13" ht="12.75">
      <c r="A12" s="74" t="s">
        <v>83</v>
      </c>
      <c r="B12" s="82">
        <v>1</v>
      </c>
      <c r="C12" s="83">
        <f t="shared" si="0"/>
        <v>0.0625</v>
      </c>
      <c r="D12">
        <v>0</v>
      </c>
      <c r="E12" s="83">
        <f t="shared" si="1"/>
        <v>0</v>
      </c>
      <c r="F12">
        <v>0</v>
      </c>
      <c r="G12" s="83">
        <f t="shared" si="2"/>
        <v>0</v>
      </c>
      <c r="H12">
        <v>1</v>
      </c>
      <c r="I12" s="83">
        <f t="shared" si="3"/>
        <v>0.08333333333333333</v>
      </c>
      <c r="J12" s="82">
        <v>0</v>
      </c>
      <c r="K12" s="83">
        <f t="shared" si="4"/>
        <v>0</v>
      </c>
      <c r="L12" s="84">
        <v>0</v>
      </c>
      <c r="M12" s="142">
        <f t="shared" si="5"/>
        <v>0</v>
      </c>
    </row>
    <row r="13" spans="1:13" ht="12.75">
      <c r="A13" s="74" t="s">
        <v>84</v>
      </c>
      <c r="B13" s="82">
        <v>0</v>
      </c>
      <c r="C13" s="83">
        <f t="shared" si="0"/>
        <v>0</v>
      </c>
      <c r="D13">
        <v>0</v>
      </c>
      <c r="E13" s="83">
        <f t="shared" si="1"/>
        <v>0</v>
      </c>
      <c r="F13">
        <v>1</v>
      </c>
      <c r="G13" s="83">
        <f t="shared" si="2"/>
        <v>0.06666666666666667</v>
      </c>
      <c r="H13">
        <v>0</v>
      </c>
      <c r="I13" s="83">
        <f t="shared" si="3"/>
        <v>0</v>
      </c>
      <c r="J13" s="82">
        <v>0</v>
      </c>
      <c r="K13" s="83">
        <f t="shared" si="4"/>
        <v>0</v>
      </c>
      <c r="L13" s="84">
        <v>0</v>
      </c>
      <c r="M13" s="142">
        <f t="shared" si="5"/>
        <v>0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3</v>
      </c>
      <c r="G15" s="83">
        <f>F15/F$30</f>
        <v>0.2</v>
      </c>
      <c r="H15">
        <v>2</v>
      </c>
      <c r="I15" s="83">
        <f>H15/H$30</f>
        <v>0.16666666666666666</v>
      </c>
      <c r="J15" s="82">
        <v>1</v>
      </c>
      <c r="K15" s="83">
        <f>J15/J$30</f>
        <v>0.1</v>
      </c>
      <c r="L15" s="84">
        <v>1</v>
      </c>
      <c r="M15" s="142">
        <f>L15/L$30</f>
        <v>0.16666666666666666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0</v>
      </c>
      <c r="E16" s="83">
        <f>D16/D$30</f>
        <v>0</v>
      </c>
      <c r="F16">
        <v>0</v>
      </c>
      <c r="G16" s="83">
        <f>F16/F$30</f>
        <v>0</v>
      </c>
      <c r="H16">
        <v>1</v>
      </c>
      <c r="I16" s="83">
        <f>H16/H$30</f>
        <v>0.08333333333333333</v>
      </c>
      <c r="J16" s="82">
        <v>1</v>
      </c>
      <c r="K16" s="83">
        <f>J16/J$30</f>
        <v>0.1</v>
      </c>
      <c r="L16" s="84">
        <v>0</v>
      </c>
      <c r="M16" s="142">
        <f>L16/L$30</f>
        <v>0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0</v>
      </c>
      <c r="E17" s="83">
        <f>D17/D$30</f>
        <v>0</v>
      </c>
      <c r="F17">
        <v>0</v>
      </c>
      <c r="G17" s="83">
        <f>F17/F$30</f>
        <v>0</v>
      </c>
      <c r="H17">
        <v>0</v>
      </c>
      <c r="I17" s="83">
        <f>H17/H$30</f>
        <v>0</v>
      </c>
      <c r="J17" s="82">
        <v>0</v>
      </c>
      <c r="K17" s="83">
        <f>J17/J$30</f>
        <v>0</v>
      </c>
      <c r="L17" s="84">
        <v>1</v>
      </c>
      <c r="M17" s="142">
        <f>L17/L$30</f>
        <v>0.16666666666666666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1</v>
      </c>
      <c r="E18" s="83">
        <f>D18/D$30</f>
        <v>0.2</v>
      </c>
      <c r="F18">
        <v>0</v>
      </c>
      <c r="G18" s="83">
        <f>F18/F$30</f>
        <v>0</v>
      </c>
      <c r="H18">
        <v>0</v>
      </c>
      <c r="I18" s="83">
        <f>H18/H$30</f>
        <v>0</v>
      </c>
      <c r="J18" s="82">
        <v>1</v>
      </c>
      <c r="K18" s="83">
        <f>J18/J$30</f>
        <v>0.1</v>
      </c>
      <c r="L18" s="84">
        <v>0</v>
      </c>
      <c r="M18" s="142">
        <f>L18/L$30</f>
        <v>0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0</v>
      </c>
      <c r="E19" s="83">
        <f>D19/D$30</f>
        <v>0</v>
      </c>
      <c r="F19">
        <v>0</v>
      </c>
      <c r="G19" s="83">
        <f>F19/F$30</f>
        <v>0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0</v>
      </c>
      <c r="C21" s="83">
        <f>B21/B$30</f>
        <v>0</v>
      </c>
      <c r="D21">
        <v>1</v>
      </c>
      <c r="E21" s="83">
        <f>D21/D$30</f>
        <v>0.2</v>
      </c>
      <c r="F21">
        <v>0</v>
      </c>
      <c r="G21" s="83">
        <f>F21/F$30</f>
        <v>0</v>
      </c>
      <c r="H21">
        <v>1</v>
      </c>
      <c r="I21" s="83">
        <f>H21/H$30</f>
        <v>0.08333333333333333</v>
      </c>
      <c r="J21" s="102">
        <v>2</v>
      </c>
      <c r="K21" s="83">
        <f>J21/J$30</f>
        <v>0.2</v>
      </c>
      <c r="L21" s="84">
        <v>0</v>
      </c>
      <c r="M21" s="142">
        <f>L21/L$30</f>
        <v>0</v>
      </c>
    </row>
    <row r="22" spans="1:13" ht="12.75">
      <c r="A22" s="74" t="s">
        <v>91</v>
      </c>
      <c r="B22" s="82">
        <v>1</v>
      </c>
      <c r="C22" s="83">
        <f>B22/B$30</f>
        <v>0.0625</v>
      </c>
      <c r="D22">
        <v>0</v>
      </c>
      <c r="E22" s="83">
        <f>D22/D$30</f>
        <v>0</v>
      </c>
      <c r="F22">
        <v>0</v>
      </c>
      <c r="G22" s="83">
        <f>F22/F$30</f>
        <v>0</v>
      </c>
      <c r="H22">
        <v>0</v>
      </c>
      <c r="I22" s="83">
        <f>H22/H$30</f>
        <v>0</v>
      </c>
      <c r="J22" s="102">
        <v>1</v>
      </c>
      <c r="K22" s="83">
        <f>J22/J$30</f>
        <v>0.1</v>
      </c>
      <c r="L22" s="84">
        <v>0</v>
      </c>
      <c r="M22" s="142">
        <f>L22/L$30</f>
        <v>0</v>
      </c>
    </row>
    <row r="23" spans="1:13" ht="12.75">
      <c r="A23" s="74" t="s">
        <v>92</v>
      </c>
      <c r="B23" s="82">
        <v>1</v>
      </c>
      <c r="C23" s="83">
        <f>B23/B$30</f>
        <v>0.0625</v>
      </c>
      <c r="D23">
        <v>0</v>
      </c>
      <c r="E23" s="83">
        <f>D23/D$30</f>
        <v>0</v>
      </c>
      <c r="F23">
        <v>1</v>
      </c>
      <c r="G23" s="83">
        <f>F23/F$30</f>
        <v>0.06666666666666667</v>
      </c>
      <c r="H23">
        <v>1</v>
      </c>
      <c r="I23" s="83">
        <f>H23/H$30</f>
        <v>0.08333333333333333</v>
      </c>
      <c r="J23" s="102">
        <v>0</v>
      </c>
      <c r="K23" s="83">
        <f>J23/J$30</f>
        <v>0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E24" s="83"/>
      <c r="G24" s="83"/>
      <c r="I24" s="83"/>
      <c r="J24" s="37"/>
      <c r="K24" s="83"/>
      <c r="L24" s="14"/>
      <c r="M24" s="142"/>
    </row>
    <row r="25" spans="1:13" ht="12.75">
      <c r="A25" s="74" t="s">
        <v>93</v>
      </c>
      <c r="B25" s="82">
        <v>1</v>
      </c>
      <c r="C25" s="83">
        <f>B25/B$30</f>
        <v>0.0625</v>
      </c>
      <c r="D25">
        <v>1</v>
      </c>
      <c r="E25" s="83">
        <f>D25/D$30</f>
        <v>0.2</v>
      </c>
      <c r="F25">
        <v>4</v>
      </c>
      <c r="G25" s="83">
        <f>F25/F$30</f>
        <v>0.26666666666666666</v>
      </c>
      <c r="H25">
        <v>2</v>
      </c>
      <c r="I25" s="83">
        <f>H25/H$30</f>
        <v>0.16666666666666666</v>
      </c>
      <c r="J25" s="102">
        <v>4</v>
      </c>
      <c r="K25" s="83">
        <f>J25/J$30</f>
        <v>0.4</v>
      </c>
      <c r="L25" s="84">
        <v>2</v>
      </c>
      <c r="M25" s="142">
        <f>L25/L$30</f>
        <v>0.3333333333333333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0</v>
      </c>
      <c r="G26" s="83">
        <f>F26/F$30</f>
        <v>0</v>
      </c>
      <c r="H26">
        <v>0</v>
      </c>
      <c r="I26" s="83">
        <f>H26/H$30</f>
        <v>0</v>
      </c>
      <c r="J26" s="10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0</v>
      </c>
      <c r="G27" s="83">
        <f>F27/F$30</f>
        <v>0</v>
      </c>
      <c r="H27">
        <v>1</v>
      </c>
      <c r="I27" s="83">
        <f>H27/H$30</f>
        <v>0.08333333333333333</v>
      </c>
      <c r="J27" s="102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8</v>
      </c>
      <c r="C28" s="83">
        <f>B28/B$30</f>
        <v>0.5</v>
      </c>
      <c r="D28">
        <v>1</v>
      </c>
      <c r="E28" s="83">
        <f>D28/D$30</f>
        <v>0.2</v>
      </c>
      <c r="F28">
        <v>1</v>
      </c>
      <c r="G28" s="83">
        <f>F28/F$30</f>
        <v>0.06666666666666667</v>
      </c>
      <c r="H28">
        <v>0</v>
      </c>
      <c r="I28" s="83">
        <f>H28/H$30</f>
        <v>0</v>
      </c>
      <c r="J28" s="102">
        <v>0</v>
      </c>
      <c r="K28" s="83">
        <f>J28/J$30</f>
        <v>0</v>
      </c>
      <c r="L28" s="84">
        <v>0</v>
      </c>
      <c r="M28" s="142">
        <f>L28/L$30</f>
        <v>0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16</v>
      </c>
      <c r="C30" s="83">
        <f>B30/B$30</f>
        <v>1</v>
      </c>
      <c r="D30" s="59">
        <f>SUM(D7:D28)</f>
        <v>5</v>
      </c>
      <c r="E30" s="83">
        <f>D30/D$30</f>
        <v>1</v>
      </c>
      <c r="F30" s="59">
        <f>SUM(F7:F28)</f>
        <v>15</v>
      </c>
      <c r="G30" s="83">
        <f>F30/F$30</f>
        <v>1</v>
      </c>
      <c r="H30" s="59">
        <f>SUM(H7:H28)</f>
        <v>12</v>
      </c>
      <c r="I30" s="83">
        <f>H30/H$30</f>
        <v>1</v>
      </c>
      <c r="J30" s="59">
        <f>SUM(J7:J28)</f>
        <v>10</v>
      </c>
      <c r="K30" s="83">
        <f>J30/J$30</f>
        <v>1</v>
      </c>
      <c r="L30" s="11">
        <f>SUM(L7:L28)</f>
        <v>6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45">
        <v>22850</v>
      </c>
      <c r="C32" s="246"/>
      <c r="D32" s="249">
        <v>63222</v>
      </c>
      <c r="E32" s="250"/>
      <c r="F32" s="249">
        <v>163725</v>
      </c>
      <c r="G32" s="250">
        <v>163725</v>
      </c>
      <c r="H32" s="249">
        <v>47633</v>
      </c>
      <c r="I32" s="250">
        <v>47633</v>
      </c>
      <c r="J32" s="249">
        <v>27473</v>
      </c>
      <c r="K32" s="250"/>
      <c r="L32" s="253">
        <v>28250.55</v>
      </c>
      <c r="M32" s="254"/>
    </row>
    <row r="33" spans="1:13" ht="12.75">
      <c r="A33" s="85" t="s">
        <v>97</v>
      </c>
      <c r="B33" s="245">
        <v>2103</v>
      </c>
      <c r="C33" s="246"/>
      <c r="D33" s="249">
        <v>12462</v>
      </c>
      <c r="E33" s="250"/>
      <c r="F33" s="249">
        <v>5000</v>
      </c>
      <c r="G33" s="250">
        <v>5000</v>
      </c>
      <c r="H33" s="249">
        <v>5500</v>
      </c>
      <c r="I33" s="250">
        <v>5500</v>
      </c>
      <c r="J33" s="249">
        <v>13505</v>
      </c>
      <c r="K33" s="250"/>
      <c r="L33" s="253">
        <v>6319.135</v>
      </c>
      <c r="M33" s="254"/>
    </row>
    <row r="34" spans="1:13" ht="12.75">
      <c r="A34" s="86" t="s">
        <v>98</v>
      </c>
      <c r="B34" s="247">
        <v>7579</v>
      </c>
      <c r="C34" s="248"/>
      <c r="D34" s="251">
        <v>21709</v>
      </c>
      <c r="E34" s="252"/>
      <c r="F34" s="251">
        <v>20384</v>
      </c>
      <c r="G34" s="252">
        <v>20384</v>
      </c>
      <c r="H34" s="251">
        <v>11671</v>
      </c>
      <c r="I34" s="252">
        <v>11671</v>
      </c>
      <c r="J34" s="251">
        <v>14623</v>
      </c>
      <c r="K34" s="252"/>
      <c r="L34" s="255">
        <v>10757.288333333334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J33:K33"/>
    <mergeCell ref="L33:M33"/>
    <mergeCell ref="J34:K34"/>
    <mergeCell ref="L34:M34"/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2" customWidth="1"/>
    <col min="2" max="2" width="9.140625" style="2" customWidth="1"/>
    <col min="3" max="3" width="12.28125" style="2" customWidth="1"/>
    <col min="4" max="16384" width="9.140625" style="2" customWidth="1"/>
  </cols>
  <sheetData>
    <row r="1" ht="12.75">
      <c r="A1" s="4" t="s">
        <v>107</v>
      </c>
    </row>
    <row r="2" ht="12.75">
      <c r="A2" s="4" t="s">
        <v>42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4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4.25">
      <c r="A6" s="79" t="s">
        <v>144</v>
      </c>
      <c r="B6" s="103" t="s">
        <v>56</v>
      </c>
      <c r="C6" s="104" t="s">
        <v>14</v>
      </c>
      <c r="D6" s="103" t="s">
        <v>56</v>
      </c>
      <c r="E6" s="104" t="s">
        <v>14</v>
      </c>
      <c r="F6" s="103" t="s">
        <v>56</v>
      </c>
      <c r="G6" s="104" t="s">
        <v>14</v>
      </c>
      <c r="H6" s="103" t="s">
        <v>56</v>
      </c>
      <c r="I6" s="104" t="s">
        <v>14</v>
      </c>
      <c r="J6" s="103" t="s">
        <v>56</v>
      </c>
      <c r="K6" s="104" t="s">
        <v>14</v>
      </c>
      <c r="L6" s="103" t="s">
        <v>56</v>
      </c>
      <c r="M6" s="104" t="s">
        <v>14</v>
      </c>
    </row>
    <row r="7" spans="1:13" ht="12.75">
      <c r="A7" s="74" t="s">
        <v>79</v>
      </c>
      <c r="B7" s="82">
        <v>2</v>
      </c>
      <c r="C7" s="83">
        <f aca="true" t="shared" si="0" ref="C7:C13">B7/B$30</f>
        <v>0.09090909090909091</v>
      </c>
      <c r="D7">
        <v>0</v>
      </c>
      <c r="E7" s="83">
        <f aca="true" t="shared" si="1" ref="E7:E13">D7/D$30</f>
        <v>0</v>
      </c>
      <c r="F7">
        <v>0</v>
      </c>
      <c r="G7" s="83">
        <f aca="true" t="shared" si="2" ref="G7:G13">F7/F$30</f>
        <v>0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0.043478260869565216</v>
      </c>
      <c r="L7" s="84">
        <v>0</v>
      </c>
      <c r="M7" s="142">
        <f aca="true" t="shared" si="5" ref="M7:M13">L7/L$30</f>
        <v>0</v>
      </c>
    </row>
    <row r="8" spans="1:13" ht="12.75">
      <c r="A8" s="74" t="s">
        <v>80</v>
      </c>
      <c r="B8" s="82">
        <v>2</v>
      </c>
      <c r="C8" s="83">
        <f t="shared" si="0"/>
        <v>0.09090909090909091</v>
      </c>
      <c r="D8">
        <v>3</v>
      </c>
      <c r="E8" s="83">
        <f t="shared" si="1"/>
        <v>0.13043478260869565</v>
      </c>
      <c r="F8">
        <v>0</v>
      </c>
      <c r="G8" s="83">
        <f t="shared" si="2"/>
        <v>0</v>
      </c>
      <c r="H8">
        <v>0</v>
      </c>
      <c r="I8" s="83">
        <f t="shared" si="3"/>
        <v>0</v>
      </c>
      <c r="J8" s="82">
        <v>1</v>
      </c>
      <c r="K8" s="83">
        <f t="shared" si="4"/>
        <v>0.043478260869565216</v>
      </c>
      <c r="L8" s="84">
        <v>0</v>
      </c>
      <c r="M8" s="142">
        <f t="shared" si="5"/>
        <v>0</v>
      </c>
    </row>
    <row r="9" spans="1:13" ht="12.75">
      <c r="A9" s="74"/>
      <c r="B9" s="8"/>
      <c r="C9" s="83"/>
      <c r="D9"/>
      <c r="E9" s="83"/>
      <c r="F9"/>
      <c r="G9" s="83"/>
      <c r="H9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11</v>
      </c>
      <c r="C10" s="83">
        <f t="shared" si="0"/>
        <v>0.5</v>
      </c>
      <c r="D10">
        <v>3</v>
      </c>
      <c r="E10" s="83">
        <f t="shared" si="1"/>
        <v>0.13043478260869565</v>
      </c>
      <c r="F10">
        <v>5</v>
      </c>
      <c r="G10" s="83">
        <f t="shared" si="2"/>
        <v>0.17857142857142858</v>
      </c>
      <c r="H10">
        <v>6</v>
      </c>
      <c r="I10" s="83">
        <f t="shared" si="3"/>
        <v>0.23076923076923078</v>
      </c>
      <c r="J10" s="82">
        <v>2</v>
      </c>
      <c r="K10" s="83">
        <f t="shared" si="4"/>
        <v>0.08695652173913043</v>
      </c>
      <c r="L10" s="84">
        <v>3</v>
      </c>
      <c r="M10" s="142">
        <f t="shared" si="5"/>
        <v>0.125</v>
      </c>
    </row>
    <row r="11" spans="1:13" ht="12.75">
      <c r="A11" s="74" t="s">
        <v>82</v>
      </c>
      <c r="B11" s="82">
        <v>1</v>
      </c>
      <c r="C11" s="83">
        <f t="shared" si="0"/>
        <v>0.045454545454545456</v>
      </c>
      <c r="D11">
        <v>3</v>
      </c>
      <c r="E11" s="83">
        <f t="shared" si="1"/>
        <v>0.13043478260869565</v>
      </c>
      <c r="F11">
        <v>0</v>
      </c>
      <c r="G11" s="83">
        <f t="shared" si="2"/>
        <v>0</v>
      </c>
      <c r="H11">
        <v>1</v>
      </c>
      <c r="I11" s="83">
        <f t="shared" si="3"/>
        <v>0.038461538461538464</v>
      </c>
      <c r="J11" s="82">
        <v>0</v>
      </c>
      <c r="K11" s="83">
        <f t="shared" si="4"/>
        <v>0</v>
      </c>
      <c r="L11" s="84">
        <v>2</v>
      </c>
      <c r="M11" s="142">
        <f t="shared" si="5"/>
        <v>0.08333333333333333</v>
      </c>
    </row>
    <row r="12" spans="1:13" ht="12.75">
      <c r="A12" s="74" t="s">
        <v>83</v>
      </c>
      <c r="B12" s="82">
        <v>0</v>
      </c>
      <c r="C12" s="83">
        <f t="shared" si="0"/>
        <v>0</v>
      </c>
      <c r="D12">
        <v>4</v>
      </c>
      <c r="E12" s="83">
        <f t="shared" si="1"/>
        <v>0.17391304347826086</v>
      </c>
      <c r="F12">
        <v>2</v>
      </c>
      <c r="G12" s="83">
        <f t="shared" si="2"/>
        <v>0.07142857142857142</v>
      </c>
      <c r="H12">
        <v>0</v>
      </c>
      <c r="I12" s="83">
        <f t="shared" si="3"/>
        <v>0</v>
      </c>
      <c r="J12" s="82">
        <v>3</v>
      </c>
      <c r="K12" s="83">
        <f t="shared" si="4"/>
        <v>0.13043478260869565</v>
      </c>
      <c r="L12" s="84">
        <v>3</v>
      </c>
      <c r="M12" s="142">
        <f t="shared" si="5"/>
        <v>0.125</v>
      </c>
    </row>
    <row r="13" spans="1:13" ht="12.75">
      <c r="A13" s="74" t="s">
        <v>84</v>
      </c>
      <c r="B13" s="82">
        <v>2</v>
      </c>
      <c r="C13" s="83">
        <f t="shared" si="0"/>
        <v>0.09090909090909091</v>
      </c>
      <c r="D13">
        <v>1</v>
      </c>
      <c r="E13" s="83">
        <f t="shared" si="1"/>
        <v>0.043478260869565216</v>
      </c>
      <c r="F13">
        <v>3</v>
      </c>
      <c r="G13" s="83">
        <f t="shared" si="2"/>
        <v>0.10714285714285714</v>
      </c>
      <c r="H13">
        <v>1</v>
      </c>
      <c r="I13" s="83">
        <f t="shared" si="3"/>
        <v>0.038461538461538464</v>
      </c>
      <c r="J13" s="82">
        <v>1</v>
      </c>
      <c r="K13" s="83">
        <f t="shared" si="4"/>
        <v>0.043478260869565216</v>
      </c>
      <c r="L13" s="84">
        <v>5</v>
      </c>
      <c r="M13" s="142">
        <f t="shared" si="5"/>
        <v>0.20833333333333334</v>
      </c>
    </row>
    <row r="14" spans="1:13" ht="12.75">
      <c r="A14" s="74"/>
      <c r="B14" s="8"/>
      <c r="C14" s="83"/>
      <c r="D14"/>
      <c r="E14" s="83"/>
      <c r="F14"/>
      <c r="G14" s="83"/>
      <c r="H14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0</v>
      </c>
      <c r="C15" s="83">
        <f>B15/B$30</f>
        <v>0</v>
      </c>
      <c r="D15">
        <v>0</v>
      </c>
      <c r="E15" s="83">
        <f>D15/D$30</f>
        <v>0</v>
      </c>
      <c r="F15">
        <v>4</v>
      </c>
      <c r="G15" s="83">
        <f>F15/F$30</f>
        <v>0.14285714285714285</v>
      </c>
      <c r="H15">
        <v>2</v>
      </c>
      <c r="I15" s="83">
        <f>H15/H$30</f>
        <v>0.07692307692307693</v>
      </c>
      <c r="J15" s="82">
        <v>1</v>
      </c>
      <c r="K15" s="83">
        <f>J15/J$30</f>
        <v>0.043478260869565216</v>
      </c>
      <c r="L15" s="84">
        <v>2</v>
      </c>
      <c r="M15" s="142">
        <f>L15/L$30</f>
        <v>0.08333333333333333</v>
      </c>
    </row>
    <row r="16" spans="1:13" ht="12.75">
      <c r="A16" s="74" t="s">
        <v>86</v>
      </c>
      <c r="B16" s="82">
        <v>0</v>
      </c>
      <c r="C16" s="83">
        <f>B16/B$30</f>
        <v>0</v>
      </c>
      <c r="D16">
        <v>2</v>
      </c>
      <c r="E16" s="83">
        <f>D16/D$30</f>
        <v>0.08695652173913043</v>
      </c>
      <c r="F16">
        <v>1</v>
      </c>
      <c r="G16" s="83">
        <f>F16/F$30</f>
        <v>0.03571428571428571</v>
      </c>
      <c r="H16">
        <v>0</v>
      </c>
      <c r="I16" s="83">
        <f>H16/H$30</f>
        <v>0</v>
      </c>
      <c r="J16" s="82">
        <v>3</v>
      </c>
      <c r="K16" s="83">
        <f>J16/J$30</f>
        <v>0.13043478260869565</v>
      </c>
      <c r="L16" s="84">
        <v>2</v>
      </c>
      <c r="M16" s="142">
        <f>L16/L$30</f>
        <v>0.08333333333333333</v>
      </c>
    </row>
    <row r="17" spans="1:13" ht="12.75">
      <c r="A17" s="74" t="s">
        <v>87</v>
      </c>
      <c r="B17" s="82">
        <v>0</v>
      </c>
      <c r="C17" s="83">
        <f>B17/B$30</f>
        <v>0</v>
      </c>
      <c r="D17">
        <v>1</v>
      </c>
      <c r="E17" s="83">
        <f>D17/D$30</f>
        <v>0.043478260869565216</v>
      </c>
      <c r="F17">
        <v>2</v>
      </c>
      <c r="G17" s="83">
        <f>F17/F$30</f>
        <v>0.07142857142857142</v>
      </c>
      <c r="H17">
        <v>0</v>
      </c>
      <c r="I17" s="83">
        <f>H17/H$30</f>
        <v>0</v>
      </c>
      <c r="J17" s="82">
        <v>1</v>
      </c>
      <c r="K17" s="83">
        <f>J17/J$30</f>
        <v>0.043478260869565216</v>
      </c>
      <c r="L17" s="84">
        <v>2</v>
      </c>
      <c r="M17" s="142">
        <f>L17/L$30</f>
        <v>0.08333333333333333</v>
      </c>
    </row>
    <row r="18" spans="1:13" ht="12.75">
      <c r="A18" s="74" t="s">
        <v>88</v>
      </c>
      <c r="B18" s="82">
        <v>0</v>
      </c>
      <c r="C18" s="83">
        <f>B18/B$30</f>
        <v>0</v>
      </c>
      <c r="D18">
        <v>2</v>
      </c>
      <c r="E18" s="83">
        <f>D18/D$30</f>
        <v>0.08695652173913043</v>
      </c>
      <c r="F18">
        <v>1</v>
      </c>
      <c r="G18" s="83">
        <f>F18/F$30</f>
        <v>0.03571428571428571</v>
      </c>
      <c r="H18">
        <v>1</v>
      </c>
      <c r="I18" s="83">
        <f>H18/H$30</f>
        <v>0.038461538461538464</v>
      </c>
      <c r="J18" s="82">
        <v>1</v>
      </c>
      <c r="K18" s="83">
        <f>J18/J$30</f>
        <v>0.043478260869565216</v>
      </c>
      <c r="L18" s="84">
        <v>1</v>
      </c>
      <c r="M18" s="142">
        <f>L18/L$30</f>
        <v>0.041666666666666664</v>
      </c>
    </row>
    <row r="19" spans="1:13" ht="12.75">
      <c r="A19" s="74" t="s">
        <v>89</v>
      </c>
      <c r="B19" s="82">
        <v>0</v>
      </c>
      <c r="C19" s="83">
        <f>B19/B$30</f>
        <v>0</v>
      </c>
      <c r="D19">
        <v>2</v>
      </c>
      <c r="E19" s="83">
        <f>D19/D$30</f>
        <v>0.08695652173913043</v>
      </c>
      <c r="F19">
        <v>1</v>
      </c>
      <c r="G19" s="83">
        <f>F19/F$30</f>
        <v>0.03571428571428571</v>
      </c>
      <c r="H19">
        <v>0</v>
      </c>
      <c r="I19" s="83">
        <f>H19/H$30</f>
        <v>0</v>
      </c>
      <c r="J19" s="82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4</v>
      </c>
      <c r="C21" s="83">
        <f>B21/B$30</f>
        <v>0.18181818181818182</v>
      </c>
      <c r="D21">
        <v>0</v>
      </c>
      <c r="E21" s="83">
        <f>D21/D$30</f>
        <v>0</v>
      </c>
      <c r="F21">
        <v>1</v>
      </c>
      <c r="G21" s="83">
        <f>F21/F$30</f>
        <v>0.03571428571428571</v>
      </c>
      <c r="H21">
        <v>2</v>
      </c>
      <c r="I21" s="83">
        <f>H21/H$30</f>
        <v>0.07692307692307693</v>
      </c>
      <c r="J21" s="82">
        <v>1</v>
      </c>
      <c r="K21" s="83">
        <f>J21/J$30</f>
        <v>0.043478260869565216</v>
      </c>
      <c r="L21" s="84">
        <v>2</v>
      </c>
      <c r="M21" s="142">
        <f>L21/L$30</f>
        <v>0.08333333333333333</v>
      </c>
    </row>
    <row r="22" spans="1:13" ht="12.75">
      <c r="A22" s="74" t="s">
        <v>91</v>
      </c>
      <c r="B22" s="82">
        <v>0</v>
      </c>
      <c r="C22" s="83">
        <f>B22/B$30</f>
        <v>0</v>
      </c>
      <c r="D22">
        <v>0</v>
      </c>
      <c r="E22" s="83">
        <f>D22/D$30</f>
        <v>0</v>
      </c>
      <c r="F22">
        <v>2</v>
      </c>
      <c r="G22" s="83">
        <f>F22/F$30</f>
        <v>0.07142857142857142</v>
      </c>
      <c r="H22">
        <v>1</v>
      </c>
      <c r="I22" s="83">
        <f>H22/H$30</f>
        <v>0.038461538461538464</v>
      </c>
      <c r="J22" s="82">
        <v>1</v>
      </c>
      <c r="K22" s="83">
        <f>J22/J$30</f>
        <v>0.043478260869565216</v>
      </c>
      <c r="L22" s="84">
        <v>1</v>
      </c>
      <c r="M22" s="142">
        <f>L22/L$30</f>
        <v>0.041666666666666664</v>
      </c>
    </row>
    <row r="23" spans="1:13" ht="12.75">
      <c r="A23" s="74" t="s">
        <v>92</v>
      </c>
      <c r="B23" s="82">
        <v>0</v>
      </c>
      <c r="C23" s="83">
        <f>B23/B$30</f>
        <v>0</v>
      </c>
      <c r="D23">
        <v>1</v>
      </c>
      <c r="E23" s="83">
        <f>D23/D$30</f>
        <v>0.043478260869565216</v>
      </c>
      <c r="F23">
        <v>2</v>
      </c>
      <c r="G23" s="83">
        <f>F23/F$30</f>
        <v>0.07142857142857142</v>
      </c>
      <c r="H23">
        <v>2</v>
      </c>
      <c r="I23" s="83">
        <f>H23/H$30</f>
        <v>0.07692307692307693</v>
      </c>
      <c r="J23" s="82">
        <v>1</v>
      </c>
      <c r="K23" s="83">
        <f>J23/J$30</f>
        <v>0.043478260869565216</v>
      </c>
      <c r="L23" s="84">
        <v>0</v>
      </c>
      <c r="M23" s="142">
        <f>L23/L$30</f>
        <v>0</v>
      </c>
    </row>
    <row r="24" spans="1:13" ht="12.75">
      <c r="A24" s="74"/>
      <c r="B24" s="8"/>
      <c r="C24" s="83"/>
      <c r="D24"/>
      <c r="E24" s="83"/>
      <c r="F24"/>
      <c r="G24" s="83"/>
      <c r="H24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0</v>
      </c>
      <c r="C25" s="83">
        <f>B25/B$30</f>
        <v>0</v>
      </c>
      <c r="D25">
        <v>0</v>
      </c>
      <c r="E25" s="83">
        <f>D25/D$30</f>
        <v>0</v>
      </c>
      <c r="F25">
        <v>1</v>
      </c>
      <c r="G25" s="83">
        <f>F25/F$30</f>
        <v>0.03571428571428571</v>
      </c>
      <c r="H25">
        <v>2</v>
      </c>
      <c r="I25" s="83">
        <f>H25/H$30</f>
        <v>0.07692307692307693</v>
      </c>
      <c r="J25" s="82">
        <v>1</v>
      </c>
      <c r="K25" s="83">
        <f>J25/J$30</f>
        <v>0.043478260869565216</v>
      </c>
      <c r="L25" s="84">
        <v>0</v>
      </c>
      <c r="M25" s="142">
        <f>L25/L$30</f>
        <v>0</v>
      </c>
    </row>
    <row r="26" spans="1:13" ht="12.75">
      <c r="A26" s="74" t="s">
        <v>94</v>
      </c>
      <c r="B26" s="82">
        <v>0</v>
      </c>
      <c r="C26" s="83">
        <f>B26/B$30</f>
        <v>0</v>
      </c>
      <c r="D26">
        <v>0</v>
      </c>
      <c r="E26" s="83">
        <f>D26/D$30</f>
        <v>0</v>
      </c>
      <c r="F26">
        <v>1</v>
      </c>
      <c r="G26" s="83">
        <f>F26/F$30</f>
        <v>0.03571428571428571</v>
      </c>
      <c r="H26">
        <v>2</v>
      </c>
      <c r="I26" s="83">
        <f>H26/H$30</f>
        <v>0.07692307692307693</v>
      </c>
      <c r="J26" s="82">
        <v>1</v>
      </c>
      <c r="K26" s="83">
        <f>J26/J$30</f>
        <v>0.043478260869565216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0</v>
      </c>
      <c r="C27" s="83">
        <f>B27/B$30</f>
        <v>0</v>
      </c>
      <c r="D27">
        <v>0</v>
      </c>
      <c r="E27" s="83">
        <f>D27/D$30</f>
        <v>0</v>
      </c>
      <c r="F27">
        <v>2</v>
      </c>
      <c r="G27" s="83">
        <f>F27/F$30</f>
        <v>0.07142857142857142</v>
      </c>
      <c r="H27">
        <v>2</v>
      </c>
      <c r="I27" s="83">
        <f>H27/H$30</f>
        <v>0.07692307692307693</v>
      </c>
      <c r="J27" s="82">
        <v>1</v>
      </c>
      <c r="K27" s="83">
        <f>J27/J$30</f>
        <v>0.043478260869565216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0</v>
      </c>
      <c r="C28" s="83">
        <f>B28/B$30</f>
        <v>0</v>
      </c>
      <c r="D28">
        <v>1</v>
      </c>
      <c r="E28" s="83">
        <f>D28/D$30</f>
        <v>0.043478260869565216</v>
      </c>
      <c r="F28">
        <v>0</v>
      </c>
      <c r="G28" s="83">
        <f>F28/F$30</f>
        <v>0</v>
      </c>
      <c r="H28">
        <v>4</v>
      </c>
      <c r="I28" s="83">
        <f>H28/H$30</f>
        <v>0.15384615384615385</v>
      </c>
      <c r="J28" s="82">
        <v>3</v>
      </c>
      <c r="K28" s="83">
        <f>J28/J$30</f>
        <v>0.13043478260869565</v>
      </c>
      <c r="L28" s="84">
        <v>1</v>
      </c>
      <c r="M28" s="142">
        <f>L28/L$30</f>
        <v>0.041666666666666664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22</v>
      </c>
      <c r="C30" s="83">
        <f>B30/B$30</f>
        <v>1</v>
      </c>
      <c r="D30" s="59">
        <f>SUM(D7:D28)</f>
        <v>23</v>
      </c>
      <c r="E30" s="83">
        <f>D30/D$30</f>
        <v>1</v>
      </c>
      <c r="F30" s="59">
        <f>SUM(F7:F28)</f>
        <v>28</v>
      </c>
      <c r="G30" s="83">
        <f>F30/F$30</f>
        <v>1</v>
      </c>
      <c r="H30" s="59">
        <f>SUM(H7:H28)</f>
        <v>26</v>
      </c>
      <c r="I30" s="83">
        <f>H30/H$30</f>
        <v>1</v>
      </c>
      <c r="J30" s="59">
        <f>SUM(J7:J28)</f>
        <v>23</v>
      </c>
      <c r="K30" s="83">
        <f>J30/J$30</f>
        <v>1</v>
      </c>
      <c r="L30" s="11">
        <f>SUM(L7:L28)</f>
        <v>24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4.25">
      <c r="A32" s="85" t="s">
        <v>145</v>
      </c>
      <c r="B32" s="245">
        <v>12124</v>
      </c>
      <c r="C32" s="246"/>
      <c r="D32" s="249">
        <v>90031</v>
      </c>
      <c r="E32" s="250"/>
      <c r="F32" s="249">
        <v>48710</v>
      </c>
      <c r="G32" s="250">
        <v>48710</v>
      </c>
      <c r="H32" s="249">
        <v>144100</v>
      </c>
      <c r="I32" s="250">
        <v>144100</v>
      </c>
      <c r="J32" s="249">
        <v>144100</v>
      </c>
      <c r="K32" s="250"/>
      <c r="L32" s="253">
        <v>72500</v>
      </c>
      <c r="M32" s="254"/>
    </row>
    <row r="33" spans="1:13" ht="12.75">
      <c r="A33" s="85" t="s">
        <v>97</v>
      </c>
      <c r="B33" s="245">
        <v>1526</v>
      </c>
      <c r="C33" s="246"/>
      <c r="D33" s="249">
        <v>3816</v>
      </c>
      <c r="E33" s="250"/>
      <c r="F33" s="249">
        <v>5868</v>
      </c>
      <c r="G33" s="250">
        <v>5868</v>
      </c>
      <c r="H33" s="249">
        <v>12697</v>
      </c>
      <c r="I33" s="250">
        <v>12697</v>
      </c>
      <c r="J33" s="249">
        <v>6065</v>
      </c>
      <c r="K33" s="250"/>
      <c r="L33" s="253">
        <v>4498.505</v>
      </c>
      <c r="M33" s="254"/>
    </row>
    <row r="34" spans="1:13" ht="12.75">
      <c r="A34" s="86" t="s">
        <v>98</v>
      </c>
      <c r="B34" s="247">
        <v>3334</v>
      </c>
      <c r="C34" s="248"/>
      <c r="D34" s="251">
        <v>8430</v>
      </c>
      <c r="E34" s="252"/>
      <c r="F34" s="251">
        <v>10931</v>
      </c>
      <c r="G34" s="252">
        <v>10931</v>
      </c>
      <c r="H34" s="251">
        <v>30289</v>
      </c>
      <c r="I34" s="252">
        <v>30289</v>
      </c>
      <c r="J34" s="251">
        <v>19327</v>
      </c>
      <c r="K34" s="252"/>
      <c r="L34" s="255">
        <v>8079.358749999999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178"/>
      <c r="M35" s="179"/>
    </row>
    <row r="36" spans="1:13" ht="12.75">
      <c r="A36" s="21" t="s">
        <v>153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0"/>
      <c r="M36" s="13"/>
    </row>
    <row r="37" spans="1:12" ht="12.75">
      <c r="A37" s="140" t="s">
        <v>159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5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</row>
  </sheetData>
  <sheetProtection/>
  <mergeCells count="24">
    <mergeCell ref="B33:C33"/>
    <mergeCell ref="D33:E33"/>
    <mergeCell ref="F33:G33"/>
    <mergeCell ref="H33:I33"/>
    <mergeCell ref="B32:C32"/>
    <mergeCell ref="D32:E32"/>
    <mergeCell ref="F32:G32"/>
    <mergeCell ref="H32:I32"/>
    <mergeCell ref="J32:K32"/>
    <mergeCell ref="L32:M32"/>
    <mergeCell ref="J33:K33"/>
    <mergeCell ref="L33:M33"/>
    <mergeCell ref="J34:K34"/>
    <mergeCell ref="L34:M34"/>
    <mergeCell ref="J5:K5"/>
    <mergeCell ref="L5:M5"/>
    <mergeCell ref="B34:C34"/>
    <mergeCell ref="D34:E34"/>
    <mergeCell ref="B5:C5"/>
    <mergeCell ref="D5:E5"/>
    <mergeCell ref="F5:G5"/>
    <mergeCell ref="H5:I5"/>
    <mergeCell ref="F34:G34"/>
    <mergeCell ref="H34:I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3" max="3" width="11.8515625" style="0" customWidth="1"/>
    <col min="5" max="5" width="10.8515625" style="0" customWidth="1"/>
    <col min="7" max="7" width="10.8515625" style="0" customWidth="1"/>
    <col min="9" max="9" width="10.8515625" style="0" customWidth="1"/>
    <col min="11" max="11" width="10.8515625" style="0" customWidth="1"/>
    <col min="13" max="13" width="10.8515625" style="0" customWidth="1"/>
  </cols>
  <sheetData>
    <row r="1" ht="12.75">
      <c r="A1" s="4" t="s">
        <v>28</v>
      </c>
    </row>
    <row r="2" ht="12.75">
      <c r="A2" s="4" t="s">
        <v>43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5.75">
      <c r="A4" s="105"/>
    </row>
    <row r="5" spans="1:13" ht="15.75">
      <c r="A5" s="106"/>
      <c r="B5" s="266" t="s">
        <v>3</v>
      </c>
      <c r="C5" s="266"/>
      <c r="D5" s="266" t="s">
        <v>4</v>
      </c>
      <c r="E5" s="266"/>
      <c r="F5" s="279" t="s">
        <v>5</v>
      </c>
      <c r="G5" s="280"/>
      <c r="H5" s="266" t="s">
        <v>9</v>
      </c>
      <c r="I5" s="266"/>
      <c r="J5" s="279" t="s">
        <v>179</v>
      </c>
      <c r="K5" s="280"/>
      <c r="L5" s="266" t="s">
        <v>7</v>
      </c>
      <c r="M5" s="280"/>
    </row>
    <row r="6" spans="1:13" ht="12.75" customHeight="1">
      <c r="A6" s="107" t="s">
        <v>146</v>
      </c>
      <c r="B6" s="267" t="s">
        <v>108</v>
      </c>
      <c r="C6" s="268"/>
      <c r="D6" s="267" t="s">
        <v>108</v>
      </c>
      <c r="E6" s="267"/>
      <c r="F6" s="281" t="s">
        <v>108</v>
      </c>
      <c r="G6" s="268"/>
      <c r="H6" s="267" t="s">
        <v>108</v>
      </c>
      <c r="I6" s="267"/>
      <c r="J6" s="281" t="s">
        <v>108</v>
      </c>
      <c r="K6" s="268"/>
      <c r="L6" s="267" t="s">
        <v>108</v>
      </c>
      <c r="M6" s="268"/>
    </row>
    <row r="7" spans="1:13" ht="38.25">
      <c r="A7" s="108"/>
      <c r="B7" s="109" t="s">
        <v>109</v>
      </c>
      <c r="C7" s="110" t="s">
        <v>110</v>
      </c>
      <c r="D7" s="109" t="s">
        <v>109</v>
      </c>
      <c r="E7" s="109" t="s">
        <v>110</v>
      </c>
      <c r="F7" s="111" t="s">
        <v>109</v>
      </c>
      <c r="G7" s="110" t="s">
        <v>110</v>
      </c>
      <c r="H7" s="109" t="s">
        <v>109</v>
      </c>
      <c r="I7" s="109" t="s">
        <v>110</v>
      </c>
      <c r="J7" s="111" t="s">
        <v>109</v>
      </c>
      <c r="K7" s="110" t="s">
        <v>110</v>
      </c>
      <c r="L7" s="109" t="s">
        <v>109</v>
      </c>
      <c r="M7" s="110" t="s">
        <v>110</v>
      </c>
    </row>
    <row r="8" spans="1:13" ht="12.75">
      <c r="A8" s="108"/>
      <c r="B8" s="112"/>
      <c r="C8" s="113"/>
      <c r="D8" s="112"/>
      <c r="E8" s="112"/>
      <c r="F8" s="114"/>
      <c r="G8" s="113"/>
      <c r="H8" s="112"/>
      <c r="I8" s="112"/>
      <c r="J8" s="114"/>
      <c r="K8" s="113"/>
      <c r="L8" s="29"/>
      <c r="M8" s="180"/>
    </row>
    <row r="9" spans="1:13" ht="12.75">
      <c r="A9" s="74" t="s">
        <v>178</v>
      </c>
      <c r="B9" s="115">
        <v>22</v>
      </c>
      <c r="C9" s="116">
        <v>33</v>
      </c>
      <c r="D9" s="117">
        <v>8</v>
      </c>
      <c r="E9" s="9">
        <v>31</v>
      </c>
      <c r="F9" s="117">
        <v>4</v>
      </c>
      <c r="G9" s="118">
        <v>30</v>
      </c>
      <c r="H9">
        <v>13</v>
      </c>
      <c r="I9">
        <v>28</v>
      </c>
      <c r="J9" s="119">
        <v>9</v>
      </c>
      <c r="K9" s="116">
        <v>829</v>
      </c>
      <c r="L9" s="181">
        <v>18</v>
      </c>
      <c r="M9" s="182">
        <v>37</v>
      </c>
    </row>
    <row r="10" spans="1:13" ht="12.75">
      <c r="A10" s="108" t="s">
        <v>111</v>
      </c>
      <c r="B10" s="115">
        <v>6</v>
      </c>
      <c r="C10" s="116">
        <v>34</v>
      </c>
      <c r="D10" s="117">
        <v>20</v>
      </c>
      <c r="E10" s="9">
        <v>20</v>
      </c>
      <c r="F10" s="117">
        <v>15</v>
      </c>
      <c r="G10" s="118">
        <v>36</v>
      </c>
      <c r="H10">
        <v>6</v>
      </c>
      <c r="I10">
        <v>33</v>
      </c>
      <c r="J10" s="119">
        <v>6</v>
      </c>
      <c r="K10" s="116">
        <v>40</v>
      </c>
      <c r="L10" s="181">
        <v>8</v>
      </c>
      <c r="M10" s="182">
        <v>48</v>
      </c>
    </row>
    <row r="11" spans="1:13" ht="12.75">
      <c r="A11" s="108" t="s">
        <v>112</v>
      </c>
      <c r="B11" s="115">
        <v>14</v>
      </c>
      <c r="C11" s="116">
        <v>47</v>
      </c>
      <c r="D11" s="117">
        <v>17</v>
      </c>
      <c r="E11" s="9">
        <v>23</v>
      </c>
      <c r="F11" s="117">
        <v>14</v>
      </c>
      <c r="G11" s="118">
        <v>52</v>
      </c>
      <c r="H11">
        <v>15</v>
      </c>
      <c r="I11">
        <v>44</v>
      </c>
      <c r="J11" s="119">
        <v>8</v>
      </c>
      <c r="K11" s="116">
        <v>77</v>
      </c>
      <c r="L11" s="181">
        <v>13</v>
      </c>
      <c r="M11" s="182">
        <v>70</v>
      </c>
    </row>
    <row r="12" spans="1:13" ht="12.75">
      <c r="A12" s="108" t="s">
        <v>113</v>
      </c>
      <c r="B12" s="115">
        <v>11</v>
      </c>
      <c r="C12" s="116">
        <v>24</v>
      </c>
      <c r="D12" s="117">
        <v>7</v>
      </c>
      <c r="E12" s="9">
        <v>20</v>
      </c>
      <c r="F12" s="117">
        <v>8</v>
      </c>
      <c r="G12" s="118">
        <v>12</v>
      </c>
      <c r="H12">
        <v>12</v>
      </c>
      <c r="I12">
        <v>16</v>
      </c>
      <c r="J12" s="119">
        <v>8</v>
      </c>
      <c r="K12" s="116">
        <v>21</v>
      </c>
      <c r="L12" s="181">
        <v>5</v>
      </c>
      <c r="M12" s="182">
        <v>24</v>
      </c>
    </row>
    <row r="13" spans="1:13" ht="12.75">
      <c r="A13" s="108" t="s">
        <v>114</v>
      </c>
      <c r="B13" s="115">
        <v>15</v>
      </c>
      <c r="C13" s="116">
        <v>35</v>
      </c>
      <c r="D13" s="117">
        <v>8</v>
      </c>
      <c r="E13" s="9">
        <v>30</v>
      </c>
      <c r="F13" s="117">
        <v>10</v>
      </c>
      <c r="G13" s="118">
        <v>37</v>
      </c>
      <c r="H13">
        <v>12</v>
      </c>
      <c r="I13">
        <v>42</v>
      </c>
      <c r="J13" s="119">
        <v>10</v>
      </c>
      <c r="K13" s="116">
        <v>39</v>
      </c>
      <c r="L13" s="181">
        <v>8</v>
      </c>
      <c r="M13" s="182">
        <v>28</v>
      </c>
    </row>
    <row r="14" spans="1:13" ht="12.75">
      <c r="A14" s="108" t="s">
        <v>115</v>
      </c>
      <c r="B14" s="115">
        <v>26</v>
      </c>
      <c r="C14" s="116">
        <v>60</v>
      </c>
      <c r="D14" s="117">
        <v>22</v>
      </c>
      <c r="E14" s="9">
        <v>44</v>
      </c>
      <c r="F14" s="117">
        <v>18</v>
      </c>
      <c r="G14" s="118">
        <v>52</v>
      </c>
      <c r="H14">
        <v>28</v>
      </c>
      <c r="I14">
        <v>62</v>
      </c>
      <c r="J14" s="119">
        <v>24</v>
      </c>
      <c r="K14" s="116">
        <v>72</v>
      </c>
      <c r="L14" s="181">
        <v>28</v>
      </c>
      <c r="M14" s="182">
        <v>78</v>
      </c>
    </row>
    <row r="15" spans="1:13" ht="12.75">
      <c r="A15" s="108" t="s">
        <v>116</v>
      </c>
      <c r="B15" s="115">
        <v>18</v>
      </c>
      <c r="C15" s="116">
        <v>47</v>
      </c>
      <c r="D15" s="117">
        <v>9</v>
      </c>
      <c r="E15" s="9">
        <v>48</v>
      </c>
      <c r="F15" s="117">
        <v>15</v>
      </c>
      <c r="G15" s="118">
        <v>40</v>
      </c>
      <c r="H15">
        <v>30</v>
      </c>
      <c r="I15">
        <v>51</v>
      </c>
      <c r="J15" s="119">
        <v>22</v>
      </c>
      <c r="K15" s="116">
        <v>98</v>
      </c>
      <c r="L15" s="181">
        <v>16</v>
      </c>
      <c r="M15" s="182">
        <v>92</v>
      </c>
    </row>
    <row r="16" spans="1:13" ht="12.75">
      <c r="A16" s="108" t="s">
        <v>117</v>
      </c>
      <c r="B16" s="115">
        <v>10</v>
      </c>
      <c r="C16" s="116">
        <v>19</v>
      </c>
      <c r="D16" s="117">
        <v>7</v>
      </c>
      <c r="E16" s="9">
        <v>19</v>
      </c>
      <c r="F16" s="117">
        <v>1</v>
      </c>
      <c r="G16" s="118">
        <v>26</v>
      </c>
      <c r="H16">
        <v>10</v>
      </c>
      <c r="I16">
        <v>19</v>
      </c>
      <c r="J16" s="119">
        <v>10</v>
      </c>
      <c r="K16" s="116">
        <v>54</v>
      </c>
      <c r="L16" s="181">
        <v>13</v>
      </c>
      <c r="M16" s="182">
        <v>61</v>
      </c>
    </row>
    <row r="17" spans="1:13" ht="12.75">
      <c r="A17" s="108" t="s">
        <v>118</v>
      </c>
      <c r="B17" s="115">
        <v>3</v>
      </c>
      <c r="C17" s="116">
        <v>9</v>
      </c>
      <c r="D17" s="117">
        <v>3</v>
      </c>
      <c r="E17" s="9">
        <v>15</v>
      </c>
      <c r="F17" s="117">
        <v>0</v>
      </c>
      <c r="G17" s="118">
        <v>9</v>
      </c>
      <c r="H17">
        <v>3</v>
      </c>
      <c r="I17">
        <v>19</v>
      </c>
      <c r="J17" s="119">
        <v>6</v>
      </c>
      <c r="K17" s="116">
        <v>23</v>
      </c>
      <c r="L17" s="181">
        <v>9</v>
      </c>
      <c r="M17" s="182">
        <v>24</v>
      </c>
    </row>
    <row r="18" spans="1:13" ht="12.75">
      <c r="A18" s="108" t="s">
        <v>119</v>
      </c>
      <c r="B18" s="115">
        <v>6</v>
      </c>
      <c r="C18" s="116">
        <v>17</v>
      </c>
      <c r="D18" s="117">
        <v>4</v>
      </c>
      <c r="E18" s="9">
        <v>20</v>
      </c>
      <c r="F18" s="117">
        <v>2</v>
      </c>
      <c r="G18" s="118">
        <v>29</v>
      </c>
      <c r="H18">
        <v>3</v>
      </c>
      <c r="I18">
        <v>37</v>
      </c>
      <c r="J18" s="119">
        <v>3</v>
      </c>
      <c r="K18" s="116">
        <v>3</v>
      </c>
      <c r="L18" s="181">
        <v>0</v>
      </c>
      <c r="M18" s="182">
        <v>12</v>
      </c>
    </row>
    <row r="19" spans="1:13" ht="12.75">
      <c r="A19" s="108" t="s">
        <v>120</v>
      </c>
      <c r="B19" s="115">
        <v>3</v>
      </c>
      <c r="C19" s="116">
        <v>2</v>
      </c>
      <c r="D19" s="117">
        <v>5</v>
      </c>
      <c r="E19" s="9">
        <v>2</v>
      </c>
      <c r="F19" s="117">
        <v>1</v>
      </c>
      <c r="G19" s="118">
        <v>0</v>
      </c>
      <c r="H19">
        <v>0</v>
      </c>
      <c r="I19">
        <v>4</v>
      </c>
      <c r="J19" s="119">
        <v>10</v>
      </c>
      <c r="K19" s="116">
        <v>38</v>
      </c>
      <c r="L19" s="181">
        <v>11</v>
      </c>
      <c r="M19" s="182">
        <v>48</v>
      </c>
    </row>
    <row r="20" spans="1:13" ht="12.75">
      <c r="A20" s="120" t="s">
        <v>11</v>
      </c>
      <c r="B20" s="121">
        <f aca="true" t="shared" si="0" ref="B20:K20">SUM(B9:B19)</f>
        <v>134</v>
      </c>
      <c r="C20" s="121">
        <f t="shared" si="0"/>
        <v>327</v>
      </c>
      <c r="D20" s="121">
        <f t="shared" si="0"/>
        <v>110</v>
      </c>
      <c r="E20" s="121">
        <f t="shared" si="0"/>
        <v>272</v>
      </c>
      <c r="F20" s="122">
        <f t="shared" si="0"/>
        <v>88</v>
      </c>
      <c r="G20" s="123">
        <f t="shared" si="0"/>
        <v>323</v>
      </c>
      <c r="H20" s="121">
        <f t="shared" si="0"/>
        <v>132</v>
      </c>
      <c r="I20" s="121">
        <f t="shared" si="0"/>
        <v>355</v>
      </c>
      <c r="J20" s="122">
        <f t="shared" si="0"/>
        <v>116</v>
      </c>
      <c r="K20" s="123">
        <f t="shared" si="0"/>
        <v>1294</v>
      </c>
      <c r="L20" s="183">
        <v>129</v>
      </c>
      <c r="M20" s="183">
        <v>522</v>
      </c>
    </row>
    <row r="21" spans="1:13" ht="12.75">
      <c r="A21" s="74"/>
      <c r="B21" s="8"/>
      <c r="C21" s="8"/>
      <c r="D21" s="8"/>
      <c r="E21" s="8"/>
      <c r="F21" s="8"/>
      <c r="G21" s="8"/>
      <c r="H21" s="8"/>
      <c r="I21" s="8"/>
      <c r="J21" s="8"/>
      <c r="K21" s="8"/>
      <c r="L21" s="14"/>
      <c r="M21" s="143"/>
    </row>
    <row r="22" spans="1:14" ht="12.75">
      <c r="A22" s="124" t="s">
        <v>172</v>
      </c>
      <c r="B22" s="269">
        <v>17775</v>
      </c>
      <c r="C22" s="270"/>
      <c r="D22" s="275">
        <v>28394</v>
      </c>
      <c r="E22" s="276"/>
      <c r="F22" s="275">
        <v>13942</v>
      </c>
      <c r="G22" s="276">
        <v>13942</v>
      </c>
      <c r="H22" s="275">
        <v>83000</v>
      </c>
      <c r="I22" s="276">
        <v>83000</v>
      </c>
      <c r="J22" s="269">
        <v>36466</v>
      </c>
      <c r="K22" s="270"/>
      <c r="L22" s="286">
        <v>54739.93</v>
      </c>
      <c r="M22" s="287"/>
      <c r="N22" s="145"/>
    </row>
    <row r="23" spans="1:13" ht="12.75">
      <c r="A23" s="85" t="s">
        <v>97</v>
      </c>
      <c r="B23" s="271">
        <v>1000</v>
      </c>
      <c r="C23" s="272"/>
      <c r="D23" s="277">
        <v>1151.5</v>
      </c>
      <c r="E23" s="278"/>
      <c r="F23" s="277">
        <v>1000</v>
      </c>
      <c r="G23" s="278">
        <v>1000</v>
      </c>
      <c r="H23" s="277">
        <v>1273</v>
      </c>
      <c r="I23" s="278">
        <v>1273</v>
      </c>
      <c r="J23" s="271">
        <v>5</v>
      </c>
      <c r="K23" s="272"/>
      <c r="L23" s="284">
        <v>1841.88</v>
      </c>
      <c r="M23" s="285"/>
    </row>
    <row r="24" spans="1:13" ht="12.75">
      <c r="A24" s="86" t="s">
        <v>98</v>
      </c>
      <c r="B24" s="264">
        <v>2095</v>
      </c>
      <c r="C24" s="265"/>
      <c r="D24" s="273">
        <v>2665.18</v>
      </c>
      <c r="E24" s="274"/>
      <c r="F24" s="273">
        <v>2288</v>
      </c>
      <c r="G24" s="274">
        <v>2288</v>
      </c>
      <c r="H24" s="273">
        <v>2830</v>
      </c>
      <c r="I24" s="274">
        <v>2830</v>
      </c>
      <c r="J24" s="264">
        <v>1292</v>
      </c>
      <c r="K24" s="265"/>
      <c r="L24" s="282">
        <v>3140.6358371647507</v>
      </c>
      <c r="M24" s="283"/>
    </row>
    <row r="25" spans="1:4" ht="12.75">
      <c r="A25" s="21"/>
      <c r="B25" s="18"/>
      <c r="C25" s="18"/>
      <c r="D25" s="21"/>
    </row>
    <row r="26" spans="1:4" ht="12.75">
      <c r="A26" s="21"/>
      <c r="B26" s="21"/>
      <c r="C26" s="21"/>
      <c r="D26" s="21"/>
    </row>
    <row r="27" spans="1:4" ht="12.75">
      <c r="A27" s="140"/>
      <c r="B27" s="21"/>
      <c r="C27" s="21"/>
      <c r="D27" s="21"/>
    </row>
    <row r="28" spans="1:4" ht="12.75">
      <c r="A28" s="21"/>
      <c r="B28" s="21"/>
      <c r="C28" s="21"/>
      <c r="D28" s="21"/>
    </row>
    <row r="29" spans="1:4" ht="12.75">
      <c r="A29" s="21" t="s">
        <v>121</v>
      </c>
      <c r="B29" s="21"/>
      <c r="C29" s="21"/>
      <c r="D29" s="21"/>
    </row>
    <row r="30" spans="1:12" ht="12.75">
      <c r="A30" s="18" t="s">
        <v>154</v>
      </c>
      <c r="B30" s="153"/>
      <c r="C30" s="153"/>
      <c r="D30" s="153"/>
      <c r="E30" s="153"/>
      <c r="F30" s="153"/>
      <c r="G30" s="153"/>
      <c r="H30" s="153"/>
      <c r="I30" s="149"/>
      <c r="J30" s="152"/>
      <c r="L30" s="152"/>
    </row>
    <row r="31" spans="1:12" ht="12.75">
      <c r="A31" s="21" t="s">
        <v>180</v>
      </c>
      <c r="B31" s="21"/>
      <c r="C31" s="21"/>
      <c r="D31" s="21"/>
      <c r="E31" s="21"/>
      <c r="F31" s="21"/>
      <c r="G31" s="21"/>
      <c r="H31" s="21"/>
      <c r="L31" s="152"/>
    </row>
    <row r="32" spans="1:12" ht="12.75">
      <c r="A32" s="21" t="s">
        <v>181</v>
      </c>
      <c r="B32" s="152"/>
      <c r="C32" s="152"/>
      <c r="D32" s="152"/>
      <c r="E32" s="152"/>
      <c r="F32" s="152"/>
      <c r="G32" s="152"/>
      <c r="H32" s="152"/>
      <c r="L32" s="152"/>
    </row>
    <row r="33" ht="12.75">
      <c r="A33" s="140" t="s">
        <v>159</v>
      </c>
    </row>
  </sheetData>
  <sheetProtection/>
  <mergeCells count="30">
    <mergeCell ref="L5:M5"/>
    <mergeCell ref="L6:M6"/>
    <mergeCell ref="H5:I5"/>
    <mergeCell ref="H6:I6"/>
    <mergeCell ref="L24:M24"/>
    <mergeCell ref="J6:K6"/>
    <mergeCell ref="J22:K22"/>
    <mergeCell ref="J23:K23"/>
    <mergeCell ref="L23:M23"/>
    <mergeCell ref="L22:M22"/>
    <mergeCell ref="D24:E24"/>
    <mergeCell ref="F5:G5"/>
    <mergeCell ref="F6:G6"/>
    <mergeCell ref="F22:G22"/>
    <mergeCell ref="F23:G23"/>
    <mergeCell ref="J5:K5"/>
    <mergeCell ref="H24:I24"/>
    <mergeCell ref="H22:I22"/>
    <mergeCell ref="H23:I23"/>
    <mergeCell ref="J24:K24"/>
    <mergeCell ref="B24:C24"/>
    <mergeCell ref="B5:C5"/>
    <mergeCell ref="B6:C6"/>
    <mergeCell ref="B22:C22"/>
    <mergeCell ref="B23:C23"/>
    <mergeCell ref="F24:G24"/>
    <mergeCell ref="D5:E5"/>
    <mergeCell ref="D6:E6"/>
    <mergeCell ref="D22:E22"/>
    <mergeCell ref="D23:E23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140625" style="0" customWidth="1"/>
    <col min="2" max="2" width="8.00390625" style="0" customWidth="1"/>
    <col min="3" max="3" width="7.7109375" style="0" customWidth="1"/>
    <col min="4" max="4" width="8.57421875" style="0" customWidth="1"/>
    <col min="5" max="5" width="9.28125" style="0" customWidth="1"/>
    <col min="6" max="6" width="8.421875" style="0" customWidth="1"/>
    <col min="7" max="7" width="8.57421875" style="0" customWidth="1"/>
  </cols>
  <sheetData>
    <row r="1" spans="1:5" ht="12.75">
      <c r="A1" s="4" t="s">
        <v>29</v>
      </c>
      <c r="B1" s="4"/>
      <c r="C1" s="4"/>
      <c r="D1" s="4"/>
      <c r="E1" s="4"/>
    </row>
    <row r="2" spans="1:11" ht="12.75">
      <c r="A2" s="4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79"/>
      <c r="B5" s="125" t="s">
        <v>3</v>
      </c>
      <c r="C5" s="125" t="s">
        <v>4</v>
      </c>
      <c r="D5" s="125" t="s">
        <v>5</v>
      </c>
      <c r="E5" s="125" t="s">
        <v>9</v>
      </c>
      <c r="F5" s="125" t="s">
        <v>6</v>
      </c>
      <c r="G5" s="126" t="s">
        <v>7</v>
      </c>
      <c r="H5" s="2"/>
      <c r="I5" s="2"/>
      <c r="J5" s="2"/>
      <c r="K5" s="2"/>
    </row>
    <row r="6" spans="1:11" ht="12.75" customHeight="1">
      <c r="A6" s="33"/>
      <c r="B6" s="34"/>
      <c r="C6" s="34"/>
      <c r="D6" s="34"/>
      <c r="E6" s="34"/>
      <c r="F6" s="34"/>
      <c r="G6" s="52"/>
      <c r="H6" s="2"/>
      <c r="I6" s="2"/>
      <c r="J6" s="2"/>
      <c r="K6" s="2"/>
    </row>
    <row r="7" spans="1:11" ht="12.75" customHeight="1">
      <c r="A7" s="184" t="s">
        <v>122</v>
      </c>
      <c r="B7" s="30"/>
      <c r="C7" s="30"/>
      <c r="D7" s="27">
        <v>1963</v>
      </c>
      <c r="E7" s="185">
        <v>2048</v>
      </c>
      <c r="F7" s="160">
        <v>2172</v>
      </c>
      <c r="G7" s="186">
        <v>2296</v>
      </c>
      <c r="H7" s="147"/>
      <c r="I7" s="2"/>
      <c r="J7" s="2"/>
      <c r="K7" s="2"/>
    </row>
    <row r="8" spans="1:11" ht="12.75" customHeight="1">
      <c r="A8" s="184"/>
      <c r="B8" s="30"/>
      <c r="C8" s="30"/>
      <c r="D8" s="30"/>
      <c r="E8" s="30"/>
      <c r="F8" s="160"/>
      <c r="G8" s="143"/>
      <c r="H8" s="147"/>
      <c r="I8" s="2"/>
      <c r="J8" s="2"/>
      <c r="K8" s="2"/>
    </row>
    <row r="9" spans="1:11" ht="12.75" customHeight="1">
      <c r="A9" s="288" t="s">
        <v>123</v>
      </c>
      <c r="B9" s="289"/>
      <c r="C9" s="289"/>
      <c r="D9" s="289"/>
      <c r="E9" s="289"/>
      <c r="F9" s="289"/>
      <c r="G9" s="290"/>
      <c r="H9" s="147"/>
      <c r="I9" s="2"/>
      <c r="J9" s="2"/>
      <c r="K9" s="2"/>
    </row>
    <row r="10" spans="1:11" ht="12.75" customHeight="1">
      <c r="A10" s="187"/>
      <c r="B10" s="31"/>
      <c r="C10" s="31"/>
      <c r="D10" s="31"/>
      <c r="E10" s="22"/>
      <c r="F10" s="31"/>
      <c r="G10" s="143"/>
      <c r="H10" s="147"/>
      <c r="I10" s="2"/>
      <c r="J10" s="2"/>
      <c r="K10" s="2"/>
    </row>
    <row r="11" spans="1:11" ht="12.75" customHeight="1">
      <c r="A11" s="187" t="s">
        <v>124</v>
      </c>
      <c r="B11" s="31"/>
      <c r="C11" s="31"/>
      <c r="D11" s="22">
        <v>244</v>
      </c>
      <c r="E11" s="22">
        <v>279</v>
      </c>
      <c r="F11" s="181">
        <v>283</v>
      </c>
      <c r="G11" s="188">
        <v>302</v>
      </c>
      <c r="H11" s="147"/>
      <c r="I11" s="2"/>
      <c r="J11" s="2"/>
      <c r="K11" s="2"/>
    </row>
    <row r="12" spans="1:11" ht="27" customHeight="1">
      <c r="A12" s="187" t="s">
        <v>125</v>
      </c>
      <c r="B12" s="31"/>
      <c r="C12" s="31"/>
      <c r="D12" s="22">
        <v>839</v>
      </c>
      <c r="E12" s="22">
        <v>959</v>
      </c>
      <c r="F12" s="12">
        <v>1040</v>
      </c>
      <c r="G12" s="188">
        <v>1042</v>
      </c>
      <c r="H12" s="147"/>
      <c r="I12" s="2"/>
      <c r="J12" s="2"/>
      <c r="K12" s="2"/>
    </row>
    <row r="13" spans="1:11" ht="12.75" customHeight="1">
      <c r="A13" s="187" t="s">
        <v>126</v>
      </c>
      <c r="B13" s="31"/>
      <c r="C13" s="31"/>
      <c r="D13" s="22">
        <v>169</v>
      </c>
      <c r="E13" s="22">
        <v>167</v>
      </c>
      <c r="F13" s="189">
        <v>179</v>
      </c>
      <c r="G13" s="188">
        <v>187</v>
      </c>
      <c r="H13" s="147"/>
      <c r="I13" s="2"/>
      <c r="J13" s="2"/>
      <c r="K13" s="2"/>
    </row>
    <row r="14" spans="1:11" ht="12.75" customHeight="1">
      <c r="A14" s="190" t="s">
        <v>147</v>
      </c>
      <c r="B14" s="14">
        <v>133</v>
      </c>
      <c r="C14" s="14">
        <v>132</v>
      </c>
      <c r="D14" s="22">
        <v>115</v>
      </c>
      <c r="E14" s="22">
        <v>150</v>
      </c>
      <c r="F14" s="189">
        <v>128</v>
      </c>
      <c r="G14" s="188">
        <v>114</v>
      </c>
      <c r="H14" s="147"/>
      <c r="I14" s="2"/>
      <c r="J14" s="2"/>
      <c r="K14" s="2"/>
    </row>
    <row r="15" spans="1:11" ht="12.75" customHeight="1">
      <c r="A15" s="187" t="s">
        <v>13</v>
      </c>
      <c r="B15" s="31"/>
      <c r="C15" s="31"/>
      <c r="D15" s="22">
        <v>22</v>
      </c>
      <c r="E15" s="22">
        <v>23</v>
      </c>
      <c r="F15" s="189">
        <v>26</v>
      </c>
      <c r="G15" s="188">
        <v>30</v>
      </c>
      <c r="H15" s="147"/>
      <c r="I15" s="2"/>
      <c r="J15" s="2"/>
      <c r="K15" s="2"/>
    </row>
    <row r="16" spans="1:11" ht="12.75" customHeight="1">
      <c r="A16" s="190" t="s">
        <v>148</v>
      </c>
      <c r="B16" s="14">
        <v>184</v>
      </c>
      <c r="C16" s="14">
        <v>123</v>
      </c>
      <c r="D16" s="22">
        <v>56</v>
      </c>
      <c r="E16" s="22">
        <v>60</v>
      </c>
      <c r="F16" s="189">
        <v>55</v>
      </c>
      <c r="G16" s="188">
        <v>46</v>
      </c>
      <c r="H16" s="147"/>
      <c r="I16" s="2"/>
      <c r="J16" s="2"/>
      <c r="K16" s="2"/>
    </row>
    <row r="17" spans="1:11" ht="12.75" customHeight="1">
      <c r="A17" s="190" t="s">
        <v>149</v>
      </c>
      <c r="B17" s="14">
        <v>466</v>
      </c>
      <c r="C17" s="14">
        <v>418</v>
      </c>
      <c r="D17" s="22">
        <v>403</v>
      </c>
      <c r="E17" s="22">
        <v>363</v>
      </c>
      <c r="F17" s="189">
        <v>506</v>
      </c>
      <c r="G17" s="188">
        <v>434</v>
      </c>
      <c r="H17" s="147"/>
      <c r="I17" s="2"/>
      <c r="J17" s="2"/>
      <c r="K17" s="2"/>
    </row>
    <row r="18" spans="1:11" ht="12.75" customHeight="1">
      <c r="A18" s="191" t="s">
        <v>127</v>
      </c>
      <c r="B18" s="192"/>
      <c r="C18" s="192"/>
      <c r="D18" s="28">
        <v>1848</v>
      </c>
      <c r="E18" s="193">
        <v>2001</v>
      </c>
      <c r="F18" s="194">
        <v>2217</v>
      </c>
      <c r="G18" s="171">
        <v>2155</v>
      </c>
      <c r="H18" s="147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175</v>
      </c>
      <c r="B21" s="19"/>
      <c r="C21" s="19"/>
      <c r="D21" s="19"/>
      <c r="E21" s="19"/>
      <c r="F21" s="2"/>
      <c r="G21" s="2"/>
      <c r="H21" s="2"/>
      <c r="I21" s="2"/>
      <c r="J21" s="2"/>
      <c r="K21" s="2"/>
    </row>
    <row r="22" spans="1:11" ht="12.75">
      <c r="A22" s="19" t="s">
        <v>176</v>
      </c>
      <c r="B22" s="19"/>
      <c r="C22" s="19"/>
      <c r="D22" s="19"/>
      <c r="E22" s="19"/>
      <c r="F22" s="2"/>
      <c r="G22" s="2"/>
      <c r="H22" s="2"/>
      <c r="I22" s="2"/>
      <c r="J22" s="2"/>
      <c r="K22" s="2"/>
    </row>
    <row r="23" spans="1:11" ht="12.75">
      <c r="A23" s="19" t="s">
        <v>177</v>
      </c>
      <c r="B23" s="19"/>
      <c r="C23" s="19"/>
      <c r="D23" s="19"/>
      <c r="E23" s="19"/>
      <c r="F23" s="2"/>
      <c r="G23" s="2"/>
      <c r="H23" s="2"/>
      <c r="I23" s="2"/>
      <c r="J23" s="2"/>
      <c r="K23" s="2"/>
    </row>
    <row r="24" spans="1:11" ht="12.75">
      <c r="A24" s="19"/>
      <c r="B24" s="19"/>
      <c r="C24" s="19"/>
      <c r="D24" s="19"/>
      <c r="E24" s="19"/>
      <c r="F24" s="2"/>
      <c r="G24" s="2"/>
      <c r="H24" s="2"/>
      <c r="J24" s="2"/>
      <c r="K24" s="2"/>
    </row>
    <row r="25" spans="1:11" ht="15">
      <c r="A25" s="151"/>
      <c r="B25" s="19"/>
      <c r="C25" s="19"/>
      <c r="D25" s="19"/>
      <c r="E25" s="19"/>
      <c r="F25" s="2"/>
      <c r="G25" s="2"/>
      <c r="H25" s="2"/>
      <c r="J25" s="2"/>
      <c r="K25" s="2"/>
    </row>
    <row r="26" spans="1:11" ht="15">
      <c r="A26" s="151"/>
      <c r="B26" s="2"/>
      <c r="C26" s="2"/>
      <c r="D26" s="2"/>
      <c r="E26" s="2"/>
      <c r="F26" s="2"/>
      <c r="G26" s="2"/>
      <c r="H26" s="2"/>
      <c r="J26" s="2"/>
      <c r="K26" s="2"/>
    </row>
  </sheetData>
  <sheetProtection/>
  <mergeCells count="1">
    <mergeCell ref="A9:G9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M11"/>
    </sheetView>
  </sheetViews>
  <sheetFormatPr defaultColWidth="9.140625" defaultRowHeight="12.75"/>
  <cols>
    <col min="1" max="1" width="22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2.28125" style="0" customWidth="1"/>
    <col min="12" max="12" width="11.421875" style="0" customWidth="1"/>
  </cols>
  <sheetData>
    <row r="1" spans="1:10" ht="12.75">
      <c r="A1" s="4" t="s">
        <v>174</v>
      </c>
      <c r="B1" s="23"/>
      <c r="C1" s="23"/>
      <c r="D1" s="2"/>
      <c r="E1" s="23"/>
      <c r="F1" s="23"/>
      <c r="G1" s="2"/>
      <c r="H1" s="2"/>
      <c r="I1" s="25"/>
      <c r="J1" s="25"/>
    </row>
    <row r="2" spans="1:10" ht="12.75">
      <c r="A2" s="4" t="s">
        <v>182</v>
      </c>
      <c r="B2" s="23"/>
      <c r="C2" s="23"/>
      <c r="D2" s="2"/>
      <c r="E2" s="23"/>
      <c r="F2" s="23"/>
      <c r="G2" s="2"/>
      <c r="H2" s="2"/>
      <c r="I2" s="25"/>
      <c r="J2" s="25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0" ht="12.75">
      <c r="A4" s="2"/>
      <c r="B4" s="23"/>
      <c r="C4" s="23"/>
      <c r="D4" s="2"/>
      <c r="E4" s="23"/>
      <c r="F4" s="23"/>
      <c r="G4" s="2"/>
      <c r="H4" s="2"/>
      <c r="I4" s="25"/>
      <c r="J4" s="25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3" s="15" customFormat="1" ht="25.5">
      <c r="A6" s="127"/>
      <c r="B6" s="210" t="s">
        <v>129</v>
      </c>
      <c r="C6" s="210" t="s">
        <v>130</v>
      </c>
      <c r="D6" s="212" t="s">
        <v>11</v>
      </c>
      <c r="E6" s="210" t="s">
        <v>129</v>
      </c>
      <c r="F6" s="210" t="s">
        <v>130</v>
      </c>
      <c r="G6" s="212" t="s">
        <v>11</v>
      </c>
      <c r="H6" s="210" t="s">
        <v>129</v>
      </c>
      <c r="I6" s="210" t="s">
        <v>130</v>
      </c>
      <c r="J6" s="212" t="s">
        <v>11</v>
      </c>
      <c r="K6" s="210" t="s">
        <v>129</v>
      </c>
      <c r="L6" s="210" t="s">
        <v>130</v>
      </c>
      <c r="M6" s="212" t="s">
        <v>11</v>
      </c>
    </row>
    <row r="7" spans="1:13" ht="12.75">
      <c r="A7" s="130" t="s">
        <v>131</v>
      </c>
      <c r="B7">
        <v>10</v>
      </c>
      <c r="C7">
        <v>46</v>
      </c>
      <c r="D7" s="204">
        <v>56</v>
      </c>
      <c r="E7">
        <v>13</v>
      </c>
      <c r="F7">
        <v>47</v>
      </c>
      <c r="G7" s="204">
        <v>60</v>
      </c>
      <c r="H7" s="200">
        <v>8</v>
      </c>
      <c r="I7" s="201">
        <v>47</v>
      </c>
      <c r="J7" s="202">
        <v>55</v>
      </c>
      <c r="K7" s="189">
        <v>4</v>
      </c>
      <c r="L7" s="189">
        <v>42</v>
      </c>
      <c r="M7" s="195">
        <f>K7+L7</f>
        <v>46</v>
      </c>
    </row>
    <row r="8" spans="1:13" ht="12.75">
      <c r="A8" s="130" t="s">
        <v>132</v>
      </c>
      <c r="B8">
        <v>39</v>
      </c>
      <c r="C8">
        <v>77</v>
      </c>
      <c r="D8" s="204">
        <v>116</v>
      </c>
      <c r="E8">
        <v>33</v>
      </c>
      <c r="F8">
        <v>83</v>
      </c>
      <c r="G8" s="204">
        <v>116</v>
      </c>
      <c r="H8" s="200">
        <v>29</v>
      </c>
      <c r="I8" s="201">
        <v>71</v>
      </c>
      <c r="J8" s="202">
        <v>100</v>
      </c>
      <c r="K8" s="189">
        <v>22</v>
      </c>
      <c r="L8" s="189">
        <v>56</v>
      </c>
      <c r="M8" s="195">
        <f>K8+L8</f>
        <v>78</v>
      </c>
    </row>
    <row r="9" spans="1:13" ht="12.75">
      <c r="A9" s="131" t="s">
        <v>11</v>
      </c>
      <c r="B9" s="213">
        <v>49</v>
      </c>
      <c r="C9" s="213">
        <v>123</v>
      </c>
      <c r="D9" s="205">
        <v>172</v>
      </c>
      <c r="E9" s="213">
        <v>46</v>
      </c>
      <c r="F9" s="213">
        <v>130</v>
      </c>
      <c r="G9" s="205">
        <v>176</v>
      </c>
      <c r="H9" s="214">
        <v>37</v>
      </c>
      <c r="I9" s="215">
        <v>118</v>
      </c>
      <c r="J9" s="203">
        <v>155</v>
      </c>
      <c r="K9" s="196">
        <f>K7+K8</f>
        <v>26</v>
      </c>
      <c r="L9" s="196">
        <f>L7+L8</f>
        <v>98</v>
      </c>
      <c r="M9" s="197">
        <f>K9+L9</f>
        <v>124</v>
      </c>
    </row>
    <row r="10" spans="1:10" ht="12.75">
      <c r="A10" s="13"/>
      <c r="B10" s="129"/>
      <c r="C10" s="129"/>
      <c r="D10" s="13"/>
      <c r="E10" s="129"/>
      <c r="F10" s="129"/>
      <c r="G10" s="13"/>
      <c r="H10" s="13"/>
      <c r="I10" s="25"/>
      <c r="J10" s="25"/>
    </row>
    <row r="11" spans="8:10" ht="12.75">
      <c r="H11" s="13"/>
      <c r="I11" s="25"/>
      <c r="J11" s="25"/>
    </row>
    <row r="12" ht="12.75">
      <c r="A12" s="149"/>
    </row>
  </sheetData>
  <sheetProtection/>
  <mergeCells count="4">
    <mergeCell ref="K5:M5"/>
    <mergeCell ref="H5:J5"/>
    <mergeCell ref="E5:G5"/>
    <mergeCell ref="B5:D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3.57421875" style="0" customWidth="1"/>
    <col min="12" max="12" width="12.00390625" style="0" customWidth="1"/>
  </cols>
  <sheetData>
    <row r="1" spans="1:13" ht="12.75">
      <c r="A1" s="16" t="s">
        <v>128</v>
      </c>
      <c r="B1" s="23"/>
      <c r="C1" s="23"/>
      <c r="D1" s="2"/>
      <c r="E1" s="23"/>
      <c r="F1" s="23"/>
      <c r="G1" s="2"/>
      <c r="H1" s="2"/>
      <c r="I1" s="25"/>
      <c r="J1" s="25"/>
      <c r="K1" s="129"/>
      <c r="L1" s="129"/>
      <c r="M1" s="13"/>
    </row>
    <row r="2" spans="1:13" ht="12.75">
      <c r="A2" s="16" t="s">
        <v>183</v>
      </c>
      <c r="B2" s="23"/>
      <c r="C2" s="23"/>
      <c r="D2" s="2"/>
      <c r="E2" s="23"/>
      <c r="F2" s="23"/>
      <c r="G2" s="2"/>
      <c r="H2" s="2"/>
      <c r="I2" s="25"/>
      <c r="J2" s="25"/>
      <c r="K2" s="132"/>
      <c r="L2" s="132"/>
      <c r="M2" s="26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3"/>
      <c r="B4" s="23"/>
      <c r="C4" s="23"/>
      <c r="D4" s="2"/>
      <c r="E4" s="23"/>
      <c r="F4" s="23"/>
      <c r="G4" s="2"/>
      <c r="H4" s="2"/>
      <c r="I4" s="25"/>
      <c r="J4" s="25"/>
      <c r="K4" s="132"/>
      <c r="L4" s="132"/>
      <c r="M4" s="26"/>
    </row>
    <row r="5" spans="1:13" ht="12.75">
      <c r="A5" s="2"/>
      <c r="B5" s="291" t="s">
        <v>5</v>
      </c>
      <c r="C5" s="291"/>
      <c r="D5" s="291"/>
      <c r="E5" s="291" t="s">
        <v>9</v>
      </c>
      <c r="F5" s="291"/>
      <c r="G5" s="291"/>
      <c r="H5" s="291" t="s">
        <v>6</v>
      </c>
      <c r="I5" s="291"/>
      <c r="J5" s="291"/>
      <c r="K5" s="291" t="s">
        <v>7</v>
      </c>
      <c r="L5" s="291"/>
      <c r="M5" s="291"/>
    </row>
    <row r="6" spans="1:15" ht="25.5">
      <c r="A6" s="134"/>
      <c r="B6" s="128" t="s">
        <v>129</v>
      </c>
      <c r="C6" s="128" t="s">
        <v>130</v>
      </c>
      <c r="D6" s="135" t="s">
        <v>11</v>
      </c>
      <c r="E6" s="128" t="s">
        <v>129</v>
      </c>
      <c r="F6" s="128" t="s">
        <v>130</v>
      </c>
      <c r="G6" s="135" t="s">
        <v>11</v>
      </c>
      <c r="H6" s="128" t="s">
        <v>129</v>
      </c>
      <c r="I6" s="128" t="s">
        <v>130</v>
      </c>
      <c r="J6" s="135" t="s">
        <v>11</v>
      </c>
      <c r="K6" s="209" t="s">
        <v>129</v>
      </c>
      <c r="L6" s="210" t="s">
        <v>130</v>
      </c>
      <c r="M6" s="211" t="s">
        <v>11</v>
      </c>
      <c r="N6" s="20"/>
      <c r="O6" s="20"/>
    </row>
    <row r="7" spans="1:15" ht="12.75">
      <c r="A7" s="130" t="s">
        <v>131</v>
      </c>
      <c r="B7" s="128">
        <v>83</v>
      </c>
      <c r="C7" s="128">
        <v>101</v>
      </c>
      <c r="D7" s="206">
        <v>184</v>
      </c>
      <c r="E7" s="128">
        <v>67</v>
      </c>
      <c r="F7" s="128">
        <v>102</v>
      </c>
      <c r="G7" s="206">
        <v>169</v>
      </c>
      <c r="H7" s="207">
        <v>85</v>
      </c>
      <c r="I7" s="207">
        <v>154</v>
      </c>
      <c r="J7" s="208">
        <v>239</v>
      </c>
      <c r="K7" s="189">
        <v>89</v>
      </c>
      <c r="L7" s="189">
        <v>137</v>
      </c>
      <c r="M7" s="195">
        <f>K7+L7</f>
        <v>226</v>
      </c>
      <c r="N7" s="20"/>
      <c r="O7" s="20"/>
    </row>
    <row r="8" spans="1:15" ht="12.75">
      <c r="A8" s="130" t="s">
        <v>15</v>
      </c>
      <c r="B8">
        <v>63</v>
      </c>
      <c r="C8">
        <v>39</v>
      </c>
      <c r="D8" s="204">
        <v>102</v>
      </c>
      <c r="E8">
        <v>56</v>
      </c>
      <c r="F8">
        <v>35</v>
      </c>
      <c r="G8" s="204">
        <v>91</v>
      </c>
      <c r="H8" s="200">
        <v>59</v>
      </c>
      <c r="I8" s="201">
        <v>49</v>
      </c>
      <c r="J8" s="202">
        <v>108</v>
      </c>
      <c r="K8" s="189">
        <v>53</v>
      </c>
      <c r="L8" s="189">
        <v>51</v>
      </c>
      <c r="M8" s="195">
        <f>K8+L8</f>
        <v>104</v>
      </c>
      <c r="N8" s="20"/>
      <c r="O8" s="20"/>
    </row>
    <row r="9" spans="1:15" ht="12.75">
      <c r="A9" s="130" t="s">
        <v>134</v>
      </c>
      <c r="B9">
        <v>51</v>
      </c>
      <c r="C9">
        <v>66</v>
      </c>
      <c r="D9" s="204">
        <v>117</v>
      </c>
      <c r="E9">
        <v>50</v>
      </c>
      <c r="F9">
        <v>53</v>
      </c>
      <c r="G9" s="204">
        <v>103</v>
      </c>
      <c r="H9" s="200">
        <v>58</v>
      </c>
      <c r="I9" s="201">
        <v>101</v>
      </c>
      <c r="J9" s="202">
        <v>159</v>
      </c>
      <c r="K9" s="189">
        <v>43</v>
      </c>
      <c r="L9" s="189">
        <v>61</v>
      </c>
      <c r="M9" s="195">
        <f>K9+L9</f>
        <v>104</v>
      </c>
      <c r="N9" s="20"/>
      <c r="O9" s="20"/>
    </row>
    <row r="10" spans="1:15" ht="12.75">
      <c r="A10" s="136" t="s">
        <v>11</v>
      </c>
      <c r="B10" s="213">
        <v>197</v>
      </c>
      <c r="C10" s="213">
        <v>206</v>
      </c>
      <c r="D10" s="205">
        <v>403</v>
      </c>
      <c r="E10" s="213">
        <v>173</v>
      </c>
      <c r="F10" s="213">
        <v>190</v>
      </c>
      <c r="G10" s="205">
        <v>363</v>
      </c>
      <c r="H10" s="214">
        <v>202</v>
      </c>
      <c r="I10" s="215">
        <v>304</v>
      </c>
      <c r="J10" s="203">
        <v>506</v>
      </c>
      <c r="K10" s="196">
        <f>SUM(K7:K9)</f>
        <v>185</v>
      </c>
      <c r="L10" s="196">
        <f>SUM(L7:L9)</f>
        <v>249</v>
      </c>
      <c r="M10" s="198">
        <f>K10+L10</f>
        <v>434</v>
      </c>
      <c r="N10" s="20"/>
      <c r="O10" s="20"/>
    </row>
    <row r="11" spans="1:15" ht="12.75">
      <c r="A11" s="20"/>
      <c r="B11" s="129"/>
      <c r="C11" s="129"/>
      <c r="D11" s="13"/>
      <c r="E11" s="129"/>
      <c r="F11" s="129"/>
      <c r="G11" s="13"/>
      <c r="H11" s="13"/>
      <c r="I11" s="25"/>
      <c r="J11" s="25"/>
      <c r="K11" s="20"/>
      <c r="L11" s="20"/>
      <c r="M11" s="20"/>
      <c r="N11" s="20"/>
      <c r="O11" s="20"/>
    </row>
    <row r="12" spans="1:15" ht="12.75">
      <c r="A12" s="20"/>
      <c r="H12" s="13"/>
      <c r="I12" s="25"/>
      <c r="J12" s="25"/>
      <c r="K12" s="20"/>
      <c r="L12" s="20"/>
      <c r="M12" s="20"/>
      <c r="N12" s="20"/>
      <c r="O12" s="20"/>
    </row>
    <row r="13" spans="1:15" ht="12.75">
      <c r="A13" s="199"/>
      <c r="K13" s="20"/>
      <c r="L13" s="20"/>
      <c r="M13" s="20"/>
      <c r="N13" s="20"/>
      <c r="O13" s="20"/>
    </row>
    <row r="14" spans="1:15" ht="12.75">
      <c r="A14" s="20"/>
      <c r="K14" s="20"/>
      <c r="L14" s="20"/>
      <c r="M14" s="20"/>
      <c r="N14" s="20"/>
      <c r="O14" s="20"/>
    </row>
  </sheetData>
  <sheetProtection/>
  <mergeCells count="4">
    <mergeCell ref="B5:D5"/>
    <mergeCell ref="E5:G5"/>
    <mergeCell ref="H5:J5"/>
    <mergeCell ref="K5:M5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34.00390625" style="0" customWidth="1"/>
    <col min="2" max="2" width="12.140625" style="15" customWidth="1"/>
    <col min="3" max="3" width="12.7109375" style="15" customWidth="1"/>
    <col min="5" max="5" width="12.140625" style="15" customWidth="1"/>
    <col min="6" max="6" width="12.7109375" style="15" customWidth="1"/>
    <col min="8" max="8" width="12.57421875" style="0" customWidth="1"/>
    <col min="9" max="9" width="11.8515625" style="0" customWidth="1"/>
    <col min="11" max="11" width="11.57421875" style="0" customWidth="1"/>
    <col min="12" max="12" width="12.421875" style="0" customWidth="1"/>
  </cols>
  <sheetData>
    <row r="1" spans="1:13" ht="12.75">
      <c r="A1" s="137" t="s">
        <v>133</v>
      </c>
      <c r="B1" s="23"/>
      <c r="C1" s="23"/>
      <c r="D1" s="2"/>
      <c r="E1" s="23"/>
      <c r="F1" s="23"/>
      <c r="G1" s="2"/>
      <c r="H1" s="2"/>
      <c r="I1" s="25"/>
      <c r="J1" s="25"/>
      <c r="K1" s="132"/>
      <c r="L1" s="132"/>
      <c r="M1" s="26"/>
    </row>
    <row r="2" spans="1:13" ht="12.75">
      <c r="A2" s="16" t="s">
        <v>184</v>
      </c>
      <c r="B2" s="23"/>
      <c r="C2" s="23"/>
      <c r="D2" s="2"/>
      <c r="E2" s="23"/>
      <c r="F2" s="23"/>
      <c r="G2" s="2"/>
      <c r="H2" s="2"/>
      <c r="I2" s="25"/>
      <c r="J2" s="25"/>
      <c r="K2" s="129"/>
      <c r="L2" s="129"/>
      <c r="M2" s="13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3" ht="12.75">
      <c r="A4" s="13"/>
      <c r="B4" s="291" t="s">
        <v>5</v>
      </c>
      <c r="C4" s="291"/>
      <c r="D4" s="291"/>
      <c r="E4" s="291" t="s">
        <v>9</v>
      </c>
      <c r="F4" s="291"/>
      <c r="G4" s="291"/>
      <c r="H4" s="291" t="s">
        <v>6</v>
      </c>
      <c r="I4" s="291"/>
      <c r="J4" s="291"/>
      <c r="K4" s="292" t="s">
        <v>7</v>
      </c>
      <c r="L4" s="293"/>
      <c r="M4" s="293"/>
    </row>
    <row r="5" spans="1:14" ht="25.5">
      <c r="A5" s="134"/>
      <c r="B5" s="210" t="s">
        <v>129</v>
      </c>
      <c r="C5" s="210" t="s">
        <v>130</v>
      </c>
      <c r="D5" s="212" t="s">
        <v>11</v>
      </c>
      <c r="E5" s="210" t="s">
        <v>129</v>
      </c>
      <c r="F5" s="210" t="s">
        <v>130</v>
      </c>
      <c r="G5" s="212" t="s">
        <v>11</v>
      </c>
      <c r="H5" s="210" t="s">
        <v>129</v>
      </c>
      <c r="I5" s="210" t="s">
        <v>130</v>
      </c>
      <c r="J5" s="212" t="s">
        <v>11</v>
      </c>
      <c r="K5" s="128" t="s">
        <v>129</v>
      </c>
      <c r="L5" s="128" t="s">
        <v>130</v>
      </c>
      <c r="M5" s="135" t="s">
        <v>11</v>
      </c>
      <c r="N5" s="20"/>
    </row>
    <row r="6" spans="1:14" ht="12.75">
      <c r="A6" s="130" t="s">
        <v>135</v>
      </c>
      <c r="B6">
        <v>4</v>
      </c>
      <c r="C6">
        <v>17</v>
      </c>
      <c r="D6" s="4">
        <v>21</v>
      </c>
      <c r="E6">
        <v>10</v>
      </c>
      <c r="F6">
        <v>12</v>
      </c>
      <c r="G6" s="4">
        <v>22</v>
      </c>
      <c r="H6" s="216">
        <v>11</v>
      </c>
      <c r="I6" s="216">
        <v>11</v>
      </c>
      <c r="J6" s="217">
        <v>22</v>
      </c>
      <c r="K6" s="189">
        <v>11</v>
      </c>
      <c r="L6" s="189">
        <v>8</v>
      </c>
      <c r="M6" s="195">
        <f>K6+L6</f>
        <v>19</v>
      </c>
      <c r="N6" s="20"/>
    </row>
    <row r="7" spans="1:14" ht="12.75">
      <c r="A7" s="130" t="s">
        <v>136</v>
      </c>
      <c r="B7">
        <v>50</v>
      </c>
      <c r="C7">
        <v>44</v>
      </c>
      <c r="D7" s="4">
        <v>94</v>
      </c>
      <c r="E7">
        <v>77</v>
      </c>
      <c r="F7">
        <v>51</v>
      </c>
      <c r="G7" s="4">
        <v>128</v>
      </c>
      <c r="H7" s="216">
        <v>54</v>
      </c>
      <c r="I7" s="216">
        <v>52</v>
      </c>
      <c r="J7" s="217">
        <v>106</v>
      </c>
      <c r="K7" s="189">
        <v>47</v>
      </c>
      <c r="L7" s="189">
        <v>48</v>
      </c>
      <c r="M7" s="195">
        <f>K7+L7</f>
        <v>95</v>
      </c>
      <c r="N7" s="20"/>
    </row>
    <row r="8" spans="1:14" ht="12.75">
      <c r="A8" s="136" t="s">
        <v>11</v>
      </c>
      <c r="B8" s="213">
        <v>54</v>
      </c>
      <c r="C8" s="213">
        <v>61</v>
      </c>
      <c r="D8" s="213">
        <v>115</v>
      </c>
      <c r="E8" s="213">
        <v>87</v>
      </c>
      <c r="F8" s="213">
        <v>63</v>
      </c>
      <c r="G8" s="213">
        <v>150</v>
      </c>
      <c r="H8" s="215">
        <v>65</v>
      </c>
      <c r="I8" s="215">
        <v>63</v>
      </c>
      <c r="J8" s="215">
        <v>128</v>
      </c>
      <c r="K8" s="196">
        <f>K6+K7</f>
        <v>58</v>
      </c>
      <c r="L8" s="196">
        <f>L6+L7</f>
        <v>56</v>
      </c>
      <c r="M8" s="198">
        <f>K8+L8</f>
        <v>114</v>
      </c>
      <c r="N8" s="20"/>
    </row>
    <row r="9" spans="11:14" ht="12.75">
      <c r="K9" s="20"/>
      <c r="L9" s="20"/>
      <c r="M9" s="20"/>
      <c r="N9" s="20"/>
    </row>
    <row r="10" spans="1:14" ht="12.75">
      <c r="A10" s="149"/>
      <c r="B10" s="129"/>
      <c r="C10" s="129"/>
      <c r="D10" s="13"/>
      <c r="E10" s="129"/>
      <c r="F10" s="129"/>
      <c r="G10" s="13"/>
      <c r="H10" s="13"/>
      <c r="I10" s="25"/>
      <c r="J10" s="25"/>
      <c r="K10" s="20"/>
      <c r="L10" s="20"/>
      <c r="M10" s="20"/>
      <c r="N10" s="20"/>
    </row>
    <row r="11" spans="8:10" ht="12.75">
      <c r="H11" s="13"/>
      <c r="I11" s="25"/>
      <c r="J11" s="25"/>
    </row>
  </sheetData>
  <sheetProtection/>
  <mergeCells count="4">
    <mergeCell ref="B4:D4"/>
    <mergeCell ref="E4:G4"/>
    <mergeCell ref="H4:J4"/>
    <mergeCell ref="K4:M4"/>
  </mergeCells>
  <hyperlinks>
    <hyperlink ref="A3" location="Index!A1" display="Index"/>
  </hyperlinks>
  <printOptions/>
  <pageMargins left="0.75" right="0.75" top="1" bottom="1" header="0.5" footer="0.5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33.421875" style="0" customWidth="1"/>
    <col min="2" max="10" width="9.8515625" style="0" customWidth="1"/>
    <col min="11" max="11" width="12.8515625" style="0" customWidth="1"/>
  </cols>
  <sheetData>
    <row r="1" spans="1:11" ht="12.75" customHeight="1">
      <c r="A1" s="4" t="s">
        <v>45</v>
      </c>
      <c r="B1" s="4"/>
      <c r="C1" s="4"/>
      <c r="D1" s="4"/>
      <c r="E1" s="4"/>
      <c r="F1" s="4"/>
      <c r="G1" s="4"/>
      <c r="H1" s="2"/>
      <c r="I1" s="2"/>
      <c r="J1" s="37"/>
      <c r="K1" s="37"/>
    </row>
    <row r="2" spans="1:11" ht="12.75" customHeight="1">
      <c r="A2" s="4" t="s">
        <v>33</v>
      </c>
      <c r="B2" s="2"/>
      <c r="C2" s="2"/>
      <c r="D2" s="2"/>
      <c r="E2" s="2"/>
      <c r="F2" s="2"/>
      <c r="G2" s="2"/>
      <c r="H2" s="2"/>
      <c r="I2" s="2"/>
      <c r="J2" s="37"/>
      <c r="K2" s="37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 customHeight="1">
      <c r="A4" s="4"/>
      <c r="B4" s="4"/>
      <c r="C4" s="4"/>
      <c r="D4" s="4"/>
      <c r="E4" s="4"/>
      <c r="F4" s="4"/>
      <c r="G4" s="4"/>
      <c r="H4" s="2"/>
      <c r="I4" s="2"/>
      <c r="J4" s="37"/>
      <c r="K4" s="37"/>
    </row>
    <row r="5" spans="1:11" ht="12.75" customHeight="1">
      <c r="A5" s="38"/>
      <c r="B5" s="221" t="s">
        <v>46</v>
      </c>
      <c r="C5" s="222"/>
      <c r="D5" s="222"/>
      <c r="E5" s="222"/>
      <c r="F5" s="222"/>
      <c r="G5" s="222"/>
      <c r="H5" s="222"/>
      <c r="I5" s="222"/>
      <c r="J5" s="222"/>
      <c r="K5" s="223"/>
    </row>
    <row r="6" spans="1:11" ht="12.75" customHeight="1">
      <c r="A6" s="39"/>
      <c r="B6" s="40" t="s">
        <v>47</v>
      </c>
      <c r="C6" s="40" t="s">
        <v>48</v>
      </c>
      <c r="D6" s="40" t="s">
        <v>49</v>
      </c>
      <c r="E6" s="40" t="s">
        <v>50</v>
      </c>
      <c r="F6" s="40" t="s">
        <v>3</v>
      </c>
      <c r="G6" s="40" t="s">
        <v>4</v>
      </c>
      <c r="H6" s="40" t="s">
        <v>5</v>
      </c>
      <c r="I6" s="40" t="s">
        <v>9</v>
      </c>
      <c r="J6" s="40" t="s">
        <v>6</v>
      </c>
      <c r="K6" s="41" t="s">
        <v>7</v>
      </c>
    </row>
    <row r="7" spans="1:11" ht="5.2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4"/>
    </row>
    <row r="8" spans="1:12" ht="12.75" customHeight="1">
      <c r="A8" s="45" t="s">
        <v>137</v>
      </c>
      <c r="B8" s="46"/>
      <c r="C8" s="47"/>
      <c r="D8" s="48">
        <v>115039</v>
      </c>
      <c r="E8" s="49">
        <v>132577</v>
      </c>
      <c r="F8" s="49">
        <v>189303</v>
      </c>
      <c r="G8" s="49">
        <v>151028</v>
      </c>
      <c r="H8" s="50">
        <v>236103</v>
      </c>
      <c r="I8" s="51">
        <v>218096</v>
      </c>
      <c r="J8" s="51">
        <v>186331</v>
      </c>
      <c r="K8" s="175">
        <v>191541</v>
      </c>
      <c r="L8" s="150"/>
    </row>
    <row r="9" spans="1:11" ht="23.25" customHeight="1">
      <c r="A9" s="42" t="s">
        <v>51</v>
      </c>
      <c r="B9" s="43"/>
      <c r="C9" s="43"/>
      <c r="D9" s="53">
        <v>12258</v>
      </c>
      <c r="E9" s="53">
        <v>10762</v>
      </c>
      <c r="F9" s="53">
        <v>6637</v>
      </c>
      <c r="G9" s="53">
        <v>10576</v>
      </c>
      <c r="H9" s="54">
        <v>4100</v>
      </c>
      <c r="I9" s="54">
        <v>1400</v>
      </c>
      <c r="J9" s="54">
        <v>1300</v>
      </c>
      <c r="K9" s="170">
        <v>1295</v>
      </c>
    </row>
    <row r="10" spans="1:11" ht="39" customHeight="1">
      <c r="A10" s="42" t="s">
        <v>52</v>
      </c>
      <c r="B10" s="43"/>
      <c r="C10" s="43"/>
      <c r="D10" s="53">
        <v>4897</v>
      </c>
      <c r="E10" s="53">
        <v>3861</v>
      </c>
      <c r="F10" s="53">
        <v>2223</v>
      </c>
      <c r="G10" s="53">
        <v>2858</v>
      </c>
      <c r="H10" s="54">
        <v>1300</v>
      </c>
      <c r="I10" s="56">
        <v>210</v>
      </c>
      <c r="J10" s="56">
        <v>230</v>
      </c>
      <c r="K10" s="169">
        <v>228</v>
      </c>
    </row>
    <row r="11" spans="1:11" ht="37.5" customHeight="1">
      <c r="A11" s="42" t="s">
        <v>53</v>
      </c>
      <c r="B11" s="43"/>
      <c r="C11" s="43"/>
      <c r="D11" s="53">
        <v>7361</v>
      </c>
      <c r="E11" s="53">
        <v>6901</v>
      </c>
      <c r="F11" s="53">
        <v>4414</v>
      </c>
      <c r="G11" s="53">
        <v>7718</v>
      </c>
      <c r="H11" s="54">
        <v>2800</v>
      </c>
      <c r="I11" s="54">
        <v>1100</v>
      </c>
      <c r="J11" s="54">
        <v>1100</v>
      </c>
      <c r="K11" s="170">
        <v>1067</v>
      </c>
    </row>
    <row r="12" spans="1:11" ht="8.25" customHeight="1">
      <c r="A12" s="42"/>
      <c r="B12" s="43"/>
      <c r="C12" s="43"/>
      <c r="D12" s="43"/>
      <c r="E12" s="43"/>
      <c r="F12" s="43"/>
      <c r="G12" s="43"/>
      <c r="H12" s="54"/>
      <c r="I12" s="54"/>
      <c r="J12" s="54"/>
      <c r="K12" s="170"/>
    </row>
    <row r="13" spans="1:11" ht="13.5" customHeight="1">
      <c r="A13" s="42" t="s">
        <v>16</v>
      </c>
      <c r="B13" s="53">
        <v>77757</v>
      </c>
      <c r="C13" s="53">
        <v>70882</v>
      </c>
      <c r="D13" s="53" t="s">
        <v>187</v>
      </c>
      <c r="E13" s="53" t="s">
        <v>187</v>
      </c>
      <c r="F13" s="53" t="s">
        <v>187</v>
      </c>
      <c r="G13" s="53">
        <v>62370</v>
      </c>
      <c r="H13" s="53">
        <v>71280</v>
      </c>
      <c r="I13" s="157">
        <v>60591</v>
      </c>
      <c r="J13" s="53">
        <v>59247</v>
      </c>
      <c r="K13" s="170">
        <v>54704</v>
      </c>
    </row>
    <row r="14" spans="1:11" ht="13.5" customHeight="1">
      <c r="A14" s="42" t="s">
        <v>17</v>
      </c>
      <c r="B14" s="53">
        <v>52248</v>
      </c>
      <c r="C14" s="53">
        <v>41129</v>
      </c>
      <c r="D14" s="53" t="s">
        <v>187</v>
      </c>
      <c r="E14" s="53" t="s">
        <v>187</v>
      </c>
      <c r="F14" s="53" t="s">
        <v>187</v>
      </c>
      <c r="G14" s="53">
        <v>88658</v>
      </c>
      <c r="H14" s="53">
        <v>164823</v>
      </c>
      <c r="I14" s="157">
        <v>157505</v>
      </c>
      <c r="J14" s="53">
        <v>127084</v>
      </c>
      <c r="K14" s="170">
        <v>136837</v>
      </c>
    </row>
    <row r="15" spans="1:11" ht="13.5" customHeight="1">
      <c r="A15" s="39" t="s">
        <v>8</v>
      </c>
      <c r="B15" s="218">
        <v>130408</v>
      </c>
      <c r="C15" s="218">
        <v>112227</v>
      </c>
      <c r="D15" s="218">
        <v>115039</v>
      </c>
      <c r="E15" s="218">
        <v>132577</v>
      </c>
      <c r="F15" s="218">
        <v>189303</v>
      </c>
      <c r="G15" s="218">
        <v>151028</v>
      </c>
      <c r="H15" s="218">
        <v>236103</v>
      </c>
      <c r="I15" s="218">
        <v>218096</v>
      </c>
      <c r="J15" s="218">
        <v>186331</v>
      </c>
      <c r="K15" s="219">
        <v>191541</v>
      </c>
    </row>
    <row r="16" spans="1:11" ht="13.5" customHeight="1">
      <c r="A16" s="42"/>
      <c r="B16" s="53"/>
      <c r="C16" s="53"/>
      <c r="D16" s="53"/>
      <c r="E16" s="53"/>
      <c r="F16" s="53"/>
      <c r="G16" s="53"/>
      <c r="H16" s="53"/>
      <c r="I16" s="53"/>
      <c r="J16" s="53"/>
      <c r="K16" s="55"/>
    </row>
    <row r="17" spans="1:11" ht="12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7" ht="12.75">
      <c r="A18" s="21"/>
      <c r="B18" s="21"/>
      <c r="C18" s="21"/>
      <c r="D18" s="21"/>
      <c r="E18" s="21"/>
      <c r="F18" s="21"/>
      <c r="G18" s="21"/>
    </row>
    <row r="19" spans="1:7" ht="12.75">
      <c r="A19" s="21" t="s">
        <v>54</v>
      </c>
      <c r="B19" s="21"/>
      <c r="C19" s="21"/>
      <c r="D19" s="21"/>
      <c r="E19" s="21"/>
      <c r="F19" s="21"/>
      <c r="G19" s="21"/>
    </row>
    <row r="20" spans="1:7" ht="12.75">
      <c r="A20" s="21"/>
      <c r="B20" s="21"/>
      <c r="C20" s="21"/>
      <c r="D20" s="21"/>
      <c r="E20" s="21"/>
      <c r="F20" s="21"/>
      <c r="G20" s="21"/>
    </row>
    <row r="21" spans="1:7" ht="12.75">
      <c r="A21" s="139" t="s">
        <v>152</v>
      </c>
      <c r="B21" s="21"/>
      <c r="C21" s="21"/>
      <c r="D21" s="21"/>
      <c r="E21" s="21"/>
      <c r="F21" s="21"/>
      <c r="G21" s="21"/>
    </row>
    <row r="22" spans="1:7" ht="12.75">
      <c r="A22" s="21" t="s">
        <v>55</v>
      </c>
      <c r="B22" s="21"/>
      <c r="C22" s="21"/>
      <c r="D22" s="21"/>
      <c r="E22" s="21"/>
      <c r="F22" s="21"/>
      <c r="G22" s="21"/>
    </row>
  </sheetData>
  <sheetProtection/>
  <mergeCells count="1">
    <mergeCell ref="B5:K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A1" sqref="A1:F21"/>
    </sheetView>
  </sheetViews>
  <sheetFormatPr defaultColWidth="9.140625" defaultRowHeight="12.75"/>
  <cols>
    <col min="1" max="1" width="23.140625" style="0" customWidth="1"/>
    <col min="2" max="4" width="20.8515625" style="0" customWidth="1"/>
  </cols>
  <sheetData>
    <row r="1" spans="1:4" ht="12.75">
      <c r="A1" s="225" t="s">
        <v>170</v>
      </c>
      <c r="B1" s="225"/>
      <c r="C1" s="225"/>
      <c r="D1" s="225"/>
    </row>
    <row r="2" ht="12.75">
      <c r="A2" s="4" t="s">
        <v>34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4" ht="12.75">
      <c r="A4" s="37"/>
      <c r="B4" s="62"/>
      <c r="C4" s="62"/>
      <c r="D4" s="63"/>
    </row>
    <row r="5" spans="1:4" s="15" customFormat="1" ht="45" customHeight="1">
      <c r="A5" s="64"/>
      <c r="B5" s="65" t="s">
        <v>58</v>
      </c>
      <c r="C5" s="65" t="s">
        <v>138</v>
      </c>
      <c r="D5" s="66" t="s">
        <v>139</v>
      </c>
    </row>
    <row r="6" spans="1:4" ht="12.75" customHeight="1">
      <c r="A6" s="58" t="s">
        <v>59</v>
      </c>
      <c r="B6" s="61"/>
      <c r="C6" s="61"/>
      <c r="D6" s="67"/>
    </row>
    <row r="7" spans="1:4" ht="12.75" customHeight="1">
      <c r="A7" s="33" t="s">
        <v>60</v>
      </c>
      <c r="B7" s="157">
        <v>1294</v>
      </c>
      <c r="C7" s="158">
        <v>12.153658307504461</v>
      </c>
      <c r="D7" s="159">
        <v>2.943852943852944</v>
      </c>
    </row>
    <row r="8" spans="1:4" ht="12.75" customHeight="1">
      <c r="A8" s="33" t="s">
        <v>12</v>
      </c>
      <c r="B8" s="157">
        <v>4739</v>
      </c>
      <c r="C8" s="158">
        <v>44.51019066403682</v>
      </c>
      <c r="D8" s="159">
        <v>10.781235781235782</v>
      </c>
    </row>
    <row r="9" spans="1:4" ht="12.75" customHeight="1">
      <c r="A9" s="58" t="s">
        <v>61</v>
      </c>
      <c r="B9" s="160">
        <v>18</v>
      </c>
      <c r="C9" s="161">
        <v>0.16906170752324598</v>
      </c>
      <c r="D9" s="162">
        <v>0.040950040950040956</v>
      </c>
    </row>
    <row r="10" spans="1:4" ht="12.75" customHeight="1">
      <c r="A10" s="58"/>
      <c r="B10" s="163">
        <v>6051</v>
      </c>
      <c r="C10" s="164">
        <v>56.83291067906453</v>
      </c>
      <c r="D10" s="165">
        <v>13.766038766038765</v>
      </c>
    </row>
    <row r="11" spans="1:4" ht="12.75" customHeight="1">
      <c r="A11" s="58" t="s">
        <v>62</v>
      </c>
      <c r="B11" s="30"/>
      <c r="C11" s="164"/>
      <c r="D11" s="165"/>
    </row>
    <row r="12" spans="1:4" ht="27.75" customHeight="1">
      <c r="A12" s="33" t="s">
        <v>63</v>
      </c>
      <c r="B12" s="32">
        <v>5</v>
      </c>
      <c r="C12" s="158">
        <v>0.04696158542312388</v>
      </c>
      <c r="D12" s="159">
        <v>0.011375011375011375</v>
      </c>
    </row>
    <row r="13" spans="1:4" ht="12.75" customHeight="1">
      <c r="A13" s="33" t="s">
        <v>64</v>
      </c>
      <c r="B13" s="32">
        <v>152</v>
      </c>
      <c r="C13" s="158">
        <v>1.4276321968629662</v>
      </c>
      <c r="D13" s="159">
        <v>0.3458003458003458</v>
      </c>
    </row>
    <row r="14" spans="1:4" ht="12.75" customHeight="1">
      <c r="A14" s="33" t="s">
        <v>65</v>
      </c>
      <c r="B14" s="157">
        <v>2242</v>
      </c>
      <c r="C14" s="158">
        <v>21.05757490372875</v>
      </c>
      <c r="D14" s="159">
        <v>5.100555100555101</v>
      </c>
    </row>
    <row r="15" spans="1:4" ht="12.75" customHeight="1">
      <c r="A15" s="33" t="s">
        <v>66</v>
      </c>
      <c r="B15" s="157">
        <v>2197</v>
      </c>
      <c r="C15" s="158">
        <v>20.634920634920633</v>
      </c>
      <c r="D15" s="159">
        <v>4.998179998179999</v>
      </c>
    </row>
    <row r="16" spans="1:4" ht="12.75" customHeight="1">
      <c r="A16" s="58" t="s">
        <v>67</v>
      </c>
      <c r="B16" s="160">
        <v>4596</v>
      </c>
      <c r="C16" s="161">
        <v>43.167089320935474</v>
      </c>
      <c r="D16" s="162">
        <v>10.455910455910455</v>
      </c>
    </row>
    <row r="17" spans="1:4" ht="30.75" customHeight="1">
      <c r="A17" s="68" t="s">
        <v>68</v>
      </c>
      <c r="B17" s="166">
        <v>10647</v>
      </c>
      <c r="C17" s="167">
        <v>100</v>
      </c>
      <c r="D17" s="168">
        <v>24.2</v>
      </c>
    </row>
    <row r="18" spans="1:4" ht="12.75">
      <c r="A18" s="224"/>
      <c r="B18" s="224"/>
      <c r="C18" s="8"/>
      <c r="D18" s="61"/>
    </row>
    <row r="19" s="21" customFormat="1" ht="11.25"/>
    <row r="20" s="21" customFormat="1" ht="11.25">
      <c r="A20" s="21" t="s">
        <v>69</v>
      </c>
    </row>
    <row r="21" s="21" customFormat="1" ht="11.25">
      <c r="A21" s="21" t="s">
        <v>70</v>
      </c>
    </row>
  </sheetData>
  <sheetProtection/>
  <mergeCells count="2">
    <mergeCell ref="A18:B18"/>
    <mergeCell ref="A1:D1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9" width="9.8515625" style="0" customWidth="1"/>
    <col min="10" max="10" width="10.57421875" style="0" customWidth="1"/>
    <col min="12" max="12" width="10.57421875" style="0" customWidth="1"/>
  </cols>
  <sheetData>
    <row r="1" spans="1:5" ht="12.75">
      <c r="A1" s="4" t="s">
        <v>171</v>
      </c>
      <c r="B1" s="4"/>
      <c r="C1" s="4"/>
      <c r="D1" s="4"/>
      <c r="E1" s="4"/>
    </row>
    <row r="2" ht="12.75">
      <c r="A2" s="4" t="s">
        <v>35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5" spans="1:9" ht="14.25">
      <c r="A5" s="64"/>
      <c r="B5" s="69" t="s">
        <v>49</v>
      </c>
      <c r="C5" s="69" t="s">
        <v>50</v>
      </c>
      <c r="D5" s="70" t="s">
        <v>3</v>
      </c>
      <c r="E5" s="70" t="s">
        <v>4</v>
      </c>
      <c r="F5" s="70" t="s">
        <v>5</v>
      </c>
      <c r="G5" s="70" t="s">
        <v>9</v>
      </c>
      <c r="H5" s="70" t="s">
        <v>155</v>
      </c>
      <c r="I5" s="71" t="s">
        <v>7</v>
      </c>
    </row>
    <row r="6" spans="1:9" ht="12.75">
      <c r="A6" s="58"/>
      <c r="B6" s="61"/>
      <c r="C6" s="61"/>
      <c r="D6" s="61"/>
      <c r="E6" s="61"/>
      <c r="F6" s="56"/>
      <c r="G6" s="56"/>
      <c r="H6" s="56"/>
      <c r="I6" s="57"/>
    </row>
    <row r="7" spans="1:9" ht="14.25">
      <c r="A7" s="33" t="s">
        <v>140</v>
      </c>
      <c r="B7" s="34"/>
      <c r="C7" s="34"/>
      <c r="D7" s="72"/>
      <c r="E7" s="72"/>
      <c r="F7" s="56"/>
      <c r="G7" s="56"/>
      <c r="H7" s="56"/>
      <c r="I7" s="169"/>
    </row>
    <row r="8" spans="1:16" ht="12.75">
      <c r="A8" s="33" t="s">
        <v>72</v>
      </c>
      <c r="B8" s="73">
        <v>6676</v>
      </c>
      <c r="C8" s="73">
        <v>9902</v>
      </c>
      <c r="D8" s="72">
        <v>29136</v>
      </c>
      <c r="E8" s="72">
        <v>8800</v>
      </c>
      <c r="F8" s="54">
        <v>12500</v>
      </c>
      <c r="G8" s="54">
        <v>10000</v>
      </c>
      <c r="H8" s="54">
        <v>5500</v>
      </c>
      <c r="I8" s="170">
        <v>6471</v>
      </c>
      <c r="J8" s="138"/>
      <c r="K8" s="138"/>
      <c r="L8" s="138"/>
      <c r="M8" s="138"/>
      <c r="N8" s="138"/>
      <c r="O8" s="138"/>
      <c r="P8" s="138"/>
    </row>
    <row r="9" spans="1:16" ht="14.25">
      <c r="A9" s="74" t="s">
        <v>141</v>
      </c>
      <c r="B9" s="75">
        <v>67442</v>
      </c>
      <c r="C9" s="75">
        <v>79313</v>
      </c>
      <c r="D9" s="72">
        <v>117565</v>
      </c>
      <c r="E9" s="72">
        <v>85900</v>
      </c>
      <c r="F9" s="54">
        <v>161900</v>
      </c>
      <c r="G9" s="54">
        <v>142700</v>
      </c>
      <c r="H9" s="54">
        <v>72600</v>
      </c>
      <c r="I9" s="170">
        <v>160116</v>
      </c>
      <c r="J9" s="138"/>
      <c r="K9" s="138"/>
      <c r="L9" s="138"/>
      <c r="M9" s="138"/>
      <c r="N9" s="138"/>
      <c r="O9" s="138"/>
      <c r="P9" s="138"/>
    </row>
    <row r="10" spans="1:16" ht="14.25">
      <c r="A10" s="74" t="s">
        <v>142</v>
      </c>
      <c r="B10" s="75">
        <v>30195</v>
      </c>
      <c r="C10" s="75">
        <v>31694</v>
      </c>
      <c r="D10" s="72">
        <v>31780</v>
      </c>
      <c r="E10" s="72">
        <v>41300</v>
      </c>
      <c r="F10" s="54">
        <v>44900</v>
      </c>
      <c r="G10" s="54">
        <v>40400</v>
      </c>
      <c r="H10" s="54">
        <v>34900</v>
      </c>
      <c r="I10" s="170">
        <v>40139</v>
      </c>
      <c r="J10" s="138"/>
      <c r="K10" s="138"/>
      <c r="L10" s="138"/>
      <c r="M10" s="138"/>
      <c r="N10" s="138"/>
      <c r="O10" s="138"/>
      <c r="P10" s="138"/>
    </row>
    <row r="11" spans="1:16" ht="12.75">
      <c r="A11" s="33" t="s">
        <v>73</v>
      </c>
      <c r="B11" s="73">
        <v>10256</v>
      </c>
      <c r="C11" s="73">
        <v>11701</v>
      </c>
      <c r="D11" s="72">
        <v>10814</v>
      </c>
      <c r="E11" s="72">
        <v>15100</v>
      </c>
      <c r="F11" s="54">
        <v>16700</v>
      </c>
      <c r="G11" s="54">
        <v>25000</v>
      </c>
      <c r="H11" s="54">
        <v>46100</v>
      </c>
      <c r="I11" s="170">
        <v>12667</v>
      </c>
      <c r="J11" s="138"/>
      <c r="K11" s="138"/>
      <c r="L11" s="138"/>
      <c r="M11" s="138"/>
      <c r="N11" s="138"/>
      <c r="O11" s="138"/>
      <c r="P11" s="138"/>
    </row>
    <row r="12" spans="1:16" ht="14.25">
      <c r="A12" s="60" t="s">
        <v>143</v>
      </c>
      <c r="B12" s="76">
        <f aca="true" t="shared" si="0" ref="B12:H12">SUM(B8:B11)</f>
        <v>114569</v>
      </c>
      <c r="C12" s="76">
        <f t="shared" si="0"/>
        <v>132610</v>
      </c>
      <c r="D12" s="76">
        <f t="shared" si="0"/>
        <v>189295</v>
      </c>
      <c r="E12" s="76">
        <f t="shared" si="0"/>
        <v>151100</v>
      </c>
      <c r="F12" s="76">
        <f t="shared" si="0"/>
        <v>236000</v>
      </c>
      <c r="G12" s="76">
        <f t="shared" si="0"/>
        <v>218100</v>
      </c>
      <c r="H12" s="76">
        <f t="shared" si="0"/>
        <v>159100</v>
      </c>
      <c r="I12" s="171">
        <v>219393</v>
      </c>
      <c r="J12" s="138"/>
      <c r="K12" s="138"/>
      <c r="L12" s="138"/>
      <c r="M12" s="138"/>
      <c r="N12" s="138"/>
      <c r="O12" s="138"/>
      <c r="P12" s="138"/>
    </row>
    <row r="13" ht="12.75">
      <c r="I13" s="20"/>
    </row>
    <row r="14" spans="1:22" ht="12.75">
      <c r="A14" s="21"/>
      <c r="B14" s="21"/>
      <c r="C14" s="21"/>
      <c r="D14" s="21"/>
      <c r="E14" s="21"/>
      <c r="F14" s="21"/>
      <c r="G14" s="21"/>
      <c r="H14" s="21"/>
      <c r="I14" s="14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2" ht="12.75">
      <c r="A15" s="18" t="s">
        <v>74</v>
      </c>
      <c r="B15" s="18"/>
      <c r="C15" s="18"/>
      <c r="D15" s="18"/>
      <c r="E15" s="18"/>
      <c r="F15" s="18"/>
      <c r="G15" s="18"/>
      <c r="H15" s="18"/>
      <c r="I15" s="154"/>
      <c r="J15" s="18"/>
      <c r="K15" s="18"/>
      <c r="L15" s="18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1:22" ht="12.75">
      <c r="A16" s="18" t="s">
        <v>75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ht="15" customHeight="1">
      <c r="A17" s="220" t="s">
        <v>76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77"/>
      <c r="N17" s="77"/>
      <c r="O17" s="77"/>
      <c r="P17" s="77"/>
      <c r="Q17" s="77"/>
      <c r="R17" s="77"/>
      <c r="S17" s="77"/>
      <c r="T17" s="21"/>
      <c r="U17" s="21"/>
      <c r="V17" s="21"/>
    </row>
    <row r="18" spans="1:22" ht="12.75">
      <c r="A18" s="18" t="s">
        <v>77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ht="12.75">
      <c r="A19" s="154" t="s">
        <v>156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9" ht="12.75">
      <c r="A20" s="154" t="s">
        <v>167</v>
      </c>
      <c r="B20" s="61"/>
      <c r="C20" s="61"/>
      <c r="D20" s="43"/>
      <c r="E20" s="43"/>
      <c r="F20" s="43"/>
      <c r="G20" s="43"/>
      <c r="H20" s="43"/>
      <c r="I20" s="43"/>
    </row>
    <row r="21" spans="1:9" ht="12.75">
      <c r="A21" s="34"/>
      <c r="B21" s="146"/>
      <c r="C21" s="146"/>
      <c r="D21" s="146"/>
      <c r="E21" s="146"/>
      <c r="F21" s="146"/>
      <c r="G21" s="146"/>
      <c r="H21" s="146"/>
      <c r="I21" s="146"/>
    </row>
    <row r="22" spans="1:9" ht="12.75">
      <c r="A22" s="8"/>
      <c r="B22" s="146"/>
      <c r="C22" s="146"/>
      <c r="D22" s="146"/>
      <c r="E22" s="146"/>
      <c r="F22" s="146"/>
      <c r="G22" s="146"/>
      <c r="H22" s="146"/>
      <c r="I22" s="146"/>
    </row>
    <row r="23" spans="1:9" ht="12.75">
      <c r="A23" s="8"/>
      <c r="B23" s="146"/>
      <c r="C23" s="146"/>
      <c r="D23" s="146"/>
      <c r="E23" s="146"/>
      <c r="F23" s="146"/>
      <c r="G23" s="146"/>
      <c r="H23" s="146"/>
      <c r="I23" s="146"/>
    </row>
    <row r="24" spans="1:9" ht="12.75">
      <c r="A24" s="34"/>
      <c r="B24" s="146"/>
      <c r="C24" s="146"/>
      <c r="D24" s="146"/>
      <c r="E24" s="146"/>
      <c r="F24" s="146"/>
      <c r="G24" s="146"/>
      <c r="H24" s="146"/>
      <c r="I24" s="146"/>
    </row>
    <row r="25" spans="1:9" ht="12.75">
      <c r="A25" s="61"/>
      <c r="B25" s="146"/>
      <c r="C25" s="146"/>
      <c r="D25" s="146"/>
      <c r="E25" s="146"/>
      <c r="F25" s="146"/>
      <c r="G25" s="146"/>
      <c r="H25" s="146"/>
      <c r="I25" s="146"/>
    </row>
    <row r="26" spans="1:9" ht="12.75">
      <c r="A26" s="9"/>
      <c r="B26" s="9"/>
      <c r="C26" s="9"/>
      <c r="D26" s="9"/>
      <c r="E26" s="9"/>
      <c r="F26" s="9"/>
      <c r="G26" s="9"/>
      <c r="H26" s="9"/>
      <c r="I26" s="9"/>
    </row>
    <row r="27" spans="1:9" ht="12.75">
      <c r="A27" s="9"/>
      <c r="B27" s="9"/>
      <c r="C27" s="9"/>
      <c r="D27" s="9"/>
      <c r="E27" s="9"/>
      <c r="F27" s="9"/>
      <c r="G27" s="9"/>
      <c r="H27" s="9"/>
      <c r="I27" s="9"/>
    </row>
  </sheetData>
  <sheetProtection/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13" width="8.7109375" style="0" customWidth="1"/>
  </cols>
  <sheetData>
    <row r="1" spans="1:11" ht="12.75">
      <c r="A1" s="4" t="s">
        <v>57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185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2.75">
      <c r="A6" s="124" t="s">
        <v>10</v>
      </c>
      <c r="B6" s="80"/>
      <c r="C6" s="81"/>
      <c r="D6" s="80"/>
      <c r="E6" s="81"/>
      <c r="F6" s="80"/>
      <c r="G6" s="81"/>
      <c r="H6" s="80"/>
      <c r="I6" s="81"/>
      <c r="J6" s="80"/>
      <c r="K6" s="81"/>
      <c r="L6" s="80"/>
      <c r="M6" s="81"/>
    </row>
    <row r="7" spans="1:13" ht="12.75">
      <c r="A7" s="74" t="s">
        <v>97</v>
      </c>
      <c r="B7" s="235">
        <v>4000</v>
      </c>
      <c r="C7" s="243"/>
      <c r="D7" s="233">
        <v>4292.5</v>
      </c>
      <c r="E7" s="234"/>
      <c r="F7" s="233">
        <v>4903</v>
      </c>
      <c r="G7" s="234">
        <v>4903</v>
      </c>
      <c r="H7" s="233">
        <v>4591</v>
      </c>
      <c r="I7" s="234">
        <v>4591</v>
      </c>
      <c r="J7" s="227">
        <v>4560</v>
      </c>
      <c r="K7" s="228"/>
      <c r="L7" s="227">
        <v>4832.48</v>
      </c>
      <c r="M7" s="228"/>
    </row>
    <row r="8" spans="1:13" ht="12.75">
      <c r="A8" s="155" t="s">
        <v>98</v>
      </c>
      <c r="B8" s="236">
        <v>8058</v>
      </c>
      <c r="C8" s="244"/>
      <c r="D8" s="231">
        <v>8271</v>
      </c>
      <c r="E8" s="232"/>
      <c r="F8" s="231">
        <v>9120</v>
      </c>
      <c r="G8" s="232">
        <v>9120</v>
      </c>
      <c r="H8" s="231">
        <v>8924</v>
      </c>
      <c r="I8" s="232">
        <v>8924</v>
      </c>
      <c r="J8" s="229">
        <v>9133</v>
      </c>
      <c r="K8" s="230"/>
      <c r="L8" s="229">
        <v>10127.047793657872</v>
      </c>
      <c r="M8" s="230"/>
    </row>
    <row r="9" spans="1:13" ht="12.75">
      <c r="A9" s="78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72"/>
      <c r="M9" s="172"/>
    </row>
    <row r="10" spans="1:13" ht="12.75">
      <c r="A10" s="124" t="s">
        <v>160</v>
      </c>
      <c r="B10" s="80"/>
      <c r="C10" s="81"/>
      <c r="D10" s="80"/>
      <c r="E10" s="81"/>
      <c r="F10" s="80"/>
      <c r="G10" s="81"/>
      <c r="H10" s="80"/>
      <c r="I10" s="81"/>
      <c r="J10" s="80"/>
      <c r="K10" s="81"/>
      <c r="L10" s="173"/>
      <c r="M10" s="174"/>
    </row>
    <row r="11" spans="1:13" ht="12.75">
      <c r="A11" s="74" t="s">
        <v>97</v>
      </c>
      <c r="B11" s="235">
        <v>8120</v>
      </c>
      <c r="C11" s="234"/>
      <c r="D11" s="233">
        <v>5568</v>
      </c>
      <c r="E11" s="234"/>
      <c r="F11" s="233">
        <v>5392</v>
      </c>
      <c r="G11" s="234">
        <v>5392</v>
      </c>
      <c r="H11" s="233">
        <v>6277</v>
      </c>
      <c r="I11" s="235">
        <v>6277</v>
      </c>
      <c r="J11" s="233">
        <v>5256</v>
      </c>
      <c r="K11" s="234"/>
      <c r="L11" s="227">
        <v>4830.77</v>
      </c>
      <c r="M11" s="228"/>
    </row>
    <row r="12" spans="1:13" ht="12.75">
      <c r="A12" s="155" t="s">
        <v>98</v>
      </c>
      <c r="B12" s="236">
        <v>14566</v>
      </c>
      <c r="C12" s="232"/>
      <c r="D12" s="231">
        <v>33026</v>
      </c>
      <c r="E12" s="232"/>
      <c r="F12" s="231">
        <v>18584</v>
      </c>
      <c r="G12" s="232">
        <v>18584</v>
      </c>
      <c r="H12" s="231">
        <v>12108</v>
      </c>
      <c r="I12" s="236">
        <v>12108</v>
      </c>
      <c r="J12" s="231">
        <v>102259</v>
      </c>
      <c r="K12" s="232"/>
      <c r="L12" s="229">
        <v>8944.917254901962</v>
      </c>
      <c r="M12" s="230"/>
    </row>
    <row r="13" spans="1:13" ht="12.75">
      <c r="A13" s="78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72"/>
      <c r="M13" s="172"/>
    </row>
    <row r="14" spans="1:13" ht="12.75">
      <c r="A14" s="124" t="s">
        <v>161</v>
      </c>
      <c r="B14" s="80"/>
      <c r="C14" s="81"/>
      <c r="D14" s="80"/>
      <c r="E14" s="81"/>
      <c r="F14" s="80"/>
      <c r="G14" s="81"/>
      <c r="H14" s="80"/>
      <c r="I14" s="81"/>
      <c r="J14" s="80"/>
      <c r="K14" s="81"/>
      <c r="L14" s="173"/>
      <c r="M14" s="174"/>
    </row>
    <row r="15" spans="1:13" ht="12.75">
      <c r="A15" s="74" t="s">
        <v>97</v>
      </c>
      <c r="B15" s="235">
        <v>5200</v>
      </c>
      <c r="C15" s="243"/>
      <c r="D15" s="237">
        <v>7000</v>
      </c>
      <c r="E15" s="238" t="s">
        <v>103</v>
      </c>
      <c r="F15" s="237">
        <v>6275</v>
      </c>
      <c r="G15" s="241">
        <v>6275</v>
      </c>
      <c r="H15" s="233">
        <v>6078</v>
      </c>
      <c r="I15" s="234">
        <v>6078</v>
      </c>
      <c r="J15" s="233">
        <v>6746</v>
      </c>
      <c r="K15" s="234"/>
      <c r="L15" s="227">
        <v>5900</v>
      </c>
      <c r="M15" s="228"/>
    </row>
    <row r="16" spans="1:13" ht="12.75">
      <c r="A16" s="155" t="s">
        <v>98</v>
      </c>
      <c r="B16" s="236">
        <v>11263</v>
      </c>
      <c r="C16" s="244"/>
      <c r="D16" s="239">
        <v>11061</v>
      </c>
      <c r="E16" s="240" t="s">
        <v>104</v>
      </c>
      <c r="F16" s="239">
        <v>19499</v>
      </c>
      <c r="G16" s="242">
        <v>19499</v>
      </c>
      <c r="H16" s="231">
        <v>13911</v>
      </c>
      <c r="I16" s="232">
        <v>13911</v>
      </c>
      <c r="J16" s="231">
        <v>9940</v>
      </c>
      <c r="K16" s="232"/>
      <c r="L16" s="229">
        <v>10552.125000000002</v>
      </c>
      <c r="M16" s="230"/>
    </row>
    <row r="17" spans="1:13" ht="12.75">
      <c r="A17" s="78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72"/>
      <c r="M17" s="172"/>
    </row>
    <row r="18" spans="1:13" ht="12.75">
      <c r="A18" s="124" t="s">
        <v>162</v>
      </c>
      <c r="B18" s="80"/>
      <c r="C18" s="81"/>
      <c r="D18" s="80"/>
      <c r="E18" s="81"/>
      <c r="F18" s="80"/>
      <c r="G18" s="81"/>
      <c r="H18" s="80"/>
      <c r="I18" s="81"/>
      <c r="J18" s="80"/>
      <c r="K18" s="81"/>
      <c r="L18" s="173"/>
      <c r="M18" s="174"/>
    </row>
    <row r="19" spans="1:13" ht="12.75">
      <c r="A19" s="74" t="s">
        <v>97</v>
      </c>
      <c r="B19" s="235">
        <v>8363</v>
      </c>
      <c r="C19" s="243"/>
      <c r="D19" s="233">
        <v>7203</v>
      </c>
      <c r="E19" s="234"/>
      <c r="F19" s="233">
        <v>8553</v>
      </c>
      <c r="G19" s="234">
        <v>8553</v>
      </c>
      <c r="H19" s="233">
        <v>6142</v>
      </c>
      <c r="I19" s="234">
        <v>6142</v>
      </c>
      <c r="J19" s="233">
        <v>8928</v>
      </c>
      <c r="K19" s="234"/>
      <c r="L19" s="227">
        <v>7535.885</v>
      </c>
      <c r="M19" s="228"/>
    </row>
    <row r="20" spans="1:13" ht="12.75">
      <c r="A20" s="155" t="s">
        <v>98</v>
      </c>
      <c r="B20" s="236">
        <v>19523</v>
      </c>
      <c r="C20" s="244"/>
      <c r="D20" s="231">
        <v>26023</v>
      </c>
      <c r="E20" s="232"/>
      <c r="F20" s="231">
        <v>52087</v>
      </c>
      <c r="G20" s="232">
        <v>52087</v>
      </c>
      <c r="H20" s="231">
        <v>14137</v>
      </c>
      <c r="I20" s="232">
        <v>14137</v>
      </c>
      <c r="J20" s="231">
        <v>22183</v>
      </c>
      <c r="K20" s="232"/>
      <c r="L20" s="229">
        <v>16319.58007317073</v>
      </c>
      <c r="M20" s="230"/>
    </row>
    <row r="21" spans="1:13" ht="12.75">
      <c r="A21" s="78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72"/>
      <c r="M21" s="172"/>
    </row>
    <row r="22" spans="1:13" ht="12.75">
      <c r="A22" s="124" t="s">
        <v>163</v>
      </c>
      <c r="B22" s="80"/>
      <c r="C22" s="81"/>
      <c r="D22" s="80"/>
      <c r="E22" s="81"/>
      <c r="F22" s="80"/>
      <c r="G22" s="81"/>
      <c r="H22" s="80"/>
      <c r="I22" s="81"/>
      <c r="J22" s="80"/>
      <c r="K22" s="81"/>
      <c r="L22" s="173"/>
      <c r="M22" s="174"/>
    </row>
    <row r="23" spans="1:13" ht="12.75">
      <c r="A23" s="74" t="s">
        <v>97</v>
      </c>
      <c r="B23" s="235" t="s">
        <v>18</v>
      </c>
      <c r="C23" s="243"/>
      <c r="D23" s="233">
        <v>4291</v>
      </c>
      <c r="E23" s="234"/>
      <c r="F23" s="233">
        <v>5000</v>
      </c>
      <c r="G23" s="234">
        <v>5000</v>
      </c>
      <c r="H23" s="233">
        <v>6892</v>
      </c>
      <c r="I23" s="234">
        <v>6892</v>
      </c>
      <c r="J23" s="233">
        <v>4267</v>
      </c>
      <c r="K23" s="234"/>
      <c r="L23" s="227">
        <v>4758.505</v>
      </c>
      <c r="M23" s="228"/>
    </row>
    <row r="24" spans="1:13" ht="12.75">
      <c r="A24" s="155" t="s">
        <v>98</v>
      </c>
      <c r="B24" s="236">
        <v>3203</v>
      </c>
      <c r="C24" s="244"/>
      <c r="D24" s="231">
        <v>33937</v>
      </c>
      <c r="E24" s="232"/>
      <c r="F24" s="231">
        <v>4886</v>
      </c>
      <c r="G24" s="232">
        <v>4886</v>
      </c>
      <c r="H24" s="231">
        <v>8515</v>
      </c>
      <c r="I24" s="232">
        <v>8515</v>
      </c>
      <c r="J24" s="231">
        <v>16725</v>
      </c>
      <c r="K24" s="232"/>
      <c r="L24" s="229">
        <v>6137.021999999999</v>
      </c>
      <c r="M24" s="230"/>
    </row>
    <row r="25" spans="1:13" ht="12.75">
      <c r="A25" s="78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72"/>
      <c r="M25" s="172"/>
    </row>
    <row r="26" spans="1:13" ht="12.75">
      <c r="A26" s="124" t="s">
        <v>164</v>
      </c>
      <c r="B26" s="80"/>
      <c r="C26" s="81"/>
      <c r="D26" s="80"/>
      <c r="E26" s="81"/>
      <c r="F26" s="80"/>
      <c r="G26" s="81"/>
      <c r="H26" s="80"/>
      <c r="I26" s="81"/>
      <c r="J26" s="80"/>
      <c r="K26" s="81"/>
      <c r="L26" s="173"/>
      <c r="M26" s="174"/>
    </row>
    <row r="27" spans="1:13" ht="12.75">
      <c r="A27" s="74" t="s">
        <v>97</v>
      </c>
      <c r="B27" s="235">
        <v>2103</v>
      </c>
      <c r="C27" s="243"/>
      <c r="D27" s="233">
        <v>12462</v>
      </c>
      <c r="E27" s="234"/>
      <c r="F27" s="233">
        <v>5000</v>
      </c>
      <c r="G27" s="234">
        <v>5000</v>
      </c>
      <c r="H27" s="233">
        <v>5500</v>
      </c>
      <c r="I27" s="234">
        <v>5500</v>
      </c>
      <c r="J27" s="233">
        <v>13505</v>
      </c>
      <c r="K27" s="234"/>
      <c r="L27" s="227">
        <v>6319.135</v>
      </c>
      <c r="M27" s="228"/>
    </row>
    <row r="28" spans="1:13" ht="12.75">
      <c r="A28" s="155" t="s">
        <v>98</v>
      </c>
      <c r="B28" s="236">
        <v>7579</v>
      </c>
      <c r="C28" s="244"/>
      <c r="D28" s="231">
        <v>21709</v>
      </c>
      <c r="E28" s="232"/>
      <c r="F28" s="231">
        <v>20384</v>
      </c>
      <c r="G28" s="232">
        <v>20384</v>
      </c>
      <c r="H28" s="231">
        <v>11671</v>
      </c>
      <c r="I28" s="232">
        <v>11671</v>
      </c>
      <c r="J28" s="231">
        <v>14623</v>
      </c>
      <c r="K28" s="232"/>
      <c r="L28" s="229">
        <v>10757.288333333334</v>
      </c>
      <c r="M28" s="230"/>
    </row>
    <row r="29" spans="1:13" ht="12.75">
      <c r="A29" s="78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</row>
    <row r="30" spans="1:2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140" t="s">
        <v>158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152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52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</sheetData>
  <sheetProtection/>
  <mergeCells count="78">
    <mergeCell ref="B27:C27"/>
    <mergeCell ref="D27:E27"/>
    <mergeCell ref="B28:C28"/>
    <mergeCell ref="D28:E28"/>
    <mergeCell ref="F28:G28"/>
    <mergeCell ref="H28:I28"/>
    <mergeCell ref="F27:G27"/>
    <mergeCell ref="H27:I27"/>
    <mergeCell ref="J23:K23"/>
    <mergeCell ref="L23:M23"/>
    <mergeCell ref="J24:K24"/>
    <mergeCell ref="L24:M24"/>
    <mergeCell ref="J28:K28"/>
    <mergeCell ref="L28:M28"/>
    <mergeCell ref="B23:C23"/>
    <mergeCell ref="D23:E23"/>
    <mergeCell ref="F23:G23"/>
    <mergeCell ref="H23:I23"/>
    <mergeCell ref="J27:K27"/>
    <mergeCell ref="L27:M27"/>
    <mergeCell ref="B24:C24"/>
    <mergeCell ref="D24:E24"/>
    <mergeCell ref="F24:G24"/>
    <mergeCell ref="H24:I24"/>
    <mergeCell ref="J19:K19"/>
    <mergeCell ref="L19:M19"/>
    <mergeCell ref="B20:C20"/>
    <mergeCell ref="D20:E20"/>
    <mergeCell ref="F20:G20"/>
    <mergeCell ref="H20:I20"/>
    <mergeCell ref="J20:K20"/>
    <mergeCell ref="L20:M20"/>
    <mergeCell ref="B19:C19"/>
    <mergeCell ref="D19:E19"/>
    <mergeCell ref="H19:I19"/>
    <mergeCell ref="B5:C5"/>
    <mergeCell ref="B7:C7"/>
    <mergeCell ref="B8:C8"/>
    <mergeCell ref="B11:C11"/>
    <mergeCell ref="B12:C12"/>
    <mergeCell ref="B15:C15"/>
    <mergeCell ref="B16:C16"/>
    <mergeCell ref="D5:E5"/>
    <mergeCell ref="D8:E8"/>
    <mergeCell ref="F8:G8"/>
    <mergeCell ref="F11:G11"/>
    <mergeCell ref="D11:E11"/>
    <mergeCell ref="D12:E12"/>
    <mergeCell ref="F19:G19"/>
    <mergeCell ref="D15:E15"/>
    <mergeCell ref="D16:E16"/>
    <mergeCell ref="F12:G12"/>
    <mergeCell ref="F15:G15"/>
    <mergeCell ref="F16:G16"/>
    <mergeCell ref="H11:I11"/>
    <mergeCell ref="H12:I12"/>
    <mergeCell ref="H15:I15"/>
    <mergeCell ref="H16:I16"/>
    <mergeCell ref="D7:E7"/>
    <mergeCell ref="H5:I5"/>
    <mergeCell ref="H7:I7"/>
    <mergeCell ref="H8:I8"/>
    <mergeCell ref="F5:G5"/>
    <mergeCell ref="F7:G7"/>
    <mergeCell ref="J16:K16"/>
    <mergeCell ref="L12:M12"/>
    <mergeCell ref="L15:M15"/>
    <mergeCell ref="L16:M16"/>
    <mergeCell ref="J5:K5"/>
    <mergeCell ref="J7:K7"/>
    <mergeCell ref="J8:K8"/>
    <mergeCell ref="J11:K11"/>
    <mergeCell ref="L5:M5"/>
    <mergeCell ref="L7:M7"/>
    <mergeCell ref="L8:M8"/>
    <mergeCell ref="L11:M11"/>
    <mergeCell ref="J12:K12"/>
    <mergeCell ref="J15:K15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scale="91" r:id="rId1"/>
  <headerFooter alignWithMargins="0">
    <oddHeader>&amp;CTribunal Statistics Quarterly
April to June 2013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13" width="8.7109375" style="0" customWidth="1"/>
  </cols>
  <sheetData>
    <row r="1" spans="1:11" ht="12.75">
      <c r="A1" s="4" t="s">
        <v>71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2.75">
      <c r="A2" s="4" t="s">
        <v>36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spans="1:1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173</v>
      </c>
      <c r="K5" s="226"/>
      <c r="L5" s="226" t="s">
        <v>7</v>
      </c>
      <c r="M5" s="226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148</v>
      </c>
      <c r="C7" s="83">
        <f aca="true" t="shared" si="0" ref="C7:C19">B7/B$30</f>
        <v>0.05799373040752351</v>
      </c>
      <c r="D7">
        <v>125</v>
      </c>
      <c r="E7" s="83">
        <f aca="true" t="shared" si="1" ref="E7:E13">D7/D$30</f>
        <v>0.05032206119162641</v>
      </c>
      <c r="F7">
        <v>168</v>
      </c>
      <c r="G7" s="83">
        <f aca="true" t="shared" si="2" ref="G7:G13">F7/F$30</f>
        <v>0.058212058212058215</v>
      </c>
      <c r="H7">
        <v>243</v>
      </c>
      <c r="I7" s="83">
        <f aca="true" t="shared" si="3" ref="I7:I13">H7/H$30</f>
        <v>0.09317484662576687</v>
      </c>
      <c r="J7" s="84">
        <v>227</v>
      </c>
      <c r="K7" s="83">
        <f aca="true" t="shared" si="4" ref="K7:K13">J7/J$30</f>
        <v>0.09831095712429623</v>
      </c>
      <c r="L7" s="84">
        <v>228</v>
      </c>
      <c r="M7" s="142">
        <f aca="true" t="shared" si="5" ref="M7:M13">L7/L$30</f>
        <v>0.10183117463153193</v>
      </c>
    </row>
    <row r="8" spans="1:13" ht="12.75">
      <c r="A8" s="74" t="s">
        <v>80</v>
      </c>
      <c r="B8" s="82">
        <v>173</v>
      </c>
      <c r="C8" s="83">
        <f t="shared" si="0"/>
        <v>0.06778996865203762</v>
      </c>
      <c r="D8">
        <v>180</v>
      </c>
      <c r="E8" s="83">
        <f t="shared" si="1"/>
        <v>0.07246376811594203</v>
      </c>
      <c r="F8">
        <v>190</v>
      </c>
      <c r="G8" s="83">
        <f t="shared" si="2"/>
        <v>0.06583506583506583</v>
      </c>
      <c r="H8">
        <v>194</v>
      </c>
      <c r="I8" s="83">
        <f t="shared" si="3"/>
        <v>0.07438650306748466</v>
      </c>
      <c r="J8" s="84">
        <v>178</v>
      </c>
      <c r="K8" s="83">
        <f t="shared" si="4"/>
        <v>0.07708964919878736</v>
      </c>
      <c r="L8" s="84">
        <v>154</v>
      </c>
      <c r="M8" s="142">
        <f t="shared" si="5"/>
        <v>0.06878070567217508</v>
      </c>
    </row>
    <row r="9" spans="1:13" ht="12.75">
      <c r="A9" s="74"/>
      <c r="B9" s="8"/>
      <c r="C9" s="83"/>
      <c r="E9" s="83"/>
      <c r="G9" s="83"/>
      <c r="I9" s="83"/>
      <c r="J9" s="141"/>
      <c r="K9" s="83"/>
      <c r="L9" s="14"/>
      <c r="M9" s="142">
        <f t="shared" si="5"/>
        <v>0</v>
      </c>
    </row>
    <row r="10" spans="1:13" ht="12.75">
      <c r="A10" s="74" t="s">
        <v>81</v>
      </c>
      <c r="B10" s="8">
        <v>416</v>
      </c>
      <c r="C10" s="83">
        <f t="shared" si="0"/>
        <v>0.16300940438871472</v>
      </c>
      <c r="D10">
        <v>418</v>
      </c>
      <c r="E10" s="83">
        <f t="shared" si="1"/>
        <v>0.1682769726247987</v>
      </c>
      <c r="F10">
        <v>404</v>
      </c>
      <c r="G10" s="83">
        <f t="shared" si="2"/>
        <v>0.13998613998613998</v>
      </c>
      <c r="H10">
        <v>308</v>
      </c>
      <c r="I10" s="83">
        <f t="shared" si="3"/>
        <v>0.11809815950920245</v>
      </c>
      <c r="J10" s="84">
        <v>292</v>
      </c>
      <c r="K10" s="83">
        <f t="shared" si="4"/>
        <v>0.12646167171935904</v>
      </c>
      <c r="L10" s="84">
        <v>254</v>
      </c>
      <c r="M10" s="142">
        <f t="shared" si="5"/>
        <v>0.11344350156319785</v>
      </c>
    </row>
    <row r="11" spans="1:13" ht="12.75">
      <c r="A11" s="74" t="s">
        <v>82</v>
      </c>
      <c r="B11" s="82">
        <v>331</v>
      </c>
      <c r="C11" s="83">
        <f t="shared" si="0"/>
        <v>0.12970219435736677</v>
      </c>
      <c r="D11">
        <v>253</v>
      </c>
      <c r="E11" s="83">
        <f t="shared" si="1"/>
        <v>0.10185185185185185</v>
      </c>
      <c r="F11">
        <v>298</v>
      </c>
      <c r="G11" s="83">
        <f t="shared" si="2"/>
        <v>0.10325710325710326</v>
      </c>
      <c r="H11">
        <v>245</v>
      </c>
      <c r="I11" s="83">
        <f t="shared" si="3"/>
        <v>0.09394171779141104</v>
      </c>
      <c r="J11" s="84">
        <v>199</v>
      </c>
      <c r="K11" s="83">
        <f t="shared" si="4"/>
        <v>0.08618449545257688</v>
      </c>
      <c r="L11" s="84">
        <v>202</v>
      </c>
      <c r="M11" s="142">
        <f t="shared" si="5"/>
        <v>0.09021884769986602</v>
      </c>
    </row>
    <row r="12" spans="1:13" ht="12.75">
      <c r="A12" s="74" t="s">
        <v>83</v>
      </c>
      <c r="B12" s="82">
        <v>205</v>
      </c>
      <c r="C12" s="83">
        <f t="shared" si="0"/>
        <v>0.08032915360501568</v>
      </c>
      <c r="D12">
        <v>208</v>
      </c>
      <c r="E12" s="83">
        <f t="shared" si="1"/>
        <v>0.08373590982286634</v>
      </c>
      <c r="F12">
        <v>208</v>
      </c>
      <c r="G12" s="83">
        <f t="shared" si="2"/>
        <v>0.07207207207207207</v>
      </c>
      <c r="H12">
        <v>198</v>
      </c>
      <c r="I12" s="83">
        <f t="shared" si="3"/>
        <v>0.07592024539877301</v>
      </c>
      <c r="J12" s="84">
        <v>177</v>
      </c>
      <c r="K12" s="83">
        <f t="shared" si="4"/>
        <v>0.07665656128194023</v>
      </c>
      <c r="L12" s="84">
        <v>173</v>
      </c>
      <c r="M12" s="142">
        <f t="shared" si="5"/>
        <v>0.07726663689146941</v>
      </c>
    </row>
    <row r="13" spans="1:13" ht="12.75">
      <c r="A13" s="74" t="s">
        <v>84</v>
      </c>
      <c r="B13" s="82">
        <v>169</v>
      </c>
      <c r="C13" s="83">
        <f t="shared" si="0"/>
        <v>0.06622257053291536</v>
      </c>
      <c r="D13">
        <v>172</v>
      </c>
      <c r="E13" s="83">
        <f t="shared" si="1"/>
        <v>0.06924315619967794</v>
      </c>
      <c r="F13">
        <v>189</v>
      </c>
      <c r="G13" s="83">
        <f t="shared" si="2"/>
        <v>0.06548856548856549</v>
      </c>
      <c r="H13">
        <v>179</v>
      </c>
      <c r="I13" s="83">
        <f t="shared" si="3"/>
        <v>0.06863496932515338</v>
      </c>
      <c r="J13" s="84">
        <v>132</v>
      </c>
      <c r="K13" s="83">
        <f t="shared" si="4"/>
        <v>0.05716760502381984</v>
      </c>
      <c r="L13" s="84">
        <v>133</v>
      </c>
      <c r="M13" s="142">
        <f t="shared" si="5"/>
        <v>0.059401518535060295</v>
      </c>
    </row>
    <row r="14" spans="1:13" ht="12.75">
      <c r="A14" s="74"/>
      <c r="B14" s="84"/>
      <c r="C14" s="83"/>
      <c r="E14" s="83"/>
      <c r="G14" s="83"/>
      <c r="I14" s="83"/>
      <c r="J14" s="141"/>
      <c r="K14" s="83"/>
      <c r="L14" s="14"/>
      <c r="M14" s="142"/>
    </row>
    <row r="15" spans="1:13" ht="12.75">
      <c r="A15" s="74" t="s">
        <v>85</v>
      </c>
      <c r="B15" s="82">
        <v>156</v>
      </c>
      <c r="C15" s="83">
        <f t="shared" si="0"/>
        <v>0.061128526645768025</v>
      </c>
      <c r="D15">
        <v>134</v>
      </c>
      <c r="E15" s="83">
        <f>D15/D$30</f>
        <v>0.05394524959742351</v>
      </c>
      <c r="F15">
        <v>156</v>
      </c>
      <c r="G15" s="83">
        <f>F15/F$30</f>
        <v>0.05405405405405406</v>
      </c>
      <c r="H15">
        <v>121</v>
      </c>
      <c r="I15" s="83">
        <f>H15/H$30</f>
        <v>0.046395705521472395</v>
      </c>
      <c r="J15" s="84">
        <v>103</v>
      </c>
      <c r="K15" s="83">
        <f>J15/J$30</f>
        <v>0.044608055435253355</v>
      </c>
      <c r="L15" s="84">
        <v>141</v>
      </c>
      <c r="M15" s="142">
        <f>L15/L$30</f>
        <v>0.06297454220634212</v>
      </c>
    </row>
    <row r="16" spans="1:13" ht="12.75">
      <c r="A16" s="74" t="s">
        <v>86</v>
      </c>
      <c r="B16" s="84">
        <v>117</v>
      </c>
      <c r="C16" s="83">
        <f t="shared" si="0"/>
        <v>0.04584639498432602</v>
      </c>
      <c r="D16">
        <v>145</v>
      </c>
      <c r="E16" s="83">
        <f>D16/D$30</f>
        <v>0.05837359098228664</v>
      </c>
      <c r="F16">
        <v>133</v>
      </c>
      <c r="G16" s="83">
        <f>F16/F$30</f>
        <v>0.04608454608454608</v>
      </c>
      <c r="H16">
        <v>123</v>
      </c>
      <c r="I16" s="83">
        <f>H16/H$30</f>
        <v>0.04716257668711656</v>
      </c>
      <c r="J16" s="84">
        <v>108</v>
      </c>
      <c r="K16" s="83">
        <f>J16/J$30</f>
        <v>0.04677349501948896</v>
      </c>
      <c r="L16" s="84">
        <v>103</v>
      </c>
      <c r="M16" s="142">
        <f>L16/L$30</f>
        <v>0.04600267976775346</v>
      </c>
    </row>
    <row r="17" spans="1:13" ht="12.75">
      <c r="A17" s="74" t="s">
        <v>87</v>
      </c>
      <c r="B17" s="82">
        <v>104</v>
      </c>
      <c r="C17" s="83">
        <f t="shared" si="0"/>
        <v>0.04075235109717868</v>
      </c>
      <c r="D17">
        <v>112</v>
      </c>
      <c r="E17" s="83">
        <f>D17/D$30</f>
        <v>0.04508856682769726</v>
      </c>
      <c r="F17">
        <v>106</v>
      </c>
      <c r="G17" s="83">
        <f>F17/F$30</f>
        <v>0.036729036729036726</v>
      </c>
      <c r="H17">
        <v>108</v>
      </c>
      <c r="I17" s="83">
        <f>H17/H$30</f>
        <v>0.04141104294478527</v>
      </c>
      <c r="J17" s="84">
        <v>93</v>
      </c>
      <c r="K17" s="83">
        <f>J17/J$30</f>
        <v>0.04027717626678216</v>
      </c>
      <c r="L17" s="84">
        <v>101</v>
      </c>
      <c r="M17" s="142">
        <f>L17/L$30</f>
        <v>0.04510942384993301</v>
      </c>
    </row>
    <row r="18" spans="1:13" ht="12.75">
      <c r="A18" s="74" t="s">
        <v>88</v>
      </c>
      <c r="B18" s="82">
        <v>73</v>
      </c>
      <c r="C18" s="83">
        <f t="shared" si="0"/>
        <v>0.02860501567398119</v>
      </c>
      <c r="D18">
        <v>82</v>
      </c>
      <c r="E18" s="83">
        <f>D18/D$30</f>
        <v>0.033011272141706925</v>
      </c>
      <c r="F18">
        <v>116</v>
      </c>
      <c r="G18" s="83">
        <f>F18/F$30</f>
        <v>0.040194040194040194</v>
      </c>
      <c r="H18">
        <v>89</v>
      </c>
      <c r="I18" s="83">
        <f>H18/H$30</f>
        <v>0.03412576687116564</v>
      </c>
      <c r="J18" s="84">
        <v>75</v>
      </c>
      <c r="K18" s="83">
        <f>J18/J$30</f>
        <v>0.032481593763533996</v>
      </c>
      <c r="L18" s="84">
        <v>86</v>
      </c>
      <c r="M18" s="142">
        <f>L18/L$30</f>
        <v>0.03841000446627959</v>
      </c>
    </row>
    <row r="19" spans="1:13" ht="12.75">
      <c r="A19" s="74" t="s">
        <v>89</v>
      </c>
      <c r="B19" s="82">
        <v>65</v>
      </c>
      <c r="C19" s="83">
        <f t="shared" si="0"/>
        <v>0.025470219435736678</v>
      </c>
      <c r="D19">
        <v>68</v>
      </c>
      <c r="E19" s="83">
        <f>D19/D$30</f>
        <v>0.027375201288244767</v>
      </c>
      <c r="F19">
        <v>96</v>
      </c>
      <c r="G19" s="83">
        <f>F19/F$30</f>
        <v>0.033264033264033266</v>
      </c>
      <c r="H19">
        <v>67</v>
      </c>
      <c r="I19" s="83">
        <f>H19/H$30</f>
        <v>0.025690184049079755</v>
      </c>
      <c r="J19" s="84">
        <v>82</v>
      </c>
      <c r="K19" s="83">
        <f>J19/J$30</f>
        <v>0.035513209181463834</v>
      </c>
      <c r="L19" s="84">
        <v>66</v>
      </c>
      <c r="M19" s="142">
        <f>L19/L$30</f>
        <v>0.029477445288075034</v>
      </c>
    </row>
    <row r="20" spans="1:22" ht="12.75">
      <c r="A20" s="74"/>
      <c r="B20" s="8"/>
      <c r="C20" s="83"/>
      <c r="D20" s="8"/>
      <c r="E20" s="83"/>
      <c r="F20" s="8"/>
      <c r="G20" s="83"/>
      <c r="H20" s="8"/>
      <c r="I20" s="83"/>
      <c r="J20" s="141"/>
      <c r="K20" s="83"/>
      <c r="L20" s="14"/>
      <c r="M20" s="142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12.75">
      <c r="A21" s="74" t="s">
        <v>90</v>
      </c>
      <c r="B21" s="82">
        <v>145</v>
      </c>
      <c r="C21" s="83">
        <f>B21/B$30</f>
        <v>0.056818181818181816</v>
      </c>
      <c r="D21">
        <v>151</v>
      </c>
      <c r="E21" s="83">
        <f>D21/D$30</f>
        <v>0.0607890499194847</v>
      </c>
      <c r="F21">
        <v>169</v>
      </c>
      <c r="G21" s="83">
        <f>F21/F$30</f>
        <v>0.05855855855855856</v>
      </c>
      <c r="H21">
        <v>163</v>
      </c>
      <c r="I21" s="83">
        <f>H21/H$30</f>
        <v>0.0625</v>
      </c>
      <c r="J21" s="84">
        <v>130</v>
      </c>
      <c r="K21" s="83">
        <f>J21/J$30</f>
        <v>0.056301429190125596</v>
      </c>
      <c r="L21" s="84">
        <v>112</v>
      </c>
      <c r="M21" s="142">
        <f>L21/L$30</f>
        <v>0.05002233139794551</v>
      </c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>
      <c r="A22" s="74" t="s">
        <v>91</v>
      </c>
      <c r="B22" s="82">
        <v>86</v>
      </c>
      <c r="C22" s="83">
        <f>B22/B$30</f>
        <v>0.03369905956112853</v>
      </c>
      <c r="D22">
        <v>96</v>
      </c>
      <c r="E22" s="83">
        <f>D22/D$30</f>
        <v>0.03864734299516908</v>
      </c>
      <c r="F22">
        <v>150</v>
      </c>
      <c r="G22" s="83">
        <f>F22/F$30</f>
        <v>0.05197505197505198</v>
      </c>
      <c r="H22">
        <v>122</v>
      </c>
      <c r="I22" s="83">
        <f>H22/H$30</f>
        <v>0.04677914110429448</v>
      </c>
      <c r="J22" s="84">
        <v>100</v>
      </c>
      <c r="K22" s="83">
        <f>J22/J$30</f>
        <v>0.043308791684711995</v>
      </c>
      <c r="L22" s="84">
        <v>83</v>
      </c>
      <c r="M22" s="142">
        <f>L22/L$30</f>
        <v>0.03707012058954891</v>
      </c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12.75">
      <c r="A23" s="74" t="s">
        <v>92</v>
      </c>
      <c r="B23" s="82">
        <v>117</v>
      </c>
      <c r="C23" s="83">
        <f>B23/B$30</f>
        <v>0.04584639498432602</v>
      </c>
      <c r="D23">
        <v>116</v>
      </c>
      <c r="E23" s="83">
        <f>D23/D$30</f>
        <v>0.04669887278582931</v>
      </c>
      <c r="F23">
        <v>185</v>
      </c>
      <c r="G23" s="83">
        <f>F23/F$30</f>
        <v>0.0641025641025641</v>
      </c>
      <c r="H23">
        <v>165</v>
      </c>
      <c r="I23" s="83">
        <f>H23/H$30</f>
        <v>0.06326687116564417</v>
      </c>
      <c r="J23" s="84">
        <v>125</v>
      </c>
      <c r="K23" s="83">
        <f>J23/J$30</f>
        <v>0.05413598960588999</v>
      </c>
      <c r="L23" s="84">
        <v>118</v>
      </c>
      <c r="M23" s="142">
        <f>L23/L$30</f>
        <v>0.052702099151406875</v>
      </c>
      <c r="N23" s="21"/>
      <c r="O23" s="21"/>
      <c r="P23" s="21"/>
      <c r="Q23" s="21"/>
      <c r="R23" s="21"/>
      <c r="S23" s="21"/>
      <c r="T23" s="21"/>
      <c r="U23" s="21"/>
      <c r="V23" s="21"/>
    </row>
    <row r="24" spans="1:22" ht="12.75">
      <c r="A24" s="74"/>
      <c r="B24" s="84"/>
      <c r="C24" s="83"/>
      <c r="E24" s="83"/>
      <c r="G24" s="83"/>
      <c r="I24" s="83"/>
      <c r="J24" s="141"/>
      <c r="K24" s="83"/>
      <c r="L24" s="14"/>
      <c r="M24" s="142"/>
      <c r="N24" s="21"/>
      <c r="O24" s="21"/>
      <c r="P24" s="21"/>
      <c r="Q24" s="21"/>
      <c r="R24" s="21"/>
      <c r="S24" s="21"/>
      <c r="T24" s="21"/>
      <c r="U24" s="21"/>
      <c r="V24" s="21"/>
    </row>
    <row r="25" spans="1:22" ht="12.75">
      <c r="A25" s="74" t="s">
        <v>93</v>
      </c>
      <c r="B25" s="82">
        <v>110</v>
      </c>
      <c r="C25" s="83">
        <f>B25/B$30</f>
        <v>0.04310344827586207</v>
      </c>
      <c r="D25">
        <v>110</v>
      </c>
      <c r="E25" s="83">
        <f>D25/D$30</f>
        <v>0.04428341384863124</v>
      </c>
      <c r="F25">
        <v>149</v>
      </c>
      <c r="G25" s="83">
        <f>F25/F$30</f>
        <v>0.05162855162855163</v>
      </c>
      <c r="H25">
        <v>130</v>
      </c>
      <c r="I25" s="83">
        <f>H25/H$30</f>
        <v>0.04984662576687116</v>
      </c>
      <c r="J25" s="84">
        <v>140</v>
      </c>
      <c r="K25" s="83">
        <f>J25/J$30</f>
        <v>0.060632308358596794</v>
      </c>
      <c r="L25" s="84">
        <v>95</v>
      </c>
      <c r="M25" s="142">
        <f>L25/L$30</f>
        <v>0.04242965609647164</v>
      </c>
      <c r="N25" s="21"/>
      <c r="O25" s="21"/>
      <c r="P25" s="21"/>
      <c r="Q25" s="21"/>
      <c r="R25" s="21"/>
      <c r="S25" s="21"/>
      <c r="T25" s="21"/>
      <c r="U25" s="21"/>
      <c r="V25" s="21"/>
    </row>
    <row r="26" spans="1:22" ht="12.75">
      <c r="A26" s="74" t="s">
        <v>94</v>
      </c>
      <c r="B26" s="82">
        <v>57</v>
      </c>
      <c r="C26" s="83">
        <f>B26/B$30</f>
        <v>0.02233542319749216</v>
      </c>
      <c r="D26">
        <v>48</v>
      </c>
      <c r="E26" s="83">
        <f>D26/D$30</f>
        <v>0.01932367149758454</v>
      </c>
      <c r="F26">
        <v>69</v>
      </c>
      <c r="G26" s="83">
        <f>F26/F$30</f>
        <v>0.02390852390852391</v>
      </c>
      <c r="H26">
        <v>71</v>
      </c>
      <c r="I26" s="83">
        <f>H26/H$30</f>
        <v>0.027223926380368097</v>
      </c>
      <c r="J26" s="84">
        <v>65</v>
      </c>
      <c r="K26" s="83">
        <f>J26/J$30</f>
        <v>0.028150714595062798</v>
      </c>
      <c r="L26" s="84">
        <v>52</v>
      </c>
      <c r="M26" s="142">
        <f>L26/L$30</f>
        <v>0.023224653863331845</v>
      </c>
      <c r="N26" s="21"/>
      <c r="O26" s="21"/>
      <c r="P26" s="21"/>
      <c r="Q26" s="21"/>
      <c r="R26" s="21"/>
      <c r="S26" s="21"/>
      <c r="T26" s="21"/>
      <c r="U26" s="21"/>
      <c r="V26" s="21"/>
    </row>
    <row r="27" spans="1:22" ht="12.75">
      <c r="A27" s="74" t="s">
        <v>95</v>
      </c>
      <c r="B27" s="82">
        <v>20</v>
      </c>
      <c r="C27" s="83">
        <f>B27/B$30</f>
        <v>0.007836990595611285</v>
      </c>
      <c r="D27">
        <v>16</v>
      </c>
      <c r="E27" s="83">
        <f>D27/D$30</f>
        <v>0.00644122383252818</v>
      </c>
      <c r="F27">
        <v>38</v>
      </c>
      <c r="G27" s="83">
        <f>F27/F$30</f>
        <v>0.013167013167013167</v>
      </c>
      <c r="H27">
        <v>31</v>
      </c>
      <c r="I27" s="83">
        <f>H27/H$30</f>
        <v>0.011886503067484663</v>
      </c>
      <c r="J27" s="84">
        <v>34</v>
      </c>
      <c r="K27" s="83">
        <f>J27/J$30</f>
        <v>0.014724989172802079</v>
      </c>
      <c r="L27" s="84">
        <v>33</v>
      </c>
      <c r="M27" s="142">
        <f>L27/L$30</f>
        <v>0.014738722644037517</v>
      </c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2.75">
      <c r="A28" s="74" t="s">
        <v>96</v>
      </c>
      <c r="B28" s="82">
        <v>60</v>
      </c>
      <c r="C28" s="83">
        <f>B28/B$30</f>
        <v>0.023510971786833857</v>
      </c>
      <c r="D28">
        <v>50</v>
      </c>
      <c r="E28" s="83">
        <f>D28/D$30</f>
        <v>0.020128824476650563</v>
      </c>
      <c r="F28">
        <v>62</v>
      </c>
      <c r="G28" s="83">
        <f>F28/F$30</f>
        <v>0.021483021483021482</v>
      </c>
      <c r="H28">
        <v>51</v>
      </c>
      <c r="I28" s="83">
        <f>H28/H$30</f>
        <v>0.019555214723926382</v>
      </c>
      <c r="J28" s="84">
        <v>49</v>
      </c>
      <c r="K28" s="83">
        <f>J28/J$30</f>
        <v>0.02122130792550888</v>
      </c>
      <c r="L28" s="84">
        <v>105</v>
      </c>
      <c r="M28" s="142">
        <f>L28/L$30</f>
        <v>0.04689593568557392</v>
      </c>
      <c r="N28" s="21"/>
      <c r="O28" s="21"/>
      <c r="P28" s="21"/>
      <c r="Q28" s="21"/>
      <c r="R28" s="21"/>
      <c r="S28" s="21"/>
      <c r="T28" s="21"/>
      <c r="U28" s="21"/>
      <c r="V28" s="21"/>
    </row>
    <row r="29" spans="1:22" ht="12.75">
      <c r="A29" s="74"/>
      <c r="B29" s="82"/>
      <c r="C29" s="83"/>
      <c r="D29" s="82"/>
      <c r="E29" s="83"/>
      <c r="F29" s="82"/>
      <c r="G29" s="83"/>
      <c r="H29" s="82"/>
      <c r="I29" s="83"/>
      <c r="J29" s="84"/>
      <c r="K29" s="142"/>
      <c r="L29" s="84"/>
      <c r="M29" s="142"/>
      <c r="N29" s="21"/>
      <c r="O29" s="21"/>
      <c r="P29" s="21"/>
      <c r="Q29" s="21"/>
      <c r="R29" s="21"/>
      <c r="S29" s="21"/>
      <c r="T29" s="21"/>
      <c r="U29" s="21"/>
      <c r="V29" s="21"/>
    </row>
    <row r="30" spans="1:22" ht="12.75">
      <c r="A30" s="74" t="s">
        <v>11</v>
      </c>
      <c r="B30" s="59">
        <f>SUM(B7:B28)</f>
        <v>2552</v>
      </c>
      <c r="C30" s="83">
        <f>B30/B$30</f>
        <v>1</v>
      </c>
      <c r="D30" s="59">
        <v>2484</v>
      </c>
      <c r="E30" s="83">
        <f>D30/D$30</f>
        <v>1</v>
      </c>
      <c r="F30" s="59">
        <f>SUM(F7:F28)</f>
        <v>2886</v>
      </c>
      <c r="G30" s="83">
        <f>F30/F$30</f>
        <v>1</v>
      </c>
      <c r="H30" s="59">
        <f>SUM(H7:H28)</f>
        <v>2608</v>
      </c>
      <c r="I30" s="83">
        <f>H30/H$30</f>
        <v>1</v>
      </c>
      <c r="J30" s="59">
        <f>SUM(J7:J28)</f>
        <v>2309</v>
      </c>
      <c r="K30" s="142">
        <f>J30/J$30</f>
        <v>1</v>
      </c>
      <c r="L30" s="11">
        <f>SUM(L7:L28)</f>
        <v>2239</v>
      </c>
      <c r="M30" s="142">
        <f>L30/L$30</f>
        <v>1</v>
      </c>
      <c r="N30" s="21"/>
      <c r="O30" s="21"/>
      <c r="P30" s="21"/>
      <c r="Q30" s="21"/>
      <c r="R30" s="21"/>
      <c r="S30" s="21"/>
      <c r="T30" s="21"/>
      <c r="U30" s="21"/>
      <c r="V30" s="21"/>
    </row>
    <row r="31" spans="1:22" ht="12.75">
      <c r="A31" s="74"/>
      <c r="B31" s="8"/>
      <c r="C31" s="52"/>
      <c r="D31" s="8"/>
      <c r="E31" s="52"/>
      <c r="F31" s="8"/>
      <c r="G31" s="52"/>
      <c r="H31" s="8"/>
      <c r="I31" s="52"/>
      <c r="J31" s="14"/>
      <c r="K31" s="143"/>
      <c r="L31" s="14"/>
      <c r="M31" s="143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>
      <c r="A32" s="85" t="s">
        <v>172</v>
      </c>
      <c r="B32" s="245">
        <v>76536</v>
      </c>
      <c r="C32" s="246"/>
      <c r="D32" s="249">
        <v>372003</v>
      </c>
      <c r="E32" s="250"/>
      <c r="F32" s="249">
        <v>234549</v>
      </c>
      <c r="G32" s="250">
        <v>234549</v>
      </c>
      <c r="H32" s="249">
        <v>181754</v>
      </c>
      <c r="I32" s="250">
        <v>181754</v>
      </c>
      <c r="J32" s="253">
        <v>173408</v>
      </c>
      <c r="K32" s="254"/>
      <c r="L32" s="253">
        <v>236147.11</v>
      </c>
      <c r="M32" s="254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2.75">
      <c r="A33" s="85" t="s">
        <v>97</v>
      </c>
      <c r="B33" s="245">
        <v>4000</v>
      </c>
      <c r="C33" s="246"/>
      <c r="D33" s="249">
        <v>4292.5</v>
      </c>
      <c r="E33" s="250"/>
      <c r="F33" s="249">
        <v>4903</v>
      </c>
      <c r="G33" s="250">
        <v>4903</v>
      </c>
      <c r="H33" s="249">
        <v>4591</v>
      </c>
      <c r="I33" s="250">
        <v>4591</v>
      </c>
      <c r="J33" s="253">
        <v>4560</v>
      </c>
      <c r="K33" s="254"/>
      <c r="L33" s="253">
        <v>4832.48</v>
      </c>
      <c r="M33" s="254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12.75">
      <c r="A34" s="86" t="s">
        <v>98</v>
      </c>
      <c r="B34" s="247">
        <v>8058</v>
      </c>
      <c r="C34" s="248"/>
      <c r="D34" s="251">
        <v>8271</v>
      </c>
      <c r="E34" s="252"/>
      <c r="F34" s="251">
        <v>9120</v>
      </c>
      <c r="G34" s="252">
        <v>9120</v>
      </c>
      <c r="H34" s="251">
        <v>8924</v>
      </c>
      <c r="I34" s="252">
        <v>8924</v>
      </c>
      <c r="J34" s="255">
        <v>9133</v>
      </c>
      <c r="K34" s="256"/>
      <c r="L34" s="255">
        <v>10127.047793657872</v>
      </c>
      <c r="M34" s="256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12.75">
      <c r="A36" s="140" t="s">
        <v>158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>
      <c r="A37" s="21" t="s">
        <v>99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52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</sheetData>
  <sheetProtection/>
  <mergeCells count="24">
    <mergeCell ref="J5:K5"/>
    <mergeCell ref="J32:K32"/>
    <mergeCell ref="J33:K33"/>
    <mergeCell ref="J34:K34"/>
    <mergeCell ref="L5:M5"/>
    <mergeCell ref="L32:M32"/>
    <mergeCell ref="L33:M33"/>
    <mergeCell ref="L34:M34"/>
    <mergeCell ref="F5:G5"/>
    <mergeCell ref="F32:G32"/>
    <mergeCell ref="F33:G33"/>
    <mergeCell ref="F34:G34"/>
    <mergeCell ref="H5:I5"/>
    <mergeCell ref="H32:I32"/>
    <mergeCell ref="H33:I33"/>
    <mergeCell ref="H34:I34"/>
    <mergeCell ref="B5:C5"/>
    <mergeCell ref="B32:C32"/>
    <mergeCell ref="B33:C33"/>
    <mergeCell ref="B34:C34"/>
    <mergeCell ref="D5:E5"/>
    <mergeCell ref="D32:E32"/>
    <mergeCell ref="D33:E33"/>
    <mergeCell ref="D34:E34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78</v>
      </c>
    </row>
    <row r="2" spans="1:2" ht="12.75">
      <c r="A2" s="4" t="s">
        <v>37</v>
      </c>
      <c r="B2" s="4"/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4.25">
      <c r="A6" s="87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0" t="s">
        <v>14</v>
      </c>
      <c r="J6" s="88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89" t="s">
        <v>79</v>
      </c>
      <c r="B7">
        <v>1</v>
      </c>
      <c r="C7" s="83">
        <f aca="true" t="shared" si="0" ref="C7:C13">B7/B$30</f>
        <v>0.015384615384615385</v>
      </c>
      <c r="D7">
        <v>2</v>
      </c>
      <c r="E7" s="83">
        <f aca="true" t="shared" si="1" ref="E7:E13">D7/D$30</f>
        <v>0.0273972602739726</v>
      </c>
      <c r="F7">
        <v>1</v>
      </c>
      <c r="G7" s="83">
        <f aca="true" t="shared" si="2" ref="G7:G13">F7/F$30</f>
        <v>0.014705882352941176</v>
      </c>
      <c r="H7">
        <v>0</v>
      </c>
      <c r="I7" s="90">
        <f aca="true" t="shared" si="3" ref="I7:I13">H7/H$30</f>
        <v>0</v>
      </c>
      <c r="J7" s="91">
        <v>1</v>
      </c>
      <c r="K7" s="83">
        <f aca="true" t="shared" si="4" ref="K7:K13">J7/J$30</f>
        <v>0.017241379310344827</v>
      </c>
      <c r="L7" s="84">
        <v>1</v>
      </c>
      <c r="M7" s="142">
        <f aca="true" t="shared" si="5" ref="M7:M13">L7/L$30</f>
        <v>0.0196078431372549</v>
      </c>
    </row>
    <row r="8" spans="1:13" ht="12.75">
      <c r="A8" s="89" t="s">
        <v>80</v>
      </c>
      <c r="B8">
        <v>3</v>
      </c>
      <c r="C8" s="83">
        <f t="shared" si="0"/>
        <v>0.046153846153846156</v>
      </c>
      <c r="D8">
        <v>6</v>
      </c>
      <c r="E8" s="83">
        <f t="shared" si="1"/>
        <v>0.0821917808219178</v>
      </c>
      <c r="F8">
        <v>4</v>
      </c>
      <c r="G8" s="83">
        <f t="shared" si="2"/>
        <v>0.058823529411764705</v>
      </c>
      <c r="H8">
        <v>6</v>
      </c>
      <c r="I8" s="90">
        <f t="shared" si="3"/>
        <v>0.08333333333333333</v>
      </c>
      <c r="J8" s="91">
        <v>2</v>
      </c>
      <c r="K8" s="83">
        <f t="shared" si="4"/>
        <v>0.034482758620689655</v>
      </c>
      <c r="L8" s="84">
        <v>5</v>
      </c>
      <c r="M8" s="142">
        <f t="shared" si="5"/>
        <v>0.09803921568627451</v>
      </c>
    </row>
    <row r="9" spans="1:13" ht="12.75">
      <c r="A9" s="89"/>
      <c r="C9" s="83"/>
      <c r="E9" s="83"/>
      <c r="G9" s="83"/>
      <c r="I9" s="90">
        <f t="shared" si="3"/>
        <v>0</v>
      </c>
      <c r="J9" s="92"/>
      <c r="K9" s="83"/>
      <c r="L9" s="14"/>
      <c r="M9" s="142">
        <f t="shared" si="5"/>
        <v>0</v>
      </c>
    </row>
    <row r="10" spans="1:13" ht="12.75">
      <c r="A10" s="89" t="s">
        <v>81</v>
      </c>
      <c r="B10">
        <v>5</v>
      </c>
      <c r="C10" s="83">
        <f t="shared" si="0"/>
        <v>0.07692307692307693</v>
      </c>
      <c r="D10">
        <v>5</v>
      </c>
      <c r="E10" s="83">
        <f t="shared" si="1"/>
        <v>0.0684931506849315</v>
      </c>
      <c r="F10">
        <v>12</v>
      </c>
      <c r="G10" s="83">
        <f t="shared" si="2"/>
        <v>0.17647058823529413</v>
      </c>
      <c r="H10">
        <v>9</v>
      </c>
      <c r="I10" s="90">
        <f t="shared" si="3"/>
        <v>0.125</v>
      </c>
      <c r="J10" s="91">
        <v>6</v>
      </c>
      <c r="K10" s="83">
        <f t="shared" si="4"/>
        <v>0.10344827586206896</v>
      </c>
      <c r="L10" s="84">
        <v>3</v>
      </c>
      <c r="M10" s="142">
        <f t="shared" si="5"/>
        <v>0.058823529411764705</v>
      </c>
    </row>
    <row r="11" spans="1:13" ht="12.75">
      <c r="A11" s="89" t="s">
        <v>82</v>
      </c>
      <c r="B11">
        <v>3</v>
      </c>
      <c r="C11" s="83">
        <f t="shared" si="0"/>
        <v>0.046153846153846156</v>
      </c>
      <c r="D11">
        <v>3</v>
      </c>
      <c r="E11" s="83">
        <f t="shared" si="1"/>
        <v>0.0410958904109589</v>
      </c>
      <c r="F11">
        <v>8</v>
      </c>
      <c r="G11" s="83">
        <f t="shared" si="2"/>
        <v>0.11764705882352941</v>
      </c>
      <c r="H11">
        <v>4</v>
      </c>
      <c r="I11" s="90">
        <f t="shared" si="3"/>
        <v>0.05555555555555555</v>
      </c>
      <c r="J11" s="91">
        <v>8</v>
      </c>
      <c r="K11" s="83">
        <f t="shared" si="4"/>
        <v>0.13793103448275862</v>
      </c>
      <c r="L11" s="84">
        <v>8</v>
      </c>
      <c r="M11" s="142">
        <f t="shared" si="5"/>
        <v>0.1568627450980392</v>
      </c>
    </row>
    <row r="12" spans="1:13" ht="12.75">
      <c r="A12" s="89" t="s">
        <v>83</v>
      </c>
      <c r="B12">
        <v>0</v>
      </c>
      <c r="C12" s="83">
        <f t="shared" si="0"/>
        <v>0</v>
      </c>
      <c r="D12">
        <v>9</v>
      </c>
      <c r="E12" s="83">
        <f t="shared" si="1"/>
        <v>0.1232876712328767</v>
      </c>
      <c r="F12">
        <v>5</v>
      </c>
      <c r="G12" s="83">
        <f t="shared" si="2"/>
        <v>0.07352941176470588</v>
      </c>
      <c r="H12">
        <v>7</v>
      </c>
      <c r="I12" s="90">
        <f t="shared" si="3"/>
        <v>0.09722222222222222</v>
      </c>
      <c r="J12" s="91">
        <v>5</v>
      </c>
      <c r="K12" s="83">
        <f t="shared" si="4"/>
        <v>0.08620689655172414</v>
      </c>
      <c r="L12" s="84">
        <v>4</v>
      </c>
      <c r="M12" s="142">
        <f t="shared" si="5"/>
        <v>0.0784313725490196</v>
      </c>
    </row>
    <row r="13" spans="1:13" ht="12.75">
      <c r="A13" s="89" t="s">
        <v>84</v>
      </c>
      <c r="B13">
        <v>4</v>
      </c>
      <c r="C13" s="83">
        <f t="shared" si="0"/>
        <v>0.06153846153846154</v>
      </c>
      <c r="D13">
        <v>8</v>
      </c>
      <c r="E13" s="83">
        <f t="shared" si="1"/>
        <v>0.1095890410958904</v>
      </c>
      <c r="F13">
        <v>1</v>
      </c>
      <c r="G13" s="83">
        <f t="shared" si="2"/>
        <v>0.014705882352941176</v>
      </c>
      <c r="H13">
        <v>3</v>
      </c>
      <c r="I13" s="90">
        <f t="shared" si="3"/>
        <v>0.041666666666666664</v>
      </c>
      <c r="J13" s="91">
        <v>5</v>
      </c>
      <c r="K13" s="83">
        <f t="shared" si="4"/>
        <v>0.08620689655172414</v>
      </c>
      <c r="L13" s="84">
        <v>5</v>
      </c>
      <c r="M13" s="142">
        <f t="shared" si="5"/>
        <v>0.09803921568627451</v>
      </c>
    </row>
    <row r="14" spans="1:13" ht="12.75">
      <c r="A14" s="89"/>
      <c r="C14" s="83"/>
      <c r="E14" s="83"/>
      <c r="G14" s="83"/>
      <c r="I14" s="90"/>
      <c r="J14" s="92"/>
      <c r="K14" s="83"/>
      <c r="L14" s="14"/>
      <c r="M14" s="142"/>
    </row>
    <row r="15" spans="1:13" ht="12.75">
      <c r="A15" s="89" t="s">
        <v>85</v>
      </c>
      <c r="B15">
        <v>6</v>
      </c>
      <c r="C15" s="83">
        <f>B15/B$30</f>
        <v>0.09230769230769231</v>
      </c>
      <c r="D15">
        <v>4</v>
      </c>
      <c r="E15" s="83">
        <f>D15/D$30</f>
        <v>0.0547945205479452</v>
      </c>
      <c r="F15">
        <v>6</v>
      </c>
      <c r="G15" s="83">
        <f>F15/F$30</f>
        <v>0.08823529411764706</v>
      </c>
      <c r="H15">
        <v>4</v>
      </c>
      <c r="I15" s="90">
        <f>H15/H$30</f>
        <v>0.05555555555555555</v>
      </c>
      <c r="J15" s="91">
        <v>3</v>
      </c>
      <c r="K15" s="83">
        <f>J15/J$30</f>
        <v>0.05172413793103448</v>
      </c>
      <c r="L15" s="84">
        <v>5</v>
      </c>
      <c r="M15" s="142">
        <f>L15/L$30</f>
        <v>0.09803921568627451</v>
      </c>
    </row>
    <row r="16" spans="1:13" ht="12.75">
      <c r="A16" s="89" t="s">
        <v>86</v>
      </c>
      <c r="B16">
        <v>4</v>
      </c>
      <c r="C16" s="83">
        <f>B16/B$30</f>
        <v>0.06153846153846154</v>
      </c>
      <c r="D16">
        <v>3</v>
      </c>
      <c r="E16" s="83">
        <f>D16/D$30</f>
        <v>0.0410958904109589</v>
      </c>
      <c r="F16">
        <v>4</v>
      </c>
      <c r="G16" s="83">
        <f>F16/F$30</f>
        <v>0.058823529411764705</v>
      </c>
      <c r="H16">
        <v>6</v>
      </c>
      <c r="I16" s="90">
        <f>H16/H$30</f>
        <v>0.08333333333333333</v>
      </c>
      <c r="J16" s="91">
        <v>6</v>
      </c>
      <c r="K16" s="83">
        <f>J16/J$30</f>
        <v>0.10344827586206896</v>
      </c>
      <c r="L16" s="84">
        <v>4</v>
      </c>
      <c r="M16" s="142">
        <f>L16/L$30</f>
        <v>0.0784313725490196</v>
      </c>
    </row>
    <row r="17" spans="1:13" ht="12.75">
      <c r="A17" s="89" t="s">
        <v>87</v>
      </c>
      <c r="B17">
        <v>6</v>
      </c>
      <c r="C17" s="83">
        <f>B17/B$30</f>
        <v>0.09230769230769231</v>
      </c>
      <c r="D17">
        <v>3</v>
      </c>
      <c r="E17" s="83">
        <f>D17/D$30</f>
        <v>0.0410958904109589</v>
      </c>
      <c r="F17">
        <v>5</v>
      </c>
      <c r="G17" s="83">
        <f>F17/F$30</f>
        <v>0.07352941176470588</v>
      </c>
      <c r="H17">
        <v>1</v>
      </c>
      <c r="I17" s="90">
        <f>H17/H$30</f>
        <v>0.013888888888888888</v>
      </c>
      <c r="J17" s="91">
        <v>2</v>
      </c>
      <c r="K17" s="83">
        <f>J17/J$30</f>
        <v>0.034482758620689655</v>
      </c>
      <c r="L17" s="84">
        <v>2</v>
      </c>
      <c r="M17" s="142">
        <f>L17/L$30</f>
        <v>0.0392156862745098</v>
      </c>
    </row>
    <row r="18" spans="1:13" ht="12.75">
      <c r="A18" s="89" t="s">
        <v>88</v>
      </c>
      <c r="B18">
        <v>1</v>
      </c>
      <c r="C18" s="83">
        <f>B18/B$30</f>
        <v>0.015384615384615385</v>
      </c>
      <c r="D18">
        <v>5</v>
      </c>
      <c r="E18" s="83">
        <f>D18/D$30</f>
        <v>0.0684931506849315</v>
      </c>
      <c r="F18">
        <v>3</v>
      </c>
      <c r="G18" s="83">
        <f>F18/F$30</f>
        <v>0.04411764705882353</v>
      </c>
      <c r="H18">
        <v>2</v>
      </c>
      <c r="I18" s="90">
        <f>H18/H$30</f>
        <v>0.027777777777777776</v>
      </c>
      <c r="J18" s="91">
        <v>3</v>
      </c>
      <c r="K18" s="83">
        <f>J18/J$30</f>
        <v>0.05172413793103448</v>
      </c>
      <c r="L18" s="84">
        <v>4</v>
      </c>
      <c r="M18" s="142">
        <f>L18/L$30</f>
        <v>0.0784313725490196</v>
      </c>
    </row>
    <row r="19" spans="1:13" ht="12.75">
      <c r="A19" s="89" t="s">
        <v>89</v>
      </c>
      <c r="B19">
        <v>0</v>
      </c>
      <c r="C19" s="83">
        <f>B19/B$30</f>
        <v>0</v>
      </c>
      <c r="D19">
        <v>1</v>
      </c>
      <c r="E19" s="83">
        <f>D19/D$30</f>
        <v>0.0136986301369863</v>
      </c>
      <c r="F19">
        <v>3</v>
      </c>
      <c r="G19" s="83">
        <f>F19/F$30</f>
        <v>0.04411764705882353</v>
      </c>
      <c r="H19">
        <v>1</v>
      </c>
      <c r="I19" s="90">
        <f>H19/H$30</f>
        <v>0.013888888888888888</v>
      </c>
      <c r="J19" s="91">
        <v>0</v>
      </c>
      <c r="K19" s="83">
        <f>J19/J$30</f>
        <v>0</v>
      </c>
      <c r="L19" s="84">
        <v>0</v>
      </c>
      <c r="M19" s="142">
        <f>L19/L$30</f>
        <v>0</v>
      </c>
    </row>
    <row r="20" spans="1:13" ht="12.75">
      <c r="A20" s="89"/>
      <c r="B20" s="8"/>
      <c r="C20" s="83"/>
      <c r="D20" s="8"/>
      <c r="E20" s="83"/>
      <c r="F20" s="8"/>
      <c r="G20" s="83"/>
      <c r="H20" s="8"/>
      <c r="I20" s="90"/>
      <c r="J20" s="74"/>
      <c r="K20" s="83"/>
      <c r="L20" s="14"/>
      <c r="M20" s="142"/>
    </row>
    <row r="21" spans="1:13" ht="12.75">
      <c r="A21" s="89" t="s">
        <v>90</v>
      </c>
      <c r="B21" s="14">
        <v>6</v>
      </c>
      <c r="C21" s="83">
        <f aca="true" t="shared" si="6" ref="C21:C28">B21/B$30</f>
        <v>0.09230769230769231</v>
      </c>
      <c r="D21">
        <v>4</v>
      </c>
      <c r="E21" s="83">
        <f>D21/D$30</f>
        <v>0.0547945205479452</v>
      </c>
      <c r="F21">
        <v>4</v>
      </c>
      <c r="G21" s="83">
        <f>F21/F$30</f>
        <v>0.058823529411764705</v>
      </c>
      <c r="H21">
        <v>2</v>
      </c>
      <c r="I21" s="90">
        <f>H21/H$30</f>
        <v>0.027777777777777776</v>
      </c>
      <c r="J21" s="91">
        <v>5</v>
      </c>
      <c r="K21" s="83">
        <f>J21/J$30</f>
        <v>0.08620689655172414</v>
      </c>
      <c r="L21" s="84">
        <v>4</v>
      </c>
      <c r="M21" s="142">
        <f>L21/L$30</f>
        <v>0.0784313725490196</v>
      </c>
    </row>
    <row r="22" spans="1:13" ht="12.75">
      <c r="A22" s="89" t="s">
        <v>91</v>
      </c>
      <c r="B22" s="14">
        <v>5</v>
      </c>
      <c r="C22" s="83">
        <f t="shared" si="6"/>
        <v>0.07692307692307693</v>
      </c>
      <c r="D22">
        <v>1</v>
      </c>
      <c r="E22" s="83">
        <f>D22/D$30</f>
        <v>0.0136986301369863</v>
      </c>
      <c r="F22">
        <v>0</v>
      </c>
      <c r="G22" s="83">
        <f>F22/F$30</f>
        <v>0</v>
      </c>
      <c r="H22">
        <v>2</v>
      </c>
      <c r="I22" s="90">
        <f>H22/H$30</f>
        <v>0.027777777777777776</v>
      </c>
      <c r="J22" s="91">
        <v>5</v>
      </c>
      <c r="K22" s="83">
        <f>J22/J$30</f>
        <v>0.08620689655172414</v>
      </c>
      <c r="L22" s="84">
        <v>0</v>
      </c>
      <c r="M22" s="142">
        <f>L22/L$30</f>
        <v>0</v>
      </c>
    </row>
    <row r="23" spans="1:13" ht="12.75">
      <c r="A23" s="89" t="s">
        <v>92</v>
      </c>
      <c r="B23" s="14">
        <v>8</v>
      </c>
      <c r="C23" s="83">
        <f t="shared" si="6"/>
        <v>0.12307692307692308</v>
      </c>
      <c r="D23">
        <v>2</v>
      </c>
      <c r="E23" s="83">
        <f>D23/D$30</f>
        <v>0.0273972602739726</v>
      </c>
      <c r="F23">
        <v>2</v>
      </c>
      <c r="G23" s="83">
        <f>F23/F$30</f>
        <v>0.029411764705882353</v>
      </c>
      <c r="H23">
        <v>9</v>
      </c>
      <c r="I23" s="90">
        <f>H23/H$30</f>
        <v>0.125</v>
      </c>
      <c r="J23" s="91">
        <v>1</v>
      </c>
      <c r="K23" s="83">
        <f>J23/J$30</f>
        <v>0.017241379310344827</v>
      </c>
      <c r="L23" s="84">
        <v>2</v>
      </c>
      <c r="M23" s="142">
        <f>L23/L$30</f>
        <v>0.0392156862745098</v>
      </c>
    </row>
    <row r="24" spans="1:13" ht="12.75">
      <c r="A24" s="89"/>
      <c r="B24" s="14"/>
      <c r="C24" s="83"/>
      <c r="E24" s="83"/>
      <c r="G24" s="83"/>
      <c r="I24" s="90"/>
      <c r="J24" s="92"/>
      <c r="K24" s="83"/>
      <c r="L24" s="14"/>
      <c r="M24" s="142"/>
    </row>
    <row r="25" spans="1:13" ht="12.75">
      <c r="A25" s="89" t="s">
        <v>93</v>
      </c>
      <c r="B25" s="14">
        <v>4</v>
      </c>
      <c r="C25" s="83">
        <f t="shared" si="6"/>
        <v>0.06153846153846154</v>
      </c>
      <c r="D25">
        <v>3</v>
      </c>
      <c r="E25" s="83">
        <f>D25/D$30</f>
        <v>0.0410958904109589</v>
      </c>
      <c r="F25">
        <v>3</v>
      </c>
      <c r="G25" s="83">
        <f>F25/F$30</f>
        <v>0.04411764705882353</v>
      </c>
      <c r="H25">
        <v>8</v>
      </c>
      <c r="I25" s="90">
        <f>H25/H$30</f>
        <v>0.1111111111111111</v>
      </c>
      <c r="J25" s="91">
        <v>0</v>
      </c>
      <c r="K25" s="83">
        <f>J25/J$30</f>
        <v>0</v>
      </c>
      <c r="L25" s="84">
        <v>0</v>
      </c>
      <c r="M25" s="142">
        <f>L25/L$30</f>
        <v>0</v>
      </c>
    </row>
    <row r="26" spans="1:13" ht="12.75">
      <c r="A26" s="89" t="s">
        <v>94</v>
      </c>
      <c r="B26" s="14">
        <v>2</v>
      </c>
      <c r="C26" s="83">
        <f t="shared" si="6"/>
        <v>0.03076923076923077</v>
      </c>
      <c r="D26">
        <v>4</v>
      </c>
      <c r="E26" s="83">
        <f>D26/D$30</f>
        <v>0.0547945205479452</v>
      </c>
      <c r="F26">
        <v>1</v>
      </c>
      <c r="G26" s="83">
        <f>F26/F$30</f>
        <v>0.014705882352941176</v>
      </c>
      <c r="H26">
        <v>2</v>
      </c>
      <c r="I26" s="90">
        <f>H26/H$30</f>
        <v>0.027777777777777776</v>
      </c>
      <c r="J26" s="91">
        <v>1</v>
      </c>
      <c r="K26" s="83">
        <f>J26/J$30</f>
        <v>0.017241379310344827</v>
      </c>
      <c r="L26" s="84">
        <v>1</v>
      </c>
      <c r="M26" s="142">
        <f>L26/L$30</f>
        <v>0.0196078431372549</v>
      </c>
    </row>
    <row r="27" spans="1:13" ht="12.75">
      <c r="A27" s="89" t="s">
        <v>95</v>
      </c>
      <c r="B27" s="14">
        <v>3</v>
      </c>
      <c r="C27" s="83">
        <f t="shared" si="6"/>
        <v>0.046153846153846156</v>
      </c>
      <c r="D27">
        <v>4</v>
      </c>
      <c r="E27" s="83">
        <f>D27/D$30</f>
        <v>0.0547945205479452</v>
      </c>
      <c r="F27">
        <v>1</v>
      </c>
      <c r="G27" s="83">
        <f>F27/F$30</f>
        <v>0.014705882352941176</v>
      </c>
      <c r="H27">
        <v>3</v>
      </c>
      <c r="I27" s="90">
        <f>H27/H$30</f>
        <v>0.041666666666666664</v>
      </c>
      <c r="J27" s="91">
        <v>0</v>
      </c>
      <c r="K27" s="83">
        <f>J27/J$30</f>
        <v>0</v>
      </c>
      <c r="L27" s="84">
        <v>0</v>
      </c>
      <c r="M27" s="142">
        <f>L27/L$30</f>
        <v>0</v>
      </c>
    </row>
    <row r="28" spans="1:13" ht="12.75">
      <c r="A28" s="89" t="s">
        <v>96</v>
      </c>
      <c r="B28" s="14">
        <v>4</v>
      </c>
      <c r="C28" s="83">
        <f t="shared" si="6"/>
        <v>0.06153846153846154</v>
      </c>
      <c r="D28">
        <v>6</v>
      </c>
      <c r="E28" s="83">
        <f>D28/D$30</f>
        <v>0.0821917808219178</v>
      </c>
      <c r="F28">
        <v>5</v>
      </c>
      <c r="G28" s="83">
        <f>F28/F$30</f>
        <v>0.07352941176470588</v>
      </c>
      <c r="H28">
        <v>3</v>
      </c>
      <c r="I28" s="90">
        <f>H28/H$30</f>
        <v>0.041666666666666664</v>
      </c>
      <c r="J28" s="91">
        <v>5</v>
      </c>
      <c r="K28" s="83">
        <f>J28/J$30</f>
        <v>0.08620689655172414</v>
      </c>
      <c r="L28" s="84">
        <v>3</v>
      </c>
      <c r="M28" s="142">
        <f>L28/L$30</f>
        <v>0.058823529411764705</v>
      </c>
    </row>
    <row r="29" spans="1:13" ht="12.75">
      <c r="A29" s="89"/>
      <c r="B29" s="82"/>
      <c r="C29" s="83"/>
      <c r="D29" s="82"/>
      <c r="E29" s="83"/>
      <c r="F29" s="82"/>
      <c r="G29" s="83"/>
      <c r="H29" s="82"/>
      <c r="I29" s="90"/>
      <c r="J29" s="93"/>
      <c r="K29" s="83"/>
      <c r="L29" s="84"/>
      <c r="M29" s="142"/>
    </row>
    <row r="30" spans="1:13" ht="12.75">
      <c r="A30" s="89" t="s">
        <v>11</v>
      </c>
      <c r="B30" s="59">
        <v>65</v>
      </c>
      <c r="C30" s="83">
        <f>B30/B$30</f>
        <v>1</v>
      </c>
      <c r="D30" s="59">
        <f>SUM(D7:D28)</f>
        <v>73</v>
      </c>
      <c r="E30" s="83">
        <f>D30/D$30</f>
        <v>1</v>
      </c>
      <c r="F30" s="59">
        <f>SUM(F7:F28)</f>
        <v>68</v>
      </c>
      <c r="G30" s="83">
        <f>F30/F$30</f>
        <v>1</v>
      </c>
      <c r="H30" s="59">
        <f>SUM(H7:H28)</f>
        <v>72</v>
      </c>
      <c r="I30" s="90">
        <f>H30/H$30</f>
        <v>1</v>
      </c>
      <c r="J30" s="94">
        <f>SUM(J7:J28)</f>
        <v>58</v>
      </c>
      <c r="K30" s="83">
        <f>J30/J$30</f>
        <v>1</v>
      </c>
      <c r="L30" s="11">
        <f>SUM(L7:L28)</f>
        <v>51</v>
      </c>
      <c r="M30" s="142">
        <f>L30/L$30</f>
        <v>1</v>
      </c>
    </row>
    <row r="31" spans="1:13" ht="12.75">
      <c r="A31" s="89"/>
      <c r="B31" s="8"/>
      <c r="C31" s="52"/>
      <c r="D31" s="8"/>
      <c r="E31" s="52"/>
      <c r="F31" s="8"/>
      <c r="G31" s="52"/>
      <c r="H31" s="8"/>
      <c r="I31" s="8"/>
      <c r="J31" s="74"/>
      <c r="K31" s="52"/>
      <c r="L31" s="14"/>
      <c r="M31" s="143"/>
    </row>
    <row r="32" spans="1:13" ht="12.75">
      <c r="A32" s="95" t="s">
        <v>172</v>
      </c>
      <c r="B32" s="245">
        <v>68991</v>
      </c>
      <c r="C32" s="250"/>
      <c r="D32" s="249">
        <v>1353432</v>
      </c>
      <c r="E32" s="250"/>
      <c r="F32" s="249">
        <v>374922</v>
      </c>
      <c r="G32" s="250">
        <v>374922</v>
      </c>
      <c r="H32" s="249">
        <v>62530</v>
      </c>
      <c r="I32" s="245">
        <v>62530</v>
      </c>
      <c r="J32" s="249">
        <v>4445023</v>
      </c>
      <c r="K32" s="250"/>
      <c r="L32" s="253">
        <v>65172.32</v>
      </c>
      <c r="M32" s="254"/>
    </row>
    <row r="33" spans="1:13" ht="12.75">
      <c r="A33" s="95" t="s">
        <v>97</v>
      </c>
      <c r="B33" s="245">
        <v>8120</v>
      </c>
      <c r="C33" s="250"/>
      <c r="D33" s="249">
        <v>5568</v>
      </c>
      <c r="E33" s="250"/>
      <c r="F33" s="249">
        <v>5392</v>
      </c>
      <c r="G33" s="250">
        <v>5392</v>
      </c>
      <c r="H33" s="249">
        <v>6277</v>
      </c>
      <c r="I33" s="245">
        <v>6277</v>
      </c>
      <c r="J33" s="249">
        <v>5256</v>
      </c>
      <c r="K33" s="250"/>
      <c r="L33" s="253">
        <v>4830.77</v>
      </c>
      <c r="M33" s="254"/>
    </row>
    <row r="34" spans="1:13" ht="12.75">
      <c r="A34" s="96" t="s">
        <v>98</v>
      </c>
      <c r="B34" s="247">
        <v>14566</v>
      </c>
      <c r="C34" s="252"/>
      <c r="D34" s="251">
        <v>33026</v>
      </c>
      <c r="E34" s="252"/>
      <c r="F34" s="251">
        <v>18584</v>
      </c>
      <c r="G34" s="252">
        <v>18584</v>
      </c>
      <c r="H34" s="251">
        <v>12108</v>
      </c>
      <c r="I34" s="247">
        <v>12108</v>
      </c>
      <c r="J34" s="251">
        <v>102259</v>
      </c>
      <c r="K34" s="252"/>
      <c r="L34" s="255">
        <v>8944.917254901962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140" t="s">
        <v>158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2:C32"/>
    <mergeCell ref="D32:E32"/>
    <mergeCell ref="F32:G32"/>
    <mergeCell ref="H32:I32"/>
    <mergeCell ref="B5:C5"/>
    <mergeCell ref="D5:E5"/>
    <mergeCell ref="F5:G5"/>
    <mergeCell ref="H5:I5"/>
    <mergeCell ref="J5:K5"/>
    <mergeCell ref="L5:M5"/>
    <mergeCell ref="J32:K32"/>
    <mergeCell ref="L32:M32"/>
    <mergeCell ref="J33:K33"/>
    <mergeCell ref="L33:M33"/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K35" sqref="K35:K36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100</v>
      </c>
    </row>
    <row r="2" ht="12.75">
      <c r="A2" s="4" t="s">
        <v>38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80" t="s">
        <v>56</v>
      </c>
      <c r="M6" s="81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0.006622516556291391</v>
      </c>
      <c r="D7">
        <v>3</v>
      </c>
      <c r="E7" s="83">
        <f aca="true" t="shared" si="1" ref="E7:E13">D7/D$30</f>
        <v>0.017045454545454544</v>
      </c>
      <c r="F7">
        <v>1</v>
      </c>
      <c r="G7" s="83">
        <f aca="true" t="shared" si="2" ref="G7:G13">F7/F$30</f>
        <v>0.006622516556291391</v>
      </c>
      <c r="H7">
        <v>3</v>
      </c>
      <c r="I7" s="83">
        <f aca="true" t="shared" si="3" ref="I7:I13">H7/H$30</f>
        <v>0.017341040462427744</v>
      </c>
      <c r="J7" s="82">
        <v>0</v>
      </c>
      <c r="K7" s="83">
        <f aca="true" t="shared" si="4" ref="K7:K13">J7/J$30</f>
        <v>0</v>
      </c>
      <c r="L7" s="84">
        <v>1</v>
      </c>
      <c r="M7" s="142">
        <f aca="true" t="shared" si="5" ref="M7:M13">L7/L$30</f>
        <v>0.008849557522123894</v>
      </c>
    </row>
    <row r="8" spans="1:13" ht="12.75">
      <c r="A8" s="74" t="s">
        <v>80</v>
      </c>
      <c r="B8" s="82">
        <v>6</v>
      </c>
      <c r="C8" s="83">
        <f t="shared" si="0"/>
        <v>0.039735099337748346</v>
      </c>
      <c r="D8">
        <v>4</v>
      </c>
      <c r="E8" s="83">
        <f t="shared" si="1"/>
        <v>0.022727272727272728</v>
      </c>
      <c r="F8">
        <v>9</v>
      </c>
      <c r="G8" s="83">
        <f t="shared" si="2"/>
        <v>0.059602649006622516</v>
      </c>
      <c r="H8">
        <v>10</v>
      </c>
      <c r="I8" s="83">
        <f t="shared" si="3"/>
        <v>0.057803468208092484</v>
      </c>
      <c r="J8" s="82">
        <v>6</v>
      </c>
      <c r="K8" s="83">
        <f t="shared" si="4"/>
        <v>0.03614457831325301</v>
      </c>
      <c r="L8" s="84">
        <v>3</v>
      </c>
      <c r="M8" s="142">
        <f t="shared" si="5"/>
        <v>0.02654867256637168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16</v>
      </c>
      <c r="C10" s="83">
        <f t="shared" si="0"/>
        <v>0.10596026490066225</v>
      </c>
      <c r="D10">
        <v>10</v>
      </c>
      <c r="E10" s="83">
        <f t="shared" si="1"/>
        <v>0.056818181818181816</v>
      </c>
      <c r="F10">
        <v>13</v>
      </c>
      <c r="G10" s="83">
        <f t="shared" si="2"/>
        <v>0.08609271523178808</v>
      </c>
      <c r="H10">
        <v>18</v>
      </c>
      <c r="I10" s="83">
        <f t="shared" si="3"/>
        <v>0.10404624277456648</v>
      </c>
      <c r="J10" s="82">
        <v>15</v>
      </c>
      <c r="K10" s="83">
        <f t="shared" si="4"/>
        <v>0.09036144578313253</v>
      </c>
      <c r="L10" s="84">
        <v>12</v>
      </c>
      <c r="M10" s="142">
        <f t="shared" si="5"/>
        <v>0.10619469026548672</v>
      </c>
    </row>
    <row r="11" spans="1:13" ht="12.75">
      <c r="A11" s="74" t="s">
        <v>82</v>
      </c>
      <c r="B11" s="82">
        <v>23</v>
      </c>
      <c r="C11" s="83">
        <f t="shared" si="0"/>
        <v>0.152317880794702</v>
      </c>
      <c r="D11">
        <v>13</v>
      </c>
      <c r="E11" s="83">
        <f t="shared" si="1"/>
        <v>0.07386363636363637</v>
      </c>
      <c r="F11">
        <v>11</v>
      </c>
      <c r="G11" s="83">
        <f t="shared" si="2"/>
        <v>0.0728476821192053</v>
      </c>
      <c r="H11">
        <v>9</v>
      </c>
      <c r="I11" s="83">
        <f t="shared" si="3"/>
        <v>0.05202312138728324</v>
      </c>
      <c r="J11" s="82">
        <v>11</v>
      </c>
      <c r="K11" s="83">
        <f t="shared" si="4"/>
        <v>0.06626506024096386</v>
      </c>
      <c r="L11" s="84">
        <v>8</v>
      </c>
      <c r="M11" s="142">
        <f t="shared" si="5"/>
        <v>0.07079646017699115</v>
      </c>
    </row>
    <row r="12" spans="1:13" ht="12.75">
      <c r="A12" s="74" t="s">
        <v>83</v>
      </c>
      <c r="B12" s="82">
        <v>10</v>
      </c>
      <c r="C12" s="83">
        <f t="shared" si="0"/>
        <v>0.06622516556291391</v>
      </c>
      <c r="D12">
        <v>11</v>
      </c>
      <c r="E12" s="83">
        <f t="shared" si="1"/>
        <v>0.0625</v>
      </c>
      <c r="F12">
        <v>16</v>
      </c>
      <c r="G12" s="83">
        <f t="shared" si="2"/>
        <v>0.10596026490066225</v>
      </c>
      <c r="H12">
        <v>9</v>
      </c>
      <c r="I12" s="83">
        <f t="shared" si="3"/>
        <v>0.05202312138728324</v>
      </c>
      <c r="J12" s="82">
        <v>12</v>
      </c>
      <c r="K12" s="83">
        <f t="shared" si="4"/>
        <v>0.07228915662650602</v>
      </c>
      <c r="L12" s="84">
        <v>9</v>
      </c>
      <c r="M12" s="142">
        <f t="shared" si="5"/>
        <v>0.07964601769911504</v>
      </c>
    </row>
    <row r="13" spans="1:13" ht="12.75">
      <c r="A13" s="74" t="s">
        <v>84</v>
      </c>
      <c r="B13" s="82">
        <v>15</v>
      </c>
      <c r="C13" s="83">
        <f t="shared" si="0"/>
        <v>0.09933774834437085</v>
      </c>
      <c r="D13">
        <v>9</v>
      </c>
      <c r="E13" s="83">
        <f t="shared" si="1"/>
        <v>0.05113636363636364</v>
      </c>
      <c r="F13">
        <v>10</v>
      </c>
      <c r="G13" s="83">
        <f t="shared" si="2"/>
        <v>0.06622516556291391</v>
      </c>
      <c r="H13">
        <v>10</v>
      </c>
      <c r="I13" s="83">
        <f t="shared" si="3"/>
        <v>0.057803468208092484</v>
      </c>
      <c r="J13" s="82">
        <v>6</v>
      </c>
      <c r="K13" s="83">
        <f t="shared" si="4"/>
        <v>0.03614457831325301</v>
      </c>
      <c r="L13" s="84">
        <v>10</v>
      </c>
      <c r="M13" s="142">
        <f t="shared" si="5"/>
        <v>0.08849557522123894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12</v>
      </c>
      <c r="C15" s="83">
        <f>B15/B$30</f>
        <v>0.07947019867549669</v>
      </c>
      <c r="D15">
        <v>16</v>
      </c>
      <c r="E15" s="83">
        <f>D15/D$30</f>
        <v>0.09090909090909091</v>
      </c>
      <c r="F15">
        <v>9</v>
      </c>
      <c r="G15" s="83">
        <f>F15/F$30</f>
        <v>0.059602649006622516</v>
      </c>
      <c r="H15">
        <v>20</v>
      </c>
      <c r="I15" s="83">
        <f>H15/H$30</f>
        <v>0.11560693641618497</v>
      </c>
      <c r="J15" s="82">
        <v>15</v>
      </c>
      <c r="K15" s="83">
        <f>J15/J$30</f>
        <v>0.09036144578313253</v>
      </c>
      <c r="L15" s="84">
        <v>14</v>
      </c>
      <c r="M15" s="142">
        <f>L15/L$30</f>
        <v>0.12389380530973451</v>
      </c>
    </row>
    <row r="16" spans="1:13" ht="12.75">
      <c r="A16" s="74" t="s">
        <v>86</v>
      </c>
      <c r="B16" s="82">
        <v>5</v>
      </c>
      <c r="C16" s="83">
        <f>B16/B$30</f>
        <v>0.033112582781456956</v>
      </c>
      <c r="D16">
        <v>20</v>
      </c>
      <c r="E16" s="83">
        <f>D16/D$30</f>
        <v>0.11363636363636363</v>
      </c>
      <c r="F16">
        <v>11</v>
      </c>
      <c r="G16" s="83">
        <f>F16/F$30</f>
        <v>0.0728476821192053</v>
      </c>
      <c r="H16">
        <v>13</v>
      </c>
      <c r="I16" s="83">
        <f>H16/H$30</f>
        <v>0.07514450867052024</v>
      </c>
      <c r="J16" s="82">
        <v>21</v>
      </c>
      <c r="K16" s="83">
        <f>J16/J$30</f>
        <v>0.12650602409638553</v>
      </c>
      <c r="L16" s="84">
        <v>8</v>
      </c>
      <c r="M16" s="142">
        <f>L16/L$30</f>
        <v>0.07079646017699115</v>
      </c>
    </row>
    <row r="17" spans="1:13" ht="12.75">
      <c r="A17" s="74" t="s">
        <v>87</v>
      </c>
      <c r="B17" s="82">
        <v>7</v>
      </c>
      <c r="C17" s="83">
        <f>B17/B$30</f>
        <v>0.046357615894039736</v>
      </c>
      <c r="D17">
        <v>10</v>
      </c>
      <c r="E17" s="83">
        <f>D17/D$30</f>
        <v>0.056818181818181816</v>
      </c>
      <c r="F17">
        <v>12</v>
      </c>
      <c r="G17" s="83">
        <f>F17/F$30</f>
        <v>0.07947019867549669</v>
      </c>
      <c r="H17">
        <v>14</v>
      </c>
      <c r="I17" s="83">
        <f>H17/H$30</f>
        <v>0.08092485549132948</v>
      </c>
      <c r="J17" s="82">
        <v>11</v>
      </c>
      <c r="K17" s="83">
        <f>J17/J$30</f>
        <v>0.06626506024096386</v>
      </c>
      <c r="L17" s="84">
        <v>9</v>
      </c>
      <c r="M17" s="142">
        <f>L17/L$30</f>
        <v>0.07964601769911504</v>
      </c>
    </row>
    <row r="18" spans="1:13" ht="12.75">
      <c r="A18" s="74" t="s">
        <v>88</v>
      </c>
      <c r="B18" s="82">
        <v>4</v>
      </c>
      <c r="C18" s="83">
        <f>B18/B$30</f>
        <v>0.026490066225165563</v>
      </c>
      <c r="D18">
        <v>8</v>
      </c>
      <c r="E18" s="83">
        <f>D18/D$30</f>
        <v>0.045454545454545456</v>
      </c>
      <c r="F18">
        <v>3</v>
      </c>
      <c r="G18" s="83">
        <f>F18/F$30</f>
        <v>0.019867549668874173</v>
      </c>
      <c r="H18">
        <v>9</v>
      </c>
      <c r="I18" s="83">
        <f>H18/H$30</f>
        <v>0.05202312138728324</v>
      </c>
      <c r="J18" s="82">
        <v>7</v>
      </c>
      <c r="K18" s="83">
        <f>J18/J$30</f>
        <v>0.04216867469879518</v>
      </c>
      <c r="L18" s="84">
        <v>7</v>
      </c>
      <c r="M18" s="142">
        <f>L18/L$30</f>
        <v>0.061946902654867256</v>
      </c>
    </row>
    <row r="19" spans="1:13" ht="12.75">
      <c r="A19" s="74" t="s">
        <v>89</v>
      </c>
      <c r="B19" s="82">
        <v>11</v>
      </c>
      <c r="C19" s="83">
        <f>B19/B$30</f>
        <v>0.0728476821192053</v>
      </c>
      <c r="D19">
        <v>11</v>
      </c>
      <c r="E19" s="83">
        <f>D19/D$30</f>
        <v>0.0625</v>
      </c>
      <c r="F19">
        <v>7</v>
      </c>
      <c r="G19" s="83">
        <f>F19/F$30</f>
        <v>0.046357615894039736</v>
      </c>
      <c r="H19">
        <v>5</v>
      </c>
      <c r="I19" s="83">
        <f>H19/H$30</f>
        <v>0.028901734104046242</v>
      </c>
      <c r="J19" s="82">
        <v>5</v>
      </c>
      <c r="K19" s="83">
        <f>J19/J$30</f>
        <v>0.030120481927710843</v>
      </c>
      <c r="L19" s="84">
        <v>3</v>
      </c>
      <c r="M19" s="142">
        <f>L19/L$30</f>
        <v>0.02654867256637168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8</v>
      </c>
      <c r="C21" s="83">
        <f>B21/B$30</f>
        <v>0.052980132450331126</v>
      </c>
      <c r="D21">
        <v>12</v>
      </c>
      <c r="E21" s="83">
        <f>D21/D$30</f>
        <v>0.06818181818181818</v>
      </c>
      <c r="F21">
        <v>11</v>
      </c>
      <c r="G21" s="83">
        <f>F21/F$30</f>
        <v>0.0728476821192053</v>
      </c>
      <c r="H21">
        <v>14</v>
      </c>
      <c r="I21" s="83">
        <f>H21/H$30</f>
        <v>0.08092485549132948</v>
      </c>
      <c r="J21" s="82">
        <v>18</v>
      </c>
      <c r="K21" s="83">
        <f>J21/J$30</f>
        <v>0.10843373493975904</v>
      </c>
      <c r="L21" s="84">
        <v>9</v>
      </c>
      <c r="M21" s="142">
        <f>L21/L$30</f>
        <v>0.07964601769911504</v>
      </c>
    </row>
    <row r="22" spans="1:13" ht="12.75">
      <c r="A22" s="74" t="s">
        <v>91</v>
      </c>
      <c r="B22" s="82">
        <v>8</v>
      </c>
      <c r="C22" s="83">
        <f>B22/B$30</f>
        <v>0.052980132450331126</v>
      </c>
      <c r="D22">
        <v>8</v>
      </c>
      <c r="E22" s="83">
        <f>D22/D$30</f>
        <v>0.045454545454545456</v>
      </c>
      <c r="F22">
        <v>6</v>
      </c>
      <c r="G22" s="83">
        <f>F22/F$30</f>
        <v>0.039735099337748346</v>
      </c>
      <c r="H22">
        <v>5</v>
      </c>
      <c r="I22" s="83">
        <f>H22/H$30</f>
        <v>0.028901734104046242</v>
      </c>
      <c r="J22" s="82">
        <v>9</v>
      </c>
      <c r="K22" s="83">
        <f>J22/J$30</f>
        <v>0.05421686746987952</v>
      </c>
      <c r="L22" s="84">
        <v>6</v>
      </c>
      <c r="M22" s="142">
        <f>L22/L$30</f>
        <v>0.05309734513274336</v>
      </c>
    </row>
    <row r="23" spans="1:13" ht="12.75">
      <c r="A23" s="74" t="s">
        <v>92</v>
      </c>
      <c r="B23" s="82">
        <v>3</v>
      </c>
      <c r="C23" s="83">
        <f>B23/B$30</f>
        <v>0.019867549668874173</v>
      </c>
      <c r="D23">
        <v>13</v>
      </c>
      <c r="E23" s="83">
        <f>D23/D$30</f>
        <v>0.07386363636363637</v>
      </c>
      <c r="F23">
        <v>13</v>
      </c>
      <c r="G23" s="83">
        <f>F23/F$30</f>
        <v>0.08609271523178808</v>
      </c>
      <c r="H23">
        <v>11</v>
      </c>
      <c r="I23" s="83">
        <f>H23/H$30</f>
        <v>0.06358381502890173</v>
      </c>
      <c r="J23" s="82">
        <v>11</v>
      </c>
      <c r="K23" s="83">
        <f>J23/J$30</f>
        <v>0.06626506024096386</v>
      </c>
      <c r="L23" s="84">
        <v>6</v>
      </c>
      <c r="M23" s="142">
        <f>L23/L$30</f>
        <v>0.05309734513274336</v>
      </c>
    </row>
    <row r="24" spans="1:13" ht="12.75">
      <c r="A24" s="74"/>
      <c r="B24" s="8"/>
      <c r="C24" s="83"/>
      <c r="E24" s="83"/>
      <c r="G24" s="83"/>
      <c r="I24" s="83"/>
      <c r="J24" s="8"/>
      <c r="K24" s="83"/>
      <c r="L24" s="14"/>
      <c r="M24" s="142"/>
    </row>
    <row r="25" spans="1:13" ht="12.75">
      <c r="A25" s="74" t="s">
        <v>93</v>
      </c>
      <c r="B25" s="82">
        <v>10</v>
      </c>
      <c r="C25" s="83">
        <f>B25/B$30</f>
        <v>0.06622516556291391</v>
      </c>
      <c r="D25">
        <v>20</v>
      </c>
      <c r="E25" s="83">
        <f>D25/D$30</f>
        <v>0.11363636363636363</v>
      </c>
      <c r="F25">
        <v>8</v>
      </c>
      <c r="G25" s="83">
        <f>F25/F$30</f>
        <v>0.052980132450331126</v>
      </c>
      <c r="H25">
        <v>6</v>
      </c>
      <c r="I25" s="83">
        <f>H25/H$30</f>
        <v>0.03468208092485549</v>
      </c>
      <c r="J25" s="82">
        <v>15</v>
      </c>
      <c r="K25" s="83">
        <f>J25/J$30</f>
        <v>0.09036144578313253</v>
      </c>
      <c r="L25" s="84">
        <v>5</v>
      </c>
      <c r="M25" s="142">
        <f>L25/L$30</f>
        <v>0.04424778761061947</v>
      </c>
    </row>
    <row r="26" spans="1:13" ht="12.75">
      <c r="A26" s="74" t="s">
        <v>94</v>
      </c>
      <c r="B26" s="82">
        <v>7</v>
      </c>
      <c r="C26" s="83">
        <f>B26/B$30</f>
        <v>0.046357615894039736</v>
      </c>
      <c r="D26">
        <v>4</v>
      </c>
      <c r="E26" s="83">
        <f>D26/D$30</f>
        <v>0.022727272727272728</v>
      </c>
      <c r="F26">
        <v>3</v>
      </c>
      <c r="G26" s="83">
        <f>F26/F$30</f>
        <v>0.019867549668874173</v>
      </c>
      <c r="H26">
        <v>9</v>
      </c>
      <c r="I26" s="83">
        <f>H26/H$30</f>
        <v>0.05202312138728324</v>
      </c>
      <c r="J26" s="82">
        <v>0</v>
      </c>
      <c r="K26" s="83">
        <f>J26/J$30</f>
        <v>0</v>
      </c>
      <c r="L26" s="84">
        <v>0</v>
      </c>
      <c r="M26" s="142">
        <f>L26/L$30</f>
        <v>0</v>
      </c>
    </row>
    <row r="27" spans="1:13" ht="12.75">
      <c r="A27" s="74" t="s">
        <v>95</v>
      </c>
      <c r="B27" s="82">
        <v>1</v>
      </c>
      <c r="C27" s="83">
        <f>B27/B$30</f>
        <v>0.006622516556291391</v>
      </c>
      <c r="D27">
        <v>1</v>
      </c>
      <c r="E27" s="83">
        <f>D27/D$30</f>
        <v>0.005681818181818182</v>
      </c>
      <c r="F27">
        <v>1</v>
      </c>
      <c r="G27" s="83">
        <f>F27/F$30</f>
        <v>0.006622516556291391</v>
      </c>
      <c r="H27">
        <v>3</v>
      </c>
      <c r="I27" s="83">
        <f>H27/H$30</f>
        <v>0.017341040462427744</v>
      </c>
      <c r="J27" s="82">
        <v>0</v>
      </c>
      <c r="K27" s="83">
        <f>J27/J$30</f>
        <v>0</v>
      </c>
      <c r="L27" s="84">
        <v>2</v>
      </c>
      <c r="M27" s="142">
        <f>L27/L$30</f>
        <v>0.017699115044247787</v>
      </c>
    </row>
    <row r="28" spans="1:13" ht="12.75">
      <c r="A28" s="74" t="s">
        <v>96</v>
      </c>
      <c r="B28" s="82">
        <v>4</v>
      </c>
      <c r="C28" s="83">
        <f>B28/B$30</f>
        <v>0.026490066225165563</v>
      </c>
      <c r="D28">
        <v>3</v>
      </c>
      <c r="E28" s="83">
        <f>D28/D$30</f>
        <v>0.017045454545454544</v>
      </c>
      <c r="F28">
        <v>7</v>
      </c>
      <c r="G28" s="83">
        <f>F28/F$30</f>
        <v>0.046357615894039736</v>
      </c>
      <c r="H28">
        <v>5</v>
      </c>
      <c r="I28" s="83">
        <f>H28/H$30</f>
        <v>0.028901734104046242</v>
      </c>
      <c r="J28" s="82">
        <v>4</v>
      </c>
      <c r="K28" s="83">
        <f>J28/J$30</f>
        <v>0.024096385542168676</v>
      </c>
      <c r="L28" s="84">
        <v>1</v>
      </c>
      <c r="M28" s="142">
        <f>L28/L$30</f>
        <v>0.008849557522123894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151</v>
      </c>
      <c r="C30" s="83">
        <f>B30/B$30</f>
        <v>1</v>
      </c>
      <c r="D30" s="59">
        <f>SUM(D7:D28)</f>
        <v>176</v>
      </c>
      <c r="E30" s="83">
        <f>D30/D$30</f>
        <v>1</v>
      </c>
      <c r="F30" s="59">
        <f>SUM(F7:F28)</f>
        <v>151</v>
      </c>
      <c r="G30" s="83">
        <f>F30/F$30</f>
        <v>1</v>
      </c>
      <c r="H30" s="59">
        <f>SUM(H7:H28)</f>
        <v>173</v>
      </c>
      <c r="I30" s="83">
        <f>H30/H$30</f>
        <v>1</v>
      </c>
      <c r="J30" s="59">
        <f>SUM(J7:J28)</f>
        <v>166</v>
      </c>
      <c r="K30" s="83">
        <f>J30/J$30</f>
        <v>1</v>
      </c>
      <c r="L30" s="11">
        <f>SUM(L7:L28)</f>
        <v>113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45">
        <v>131466</v>
      </c>
      <c r="C32" s="246"/>
      <c r="D32" s="257">
        <v>114801</v>
      </c>
      <c r="E32" s="258" t="s">
        <v>102</v>
      </c>
      <c r="F32" s="257">
        <v>442366</v>
      </c>
      <c r="G32" s="262">
        <v>442366</v>
      </c>
      <c r="H32" s="249">
        <v>289167</v>
      </c>
      <c r="I32" s="250">
        <v>289167</v>
      </c>
      <c r="J32" s="249">
        <v>89700</v>
      </c>
      <c r="K32" s="250"/>
      <c r="L32" s="253">
        <v>318629.66</v>
      </c>
      <c r="M32" s="254"/>
    </row>
    <row r="33" spans="1:13" ht="12.75">
      <c r="A33" s="85" t="s">
        <v>97</v>
      </c>
      <c r="B33" s="245">
        <v>5200</v>
      </c>
      <c r="C33" s="246"/>
      <c r="D33" s="257">
        <v>7000</v>
      </c>
      <c r="E33" s="258" t="s">
        <v>103</v>
      </c>
      <c r="F33" s="257">
        <v>6275</v>
      </c>
      <c r="G33" s="262">
        <v>6275</v>
      </c>
      <c r="H33" s="249">
        <v>6078</v>
      </c>
      <c r="I33" s="250">
        <v>6078</v>
      </c>
      <c r="J33" s="249">
        <v>6746</v>
      </c>
      <c r="K33" s="250"/>
      <c r="L33" s="253">
        <v>5900</v>
      </c>
      <c r="M33" s="254"/>
    </row>
    <row r="34" spans="1:13" ht="12.75">
      <c r="A34" s="86" t="s">
        <v>98</v>
      </c>
      <c r="B34" s="247">
        <v>11263</v>
      </c>
      <c r="C34" s="248"/>
      <c r="D34" s="259">
        <v>11061</v>
      </c>
      <c r="E34" s="260" t="s">
        <v>104</v>
      </c>
      <c r="F34" s="259">
        <v>19499</v>
      </c>
      <c r="G34" s="261">
        <v>19499</v>
      </c>
      <c r="H34" s="251">
        <v>13911</v>
      </c>
      <c r="I34" s="252">
        <v>13911</v>
      </c>
      <c r="J34" s="251">
        <v>9940</v>
      </c>
      <c r="K34" s="252"/>
      <c r="L34" s="255">
        <v>10552.125000000002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B32:C32"/>
    <mergeCell ref="D32:E32"/>
    <mergeCell ref="F32:G32"/>
    <mergeCell ref="H32:I32"/>
    <mergeCell ref="B5:C5"/>
    <mergeCell ref="D5:E5"/>
    <mergeCell ref="F5:G5"/>
    <mergeCell ref="H5:I5"/>
    <mergeCell ref="J5:K5"/>
    <mergeCell ref="L5:M5"/>
    <mergeCell ref="J32:K32"/>
    <mergeCell ref="L32:M32"/>
    <mergeCell ref="J33:K33"/>
    <mergeCell ref="L33:M33"/>
    <mergeCell ref="J34:K34"/>
    <mergeCell ref="L34:M34"/>
    <mergeCell ref="B33:C33"/>
    <mergeCell ref="D33:E33"/>
    <mergeCell ref="B34:C34"/>
    <mergeCell ref="D34:E34"/>
    <mergeCell ref="F34:G34"/>
    <mergeCell ref="H34:I34"/>
    <mergeCell ref="F33:G33"/>
    <mergeCell ref="H33:I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3" max="3" width="12.28125" style="0" customWidth="1"/>
  </cols>
  <sheetData>
    <row r="1" ht="12.75">
      <c r="A1" s="4" t="s">
        <v>101</v>
      </c>
    </row>
    <row r="2" ht="12.75">
      <c r="A2" s="4" t="s">
        <v>39</v>
      </c>
    </row>
    <row r="3" spans="1:7" s="9" customFormat="1" ht="12.75">
      <c r="A3" s="7" t="s">
        <v>2</v>
      </c>
      <c r="B3" s="24"/>
      <c r="C3" s="24"/>
      <c r="D3" s="17"/>
      <c r="E3" s="17"/>
      <c r="F3" s="17"/>
      <c r="G3" s="14"/>
    </row>
    <row r="4" ht="12.75">
      <c r="A4" s="78"/>
    </row>
    <row r="5" spans="1:13" ht="12.75">
      <c r="A5" s="78"/>
      <c r="B5" s="226" t="s">
        <v>3</v>
      </c>
      <c r="C5" s="226"/>
      <c r="D5" s="226" t="s">
        <v>4</v>
      </c>
      <c r="E5" s="226"/>
      <c r="F5" s="226" t="s">
        <v>5</v>
      </c>
      <c r="G5" s="226"/>
      <c r="H5" s="226" t="s">
        <v>9</v>
      </c>
      <c r="I5" s="226"/>
      <c r="J5" s="226" t="s">
        <v>6</v>
      </c>
      <c r="K5" s="226"/>
      <c r="L5" s="226" t="s">
        <v>7</v>
      </c>
      <c r="M5" s="226"/>
    </row>
    <row r="6" spans="1:13" ht="14.25">
      <c r="A6" s="79" t="s">
        <v>144</v>
      </c>
      <c r="B6" s="80" t="s">
        <v>56</v>
      </c>
      <c r="C6" s="81" t="s">
        <v>14</v>
      </c>
      <c r="D6" s="80" t="s">
        <v>56</v>
      </c>
      <c r="E6" s="81" t="s">
        <v>14</v>
      </c>
      <c r="F6" s="80" t="s">
        <v>56</v>
      </c>
      <c r="G6" s="81" t="s">
        <v>14</v>
      </c>
      <c r="H6" s="80" t="s">
        <v>56</v>
      </c>
      <c r="I6" s="81" t="s">
        <v>14</v>
      </c>
      <c r="J6" s="80" t="s">
        <v>56</v>
      </c>
      <c r="K6" s="81" t="s">
        <v>14</v>
      </c>
      <c r="L6" s="173" t="s">
        <v>56</v>
      </c>
      <c r="M6" s="174" t="s">
        <v>14</v>
      </c>
    </row>
    <row r="7" spans="1:13" ht="12.75">
      <c r="A7" s="74" t="s">
        <v>79</v>
      </c>
      <c r="B7" s="82">
        <v>1</v>
      </c>
      <c r="C7" s="83">
        <f aca="true" t="shared" si="0" ref="C7:C13">B7/B$30</f>
        <v>0.010869565217391304</v>
      </c>
      <c r="D7">
        <v>3</v>
      </c>
      <c r="E7" s="83">
        <f aca="true" t="shared" si="1" ref="E7:E13">D7/D$30</f>
        <v>0.036585365853658534</v>
      </c>
      <c r="F7">
        <v>1</v>
      </c>
      <c r="G7" s="83">
        <f aca="true" t="shared" si="2" ref="G7:G13">F7/F$30</f>
        <v>0.0136986301369863</v>
      </c>
      <c r="H7">
        <v>0</v>
      </c>
      <c r="I7" s="83">
        <f aca="true" t="shared" si="3" ref="I7:I13">H7/H$30</f>
        <v>0</v>
      </c>
      <c r="J7" s="82">
        <v>1</v>
      </c>
      <c r="K7" s="83">
        <f aca="true" t="shared" si="4" ref="K7:K13">J7/J$30</f>
        <v>0.01282051282051282</v>
      </c>
      <c r="L7" s="84">
        <v>4</v>
      </c>
      <c r="M7" s="142">
        <f aca="true" t="shared" si="5" ref="M7:M13">L7/L$30</f>
        <v>0.04878048780487805</v>
      </c>
    </row>
    <row r="8" spans="1:13" ht="12.75">
      <c r="A8" s="74" t="s">
        <v>80</v>
      </c>
      <c r="B8" s="82">
        <v>1</v>
      </c>
      <c r="C8" s="83">
        <f t="shared" si="0"/>
        <v>0.010869565217391304</v>
      </c>
      <c r="D8">
        <v>1</v>
      </c>
      <c r="E8" s="83">
        <f t="shared" si="1"/>
        <v>0.012195121951219513</v>
      </c>
      <c r="F8">
        <v>0</v>
      </c>
      <c r="G8" s="83">
        <f t="shared" si="2"/>
        <v>0</v>
      </c>
      <c r="H8">
        <v>3</v>
      </c>
      <c r="I8" s="83">
        <f t="shared" si="3"/>
        <v>0.041666666666666664</v>
      </c>
      <c r="J8" s="82">
        <v>2</v>
      </c>
      <c r="K8" s="83">
        <f t="shared" si="4"/>
        <v>0.02564102564102564</v>
      </c>
      <c r="L8" s="84">
        <v>3</v>
      </c>
      <c r="M8" s="142">
        <f t="shared" si="5"/>
        <v>0.036585365853658534</v>
      </c>
    </row>
    <row r="9" spans="1:13" ht="12.75">
      <c r="A9" s="74"/>
      <c r="B9" s="8"/>
      <c r="C9" s="83"/>
      <c r="E9" s="83"/>
      <c r="G9" s="83"/>
      <c r="I9" s="83"/>
      <c r="J9" s="8"/>
      <c r="K9" s="83"/>
      <c r="L9" s="14"/>
      <c r="M9" s="142">
        <f t="shared" si="5"/>
        <v>0</v>
      </c>
    </row>
    <row r="10" spans="1:13" ht="12.75">
      <c r="A10" s="74" t="s">
        <v>81</v>
      </c>
      <c r="B10" s="82">
        <v>10</v>
      </c>
      <c r="C10" s="83">
        <f t="shared" si="0"/>
        <v>0.10869565217391304</v>
      </c>
      <c r="D10">
        <v>7</v>
      </c>
      <c r="E10" s="83">
        <f t="shared" si="1"/>
        <v>0.08536585365853659</v>
      </c>
      <c r="F10">
        <v>2</v>
      </c>
      <c r="G10" s="83">
        <f t="shared" si="2"/>
        <v>0.0273972602739726</v>
      </c>
      <c r="H10">
        <v>5</v>
      </c>
      <c r="I10" s="83">
        <f t="shared" si="3"/>
        <v>0.06944444444444445</v>
      </c>
      <c r="J10" s="82">
        <v>5</v>
      </c>
      <c r="K10" s="83">
        <f t="shared" si="4"/>
        <v>0.0641025641025641</v>
      </c>
      <c r="L10" s="84">
        <v>4</v>
      </c>
      <c r="M10" s="142">
        <f t="shared" si="5"/>
        <v>0.04878048780487805</v>
      </c>
    </row>
    <row r="11" spans="1:13" ht="12.75">
      <c r="A11" s="74" t="s">
        <v>82</v>
      </c>
      <c r="B11" s="82">
        <v>7</v>
      </c>
      <c r="C11" s="83">
        <f t="shared" si="0"/>
        <v>0.07608695652173914</v>
      </c>
      <c r="D11">
        <v>9</v>
      </c>
      <c r="E11" s="83">
        <f t="shared" si="1"/>
        <v>0.10975609756097561</v>
      </c>
      <c r="F11">
        <v>10</v>
      </c>
      <c r="G11" s="83">
        <f t="shared" si="2"/>
        <v>0.136986301369863</v>
      </c>
      <c r="H11">
        <v>11</v>
      </c>
      <c r="I11" s="83">
        <f t="shared" si="3"/>
        <v>0.1527777777777778</v>
      </c>
      <c r="J11" s="82">
        <v>5</v>
      </c>
      <c r="K11" s="83">
        <f t="shared" si="4"/>
        <v>0.0641025641025641</v>
      </c>
      <c r="L11" s="84">
        <v>3</v>
      </c>
      <c r="M11" s="142">
        <f t="shared" si="5"/>
        <v>0.036585365853658534</v>
      </c>
    </row>
    <row r="12" spans="1:13" ht="12.75">
      <c r="A12" s="74" t="s">
        <v>83</v>
      </c>
      <c r="B12" s="82">
        <v>8</v>
      </c>
      <c r="C12" s="83">
        <f t="shared" si="0"/>
        <v>0.08695652173913043</v>
      </c>
      <c r="D12">
        <v>5</v>
      </c>
      <c r="E12" s="83">
        <f t="shared" si="1"/>
        <v>0.06097560975609756</v>
      </c>
      <c r="F12">
        <v>2</v>
      </c>
      <c r="G12" s="83">
        <f t="shared" si="2"/>
        <v>0.0273972602739726</v>
      </c>
      <c r="H12">
        <v>4</v>
      </c>
      <c r="I12" s="83">
        <f t="shared" si="3"/>
        <v>0.05555555555555555</v>
      </c>
      <c r="J12" s="82">
        <v>7</v>
      </c>
      <c r="K12" s="83">
        <f t="shared" si="4"/>
        <v>0.08974358974358974</v>
      </c>
      <c r="L12" s="84">
        <v>5</v>
      </c>
      <c r="M12" s="142">
        <f t="shared" si="5"/>
        <v>0.06097560975609756</v>
      </c>
    </row>
    <row r="13" spans="1:13" ht="12.75">
      <c r="A13" s="74" t="s">
        <v>84</v>
      </c>
      <c r="B13" s="82">
        <v>6</v>
      </c>
      <c r="C13" s="83">
        <f t="shared" si="0"/>
        <v>0.06521739130434782</v>
      </c>
      <c r="D13">
        <v>5</v>
      </c>
      <c r="E13" s="83">
        <f t="shared" si="1"/>
        <v>0.06097560975609756</v>
      </c>
      <c r="F13">
        <v>3</v>
      </c>
      <c r="G13" s="83">
        <f t="shared" si="2"/>
        <v>0.0410958904109589</v>
      </c>
      <c r="H13">
        <v>2</v>
      </c>
      <c r="I13" s="83">
        <f t="shared" si="3"/>
        <v>0.027777777777777776</v>
      </c>
      <c r="J13" s="82">
        <v>4</v>
      </c>
      <c r="K13" s="83">
        <f t="shared" si="4"/>
        <v>0.05128205128205128</v>
      </c>
      <c r="L13" s="84">
        <v>4</v>
      </c>
      <c r="M13" s="142">
        <f t="shared" si="5"/>
        <v>0.04878048780487805</v>
      </c>
    </row>
    <row r="14" spans="1:13" ht="12.75">
      <c r="A14" s="74"/>
      <c r="B14" s="8"/>
      <c r="C14" s="83"/>
      <c r="E14" s="83"/>
      <c r="G14" s="83"/>
      <c r="I14" s="83"/>
      <c r="J14" s="8"/>
      <c r="K14" s="83"/>
      <c r="L14" s="14"/>
      <c r="M14" s="142"/>
    </row>
    <row r="15" spans="1:13" ht="12.75">
      <c r="A15" s="74" t="s">
        <v>85</v>
      </c>
      <c r="B15" s="82">
        <v>8</v>
      </c>
      <c r="C15" s="83">
        <f>B15/B$30</f>
        <v>0.08695652173913043</v>
      </c>
      <c r="D15">
        <v>8</v>
      </c>
      <c r="E15" s="83">
        <f>D15/D$30</f>
        <v>0.0975609756097561</v>
      </c>
      <c r="F15">
        <v>3</v>
      </c>
      <c r="G15" s="83">
        <f>F15/F$30</f>
        <v>0.0410958904109589</v>
      </c>
      <c r="H15">
        <v>6</v>
      </c>
      <c r="I15" s="83">
        <f>H15/H$30</f>
        <v>0.08333333333333333</v>
      </c>
      <c r="J15" s="82">
        <v>4</v>
      </c>
      <c r="K15" s="83">
        <f>J15/J$30</f>
        <v>0.05128205128205128</v>
      </c>
      <c r="L15" s="84">
        <v>6</v>
      </c>
      <c r="M15" s="142">
        <f>L15/L$30</f>
        <v>0.07317073170731707</v>
      </c>
    </row>
    <row r="16" spans="1:13" ht="12.75">
      <c r="A16" s="74" t="s">
        <v>86</v>
      </c>
      <c r="B16" s="82">
        <v>1</v>
      </c>
      <c r="C16" s="83">
        <f>B16/B$30</f>
        <v>0.010869565217391304</v>
      </c>
      <c r="D16">
        <v>2</v>
      </c>
      <c r="E16" s="83">
        <f>D16/D$30</f>
        <v>0.024390243902439025</v>
      </c>
      <c r="F16">
        <v>7</v>
      </c>
      <c r="G16" s="83">
        <f>F16/F$30</f>
        <v>0.0958904109589041</v>
      </c>
      <c r="H16">
        <v>10</v>
      </c>
      <c r="I16" s="83">
        <f>H16/H$30</f>
        <v>0.1388888888888889</v>
      </c>
      <c r="J16" s="82">
        <v>2</v>
      </c>
      <c r="K16" s="83">
        <f>J16/J$30</f>
        <v>0.02564102564102564</v>
      </c>
      <c r="L16" s="84">
        <v>9</v>
      </c>
      <c r="M16" s="142">
        <f>L16/L$30</f>
        <v>0.10975609756097561</v>
      </c>
    </row>
    <row r="17" spans="1:13" ht="12.75">
      <c r="A17" s="74" t="s">
        <v>87</v>
      </c>
      <c r="B17" s="82">
        <v>3</v>
      </c>
      <c r="C17" s="83">
        <f>B17/B$30</f>
        <v>0.03260869565217391</v>
      </c>
      <c r="D17">
        <v>4</v>
      </c>
      <c r="E17" s="83">
        <f>D17/D$30</f>
        <v>0.04878048780487805</v>
      </c>
      <c r="F17">
        <v>6</v>
      </c>
      <c r="G17" s="83">
        <f>F17/F$30</f>
        <v>0.0821917808219178</v>
      </c>
      <c r="H17">
        <v>2</v>
      </c>
      <c r="I17" s="83">
        <f>H17/H$30</f>
        <v>0.027777777777777776</v>
      </c>
      <c r="J17" s="82">
        <v>5</v>
      </c>
      <c r="K17" s="83">
        <f>J17/J$30</f>
        <v>0.0641025641025641</v>
      </c>
      <c r="L17" s="84">
        <v>6</v>
      </c>
      <c r="M17" s="142">
        <f>L17/L$30</f>
        <v>0.07317073170731707</v>
      </c>
    </row>
    <row r="18" spans="1:13" ht="12.75">
      <c r="A18" s="74" t="s">
        <v>88</v>
      </c>
      <c r="B18" s="82">
        <v>2</v>
      </c>
      <c r="C18" s="83">
        <f>B18/B$30</f>
        <v>0.021739130434782608</v>
      </c>
      <c r="D18">
        <v>5</v>
      </c>
      <c r="E18" s="83">
        <f>D18/D$30</f>
        <v>0.06097560975609756</v>
      </c>
      <c r="F18">
        <v>4</v>
      </c>
      <c r="G18" s="83">
        <f>F18/F$30</f>
        <v>0.0547945205479452</v>
      </c>
      <c r="H18">
        <v>3</v>
      </c>
      <c r="I18" s="83">
        <f>H18/H$30</f>
        <v>0.041666666666666664</v>
      </c>
      <c r="J18" s="82">
        <v>4</v>
      </c>
      <c r="K18" s="83">
        <f>J18/J$30</f>
        <v>0.05128205128205128</v>
      </c>
      <c r="L18" s="84">
        <v>5</v>
      </c>
      <c r="M18" s="142">
        <f>L18/L$30</f>
        <v>0.06097560975609756</v>
      </c>
    </row>
    <row r="19" spans="1:13" ht="12.75">
      <c r="A19" s="74" t="s">
        <v>89</v>
      </c>
      <c r="B19" s="82">
        <v>1</v>
      </c>
      <c r="C19" s="83">
        <f>B19/B$30</f>
        <v>0.010869565217391304</v>
      </c>
      <c r="D19">
        <v>1</v>
      </c>
      <c r="E19" s="83">
        <f>D19/D$30</f>
        <v>0.012195121951219513</v>
      </c>
      <c r="F19">
        <v>1</v>
      </c>
      <c r="G19" s="83">
        <f>F19/F$30</f>
        <v>0.0136986301369863</v>
      </c>
      <c r="H19">
        <v>2</v>
      </c>
      <c r="I19" s="83">
        <f>H19/H$30</f>
        <v>0.027777777777777776</v>
      </c>
      <c r="J19" s="82">
        <v>4</v>
      </c>
      <c r="K19" s="83">
        <f>J19/J$30</f>
        <v>0.05128205128205128</v>
      </c>
      <c r="L19" s="84">
        <v>2</v>
      </c>
      <c r="M19" s="142">
        <f>L19/L$30</f>
        <v>0.024390243902439025</v>
      </c>
    </row>
    <row r="20" spans="1:13" ht="12.75">
      <c r="A20" s="74"/>
      <c r="B20" s="8"/>
      <c r="C20" s="83"/>
      <c r="D20" s="8"/>
      <c r="E20" s="83"/>
      <c r="F20" s="8"/>
      <c r="G20" s="83"/>
      <c r="H20" s="8"/>
      <c r="I20" s="83"/>
      <c r="J20" s="8"/>
      <c r="K20" s="83"/>
      <c r="L20" s="14"/>
      <c r="M20" s="142"/>
    </row>
    <row r="21" spans="1:13" ht="12.75">
      <c r="A21" s="74" t="s">
        <v>90</v>
      </c>
      <c r="B21" s="82">
        <v>9</v>
      </c>
      <c r="C21" s="83">
        <f>B21/B$30</f>
        <v>0.09782608695652174</v>
      </c>
      <c r="D21">
        <v>9</v>
      </c>
      <c r="E21" s="83">
        <f>D21/D$30</f>
        <v>0.10975609756097561</v>
      </c>
      <c r="F21">
        <v>7</v>
      </c>
      <c r="G21" s="83">
        <f>F21/F$30</f>
        <v>0.0958904109589041</v>
      </c>
      <c r="H21">
        <v>8</v>
      </c>
      <c r="I21" s="83">
        <f>H21/H$30</f>
        <v>0.1111111111111111</v>
      </c>
      <c r="J21" s="100">
        <v>5</v>
      </c>
      <c r="K21" s="83">
        <f>J21/J$30</f>
        <v>0.0641025641025641</v>
      </c>
      <c r="L21" s="84">
        <v>10</v>
      </c>
      <c r="M21" s="142">
        <f>L21/L$30</f>
        <v>0.12195121951219512</v>
      </c>
    </row>
    <row r="22" spans="1:13" ht="12.75">
      <c r="A22" s="74" t="s">
        <v>91</v>
      </c>
      <c r="B22" s="82">
        <v>7</v>
      </c>
      <c r="C22" s="83">
        <f>B22/B$30</f>
        <v>0.07608695652173914</v>
      </c>
      <c r="D22">
        <v>3</v>
      </c>
      <c r="E22" s="83">
        <f>D22/D$30</f>
        <v>0.036585365853658534</v>
      </c>
      <c r="F22">
        <v>0</v>
      </c>
      <c r="G22" s="83">
        <f>F22/F$30</f>
        <v>0</v>
      </c>
      <c r="H22">
        <v>2</v>
      </c>
      <c r="I22" s="83">
        <f>H22/H$30</f>
        <v>0.027777777777777776</v>
      </c>
      <c r="J22" s="100">
        <v>5</v>
      </c>
      <c r="K22" s="83">
        <f>J22/J$30</f>
        <v>0.0641025641025641</v>
      </c>
      <c r="L22" s="84">
        <v>1</v>
      </c>
      <c r="M22" s="142">
        <f>L22/L$30</f>
        <v>0.012195121951219513</v>
      </c>
    </row>
    <row r="23" spans="1:13" ht="12.75">
      <c r="A23" s="74" t="s">
        <v>92</v>
      </c>
      <c r="B23" s="82">
        <v>4</v>
      </c>
      <c r="C23" s="83">
        <f>B23/B$30</f>
        <v>0.043478260869565216</v>
      </c>
      <c r="D23">
        <v>6</v>
      </c>
      <c r="E23" s="83">
        <f>D23/D$30</f>
        <v>0.07317073170731707</v>
      </c>
      <c r="F23">
        <v>7</v>
      </c>
      <c r="G23" s="83">
        <f>F23/F$30</f>
        <v>0.0958904109589041</v>
      </c>
      <c r="H23">
        <v>4</v>
      </c>
      <c r="I23" s="83">
        <f>H23/H$30</f>
        <v>0.05555555555555555</v>
      </c>
      <c r="J23" s="100">
        <v>10</v>
      </c>
      <c r="K23" s="83">
        <f>J23/J$30</f>
        <v>0.1282051282051282</v>
      </c>
      <c r="L23" s="84">
        <v>9</v>
      </c>
      <c r="M23" s="142">
        <f>L23/L$30</f>
        <v>0.10975609756097561</v>
      </c>
    </row>
    <row r="24" spans="1:13" ht="12.75">
      <c r="A24" s="74"/>
      <c r="B24" s="8"/>
      <c r="C24" s="83"/>
      <c r="E24" s="83"/>
      <c r="G24" s="83"/>
      <c r="I24" s="83"/>
      <c r="J24" s="101"/>
      <c r="K24" s="83"/>
      <c r="L24" s="14"/>
      <c r="M24" s="142"/>
    </row>
    <row r="25" spans="1:13" ht="12.75">
      <c r="A25" s="74" t="s">
        <v>93</v>
      </c>
      <c r="B25" s="82">
        <v>9</v>
      </c>
      <c r="C25" s="83">
        <f>B25/B$30</f>
        <v>0.09782608695652174</v>
      </c>
      <c r="D25">
        <v>3</v>
      </c>
      <c r="E25" s="83">
        <f>D25/D$30</f>
        <v>0.036585365853658534</v>
      </c>
      <c r="F25">
        <v>5</v>
      </c>
      <c r="G25" s="83">
        <f>F25/F$30</f>
        <v>0.0684931506849315</v>
      </c>
      <c r="H25">
        <v>3</v>
      </c>
      <c r="I25" s="83">
        <f>H25/H$30</f>
        <v>0.041666666666666664</v>
      </c>
      <c r="J25" s="100">
        <v>0</v>
      </c>
      <c r="K25" s="83">
        <f>J25/J$30</f>
        <v>0</v>
      </c>
      <c r="L25" s="84">
        <v>5</v>
      </c>
      <c r="M25" s="142">
        <f>L25/L$30</f>
        <v>0.06097560975609756</v>
      </c>
    </row>
    <row r="26" spans="1:13" ht="12.75">
      <c r="A26" s="74" t="s">
        <v>94</v>
      </c>
      <c r="B26" s="82">
        <v>5</v>
      </c>
      <c r="C26" s="83">
        <f>B26/B$30</f>
        <v>0.05434782608695652</v>
      </c>
      <c r="D26">
        <v>3</v>
      </c>
      <c r="E26" s="83">
        <f>D26/D$30</f>
        <v>0.036585365853658534</v>
      </c>
      <c r="F26">
        <v>1</v>
      </c>
      <c r="G26" s="83">
        <f>F26/F$30</f>
        <v>0.0136986301369863</v>
      </c>
      <c r="H26">
        <v>0</v>
      </c>
      <c r="I26" s="83">
        <f>H26/H$30</f>
        <v>0</v>
      </c>
      <c r="J26" s="100">
        <v>5</v>
      </c>
      <c r="K26" s="83">
        <f>J26/J$30</f>
        <v>0.0641025641025641</v>
      </c>
      <c r="L26" s="84">
        <v>2</v>
      </c>
      <c r="M26" s="142">
        <f>L26/L$30</f>
        <v>0.024390243902439025</v>
      </c>
    </row>
    <row r="27" spans="1:13" ht="12.75">
      <c r="A27" s="74" t="s">
        <v>95</v>
      </c>
      <c r="B27" s="82">
        <v>3</v>
      </c>
      <c r="C27" s="83">
        <f>B27/B$30</f>
        <v>0.03260869565217391</v>
      </c>
      <c r="D27">
        <v>1</v>
      </c>
      <c r="E27" s="83">
        <f>D27/D$30</f>
        <v>0.012195121951219513</v>
      </c>
      <c r="F27">
        <v>3</v>
      </c>
      <c r="G27" s="83">
        <f>F27/F$30</f>
        <v>0.0410958904109589</v>
      </c>
      <c r="H27">
        <v>3</v>
      </c>
      <c r="I27" s="83">
        <f>H27/H$30</f>
        <v>0.041666666666666664</v>
      </c>
      <c r="J27" s="100">
        <v>2</v>
      </c>
      <c r="K27" s="83">
        <f>J27/J$30</f>
        <v>0.02564102564102564</v>
      </c>
      <c r="L27" s="84">
        <v>0</v>
      </c>
      <c r="M27" s="142">
        <f>L27/L$30</f>
        <v>0</v>
      </c>
    </row>
    <row r="28" spans="1:13" ht="12.75">
      <c r="A28" s="74" t="s">
        <v>96</v>
      </c>
      <c r="B28" s="82">
        <v>7</v>
      </c>
      <c r="C28" s="83">
        <f>B28/B$30</f>
        <v>0.07608695652173914</v>
      </c>
      <c r="D28">
        <v>7</v>
      </c>
      <c r="E28" s="83">
        <f>D28/D$30</f>
        <v>0.08536585365853659</v>
      </c>
      <c r="F28">
        <v>11</v>
      </c>
      <c r="G28" s="83">
        <f>F28/F$30</f>
        <v>0.1506849315068493</v>
      </c>
      <c r="H28">
        <v>4</v>
      </c>
      <c r="I28" s="83">
        <f>H28/H$30</f>
        <v>0.05555555555555555</v>
      </c>
      <c r="J28" s="100">
        <v>8</v>
      </c>
      <c r="K28" s="83">
        <f>J28/J$30</f>
        <v>0.10256410256410256</v>
      </c>
      <c r="L28" s="84">
        <v>4</v>
      </c>
      <c r="M28" s="142">
        <f>L28/L$30</f>
        <v>0.04878048780487805</v>
      </c>
    </row>
    <row r="29" spans="1:13" ht="12.75">
      <c r="A29" s="74"/>
      <c r="B29" s="82"/>
      <c r="C29" s="83"/>
      <c r="D29" s="82"/>
      <c r="E29" s="83"/>
      <c r="F29" s="82"/>
      <c r="G29" s="83"/>
      <c r="H29" s="82"/>
      <c r="I29" s="83"/>
      <c r="J29" s="82"/>
      <c r="K29" s="83"/>
      <c r="L29" s="84"/>
      <c r="M29" s="142"/>
    </row>
    <row r="30" spans="1:13" ht="12.75">
      <c r="A30" s="74" t="s">
        <v>11</v>
      </c>
      <c r="B30" s="59">
        <f>SUM(B7:B28)</f>
        <v>92</v>
      </c>
      <c r="C30" s="83">
        <f>B30/B$30</f>
        <v>1</v>
      </c>
      <c r="D30" s="59">
        <f>SUM(D7:D28)</f>
        <v>82</v>
      </c>
      <c r="E30" s="83">
        <f>D30/D$30</f>
        <v>1</v>
      </c>
      <c r="F30" s="59">
        <f>SUM(F7:F28)</f>
        <v>73</v>
      </c>
      <c r="G30" s="83">
        <f>F30/F$30</f>
        <v>1</v>
      </c>
      <c r="H30" s="59">
        <f>SUM(H7:H28)</f>
        <v>72</v>
      </c>
      <c r="I30" s="83">
        <f>H30/H$30</f>
        <v>1</v>
      </c>
      <c r="J30" s="59">
        <f>SUM(J7:J28)</f>
        <v>78</v>
      </c>
      <c r="K30" s="83">
        <f>J30/J$30</f>
        <v>1</v>
      </c>
      <c r="L30" s="11">
        <f>SUM(L7:L28)</f>
        <v>82</v>
      </c>
      <c r="M30" s="142">
        <f>L30/L$30</f>
        <v>1</v>
      </c>
    </row>
    <row r="31" spans="1:13" ht="12.75">
      <c r="A31" s="74"/>
      <c r="B31" s="8"/>
      <c r="C31" s="52"/>
      <c r="D31" s="8"/>
      <c r="E31" s="52"/>
      <c r="F31" s="8"/>
      <c r="G31" s="52"/>
      <c r="H31" s="8"/>
      <c r="I31" s="52"/>
      <c r="J31" s="8"/>
      <c r="K31" s="52"/>
      <c r="L31" s="14"/>
      <c r="M31" s="143"/>
    </row>
    <row r="32" spans="1:13" ht="12.75">
      <c r="A32" s="85" t="s">
        <v>172</v>
      </c>
      <c r="B32" s="245">
        <v>227208</v>
      </c>
      <c r="C32" s="246"/>
      <c r="D32" s="249">
        <v>388612</v>
      </c>
      <c r="E32" s="250"/>
      <c r="F32" s="249">
        <v>729347</v>
      </c>
      <c r="G32" s="250">
        <v>729347</v>
      </c>
      <c r="H32" s="249">
        <v>181083</v>
      </c>
      <c r="I32" s="250">
        <v>181083</v>
      </c>
      <c r="J32" s="249">
        <v>390871</v>
      </c>
      <c r="K32" s="250"/>
      <c r="L32" s="253">
        <v>387472.4</v>
      </c>
      <c r="M32" s="254"/>
    </row>
    <row r="33" spans="1:13" ht="12.75">
      <c r="A33" s="85" t="s">
        <v>97</v>
      </c>
      <c r="B33" s="245">
        <v>8363</v>
      </c>
      <c r="C33" s="246"/>
      <c r="D33" s="249">
        <v>7203</v>
      </c>
      <c r="E33" s="250"/>
      <c r="F33" s="249">
        <v>8553</v>
      </c>
      <c r="G33" s="250">
        <v>8553</v>
      </c>
      <c r="H33" s="249">
        <v>6142</v>
      </c>
      <c r="I33" s="250">
        <v>6142</v>
      </c>
      <c r="J33" s="249">
        <v>8928</v>
      </c>
      <c r="K33" s="250"/>
      <c r="L33" s="253">
        <v>7535.885</v>
      </c>
      <c r="M33" s="254"/>
    </row>
    <row r="34" spans="1:13" ht="12.75">
      <c r="A34" s="86" t="s">
        <v>98</v>
      </c>
      <c r="B34" s="247">
        <v>19523</v>
      </c>
      <c r="C34" s="248"/>
      <c r="D34" s="251">
        <v>26023</v>
      </c>
      <c r="E34" s="252"/>
      <c r="F34" s="251">
        <v>52087</v>
      </c>
      <c r="G34" s="252">
        <v>52087</v>
      </c>
      <c r="H34" s="251">
        <v>14137</v>
      </c>
      <c r="I34" s="252">
        <v>14137</v>
      </c>
      <c r="J34" s="251">
        <v>22183</v>
      </c>
      <c r="K34" s="252"/>
      <c r="L34" s="255">
        <v>16319.58007317073</v>
      </c>
      <c r="M34" s="256"/>
    </row>
    <row r="35" spans="1:13" ht="12.75">
      <c r="A35" s="97"/>
      <c r="B35" s="98"/>
      <c r="C35" s="99"/>
      <c r="D35" s="98"/>
      <c r="E35" s="99"/>
      <c r="F35" s="98"/>
      <c r="G35" s="99"/>
      <c r="H35" s="98"/>
      <c r="I35" s="99"/>
      <c r="J35" s="98"/>
      <c r="K35" s="99"/>
      <c r="L35" s="98"/>
      <c r="M35" s="99"/>
    </row>
    <row r="36" spans="1:12" ht="12.75">
      <c r="A36" s="21" t="s">
        <v>153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  <row r="37" spans="1:12" ht="12.75">
      <c r="A37" s="140" t="s">
        <v>159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12.75">
      <c r="A38" s="152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</row>
  </sheetData>
  <sheetProtection/>
  <mergeCells count="24">
    <mergeCell ref="J32:K32"/>
    <mergeCell ref="L32:M32"/>
    <mergeCell ref="B5:C5"/>
    <mergeCell ref="D5:E5"/>
    <mergeCell ref="F5:G5"/>
    <mergeCell ref="H5:I5"/>
    <mergeCell ref="J5:K5"/>
    <mergeCell ref="L5:M5"/>
    <mergeCell ref="F33:G33"/>
    <mergeCell ref="H33:I33"/>
    <mergeCell ref="B32:C32"/>
    <mergeCell ref="D32:E32"/>
    <mergeCell ref="F32:G32"/>
    <mergeCell ref="H32:I32"/>
    <mergeCell ref="J33:K33"/>
    <mergeCell ref="L33:M33"/>
    <mergeCell ref="B34:C34"/>
    <mergeCell ref="D34:E34"/>
    <mergeCell ref="F34:G34"/>
    <mergeCell ref="H34:I34"/>
    <mergeCell ref="J34:K34"/>
    <mergeCell ref="L34:M34"/>
    <mergeCell ref="B33:C33"/>
    <mergeCell ref="D33:E33"/>
  </mergeCells>
  <hyperlinks>
    <hyperlink ref="A3" location="Index!A1" display="Index"/>
  </hyperlink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paperSize="9" r:id="rId1"/>
  <headerFooter alignWithMargins="0">
    <oddHeader>&amp;CTribunal Statistics Quarterly
April to June 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and EAT Tribunals quarterly statistics </dc:title>
  <dc:subject/>
  <dc:creator>Ministry of Justice</dc:creator>
  <cp:keywords>tribunals, employment, EAT Tribunals, statistics</cp:keywords>
  <dc:description/>
  <cp:lastModifiedBy>Elizabeth Popoola</cp:lastModifiedBy>
  <cp:lastPrinted>2013-09-11T08:51:28Z</cp:lastPrinted>
  <dcterms:created xsi:type="dcterms:W3CDTF">2013-06-14T13:50:33Z</dcterms:created>
  <dcterms:modified xsi:type="dcterms:W3CDTF">2014-06-11T11:09:14Z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