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Annex E (2)" sheetId="1" r:id="rId1"/>
    <sheet name="single purpose authorities" sheetId="2" r:id="rId2"/>
  </sheets>
  <definedNames>
    <definedName name="_xlnm.Print_Area" localSheetId="0">'Annex E (2)'!$A$1:$I$22</definedName>
  </definedNames>
  <calcPr fullCalcOnLoad="1"/>
</workbook>
</file>

<file path=xl/sharedStrings.xml><?xml version="1.0" encoding="utf-8"?>
<sst xmlns="http://schemas.openxmlformats.org/spreadsheetml/2006/main" count="508" uniqueCount="238">
  <si>
    <t>£ million</t>
  </si>
  <si>
    <t>2007-08</t>
  </si>
  <si>
    <t>2008-09</t>
  </si>
  <si>
    <t>2009-10</t>
  </si>
  <si>
    <t>2010-11</t>
  </si>
  <si>
    <t>(a)</t>
  </si>
  <si>
    <t xml:space="preserve">  of which:</t>
  </si>
  <si>
    <t xml:space="preserve">  London Boroughs</t>
  </si>
  <si>
    <t xml:space="preserve">  Metropolitans</t>
  </si>
  <si>
    <t xml:space="preserve">  Shire Counties</t>
  </si>
  <si>
    <t xml:space="preserve">  Shire Districts</t>
  </si>
  <si>
    <t xml:space="preserve">  Unitaries</t>
  </si>
  <si>
    <t>||</t>
  </si>
  <si>
    <t>(a) Figures are not comparable between 2008-09 and 2009-10 owing to local authority reorganisation on 1 April 2009.</t>
  </si>
  <si>
    <t>Total assets: all authorities</t>
  </si>
  <si>
    <r>
      <t xml:space="preserve">Total assets: GLA and single-purpose authorities </t>
    </r>
    <r>
      <rPr>
        <vertAlign val="superscript"/>
        <sz val="10"/>
        <rFont val="Arial"/>
        <family val="2"/>
      </rPr>
      <t>(b)</t>
    </r>
  </si>
  <si>
    <t>Total assets: unitaries, upper tier, lower authorities</t>
  </si>
  <si>
    <t xml:space="preserve">  GLA</t>
  </si>
  <si>
    <t xml:space="preserve"> Fire and rescue</t>
  </si>
  <si>
    <t xml:space="preserve"> Police</t>
  </si>
  <si>
    <t xml:space="preserve">Annex E (2): Local authority assets as at 31 March: England: 2007-08 to 2011-12 </t>
  </si>
  <si>
    <t>2011-12</t>
  </si>
  <si>
    <t>(b) Single purpose authorities include fire and rescue, national park, police, transport and waste authorities.  This also includes Greater Manchester Combined Authority, which took over Greater Manchester Integrated Transport as of 1 April 2011</t>
  </si>
  <si>
    <t>E5100</t>
  </si>
  <si>
    <t>Greater London Authority</t>
  </si>
  <si>
    <t>L</t>
  </si>
  <si>
    <t>O</t>
  </si>
  <si>
    <t>GLA</t>
  </si>
  <si>
    <t>E6002</t>
  </si>
  <si>
    <t>Bedfordshire Police Authority</t>
  </si>
  <si>
    <t>EE</t>
  </si>
  <si>
    <t>POLICE</t>
  </si>
  <si>
    <t>E6005</t>
  </si>
  <si>
    <t>Cambridgeshire Police Authority</t>
  </si>
  <si>
    <t>E6006</t>
  </si>
  <si>
    <t>Cheshire Police Authority</t>
  </si>
  <si>
    <t>NW</t>
  </si>
  <si>
    <t>E6007</t>
  </si>
  <si>
    <t>Cleveland Police Authority</t>
  </si>
  <si>
    <t>NE</t>
  </si>
  <si>
    <t>E6009</t>
  </si>
  <si>
    <t>Cumbria Police Authority</t>
  </si>
  <si>
    <t>E6010</t>
  </si>
  <si>
    <t>Derbyshire Police Authority</t>
  </si>
  <si>
    <t>EM</t>
  </si>
  <si>
    <t>E6012</t>
  </si>
  <si>
    <t>Dorset Police Authority</t>
  </si>
  <si>
    <t>SW</t>
  </si>
  <si>
    <t>E6013</t>
  </si>
  <si>
    <t>Durham Police Authority</t>
  </si>
  <si>
    <t>E6016</t>
  </si>
  <si>
    <t>Gloucestershire Police Authority</t>
  </si>
  <si>
    <t>E6020</t>
  </si>
  <si>
    <t>Humberside Police Authority</t>
  </si>
  <si>
    <t>YH</t>
  </si>
  <si>
    <t>E6022</t>
  </si>
  <si>
    <t>Kent Police Authority</t>
  </si>
  <si>
    <t>SE</t>
  </si>
  <si>
    <t>E6023</t>
  </si>
  <si>
    <t>Lancashire Police Authority</t>
  </si>
  <si>
    <t>E6024</t>
  </si>
  <si>
    <t>Leicestershire Police Authority</t>
  </si>
  <si>
    <t>E6025</t>
  </si>
  <si>
    <t>Lincolnshire Police Authority</t>
  </si>
  <si>
    <t>E6026</t>
  </si>
  <si>
    <t>Norfolk Police Authority</t>
  </si>
  <si>
    <t>E6027</t>
  </si>
  <si>
    <t>North Yorkshire Police Authority</t>
  </si>
  <si>
    <t>E6028</t>
  </si>
  <si>
    <t>Northamptonshire Police Authority</t>
  </si>
  <si>
    <t>E6030</t>
  </si>
  <si>
    <t>Nottinghamshire Police Authority</t>
  </si>
  <si>
    <t>E6034</t>
  </si>
  <si>
    <t>Staffordshire Police Authority</t>
  </si>
  <si>
    <t>WM</t>
  </si>
  <si>
    <t>E6035</t>
  </si>
  <si>
    <t>Suffolk Police Authority</t>
  </si>
  <si>
    <t>E6037</t>
  </si>
  <si>
    <t>Warwickshire Police Authority</t>
  </si>
  <si>
    <t>E6039</t>
  </si>
  <si>
    <t>Wiltshire Police Authority</t>
  </si>
  <si>
    <t>E6042</t>
  </si>
  <si>
    <t>Greater Manchester Police Authority</t>
  </si>
  <si>
    <t>E6043</t>
  </si>
  <si>
    <t>Merseyside Police Authority</t>
  </si>
  <si>
    <t>E6044</t>
  </si>
  <si>
    <t>South Yorkshire Police Authority</t>
  </si>
  <si>
    <t>E6045</t>
  </si>
  <si>
    <t>Northumbria Police Authority</t>
  </si>
  <si>
    <t>E6046</t>
  </si>
  <si>
    <t>West Midlands Police Authority</t>
  </si>
  <si>
    <t>E6047</t>
  </si>
  <si>
    <t>West Yorkshire Police Authority</t>
  </si>
  <si>
    <t>E6050</t>
  </si>
  <si>
    <t>Avon &amp; Somerset Police Authority</t>
  </si>
  <si>
    <t>E6051</t>
  </si>
  <si>
    <t>Devon &amp; Cornwall Police Authority</t>
  </si>
  <si>
    <t>E6052</t>
  </si>
  <si>
    <t>Hampshire Police Authority</t>
  </si>
  <si>
    <t>E6053</t>
  </si>
  <si>
    <t>Sussex Police Authority</t>
  </si>
  <si>
    <t>E6054</t>
  </si>
  <si>
    <t>Thames Valley Police Authority</t>
  </si>
  <si>
    <t>E6055</t>
  </si>
  <si>
    <t>West Mercia Police Authority</t>
  </si>
  <si>
    <t>E6071</t>
  </si>
  <si>
    <t>Essex Police</t>
  </si>
  <si>
    <t>E6072</t>
  </si>
  <si>
    <t>Hertfordshire Police</t>
  </si>
  <si>
    <t>E6073</t>
  </si>
  <si>
    <t>Surrey Police</t>
  </si>
  <si>
    <t>E6101</t>
  </si>
  <si>
    <t>Avon Combined Fire Authority</t>
  </si>
  <si>
    <t>FIRE</t>
  </si>
  <si>
    <t>E6102</t>
  </si>
  <si>
    <t>Bedfordshire Combined Fire Authority</t>
  </si>
  <si>
    <t>E6103</t>
  </si>
  <si>
    <t>Berkshire Combined Fire Authority</t>
  </si>
  <si>
    <t>E6104</t>
  </si>
  <si>
    <t>Buckinghamshire Combined Fire Authority</t>
  </si>
  <si>
    <t>E6105</t>
  </si>
  <si>
    <t>Cambridgeshire Combined Fire Authority</t>
  </si>
  <si>
    <t>E6106</t>
  </si>
  <si>
    <t>Cheshire Combined Fire Authority</t>
  </si>
  <si>
    <t>E6107</t>
  </si>
  <si>
    <t>Cleveland Combined Fire Authority</t>
  </si>
  <si>
    <t>E6110</t>
  </si>
  <si>
    <t>Derbyshire Combined Fire Authority</t>
  </si>
  <si>
    <t>E6112</t>
  </si>
  <si>
    <t>Dorset Combined Fire Authority</t>
  </si>
  <si>
    <t>E6113</t>
  </si>
  <si>
    <t>Durham Combined Fire Authority</t>
  </si>
  <si>
    <t>E6114</t>
  </si>
  <si>
    <t>East Sussex Combined Fire Authority</t>
  </si>
  <si>
    <t>E6115</t>
  </si>
  <si>
    <t>Essex Combined Fire Authority</t>
  </si>
  <si>
    <t>E6117</t>
  </si>
  <si>
    <t>Hampshire Combined Fire Authority</t>
  </si>
  <si>
    <t>E6118</t>
  </si>
  <si>
    <t>Hereford &amp; Worcester Combined Fire Authority</t>
  </si>
  <si>
    <t>E6120</t>
  </si>
  <si>
    <t>Humberside Combined Fire Authority</t>
  </si>
  <si>
    <t>E6122</t>
  </si>
  <si>
    <t>Kent Combined Fire Authority</t>
  </si>
  <si>
    <t>E6123</t>
  </si>
  <si>
    <t>Lancashire Combined Fire Authority</t>
  </si>
  <si>
    <t>E6124</t>
  </si>
  <si>
    <t>Leicestershire Combined Fire Authority</t>
  </si>
  <si>
    <t>E6127</t>
  </si>
  <si>
    <t>North Yorkshire Combined Fire Authority</t>
  </si>
  <si>
    <t>E6130</t>
  </si>
  <si>
    <t>Nottinghamshire Combined Fire Authority</t>
  </si>
  <si>
    <t>E6132</t>
  </si>
  <si>
    <t>Shropshire Combined Fire Authority</t>
  </si>
  <si>
    <t>E6134</t>
  </si>
  <si>
    <t>Staffordshire Combined Fire Authority</t>
  </si>
  <si>
    <t>E6139</t>
  </si>
  <si>
    <t>Wiltshire &amp; Swindon Fire Authority</t>
  </si>
  <si>
    <t>E6142</t>
  </si>
  <si>
    <t>Greater Manchester Fire &amp; CD Authority</t>
  </si>
  <si>
    <t>E6143</t>
  </si>
  <si>
    <t>Merseyside Fire &amp; CD Authority</t>
  </si>
  <si>
    <t>E6144</t>
  </si>
  <si>
    <t>South Yorkshire Fire &amp; CD Authority</t>
  </si>
  <si>
    <t>E6145</t>
  </si>
  <si>
    <t>Tyne and Wear Fire &amp; CD Authority</t>
  </si>
  <si>
    <t>E6146</t>
  </si>
  <si>
    <t>West Midlands Fire &amp; CD Authority</t>
  </si>
  <si>
    <t>E6147</t>
  </si>
  <si>
    <t>West Yorkshire Fire &amp; CD Authority</t>
  </si>
  <si>
    <t>E6161</t>
  </si>
  <si>
    <t>Devon and Somerset Combined Fire Authority</t>
  </si>
  <si>
    <t>E6201</t>
  </si>
  <si>
    <t>East London Waste Authority</t>
  </si>
  <si>
    <t>WASTE</t>
  </si>
  <si>
    <t>E6202</t>
  </si>
  <si>
    <t>Greater Manchester Waste Disposal Authority</t>
  </si>
  <si>
    <t>E6204</t>
  </si>
  <si>
    <t>Merseyside Waste Disposal Authority</t>
  </si>
  <si>
    <t>E6205</t>
  </si>
  <si>
    <t>North London Waste Authority</t>
  </si>
  <si>
    <t>E6206</t>
  </si>
  <si>
    <t>Western Riverside Waste Authority</t>
  </si>
  <si>
    <t>E6207</t>
  </si>
  <si>
    <t>West London Waste Authority</t>
  </si>
  <si>
    <t>E6343</t>
  </si>
  <si>
    <t>Merseyside Integrated Transport Authority</t>
  </si>
  <si>
    <t>TRANSPORT</t>
  </si>
  <si>
    <t>E6344</t>
  </si>
  <si>
    <t>South Yorkshire Integrated Transport Authority</t>
  </si>
  <si>
    <t>E6345</t>
  </si>
  <si>
    <t>Tyne and Wear Integrated Transport Authority</t>
  </si>
  <si>
    <t>E6346</t>
  </si>
  <si>
    <t>West Midlands Integrated Transport Authority</t>
  </si>
  <si>
    <t>E6347</t>
  </si>
  <si>
    <t>West Yorkshire Integrated Transport Authority</t>
  </si>
  <si>
    <t>E6348</t>
  </si>
  <si>
    <t>Greater Manchester Combined Authority</t>
  </si>
  <si>
    <t>E6401</t>
  </si>
  <si>
    <t>Dartmoor National Park Authority</t>
  </si>
  <si>
    <t>PARK</t>
  </si>
  <si>
    <t>E6402</t>
  </si>
  <si>
    <t>Exmoor National Park Authority</t>
  </si>
  <si>
    <t>E6403</t>
  </si>
  <si>
    <t>Lake District National Park</t>
  </si>
  <si>
    <t>E6404</t>
  </si>
  <si>
    <t>North York Moors National Park Authority</t>
  </si>
  <si>
    <t>E6405</t>
  </si>
  <si>
    <t>Northumberland National Park Authority</t>
  </si>
  <si>
    <t>E6406</t>
  </si>
  <si>
    <t>Peak National Park</t>
  </si>
  <si>
    <t>E6407</t>
  </si>
  <si>
    <t>Yorkshire Dales National Park Authority</t>
  </si>
  <si>
    <t>E6408</t>
  </si>
  <si>
    <t>The Broads Authority</t>
  </si>
  <si>
    <t>E6409</t>
  </si>
  <si>
    <t>New Forest National Park</t>
  </si>
  <si>
    <t>E6410</t>
  </si>
  <si>
    <t>South Downs National Park</t>
  </si>
  <si>
    <t>E6803</t>
  </si>
  <si>
    <t>Lee Valley Park Authority</t>
  </si>
  <si>
    <r>
      <t>ABOVE FIGURES TAKEN FROM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3"/>
        <rFont val="Arial"/>
        <family val="2"/>
      </rPr>
      <t>G:\LGF3Data\Capital statistics\LA tables for the web\2011-12\COR for the web\"LA drop-down capital expenditure receipts &amp; financing COR4 2011-12.xls"</t>
    </r>
  </si>
  <si>
    <t>Ecode</t>
  </si>
  <si>
    <t>LA Name</t>
  </si>
  <si>
    <t>Region</t>
  </si>
  <si>
    <t>Class</t>
  </si>
  <si>
    <t>TOTAL TANGIBLE ASSETS</t>
  </si>
  <si>
    <t>Intangible assets</t>
  </si>
  <si>
    <t>Assets for sale</t>
  </si>
  <si>
    <t>TOTAL ASSETS</t>
  </si>
  <si>
    <t>London boroughs</t>
  </si>
  <si>
    <t>Metropolitan districts</t>
  </si>
  <si>
    <t>Unitary authorities</t>
  </si>
  <si>
    <t>Shire counties</t>
  </si>
  <si>
    <t>Shire districts</t>
  </si>
  <si>
    <t>Other authorities</t>
  </si>
  <si>
    <t>(R)</t>
  </si>
  <si>
    <t>(R) Revisions were made to this annex on 30 September 2014 due to receipt of corrected figures from one metropolitan district.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</si>
</sst>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3" fontId="8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vertical="top" wrapText="1"/>
    </xf>
    <xf numFmtId="1" fontId="8" fillId="33" borderId="11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0" borderId="0" xfId="0" applyAlignment="1" quotePrefix="1">
      <alignment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34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0" fillId="34" borderId="0" xfId="58" applyFont="1" applyFill="1" applyBorder="1">
      <alignment/>
      <protection/>
    </xf>
    <xf numFmtId="0" fontId="12" fillId="34" borderId="0" xfId="58" applyFont="1" applyFill="1" applyBorder="1">
      <alignment/>
      <protection/>
    </xf>
    <xf numFmtId="0" fontId="12" fillId="0" borderId="0" xfId="0" applyFont="1" applyAlignment="1">
      <alignment/>
    </xf>
    <xf numFmtId="3" fontId="0" fillId="34" borderId="0" xfId="0" applyNumberFormat="1" applyFont="1" applyFill="1" applyAlignment="1">
      <alignment/>
    </xf>
    <xf numFmtId="3" fontId="5" fillId="34" borderId="15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0" fillId="34" borderId="18" xfId="58" applyNumberFormat="1" applyFont="1" applyFill="1" applyBorder="1" applyAlignment="1">
      <alignment wrapText="1"/>
      <protection/>
    </xf>
    <xf numFmtId="0" fontId="0" fillId="0" borderId="0" xfId="57">
      <alignment/>
      <protection/>
    </xf>
    <xf numFmtId="3" fontId="0" fillId="0" borderId="19" xfId="0" applyNumberFormat="1" applyFont="1" applyBorder="1" applyAlignment="1">
      <alignment/>
    </xf>
    <xf numFmtId="1" fontId="0" fillId="0" borderId="0" xfId="0" applyNumberFormat="1" applyAlignment="1">
      <alignment/>
    </xf>
    <xf numFmtId="3" fontId="5" fillId="34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33" borderId="11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1" fillId="35" borderId="20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2" fontId="13" fillId="36" borderId="0" xfId="0" applyNumberFormat="1" applyFont="1" applyFill="1" applyAlignment="1">
      <alignment horizontal="left" vertical="top" wrapText="1"/>
    </xf>
    <xf numFmtId="2" fontId="1" fillId="36" borderId="0" xfId="0" applyNumberFormat="1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1-12 exp on fixed assets " xfId="57"/>
    <cellStyle name="Normal_Dat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PageLayoutView="0" workbookViewId="0" topLeftCell="A1">
      <selection activeCell="J1" sqref="J1"/>
    </sheetView>
  </sheetViews>
  <sheetFormatPr defaultColWidth="9.140625" defaultRowHeight="12.75"/>
  <cols>
    <col min="1" max="1" width="34.8515625" style="0" customWidth="1"/>
    <col min="2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8" width="10.421875" style="0" customWidth="1"/>
    <col min="9" max="9" width="5.140625" style="0" customWidth="1"/>
  </cols>
  <sheetData>
    <row r="1" spans="1:9" ht="13.5" customHeight="1" thickTop="1">
      <c r="A1" s="54" t="s">
        <v>20</v>
      </c>
      <c r="B1" s="55"/>
      <c r="C1" s="55"/>
      <c r="D1" s="55"/>
      <c r="E1" s="55"/>
      <c r="F1" s="55"/>
      <c r="G1" s="55"/>
      <c r="H1" s="55"/>
      <c r="I1" s="56"/>
    </row>
    <row r="2" spans="1:9" ht="12.75">
      <c r="A2" s="1"/>
      <c r="B2" s="2"/>
      <c r="C2" s="2"/>
      <c r="D2" s="2"/>
      <c r="E2" s="2"/>
      <c r="F2" s="2"/>
      <c r="G2" s="2"/>
      <c r="H2" s="3" t="s">
        <v>0</v>
      </c>
      <c r="I2" s="19"/>
    </row>
    <row r="3" spans="1:9" ht="12.75">
      <c r="A3" s="5"/>
      <c r="B3" s="6" t="s">
        <v>1</v>
      </c>
      <c r="C3" s="6" t="s">
        <v>2</v>
      </c>
      <c r="D3" s="6"/>
      <c r="E3" s="6" t="s">
        <v>3</v>
      </c>
      <c r="F3" s="6"/>
      <c r="G3" s="6" t="s">
        <v>4</v>
      </c>
      <c r="H3" s="6" t="s">
        <v>21</v>
      </c>
      <c r="I3" s="18"/>
    </row>
    <row r="4" spans="1:9" ht="12.75">
      <c r="A4" s="5"/>
      <c r="B4" s="7"/>
      <c r="C4" s="7"/>
      <c r="D4" s="7"/>
      <c r="E4" s="7"/>
      <c r="F4" s="7"/>
      <c r="G4" s="6"/>
      <c r="I4" s="4"/>
    </row>
    <row r="5" spans="1:11" ht="12.75">
      <c r="A5" s="10" t="s">
        <v>14</v>
      </c>
      <c r="B5" s="9">
        <v>254547.023</v>
      </c>
      <c r="C5" s="9">
        <v>244332.585</v>
      </c>
      <c r="D5" s="9"/>
      <c r="E5" s="9">
        <v>249849.644</v>
      </c>
      <c r="F5" s="9"/>
      <c r="G5" s="9">
        <v>232776.296</v>
      </c>
      <c r="H5" s="9">
        <v>223704.178</v>
      </c>
      <c r="I5" s="48" t="s">
        <v>236</v>
      </c>
      <c r="K5" s="13"/>
    </row>
    <row r="6" spans="1:11" ht="12.75">
      <c r="A6" s="10"/>
      <c r="B6" s="9"/>
      <c r="C6" s="9"/>
      <c r="D6" s="9"/>
      <c r="E6" s="9"/>
      <c r="F6" s="9"/>
      <c r="G6" s="9"/>
      <c r="I6" s="21"/>
      <c r="K6" s="13"/>
    </row>
    <row r="7" spans="1:11" ht="27">
      <c r="A7" s="10" t="s">
        <v>15</v>
      </c>
      <c r="B7" s="8">
        <v>11526.753</v>
      </c>
      <c r="C7" s="8">
        <v>11896.303</v>
      </c>
      <c r="D7" s="8"/>
      <c r="E7" s="8">
        <v>11348.44</v>
      </c>
      <c r="F7" s="8"/>
      <c r="G7" s="8">
        <v>13267.471</v>
      </c>
      <c r="H7" s="30">
        <f>'single purpose authorities'!J102+H9</f>
        <v>12892.744999999999</v>
      </c>
      <c r="I7" s="21"/>
      <c r="K7" s="13"/>
    </row>
    <row r="8" spans="1:9" ht="12.75" customHeight="1">
      <c r="A8" s="16" t="s">
        <v>6</v>
      </c>
      <c r="B8" s="15"/>
      <c r="C8" s="15"/>
      <c r="D8" s="15"/>
      <c r="E8" s="15"/>
      <c r="F8" s="15"/>
      <c r="G8" s="15"/>
      <c r="H8" s="12"/>
      <c r="I8" s="20"/>
    </row>
    <row r="9" spans="1:9" ht="12.75" customHeight="1">
      <c r="A9" s="16" t="s">
        <v>17</v>
      </c>
      <c r="B9" s="15">
        <v>5235.198</v>
      </c>
      <c r="C9" s="15">
        <v>5147.337</v>
      </c>
      <c r="D9" s="15"/>
      <c r="E9" s="15">
        <v>4215.837</v>
      </c>
      <c r="F9" s="15"/>
      <c r="G9" s="15">
        <v>5902.013</v>
      </c>
      <c r="H9" s="31">
        <f>'single purpose authorities'!J3</f>
        <v>5804.392</v>
      </c>
      <c r="I9" s="20"/>
    </row>
    <row r="10" spans="1:9" ht="12.75" customHeight="1">
      <c r="A10" s="16" t="s">
        <v>18</v>
      </c>
      <c r="B10" s="15">
        <v>1467.179</v>
      </c>
      <c r="C10" s="15">
        <v>1441.844</v>
      </c>
      <c r="D10" s="15"/>
      <c r="E10" s="15">
        <v>1566.486</v>
      </c>
      <c r="F10" s="15"/>
      <c r="G10" s="15">
        <v>1617.502</v>
      </c>
      <c r="H10" s="31">
        <f>'single purpose authorities'!J98</f>
        <v>1591.886</v>
      </c>
      <c r="I10" s="20"/>
    </row>
    <row r="11" spans="1:9" ht="12.75" customHeight="1">
      <c r="A11" s="16" t="s">
        <v>19</v>
      </c>
      <c r="B11" s="15">
        <v>3601.903</v>
      </c>
      <c r="C11" s="15">
        <v>3546.39</v>
      </c>
      <c r="D11" s="15"/>
      <c r="E11" s="15">
        <v>3750.483</v>
      </c>
      <c r="F11" s="15"/>
      <c r="G11" s="15">
        <v>3721.484</v>
      </c>
      <c r="H11" s="31">
        <f>'single purpose authorities'!J97</f>
        <v>3632.8539999999994</v>
      </c>
      <c r="I11" s="20"/>
    </row>
    <row r="12" spans="1:9" ht="12.75" customHeight="1">
      <c r="A12" s="16"/>
      <c r="B12" s="15"/>
      <c r="C12" s="15"/>
      <c r="D12" s="15"/>
      <c r="E12" s="15"/>
      <c r="F12" s="15"/>
      <c r="G12" s="15"/>
      <c r="H12" s="12"/>
      <c r="I12" s="20"/>
    </row>
    <row r="13" spans="1:11" ht="25.5">
      <c r="A13" s="10" t="s">
        <v>16</v>
      </c>
      <c r="B13" s="8">
        <v>243020.27</v>
      </c>
      <c r="C13" s="8">
        <v>232436.282</v>
      </c>
      <c r="D13" s="8"/>
      <c r="E13" s="8">
        <v>238501.204</v>
      </c>
      <c r="F13" s="8"/>
      <c r="G13" s="8">
        <f>G15+G16+G17+G18+G19</f>
        <v>219508.825</v>
      </c>
      <c r="H13" s="30">
        <f>H15+H16+H17+H18+H19</f>
        <v>210811.433</v>
      </c>
      <c r="I13" s="48" t="s">
        <v>236</v>
      </c>
      <c r="K13" s="12"/>
    </row>
    <row r="14" spans="1:9" ht="12.75">
      <c r="A14" s="16" t="s">
        <v>6</v>
      </c>
      <c r="B14" s="8"/>
      <c r="C14" s="8"/>
      <c r="D14" s="8"/>
      <c r="E14" s="8"/>
      <c r="F14" s="8"/>
      <c r="G14" s="8"/>
      <c r="H14" s="12"/>
      <c r="I14" s="21"/>
    </row>
    <row r="15" spans="1:9" ht="12.75">
      <c r="A15" s="16" t="s">
        <v>7</v>
      </c>
      <c r="B15" s="17">
        <v>55572.813</v>
      </c>
      <c r="C15" s="17">
        <v>52867.388</v>
      </c>
      <c r="D15" s="17"/>
      <c r="E15" s="17">
        <v>56055.026</v>
      </c>
      <c r="F15" s="17"/>
      <c r="G15" s="17">
        <v>48903.353</v>
      </c>
      <c r="H15" s="31">
        <f>'single purpose authorities'!J104</f>
        <v>47117.585</v>
      </c>
      <c r="I15" s="21"/>
    </row>
    <row r="16" spans="1:9" ht="12.75">
      <c r="A16" s="16" t="s">
        <v>8</v>
      </c>
      <c r="B16" s="17">
        <v>52397.264</v>
      </c>
      <c r="C16" s="17">
        <v>50831.464</v>
      </c>
      <c r="D16" s="17"/>
      <c r="E16" s="17">
        <v>51842.93</v>
      </c>
      <c r="F16" s="17"/>
      <c r="G16" s="17">
        <v>47519.545</v>
      </c>
      <c r="H16" s="31">
        <f>'single purpose authorities'!J105</f>
        <v>43779.466</v>
      </c>
      <c r="I16" s="48" t="s">
        <v>236</v>
      </c>
    </row>
    <row r="17" spans="1:9" ht="14.25">
      <c r="A17" s="16" t="s">
        <v>9</v>
      </c>
      <c r="B17" s="17">
        <v>49853.119</v>
      </c>
      <c r="C17" s="17">
        <v>48578.298</v>
      </c>
      <c r="D17" s="27" t="s">
        <v>12</v>
      </c>
      <c r="E17" s="17">
        <v>42758.057</v>
      </c>
      <c r="F17" s="28" t="s">
        <v>5</v>
      </c>
      <c r="G17" s="17">
        <v>43730.014</v>
      </c>
      <c r="H17" s="31">
        <f>'single purpose authorities'!J107</f>
        <v>41914.74</v>
      </c>
      <c r="I17" s="21"/>
    </row>
    <row r="18" spans="1:9" ht="14.25">
      <c r="A18" s="16" t="s">
        <v>10</v>
      </c>
      <c r="B18" s="17">
        <v>45335.611</v>
      </c>
      <c r="C18" s="17">
        <v>41449.91</v>
      </c>
      <c r="D18" s="27" t="s">
        <v>12</v>
      </c>
      <c r="E18" s="17">
        <v>37196.063</v>
      </c>
      <c r="F18" s="28" t="s">
        <v>5</v>
      </c>
      <c r="G18" s="17">
        <v>32499.15</v>
      </c>
      <c r="H18" s="31">
        <f>'single purpose authorities'!J108</f>
        <v>31470.655</v>
      </c>
      <c r="I18" s="21"/>
    </row>
    <row r="19" spans="1:9" ht="15" thickBot="1">
      <c r="A19" s="24" t="s">
        <v>11</v>
      </c>
      <c r="B19" s="25">
        <v>39861.463</v>
      </c>
      <c r="C19" s="25">
        <v>38709.222</v>
      </c>
      <c r="D19" s="25" t="s">
        <v>12</v>
      </c>
      <c r="E19" s="26">
        <v>50649.128</v>
      </c>
      <c r="F19" s="29" t="s">
        <v>5</v>
      </c>
      <c r="G19" s="26">
        <v>46856.763</v>
      </c>
      <c r="H19" s="31">
        <f>'single purpose authorities'!J106</f>
        <v>46528.987</v>
      </c>
      <c r="I19" s="22"/>
    </row>
    <row r="20" spans="1:9" ht="15.75" customHeight="1" thickTop="1">
      <c r="A20" s="51" t="s">
        <v>13</v>
      </c>
      <c r="B20" s="52"/>
      <c r="C20" s="52"/>
      <c r="D20" s="52"/>
      <c r="E20" s="52"/>
      <c r="F20" s="52"/>
      <c r="G20" s="52"/>
      <c r="H20" s="52"/>
      <c r="I20" s="53"/>
    </row>
    <row r="21" spans="1:9" ht="23.25" customHeight="1">
      <c r="A21" s="57" t="s">
        <v>22</v>
      </c>
      <c r="B21" s="58"/>
      <c r="C21" s="58"/>
      <c r="D21" s="58"/>
      <c r="E21" s="58"/>
      <c r="F21" s="58"/>
      <c r="G21" s="58"/>
      <c r="H21" s="58"/>
      <c r="I21" s="14"/>
    </row>
    <row r="22" spans="1:9" ht="16.5" customHeight="1" thickBot="1">
      <c r="A22" s="49" t="s">
        <v>237</v>
      </c>
      <c r="B22" s="50"/>
      <c r="C22" s="50"/>
      <c r="D22" s="50"/>
      <c r="E22" s="50"/>
      <c r="F22" s="50"/>
      <c r="G22" s="50"/>
      <c r="H22" s="50"/>
      <c r="I22" s="11"/>
    </row>
    <row r="23" ht="13.5" thickTop="1"/>
    <row r="24" ht="12.75">
      <c r="A24" s="23"/>
    </row>
    <row r="25" spans="2:8" ht="12.75">
      <c r="B25" s="12"/>
      <c r="H25" s="12"/>
    </row>
    <row r="26" ht="12.75">
      <c r="B26" s="12"/>
    </row>
    <row r="27" spans="2:11" ht="12.75">
      <c r="B27" s="12"/>
      <c r="C27" s="12"/>
      <c r="D27" s="12"/>
      <c r="E27" s="12"/>
      <c r="F27" s="12"/>
      <c r="G27" s="12"/>
      <c r="H27" s="12"/>
      <c r="K27" s="13"/>
    </row>
    <row r="28" spans="2:11" ht="12.75">
      <c r="B28" s="12"/>
      <c r="C28" s="12"/>
      <c r="D28" s="12"/>
      <c r="E28" s="12"/>
      <c r="F28" s="12"/>
      <c r="G28" s="12"/>
      <c r="H28" s="12"/>
      <c r="K28" s="13"/>
    </row>
    <row r="30" spans="2:11" ht="12.75">
      <c r="B30" s="12"/>
      <c r="C30" s="12"/>
      <c r="D30" s="12"/>
      <c r="E30" s="12"/>
      <c r="F30" s="12"/>
      <c r="G30" s="12"/>
      <c r="H30" s="12"/>
      <c r="K30" s="13"/>
    </row>
    <row r="33" ht="12.75">
      <c r="B33" s="13"/>
    </row>
    <row r="34" ht="12.75">
      <c r="B34" s="13"/>
    </row>
  </sheetData>
  <sheetProtection/>
  <mergeCells count="4">
    <mergeCell ref="A22:H22"/>
    <mergeCell ref="A20:I20"/>
    <mergeCell ref="A1:I1"/>
    <mergeCell ref="A21:H2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0.421875" style="0" bestFit="1" customWidth="1"/>
    <col min="3" max="3" width="4.421875" style="0" bestFit="1" customWidth="1"/>
    <col min="4" max="4" width="2.421875" style="0" bestFit="1" customWidth="1"/>
    <col min="5" max="5" width="11.421875" style="0" bestFit="1" customWidth="1"/>
    <col min="6" max="8" width="10.8515625" style="0" customWidth="1"/>
    <col min="9" max="9" width="9.00390625" style="0" bestFit="1" customWidth="1"/>
  </cols>
  <sheetData>
    <row r="1" spans="1:8" ht="12.75">
      <c r="A1" s="32"/>
      <c r="B1" s="32"/>
      <c r="C1" s="32"/>
      <c r="D1" s="32"/>
      <c r="E1" s="32"/>
      <c r="F1" s="32">
        <v>42</v>
      </c>
      <c r="G1" s="32">
        <v>43</v>
      </c>
      <c r="H1" s="32">
        <v>44</v>
      </c>
    </row>
    <row r="2" spans="1:10" s="34" customFormat="1" ht="38.25">
      <c r="A2" s="39" t="s">
        <v>222</v>
      </c>
      <c r="B2" s="40" t="s">
        <v>223</v>
      </c>
      <c r="C2" s="40" t="s">
        <v>224</v>
      </c>
      <c r="D2" s="41" t="s">
        <v>225</v>
      </c>
      <c r="F2" s="42" t="s">
        <v>226</v>
      </c>
      <c r="G2" s="42" t="s">
        <v>227</v>
      </c>
      <c r="H2" s="42" t="s">
        <v>228</v>
      </c>
      <c r="I2" s="42" t="s">
        <v>229</v>
      </c>
      <c r="J2" s="33" t="s">
        <v>0</v>
      </c>
    </row>
    <row r="3" spans="1:10" ht="12.75">
      <c r="A3" s="43" t="s">
        <v>23</v>
      </c>
      <c r="B3" s="43" t="s">
        <v>24</v>
      </c>
      <c r="C3" s="35" t="s">
        <v>25</v>
      </c>
      <c r="D3" s="35" t="s">
        <v>26</v>
      </c>
      <c r="E3" s="36" t="s">
        <v>27</v>
      </c>
      <c r="F3" s="44">
        <v>5737790</v>
      </c>
      <c r="G3" s="44">
        <v>66602</v>
      </c>
      <c r="H3" s="44">
        <v>0</v>
      </c>
      <c r="I3" s="44">
        <v>5804392</v>
      </c>
      <c r="J3" s="12">
        <f aca="true" t="shared" si="0" ref="J3:J34">I3/1000</f>
        <v>5804.392</v>
      </c>
    </row>
    <row r="4" spans="1:10" ht="12.75">
      <c r="A4" s="43" t="s">
        <v>28</v>
      </c>
      <c r="B4" s="43" t="s">
        <v>29</v>
      </c>
      <c r="C4" s="35" t="s">
        <v>30</v>
      </c>
      <c r="D4" s="35" t="s">
        <v>26</v>
      </c>
      <c r="E4" s="37" t="s">
        <v>31</v>
      </c>
      <c r="F4" s="44">
        <v>35983</v>
      </c>
      <c r="G4" s="44">
        <v>890</v>
      </c>
      <c r="H4" s="44">
        <v>0</v>
      </c>
      <c r="I4" s="44">
        <v>36873</v>
      </c>
      <c r="J4" s="12">
        <f t="shared" si="0"/>
        <v>36.873</v>
      </c>
    </row>
    <row r="5" spans="1:10" ht="12.75">
      <c r="A5" s="43" t="s">
        <v>32</v>
      </c>
      <c r="B5" s="43" t="s">
        <v>33</v>
      </c>
      <c r="C5" s="35" t="s">
        <v>30</v>
      </c>
      <c r="D5" s="35" t="s">
        <v>26</v>
      </c>
      <c r="E5" s="37" t="s">
        <v>31</v>
      </c>
      <c r="F5" s="44">
        <v>47876</v>
      </c>
      <c r="G5" s="44">
        <v>0</v>
      </c>
      <c r="H5" s="44">
        <v>0</v>
      </c>
      <c r="I5" s="44">
        <v>47876</v>
      </c>
      <c r="J5" s="12">
        <f t="shared" si="0"/>
        <v>47.876</v>
      </c>
    </row>
    <row r="6" spans="1:10" ht="12.75">
      <c r="A6" s="43" t="s">
        <v>34</v>
      </c>
      <c r="B6" s="43" t="s">
        <v>35</v>
      </c>
      <c r="C6" s="35" t="s">
        <v>36</v>
      </c>
      <c r="D6" s="35" t="s">
        <v>26</v>
      </c>
      <c r="E6" s="37" t="s">
        <v>31</v>
      </c>
      <c r="F6" s="44">
        <v>92759</v>
      </c>
      <c r="G6" s="44">
        <v>550</v>
      </c>
      <c r="H6" s="44">
        <v>0</v>
      </c>
      <c r="I6" s="44">
        <v>93309</v>
      </c>
      <c r="J6" s="12">
        <f t="shared" si="0"/>
        <v>93.309</v>
      </c>
    </row>
    <row r="7" spans="1:10" ht="12.75">
      <c r="A7" s="43" t="s">
        <v>37</v>
      </c>
      <c r="B7" s="43" t="s">
        <v>38</v>
      </c>
      <c r="C7" s="35" t="s">
        <v>39</v>
      </c>
      <c r="D7" s="35" t="s">
        <v>26</v>
      </c>
      <c r="E7" s="37" t="s">
        <v>31</v>
      </c>
      <c r="F7" s="44">
        <v>33679</v>
      </c>
      <c r="G7" s="44">
        <v>3414</v>
      </c>
      <c r="H7" s="44">
        <v>0</v>
      </c>
      <c r="I7" s="44">
        <v>37093</v>
      </c>
      <c r="J7" s="12">
        <f t="shared" si="0"/>
        <v>37.093</v>
      </c>
    </row>
    <row r="8" spans="1:10" ht="12.75">
      <c r="A8" s="43" t="s">
        <v>40</v>
      </c>
      <c r="B8" s="43" t="s">
        <v>41</v>
      </c>
      <c r="C8" s="35" t="s">
        <v>36</v>
      </c>
      <c r="D8" s="35" t="s">
        <v>26</v>
      </c>
      <c r="E8" s="37" t="s">
        <v>31</v>
      </c>
      <c r="F8" s="44">
        <v>65658</v>
      </c>
      <c r="G8" s="44">
        <v>1723</v>
      </c>
      <c r="H8" s="44">
        <v>181</v>
      </c>
      <c r="I8" s="44">
        <v>67562</v>
      </c>
      <c r="J8" s="12">
        <f t="shared" si="0"/>
        <v>67.562</v>
      </c>
    </row>
    <row r="9" spans="1:10" ht="12.75">
      <c r="A9" s="43" t="s">
        <v>42</v>
      </c>
      <c r="B9" s="43" t="s">
        <v>43</v>
      </c>
      <c r="C9" s="35" t="s">
        <v>44</v>
      </c>
      <c r="D9" s="35" t="s">
        <v>26</v>
      </c>
      <c r="E9" s="37" t="s">
        <v>31</v>
      </c>
      <c r="F9" s="44">
        <v>54811</v>
      </c>
      <c r="G9" s="44">
        <v>878</v>
      </c>
      <c r="H9" s="44">
        <v>265</v>
      </c>
      <c r="I9" s="44">
        <v>55954</v>
      </c>
      <c r="J9" s="12">
        <f t="shared" si="0"/>
        <v>55.954</v>
      </c>
    </row>
    <row r="10" spans="1:10" ht="12.75">
      <c r="A10" s="43" t="s">
        <v>45</v>
      </c>
      <c r="B10" s="43" t="s">
        <v>46</v>
      </c>
      <c r="C10" s="35" t="s">
        <v>47</v>
      </c>
      <c r="D10" s="35" t="s">
        <v>26</v>
      </c>
      <c r="E10" s="37" t="s">
        <v>31</v>
      </c>
      <c r="F10" s="44">
        <v>43958</v>
      </c>
      <c r="G10" s="44">
        <v>0</v>
      </c>
      <c r="H10" s="44">
        <v>0</v>
      </c>
      <c r="I10" s="44">
        <v>43958</v>
      </c>
      <c r="J10" s="12">
        <f t="shared" si="0"/>
        <v>43.958</v>
      </c>
    </row>
    <row r="11" spans="1:10" ht="12.75">
      <c r="A11" s="43" t="s">
        <v>48</v>
      </c>
      <c r="B11" s="43" t="s">
        <v>49</v>
      </c>
      <c r="C11" s="35" t="s">
        <v>39</v>
      </c>
      <c r="D11" s="35" t="s">
        <v>26</v>
      </c>
      <c r="E11" s="37" t="s">
        <v>31</v>
      </c>
      <c r="F11" s="44">
        <v>58701</v>
      </c>
      <c r="G11" s="44">
        <v>1418</v>
      </c>
      <c r="H11" s="44">
        <v>76</v>
      </c>
      <c r="I11" s="44">
        <v>60195</v>
      </c>
      <c r="J11" s="12">
        <f t="shared" si="0"/>
        <v>60.195</v>
      </c>
    </row>
    <row r="12" spans="1:10" ht="12.75">
      <c r="A12" s="43" t="s">
        <v>50</v>
      </c>
      <c r="B12" s="43" t="s">
        <v>51</v>
      </c>
      <c r="C12" s="35" t="s">
        <v>47</v>
      </c>
      <c r="D12" s="35" t="s">
        <v>26</v>
      </c>
      <c r="E12" s="37" t="s">
        <v>31</v>
      </c>
      <c r="F12" s="44">
        <v>48447</v>
      </c>
      <c r="G12" s="44">
        <v>1427</v>
      </c>
      <c r="H12" s="44">
        <v>0</v>
      </c>
      <c r="I12" s="44">
        <v>49874</v>
      </c>
      <c r="J12" s="12">
        <f t="shared" si="0"/>
        <v>49.874</v>
      </c>
    </row>
    <row r="13" spans="1:10" ht="12.75">
      <c r="A13" s="43" t="s">
        <v>52</v>
      </c>
      <c r="B13" s="43" t="s">
        <v>53</v>
      </c>
      <c r="C13" s="35" t="s">
        <v>54</v>
      </c>
      <c r="D13" s="35" t="s">
        <v>26</v>
      </c>
      <c r="E13" s="37" t="s">
        <v>31</v>
      </c>
      <c r="F13" s="44">
        <v>63639</v>
      </c>
      <c r="G13" s="44">
        <v>478</v>
      </c>
      <c r="H13" s="44">
        <v>0</v>
      </c>
      <c r="I13" s="44">
        <v>64117</v>
      </c>
      <c r="J13" s="12">
        <f t="shared" si="0"/>
        <v>64.117</v>
      </c>
    </row>
    <row r="14" spans="1:10" ht="12.75">
      <c r="A14" s="43" t="s">
        <v>55</v>
      </c>
      <c r="B14" s="43" t="s">
        <v>56</v>
      </c>
      <c r="C14" s="35" t="s">
        <v>57</v>
      </c>
      <c r="D14" s="35" t="s">
        <v>26</v>
      </c>
      <c r="E14" s="37" t="s">
        <v>31</v>
      </c>
      <c r="F14" s="44">
        <v>157919</v>
      </c>
      <c r="G14" s="44">
        <v>2486</v>
      </c>
      <c r="H14" s="44">
        <v>1196</v>
      </c>
      <c r="I14" s="44">
        <v>161601</v>
      </c>
      <c r="J14" s="12">
        <f t="shared" si="0"/>
        <v>161.601</v>
      </c>
    </row>
    <row r="15" spans="1:10" ht="12.75">
      <c r="A15" s="43" t="s">
        <v>58</v>
      </c>
      <c r="B15" s="43" t="s">
        <v>59</v>
      </c>
      <c r="C15" s="35" t="s">
        <v>36</v>
      </c>
      <c r="D15" s="35" t="s">
        <v>26</v>
      </c>
      <c r="E15" s="37" t="s">
        <v>31</v>
      </c>
      <c r="F15" s="44">
        <v>171753</v>
      </c>
      <c r="G15" s="44">
        <v>3162</v>
      </c>
      <c r="H15" s="44">
        <v>821</v>
      </c>
      <c r="I15" s="44">
        <v>175736</v>
      </c>
      <c r="J15" s="12">
        <f t="shared" si="0"/>
        <v>175.736</v>
      </c>
    </row>
    <row r="16" spans="1:10" ht="12.75">
      <c r="A16" s="43" t="s">
        <v>60</v>
      </c>
      <c r="B16" s="43" t="s">
        <v>61</v>
      </c>
      <c r="C16" s="35" t="s">
        <v>44</v>
      </c>
      <c r="D16" s="35" t="s">
        <v>26</v>
      </c>
      <c r="E16" s="37" t="s">
        <v>31</v>
      </c>
      <c r="F16" s="44">
        <v>59689</v>
      </c>
      <c r="G16" s="44">
        <v>1612</v>
      </c>
      <c r="H16" s="44">
        <v>1325</v>
      </c>
      <c r="I16" s="44">
        <v>62626</v>
      </c>
      <c r="J16" s="12">
        <f t="shared" si="0"/>
        <v>62.626</v>
      </c>
    </row>
    <row r="17" spans="1:10" ht="12.75">
      <c r="A17" s="43" t="s">
        <v>62</v>
      </c>
      <c r="B17" s="43" t="s">
        <v>63</v>
      </c>
      <c r="C17" s="35" t="s">
        <v>44</v>
      </c>
      <c r="D17" s="35" t="s">
        <v>26</v>
      </c>
      <c r="E17" s="37" t="s">
        <v>31</v>
      </c>
      <c r="F17" s="44">
        <v>27579</v>
      </c>
      <c r="G17" s="44">
        <v>0</v>
      </c>
      <c r="H17" s="44">
        <v>0</v>
      </c>
      <c r="I17" s="44">
        <v>27579</v>
      </c>
      <c r="J17" s="12">
        <f t="shared" si="0"/>
        <v>27.579</v>
      </c>
    </row>
    <row r="18" spans="1:10" ht="12.75">
      <c r="A18" s="43" t="s">
        <v>64</v>
      </c>
      <c r="B18" s="43" t="s">
        <v>65</v>
      </c>
      <c r="C18" s="35" t="s">
        <v>30</v>
      </c>
      <c r="D18" s="35" t="s">
        <v>26</v>
      </c>
      <c r="E18" s="37" t="s">
        <v>31</v>
      </c>
      <c r="F18" s="44">
        <v>27315</v>
      </c>
      <c r="G18" s="44">
        <v>782</v>
      </c>
      <c r="H18" s="44">
        <v>0</v>
      </c>
      <c r="I18" s="44">
        <v>28097</v>
      </c>
      <c r="J18" s="12">
        <f t="shared" si="0"/>
        <v>28.097</v>
      </c>
    </row>
    <row r="19" spans="1:10" ht="12.75">
      <c r="A19" s="43" t="s">
        <v>66</v>
      </c>
      <c r="B19" s="43" t="s">
        <v>67</v>
      </c>
      <c r="C19" s="35" t="s">
        <v>54</v>
      </c>
      <c r="D19" s="35" t="s">
        <v>26</v>
      </c>
      <c r="E19" s="37" t="s">
        <v>31</v>
      </c>
      <c r="F19" s="44">
        <v>51293</v>
      </c>
      <c r="G19" s="44">
        <v>1769</v>
      </c>
      <c r="H19" s="44">
        <v>520</v>
      </c>
      <c r="I19" s="44">
        <v>53582</v>
      </c>
      <c r="J19" s="12">
        <f t="shared" si="0"/>
        <v>53.582</v>
      </c>
    </row>
    <row r="20" spans="1:10" ht="12.75">
      <c r="A20" s="43" t="s">
        <v>68</v>
      </c>
      <c r="B20" s="43" t="s">
        <v>69</v>
      </c>
      <c r="C20" s="35" t="s">
        <v>44</v>
      </c>
      <c r="D20" s="35" t="s">
        <v>26</v>
      </c>
      <c r="E20" s="37" t="s">
        <v>31</v>
      </c>
      <c r="F20" s="44">
        <v>31734</v>
      </c>
      <c r="G20" s="44">
        <v>1105</v>
      </c>
      <c r="H20" s="44">
        <v>0</v>
      </c>
      <c r="I20" s="44">
        <v>32839</v>
      </c>
      <c r="J20" s="12">
        <f t="shared" si="0"/>
        <v>32.839</v>
      </c>
    </row>
    <row r="21" spans="1:10" ht="12.75">
      <c r="A21" s="43" t="s">
        <v>70</v>
      </c>
      <c r="B21" s="43" t="s">
        <v>71</v>
      </c>
      <c r="C21" s="35" t="s">
        <v>44</v>
      </c>
      <c r="D21" s="35" t="s">
        <v>26</v>
      </c>
      <c r="E21" s="37" t="s">
        <v>31</v>
      </c>
      <c r="F21" s="44">
        <v>51798</v>
      </c>
      <c r="G21" s="44">
        <v>821</v>
      </c>
      <c r="H21" s="44">
        <v>1891</v>
      </c>
      <c r="I21" s="44">
        <v>54510</v>
      </c>
      <c r="J21" s="12">
        <f t="shared" si="0"/>
        <v>54.51</v>
      </c>
    </row>
    <row r="22" spans="1:10" ht="12.75">
      <c r="A22" s="43" t="s">
        <v>72</v>
      </c>
      <c r="B22" s="43" t="s">
        <v>73</v>
      </c>
      <c r="C22" s="35" t="s">
        <v>74</v>
      </c>
      <c r="D22" s="35" t="s">
        <v>26</v>
      </c>
      <c r="E22" s="37" t="s">
        <v>31</v>
      </c>
      <c r="F22" s="44">
        <v>80062</v>
      </c>
      <c r="G22" s="44">
        <v>3228</v>
      </c>
      <c r="H22" s="44">
        <v>8780</v>
      </c>
      <c r="I22" s="44">
        <v>92070</v>
      </c>
      <c r="J22" s="12">
        <f t="shared" si="0"/>
        <v>92.07</v>
      </c>
    </row>
    <row r="23" spans="1:10" ht="12.75">
      <c r="A23" s="43" t="s">
        <v>75</v>
      </c>
      <c r="B23" s="43" t="s">
        <v>76</v>
      </c>
      <c r="C23" s="35" t="s">
        <v>30</v>
      </c>
      <c r="D23" s="35" t="s">
        <v>26</v>
      </c>
      <c r="E23" s="37" t="s">
        <v>31</v>
      </c>
      <c r="F23" s="44">
        <v>55675</v>
      </c>
      <c r="G23" s="44">
        <v>1383</v>
      </c>
      <c r="H23" s="44">
        <v>0</v>
      </c>
      <c r="I23" s="44">
        <v>57058</v>
      </c>
      <c r="J23" s="12">
        <f t="shared" si="0"/>
        <v>57.058</v>
      </c>
    </row>
    <row r="24" spans="1:10" ht="12.75">
      <c r="A24" s="43" t="s">
        <v>77</v>
      </c>
      <c r="B24" s="43" t="s">
        <v>78</v>
      </c>
      <c r="C24" s="35" t="s">
        <v>74</v>
      </c>
      <c r="D24" s="35" t="s">
        <v>26</v>
      </c>
      <c r="E24" s="37" t="s">
        <v>31</v>
      </c>
      <c r="F24" s="44">
        <v>107041</v>
      </c>
      <c r="G24" s="44">
        <v>2246</v>
      </c>
      <c r="H24" s="44">
        <v>479</v>
      </c>
      <c r="I24" s="44">
        <v>109766</v>
      </c>
      <c r="J24" s="12">
        <f t="shared" si="0"/>
        <v>109.766</v>
      </c>
    </row>
    <row r="25" spans="1:10" ht="12.75">
      <c r="A25" s="43" t="s">
        <v>79</v>
      </c>
      <c r="B25" s="43" t="s">
        <v>80</v>
      </c>
      <c r="C25" s="35" t="s">
        <v>47</v>
      </c>
      <c r="D25" s="35" t="s">
        <v>26</v>
      </c>
      <c r="E25" s="37" t="s">
        <v>31</v>
      </c>
      <c r="F25" s="44">
        <v>34565</v>
      </c>
      <c r="G25" s="44">
        <v>0</v>
      </c>
      <c r="H25" s="44">
        <v>0</v>
      </c>
      <c r="I25" s="44">
        <v>34565</v>
      </c>
      <c r="J25" s="12">
        <f t="shared" si="0"/>
        <v>34.565</v>
      </c>
    </row>
    <row r="26" spans="1:10" ht="12.75">
      <c r="A26" s="43" t="s">
        <v>81</v>
      </c>
      <c r="B26" s="43" t="s">
        <v>82</v>
      </c>
      <c r="C26" s="35" t="s">
        <v>36</v>
      </c>
      <c r="D26" s="35" t="s">
        <v>26</v>
      </c>
      <c r="E26" s="37" t="s">
        <v>31</v>
      </c>
      <c r="F26" s="44">
        <v>255199</v>
      </c>
      <c r="G26" s="44">
        <v>1180</v>
      </c>
      <c r="H26" s="44">
        <v>300</v>
      </c>
      <c r="I26" s="44">
        <v>256679</v>
      </c>
      <c r="J26" s="12">
        <f t="shared" si="0"/>
        <v>256.679</v>
      </c>
    </row>
    <row r="27" spans="1:10" ht="12.75">
      <c r="A27" s="43" t="s">
        <v>83</v>
      </c>
      <c r="B27" s="43" t="s">
        <v>84</v>
      </c>
      <c r="C27" s="35" t="s">
        <v>36</v>
      </c>
      <c r="D27" s="35" t="s">
        <v>26</v>
      </c>
      <c r="E27" s="37" t="s">
        <v>31</v>
      </c>
      <c r="F27" s="44">
        <v>163039</v>
      </c>
      <c r="G27" s="44">
        <v>2596</v>
      </c>
      <c r="H27" s="44">
        <v>0</v>
      </c>
      <c r="I27" s="44">
        <v>165635</v>
      </c>
      <c r="J27" s="12">
        <f t="shared" si="0"/>
        <v>165.635</v>
      </c>
    </row>
    <row r="28" spans="1:10" ht="12.75">
      <c r="A28" s="43" t="s">
        <v>85</v>
      </c>
      <c r="B28" s="43" t="s">
        <v>86</v>
      </c>
      <c r="C28" s="35" t="s">
        <v>54</v>
      </c>
      <c r="D28" s="35" t="s">
        <v>26</v>
      </c>
      <c r="E28" s="37" t="s">
        <v>31</v>
      </c>
      <c r="F28" s="44">
        <v>77914</v>
      </c>
      <c r="G28" s="44">
        <v>3325</v>
      </c>
      <c r="H28" s="44">
        <v>231</v>
      </c>
      <c r="I28" s="44">
        <v>81470</v>
      </c>
      <c r="J28" s="12">
        <f t="shared" si="0"/>
        <v>81.47</v>
      </c>
    </row>
    <row r="29" spans="1:10" ht="12.75">
      <c r="A29" s="43" t="s">
        <v>87</v>
      </c>
      <c r="B29" s="43" t="s">
        <v>88</v>
      </c>
      <c r="C29" s="35" t="s">
        <v>39</v>
      </c>
      <c r="D29" s="35" t="s">
        <v>26</v>
      </c>
      <c r="E29" s="37" t="s">
        <v>31</v>
      </c>
      <c r="F29" s="44">
        <v>101494</v>
      </c>
      <c r="G29" s="44">
        <v>462</v>
      </c>
      <c r="H29" s="44">
        <v>1579</v>
      </c>
      <c r="I29" s="44">
        <v>103535</v>
      </c>
      <c r="J29" s="12">
        <f t="shared" si="0"/>
        <v>103.535</v>
      </c>
    </row>
    <row r="30" spans="1:10" ht="12.75">
      <c r="A30" s="43" t="s">
        <v>89</v>
      </c>
      <c r="B30" s="43" t="s">
        <v>90</v>
      </c>
      <c r="C30" s="35" t="s">
        <v>74</v>
      </c>
      <c r="D30" s="35" t="s">
        <v>26</v>
      </c>
      <c r="E30" s="37" t="s">
        <v>31</v>
      </c>
      <c r="F30" s="44">
        <v>132153</v>
      </c>
      <c r="G30" s="44">
        <v>5778</v>
      </c>
      <c r="H30" s="44">
        <v>777</v>
      </c>
      <c r="I30" s="44">
        <v>138708</v>
      </c>
      <c r="J30" s="12">
        <f t="shared" si="0"/>
        <v>138.708</v>
      </c>
    </row>
    <row r="31" spans="1:10" ht="12.75">
      <c r="A31" s="43" t="s">
        <v>91</v>
      </c>
      <c r="B31" s="43" t="s">
        <v>92</v>
      </c>
      <c r="C31" s="35" t="s">
        <v>54</v>
      </c>
      <c r="D31" s="35" t="s">
        <v>26</v>
      </c>
      <c r="E31" s="37" t="s">
        <v>31</v>
      </c>
      <c r="F31" s="44">
        <v>167873</v>
      </c>
      <c r="G31" s="44">
        <v>2484</v>
      </c>
      <c r="H31" s="44">
        <v>0</v>
      </c>
      <c r="I31" s="44">
        <v>170357</v>
      </c>
      <c r="J31" s="12">
        <f t="shared" si="0"/>
        <v>170.357</v>
      </c>
    </row>
    <row r="32" spans="1:10" ht="12.75">
      <c r="A32" s="43" t="s">
        <v>93</v>
      </c>
      <c r="B32" s="43" t="s">
        <v>94</v>
      </c>
      <c r="C32" s="35" t="s">
        <v>47</v>
      </c>
      <c r="D32" s="35" t="s">
        <v>26</v>
      </c>
      <c r="E32" s="37" t="s">
        <v>31</v>
      </c>
      <c r="F32" s="44">
        <v>155656</v>
      </c>
      <c r="G32" s="44">
        <v>1483</v>
      </c>
      <c r="H32" s="44">
        <v>684</v>
      </c>
      <c r="I32" s="44">
        <v>157823</v>
      </c>
      <c r="J32" s="12">
        <f t="shared" si="0"/>
        <v>157.823</v>
      </c>
    </row>
    <row r="33" spans="1:10" ht="12.75">
      <c r="A33" s="43" t="s">
        <v>95</v>
      </c>
      <c r="B33" s="43" t="s">
        <v>96</v>
      </c>
      <c r="C33" s="35" t="s">
        <v>47</v>
      </c>
      <c r="D33" s="35" t="s">
        <v>26</v>
      </c>
      <c r="E33" s="37" t="s">
        <v>31</v>
      </c>
      <c r="F33" s="44">
        <v>148823</v>
      </c>
      <c r="G33" s="44">
        <v>734</v>
      </c>
      <c r="H33" s="44">
        <v>0</v>
      </c>
      <c r="I33" s="44">
        <v>149557</v>
      </c>
      <c r="J33" s="12">
        <f t="shared" si="0"/>
        <v>149.557</v>
      </c>
    </row>
    <row r="34" spans="1:10" ht="12.75">
      <c r="A34" s="43" t="s">
        <v>97</v>
      </c>
      <c r="B34" s="43" t="s">
        <v>98</v>
      </c>
      <c r="C34" s="35" t="s">
        <v>57</v>
      </c>
      <c r="D34" s="35" t="s">
        <v>26</v>
      </c>
      <c r="E34" s="37" t="s">
        <v>31</v>
      </c>
      <c r="F34" s="44">
        <v>160944</v>
      </c>
      <c r="G34" s="44">
        <v>0</v>
      </c>
      <c r="H34" s="44">
        <v>0</v>
      </c>
      <c r="I34" s="44">
        <v>160944</v>
      </c>
      <c r="J34" s="12">
        <f t="shared" si="0"/>
        <v>160.944</v>
      </c>
    </row>
    <row r="35" spans="1:10" ht="12.75">
      <c r="A35" s="43" t="s">
        <v>99</v>
      </c>
      <c r="B35" s="43" t="s">
        <v>100</v>
      </c>
      <c r="C35" s="35" t="s">
        <v>57</v>
      </c>
      <c r="D35" s="35" t="s">
        <v>26</v>
      </c>
      <c r="E35" s="37" t="s">
        <v>31</v>
      </c>
      <c r="F35" s="44">
        <v>161854</v>
      </c>
      <c r="G35" s="44">
        <v>1447</v>
      </c>
      <c r="H35" s="44">
        <v>0</v>
      </c>
      <c r="I35" s="44">
        <v>163301</v>
      </c>
      <c r="J35" s="12">
        <f aca="true" t="shared" si="1" ref="J35:J66">I35/1000</f>
        <v>163.301</v>
      </c>
    </row>
    <row r="36" spans="1:10" ht="12.75">
      <c r="A36" s="43" t="s">
        <v>101</v>
      </c>
      <c r="B36" s="43" t="s">
        <v>102</v>
      </c>
      <c r="C36" s="35" t="s">
        <v>57</v>
      </c>
      <c r="D36" s="35" t="s">
        <v>26</v>
      </c>
      <c r="E36" s="37" t="s">
        <v>31</v>
      </c>
      <c r="F36" s="44">
        <v>193302</v>
      </c>
      <c r="G36" s="44">
        <v>2136</v>
      </c>
      <c r="H36" s="44">
        <v>4987</v>
      </c>
      <c r="I36" s="44">
        <v>200425</v>
      </c>
      <c r="J36" s="12">
        <f t="shared" si="1"/>
        <v>200.425</v>
      </c>
    </row>
    <row r="37" spans="1:10" ht="12.75">
      <c r="A37" s="43" t="s">
        <v>103</v>
      </c>
      <c r="B37" s="43" t="s">
        <v>104</v>
      </c>
      <c r="C37" s="35" t="s">
        <v>74</v>
      </c>
      <c r="D37" s="35" t="s">
        <v>26</v>
      </c>
      <c r="E37" s="37" t="s">
        <v>31</v>
      </c>
      <c r="F37" s="44">
        <v>72031</v>
      </c>
      <c r="G37" s="44">
        <v>782</v>
      </c>
      <c r="H37" s="44">
        <v>0</v>
      </c>
      <c r="I37" s="44">
        <v>72813</v>
      </c>
      <c r="J37" s="12">
        <f t="shared" si="1"/>
        <v>72.813</v>
      </c>
    </row>
    <row r="38" spans="1:10" ht="12.75">
      <c r="A38" s="43" t="s">
        <v>105</v>
      </c>
      <c r="B38" s="43" t="s">
        <v>106</v>
      </c>
      <c r="C38" s="35" t="s">
        <v>30</v>
      </c>
      <c r="D38" s="35" t="s">
        <v>26</v>
      </c>
      <c r="E38" s="37" t="s">
        <v>31</v>
      </c>
      <c r="F38" s="44">
        <v>89001</v>
      </c>
      <c r="G38" s="44">
        <v>1143</v>
      </c>
      <c r="H38" s="44">
        <v>2712</v>
      </c>
      <c r="I38" s="44">
        <v>92856</v>
      </c>
      <c r="J38" s="12">
        <f t="shared" si="1"/>
        <v>92.856</v>
      </c>
    </row>
    <row r="39" spans="1:10" ht="12.75">
      <c r="A39" s="43" t="s">
        <v>107</v>
      </c>
      <c r="B39" s="43" t="s">
        <v>108</v>
      </c>
      <c r="C39" s="35" t="s">
        <v>30</v>
      </c>
      <c r="D39" s="35" t="s">
        <v>26</v>
      </c>
      <c r="E39" s="37" t="s">
        <v>31</v>
      </c>
      <c r="F39" s="44">
        <v>109842</v>
      </c>
      <c r="G39" s="44">
        <v>1529</v>
      </c>
      <c r="H39" s="44">
        <v>0</v>
      </c>
      <c r="I39" s="44">
        <v>111371</v>
      </c>
      <c r="J39" s="12">
        <f t="shared" si="1"/>
        <v>111.371</v>
      </c>
    </row>
    <row r="40" spans="1:10" ht="12.75">
      <c r="A40" s="43" t="s">
        <v>109</v>
      </c>
      <c r="B40" s="43" t="s">
        <v>110</v>
      </c>
      <c r="C40" s="35" t="s">
        <v>57</v>
      </c>
      <c r="D40" s="35" t="s">
        <v>26</v>
      </c>
      <c r="E40" s="37" t="s">
        <v>31</v>
      </c>
      <c r="F40" s="44">
        <v>149698</v>
      </c>
      <c r="G40" s="44">
        <v>5032</v>
      </c>
      <c r="H40" s="44">
        <v>5810</v>
      </c>
      <c r="I40" s="44">
        <v>160540</v>
      </c>
      <c r="J40" s="12">
        <f t="shared" si="1"/>
        <v>160.54</v>
      </c>
    </row>
    <row r="41" spans="1:10" ht="12.75">
      <c r="A41" s="43" t="s">
        <v>111</v>
      </c>
      <c r="B41" s="43" t="s">
        <v>112</v>
      </c>
      <c r="C41" s="35" t="s">
        <v>47</v>
      </c>
      <c r="D41" s="35" t="s">
        <v>26</v>
      </c>
      <c r="E41" s="37" t="s">
        <v>113</v>
      </c>
      <c r="F41" s="44">
        <v>55649</v>
      </c>
      <c r="G41" s="44">
        <v>524</v>
      </c>
      <c r="H41" s="44">
        <v>0</v>
      </c>
      <c r="I41" s="44">
        <v>56173</v>
      </c>
      <c r="J41" s="12">
        <f t="shared" si="1"/>
        <v>56.173</v>
      </c>
    </row>
    <row r="42" spans="1:10" ht="12.75">
      <c r="A42" s="43" t="s">
        <v>114</v>
      </c>
      <c r="B42" s="43" t="s">
        <v>115</v>
      </c>
      <c r="C42" s="35" t="s">
        <v>30</v>
      </c>
      <c r="D42" s="35" t="s">
        <v>26</v>
      </c>
      <c r="E42" s="37" t="s">
        <v>113</v>
      </c>
      <c r="F42" s="44">
        <v>23396</v>
      </c>
      <c r="G42" s="44">
        <v>164</v>
      </c>
      <c r="H42" s="44">
        <v>0</v>
      </c>
      <c r="I42" s="44">
        <v>23560</v>
      </c>
      <c r="J42" s="12">
        <f t="shared" si="1"/>
        <v>23.56</v>
      </c>
    </row>
    <row r="43" spans="1:10" ht="12.75">
      <c r="A43" s="43" t="s">
        <v>116</v>
      </c>
      <c r="B43" s="43" t="s">
        <v>117</v>
      </c>
      <c r="C43" s="35" t="s">
        <v>57</v>
      </c>
      <c r="D43" s="35" t="s">
        <v>26</v>
      </c>
      <c r="E43" s="37" t="s">
        <v>113</v>
      </c>
      <c r="F43" s="44">
        <v>29411</v>
      </c>
      <c r="G43" s="44">
        <v>0</v>
      </c>
      <c r="H43" s="44">
        <v>0</v>
      </c>
      <c r="I43" s="44">
        <v>29411</v>
      </c>
      <c r="J43" s="12">
        <f t="shared" si="1"/>
        <v>29.411</v>
      </c>
    </row>
    <row r="44" spans="1:10" ht="12.75">
      <c r="A44" s="43" t="s">
        <v>118</v>
      </c>
      <c r="B44" s="43" t="s">
        <v>119</v>
      </c>
      <c r="C44" s="35" t="s">
        <v>57</v>
      </c>
      <c r="D44" s="35" t="s">
        <v>26</v>
      </c>
      <c r="E44" s="37" t="s">
        <v>113</v>
      </c>
      <c r="F44" s="44">
        <v>31466</v>
      </c>
      <c r="G44" s="44">
        <v>287</v>
      </c>
      <c r="H44" s="44">
        <v>0</v>
      </c>
      <c r="I44" s="44">
        <v>31753</v>
      </c>
      <c r="J44" s="12">
        <f t="shared" si="1"/>
        <v>31.753</v>
      </c>
    </row>
    <row r="45" spans="1:10" ht="12.75">
      <c r="A45" s="43" t="s">
        <v>120</v>
      </c>
      <c r="B45" s="43" t="s">
        <v>121</v>
      </c>
      <c r="C45" s="35" t="s">
        <v>30</v>
      </c>
      <c r="D45" s="35" t="s">
        <v>26</v>
      </c>
      <c r="E45" s="37" t="s">
        <v>113</v>
      </c>
      <c r="F45" s="44">
        <v>24540</v>
      </c>
      <c r="G45" s="44">
        <v>686</v>
      </c>
      <c r="H45" s="44">
        <v>0</v>
      </c>
      <c r="I45" s="44">
        <v>25226</v>
      </c>
      <c r="J45" s="12">
        <f t="shared" si="1"/>
        <v>25.226</v>
      </c>
    </row>
    <row r="46" spans="1:10" ht="12.75">
      <c r="A46" s="43" t="s">
        <v>122</v>
      </c>
      <c r="B46" s="43" t="s">
        <v>123</v>
      </c>
      <c r="C46" s="35" t="s">
        <v>36</v>
      </c>
      <c r="D46" s="35" t="s">
        <v>26</v>
      </c>
      <c r="E46" s="37" t="s">
        <v>113</v>
      </c>
      <c r="F46" s="44">
        <v>35841</v>
      </c>
      <c r="G46" s="44">
        <v>576</v>
      </c>
      <c r="H46" s="44">
        <v>0</v>
      </c>
      <c r="I46" s="44">
        <v>36417</v>
      </c>
      <c r="J46" s="12">
        <f t="shared" si="1"/>
        <v>36.417</v>
      </c>
    </row>
    <row r="47" spans="1:10" ht="12.75">
      <c r="A47" s="43" t="s">
        <v>124</v>
      </c>
      <c r="B47" s="43" t="s">
        <v>125</v>
      </c>
      <c r="C47" s="35" t="s">
        <v>39</v>
      </c>
      <c r="D47" s="35" t="s">
        <v>26</v>
      </c>
      <c r="E47" s="37" t="s">
        <v>113</v>
      </c>
      <c r="F47" s="44">
        <v>23557</v>
      </c>
      <c r="G47" s="44">
        <v>101</v>
      </c>
      <c r="H47" s="44">
        <v>0</v>
      </c>
      <c r="I47" s="44">
        <v>23658</v>
      </c>
      <c r="J47" s="12">
        <f t="shared" si="1"/>
        <v>23.658</v>
      </c>
    </row>
    <row r="48" spans="1:10" ht="12.75">
      <c r="A48" s="43" t="s">
        <v>126</v>
      </c>
      <c r="B48" s="43" t="s">
        <v>127</v>
      </c>
      <c r="C48" s="35" t="s">
        <v>44</v>
      </c>
      <c r="D48" s="35" t="s">
        <v>26</v>
      </c>
      <c r="E48" s="37" t="s">
        <v>113</v>
      </c>
      <c r="F48" s="44">
        <v>78836</v>
      </c>
      <c r="G48" s="44">
        <v>814</v>
      </c>
      <c r="H48" s="44">
        <v>0</v>
      </c>
      <c r="I48" s="44">
        <v>79650</v>
      </c>
      <c r="J48" s="12">
        <f t="shared" si="1"/>
        <v>79.65</v>
      </c>
    </row>
    <row r="49" spans="1:10" ht="12.75">
      <c r="A49" s="43" t="s">
        <v>128</v>
      </c>
      <c r="B49" s="43" t="s">
        <v>129</v>
      </c>
      <c r="C49" s="35" t="s">
        <v>47</v>
      </c>
      <c r="D49" s="35" t="s">
        <v>26</v>
      </c>
      <c r="E49" s="37" t="s">
        <v>113</v>
      </c>
      <c r="F49" s="44">
        <v>33124</v>
      </c>
      <c r="G49" s="44">
        <v>0</v>
      </c>
      <c r="H49" s="44">
        <v>0</v>
      </c>
      <c r="I49" s="44">
        <v>33124</v>
      </c>
      <c r="J49" s="12">
        <f t="shared" si="1"/>
        <v>33.124</v>
      </c>
    </row>
    <row r="50" spans="1:10" ht="12.75">
      <c r="A50" s="43" t="s">
        <v>130</v>
      </c>
      <c r="B50" s="43" t="s">
        <v>131</v>
      </c>
      <c r="C50" s="35" t="s">
        <v>39</v>
      </c>
      <c r="D50" s="35" t="s">
        <v>26</v>
      </c>
      <c r="E50" s="37" t="s">
        <v>113</v>
      </c>
      <c r="F50" s="44">
        <v>29552</v>
      </c>
      <c r="G50" s="44">
        <v>165</v>
      </c>
      <c r="H50" s="44">
        <v>0</v>
      </c>
      <c r="I50" s="44">
        <v>29717</v>
      </c>
      <c r="J50" s="12">
        <f t="shared" si="1"/>
        <v>29.717</v>
      </c>
    </row>
    <row r="51" spans="1:10" ht="12.75">
      <c r="A51" s="43" t="s">
        <v>132</v>
      </c>
      <c r="B51" s="43" t="s">
        <v>133</v>
      </c>
      <c r="C51" s="35" t="s">
        <v>57</v>
      </c>
      <c r="D51" s="35" t="s">
        <v>26</v>
      </c>
      <c r="E51" s="37" t="s">
        <v>113</v>
      </c>
      <c r="F51" s="44">
        <v>45968</v>
      </c>
      <c r="G51" s="44">
        <v>0</v>
      </c>
      <c r="H51" s="44">
        <v>0</v>
      </c>
      <c r="I51" s="44">
        <v>45968</v>
      </c>
      <c r="J51" s="12">
        <f t="shared" si="1"/>
        <v>45.968</v>
      </c>
    </row>
    <row r="52" spans="1:10" ht="12.75">
      <c r="A52" s="43" t="s">
        <v>134</v>
      </c>
      <c r="B52" s="43" t="s">
        <v>135</v>
      </c>
      <c r="C52" s="35" t="s">
        <v>30</v>
      </c>
      <c r="D52" s="35" t="s">
        <v>26</v>
      </c>
      <c r="E52" s="37" t="s">
        <v>113</v>
      </c>
      <c r="F52" s="44">
        <v>100500</v>
      </c>
      <c r="G52" s="44">
        <v>8</v>
      </c>
      <c r="H52" s="44">
        <v>764</v>
      </c>
      <c r="I52" s="44">
        <v>101272</v>
      </c>
      <c r="J52" s="12">
        <f t="shared" si="1"/>
        <v>101.272</v>
      </c>
    </row>
    <row r="53" spans="1:10" ht="12.75">
      <c r="A53" s="43" t="s">
        <v>136</v>
      </c>
      <c r="B53" s="43" t="s">
        <v>137</v>
      </c>
      <c r="C53" s="35" t="s">
        <v>57</v>
      </c>
      <c r="D53" s="35" t="s">
        <v>26</v>
      </c>
      <c r="E53" s="37" t="s">
        <v>113</v>
      </c>
      <c r="F53" s="44">
        <v>104526</v>
      </c>
      <c r="G53" s="44">
        <v>0</v>
      </c>
      <c r="H53" s="44">
        <v>0</v>
      </c>
      <c r="I53" s="44">
        <v>104526</v>
      </c>
      <c r="J53" s="12">
        <f t="shared" si="1"/>
        <v>104.526</v>
      </c>
    </row>
    <row r="54" spans="1:10" ht="12.75">
      <c r="A54" s="43" t="s">
        <v>138</v>
      </c>
      <c r="B54" s="43" t="s">
        <v>139</v>
      </c>
      <c r="C54" s="35" t="s">
        <v>74</v>
      </c>
      <c r="D54" s="35" t="s">
        <v>26</v>
      </c>
      <c r="E54" s="37" t="s">
        <v>113</v>
      </c>
      <c r="F54" s="44">
        <v>40445</v>
      </c>
      <c r="G54" s="44">
        <v>125</v>
      </c>
      <c r="H54" s="44">
        <v>0</v>
      </c>
      <c r="I54" s="44">
        <v>40570</v>
      </c>
      <c r="J54" s="12">
        <f t="shared" si="1"/>
        <v>40.57</v>
      </c>
    </row>
    <row r="55" spans="1:10" ht="12.75">
      <c r="A55" s="43" t="s">
        <v>140</v>
      </c>
      <c r="B55" s="43" t="s">
        <v>141</v>
      </c>
      <c r="C55" s="35" t="s">
        <v>54</v>
      </c>
      <c r="D55" s="35" t="s">
        <v>26</v>
      </c>
      <c r="E55" s="37" t="s">
        <v>113</v>
      </c>
      <c r="F55" s="44">
        <v>61850</v>
      </c>
      <c r="G55" s="44">
        <v>394</v>
      </c>
      <c r="H55" s="44">
        <v>0</v>
      </c>
      <c r="I55" s="44">
        <v>62244</v>
      </c>
      <c r="J55" s="12">
        <f t="shared" si="1"/>
        <v>62.244</v>
      </c>
    </row>
    <row r="56" spans="1:10" ht="12.75">
      <c r="A56" s="43" t="s">
        <v>142</v>
      </c>
      <c r="B56" s="43" t="s">
        <v>143</v>
      </c>
      <c r="C56" s="35" t="s">
        <v>57</v>
      </c>
      <c r="D56" s="35" t="s">
        <v>26</v>
      </c>
      <c r="E56" s="37" t="s">
        <v>113</v>
      </c>
      <c r="F56" s="44">
        <v>65630</v>
      </c>
      <c r="G56" s="44">
        <v>63</v>
      </c>
      <c r="H56" s="44">
        <v>0</v>
      </c>
      <c r="I56" s="44">
        <v>65693</v>
      </c>
      <c r="J56" s="12">
        <f t="shared" si="1"/>
        <v>65.693</v>
      </c>
    </row>
    <row r="57" spans="1:10" ht="12.75">
      <c r="A57" s="43" t="s">
        <v>144</v>
      </c>
      <c r="B57" s="43" t="s">
        <v>145</v>
      </c>
      <c r="C57" s="35" t="s">
        <v>36</v>
      </c>
      <c r="D57" s="35" t="s">
        <v>26</v>
      </c>
      <c r="E57" s="37" t="s">
        <v>113</v>
      </c>
      <c r="F57" s="44">
        <v>62737</v>
      </c>
      <c r="G57" s="44">
        <v>186</v>
      </c>
      <c r="H57" s="44">
        <v>250</v>
      </c>
      <c r="I57" s="44">
        <v>63173</v>
      </c>
      <c r="J57" s="12">
        <f t="shared" si="1"/>
        <v>63.173</v>
      </c>
    </row>
    <row r="58" spans="1:10" ht="12.75">
      <c r="A58" s="43" t="s">
        <v>146</v>
      </c>
      <c r="B58" s="43" t="s">
        <v>147</v>
      </c>
      <c r="C58" s="35" t="s">
        <v>44</v>
      </c>
      <c r="D58" s="35" t="s">
        <v>26</v>
      </c>
      <c r="E58" s="37" t="s">
        <v>113</v>
      </c>
      <c r="F58" s="44">
        <v>27797</v>
      </c>
      <c r="G58" s="44">
        <v>40</v>
      </c>
      <c r="H58" s="44">
        <v>0</v>
      </c>
      <c r="I58" s="44">
        <v>27837</v>
      </c>
      <c r="J58" s="12">
        <f t="shared" si="1"/>
        <v>27.837</v>
      </c>
    </row>
    <row r="59" spans="1:10" ht="12.75">
      <c r="A59" s="43" t="s">
        <v>148</v>
      </c>
      <c r="B59" s="43" t="s">
        <v>149</v>
      </c>
      <c r="C59" s="35" t="s">
        <v>54</v>
      </c>
      <c r="D59" s="35" t="s">
        <v>26</v>
      </c>
      <c r="E59" s="37" t="s">
        <v>113</v>
      </c>
      <c r="F59" s="44">
        <v>33451</v>
      </c>
      <c r="G59" s="44">
        <v>0</v>
      </c>
      <c r="H59" s="44">
        <v>377</v>
      </c>
      <c r="I59" s="44">
        <v>33828</v>
      </c>
      <c r="J59" s="12">
        <f t="shared" si="1"/>
        <v>33.828</v>
      </c>
    </row>
    <row r="60" spans="1:10" ht="12.75">
      <c r="A60" s="43" t="s">
        <v>150</v>
      </c>
      <c r="B60" s="43" t="s">
        <v>151</v>
      </c>
      <c r="C60" s="35" t="s">
        <v>44</v>
      </c>
      <c r="D60" s="35" t="s">
        <v>26</v>
      </c>
      <c r="E60" s="37" t="s">
        <v>113</v>
      </c>
      <c r="F60" s="44">
        <v>50906</v>
      </c>
      <c r="G60" s="44">
        <v>122</v>
      </c>
      <c r="H60" s="44">
        <v>95</v>
      </c>
      <c r="I60" s="44">
        <v>51123</v>
      </c>
      <c r="J60" s="12">
        <f t="shared" si="1"/>
        <v>51.123</v>
      </c>
    </row>
    <row r="61" spans="1:10" ht="12.75">
      <c r="A61" s="43" t="s">
        <v>152</v>
      </c>
      <c r="B61" s="43" t="s">
        <v>153</v>
      </c>
      <c r="C61" s="35" t="s">
        <v>74</v>
      </c>
      <c r="D61" s="35" t="s">
        <v>26</v>
      </c>
      <c r="E61" s="37" t="s">
        <v>113</v>
      </c>
      <c r="F61" s="44">
        <v>17886</v>
      </c>
      <c r="G61" s="44">
        <v>0</v>
      </c>
      <c r="H61" s="44">
        <v>0</v>
      </c>
      <c r="I61" s="44">
        <v>17886</v>
      </c>
      <c r="J61" s="12">
        <f t="shared" si="1"/>
        <v>17.886</v>
      </c>
    </row>
    <row r="62" spans="1:10" ht="12.75">
      <c r="A62" s="43" t="s">
        <v>154</v>
      </c>
      <c r="B62" s="43" t="s">
        <v>155</v>
      </c>
      <c r="C62" s="35" t="s">
        <v>74</v>
      </c>
      <c r="D62" s="35" t="s">
        <v>26</v>
      </c>
      <c r="E62" s="37" t="s">
        <v>113</v>
      </c>
      <c r="F62" s="44">
        <v>61465</v>
      </c>
      <c r="G62" s="44">
        <v>428</v>
      </c>
      <c r="H62" s="44">
        <v>0</v>
      </c>
      <c r="I62" s="44">
        <v>61893</v>
      </c>
      <c r="J62" s="12">
        <f t="shared" si="1"/>
        <v>61.893</v>
      </c>
    </row>
    <row r="63" spans="1:10" ht="12.75">
      <c r="A63" s="43" t="s">
        <v>156</v>
      </c>
      <c r="B63" s="43" t="s">
        <v>157</v>
      </c>
      <c r="C63" s="35" t="s">
        <v>47</v>
      </c>
      <c r="D63" s="35" t="s">
        <v>26</v>
      </c>
      <c r="E63" s="37" t="s">
        <v>113</v>
      </c>
      <c r="F63" s="44">
        <v>16901</v>
      </c>
      <c r="G63" s="44">
        <v>334</v>
      </c>
      <c r="H63" s="44">
        <v>0</v>
      </c>
      <c r="I63" s="44">
        <v>17235</v>
      </c>
      <c r="J63" s="12">
        <f t="shared" si="1"/>
        <v>17.235</v>
      </c>
    </row>
    <row r="64" spans="1:10" ht="12.75">
      <c r="A64" s="43" t="s">
        <v>158</v>
      </c>
      <c r="B64" s="43" t="s">
        <v>159</v>
      </c>
      <c r="C64" s="35" t="s">
        <v>36</v>
      </c>
      <c r="D64" s="35" t="s">
        <v>26</v>
      </c>
      <c r="E64" s="37" t="s">
        <v>113</v>
      </c>
      <c r="F64" s="44">
        <v>71041</v>
      </c>
      <c r="G64" s="44">
        <v>1088</v>
      </c>
      <c r="H64" s="44">
        <v>0</v>
      </c>
      <c r="I64" s="44">
        <v>72129</v>
      </c>
      <c r="J64" s="12">
        <f t="shared" si="1"/>
        <v>72.129</v>
      </c>
    </row>
    <row r="65" spans="1:10" ht="12.75">
      <c r="A65" s="43" t="s">
        <v>160</v>
      </c>
      <c r="B65" s="43" t="s">
        <v>161</v>
      </c>
      <c r="C65" s="35" t="s">
        <v>36</v>
      </c>
      <c r="D65" s="35" t="s">
        <v>26</v>
      </c>
      <c r="E65" s="37" t="s">
        <v>113</v>
      </c>
      <c r="F65" s="44">
        <v>43532</v>
      </c>
      <c r="G65" s="44">
        <v>57</v>
      </c>
      <c r="H65" s="44">
        <v>630</v>
      </c>
      <c r="I65" s="44">
        <v>44219</v>
      </c>
      <c r="J65" s="12">
        <f t="shared" si="1"/>
        <v>44.219</v>
      </c>
    </row>
    <row r="66" spans="1:10" ht="12.75">
      <c r="A66" s="43" t="s">
        <v>162</v>
      </c>
      <c r="B66" s="43" t="s">
        <v>163</v>
      </c>
      <c r="C66" s="35" t="s">
        <v>54</v>
      </c>
      <c r="D66" s="35" t="s">
        <v>26</v>
      </c>
      <c r="E66" s="37" t="s">
        <v>113</v>
      </c>
      <c r="F66" s="44">
        <v>54573</v>
      </c>
      <c r="G66" s="44">
        <v>251</v>
      </c>
      <c r="H66" s="44">
        <v>0</v>
      </c>
      <c r="I66" s="44">
        <v>54824</v>
      </c>
      <c r="J66" s="12">
        <f t="shared" si="1"/>
        <v>54.824</v>
      </c>
    </row>
    <row r="67" spans="1:10" ht="12.75">
      <c r="A67" s="43" t="s">
        <v>164</v>
      </c>
      <c r="B67" s="43" t="s">
        <v>165</v>
      </c>
      <c r="C67" s="35" t="s">
        <v>39</v>
      </c>
      <c r="D67" s="35" t="s">
        <v>26</v>
      </c>
      <c r="E67" s="37" t="s">
        <v>113</v>
      </c>
      <c r="F67" s="44">
        <v>36159</v>
      </c>
      <c r="G67" s="44">
        <v>113</v>
      </c>
      <c r="H67" s="44">
        <v>0</v>
      </c>
      <c r="I67" s="44">
        <v>36272</v>
      </c>
      <c r="J67" s="12">
        <f aca="true" t="shared" si="2" ref="J67:J93">I67/1000</f>
        <v>36.272</v>
      </c>
    </row>
    <row r="68" spans="1:10" ht="12.75">
      <c r="A68" s="43" t="s">
        <v>166</v>
      </c>
      <c r="B68" s="43" t="s">
        <v>167</v>
      </c>
      <c r="C68" s="35" t="s">
        <v>74</v>
      </c>
      <c r="D68" s="35" t="s">
        <v>26</v>
      </c>
      <c r="E68" s="37" t="s">
        <v>113</v>
      </c>
      <c r="F68" s="44">
        <v>142243</v>
      </c>
      <c r="G68" s="44">
        <v>28</v>
      </c>
      <c r="H68" s="44">
        <v>0</v>
      </c>
      <c r="I68" s="44">
        <v>142271</v>
      </c>
      <c r="J68" s="12">
        <f t="shared" si="2"/>
        <v>142.271</v>
      </c>
    </row>
    <row r="69" spans="1:10" ht="12.75">
      <c r="A69" s="43" t="s">
        <v>168</v>
      </c>
      <c r="B69" s="43" t="s">
        <v>169</v>
      </c>
      <c r="C69" s="35" t="s">
        <v>54</v>
      </c>
      <c r="D69" s="35" t="s">
        <v>26</v>
      </c>
      <c r="E69" s="37" t="s">
        <v>113</v>
      </c>
      <c r="F69" s="44">
        <v>93555</v>
      </c>
      <c r="G69" s="44">
        <v>0</v>
      </c>
      <c r="H69" s="44">
        <v>0</v>
      </c>
      <c r="I69" s="44">
        <v>93555</v>
      </c>
      <c r="J69" s="12">
        <f t="shared" si="2"/>
        <v>93.555</v>
      </c>
    </row>
    <row r="70" spans="1:10" ht="12.75">
      <c r="A70" s="43" t="s">
        <v>170</v>
      </c>
      <c r="B70" s="43" t="s">
        <v>171</v>
      </c>
      <c r="C70" s="35" t="s">
        <v>47</v>
      </c>
      <c r="D70" s="35" t="s">
        <v>26</v>
      </c>
      <c r="E70" s="37" t="s">
        <v>113</v>
      </c>
      <c r="F70" s="44">
        <v>86679</v>
      </c>
      <c r="G70" s="44">
        <v>0</v>
      </c>
      <c r="H70" s="44">
        <v>0</v>
      </c>
      <c r="I70" s="44">
        <v>86679</v>
      </c>
      <c r="J70" s="12">
        <f t="shared" si="2"/>
        <v>86.679</v>
      </c>
    </row>
    <row r="71" spans="1:10" ht="12.75">
      <c r="A71" s="43" t="s">
        <v>172</v>
      </c>
      <c r="B71" s="43" t="s">
        <v>173</v>
      </c>
      <c r="C71" s="35" t="s">
        <v>25</v>
      </c>
      <c r="D71" s="35" t="s">
        <v>26</v>
      </c>
      <c r="E71" s="37" t="s">
        <v>174</v>
      </c>
      <c r="F71" s="44">
        <v>275</v>
      </c>
      <c r="G71" s="44">
        <v>0</v>
      </c>
      <c r="H71" s="44">
        <v>600</v>
      </c>
      <c r="I71" s="44">
        <v>875</v>
      </c>
      <c r="J71" s="12">
        <f t="shared" si="2"/>
        <v>0.875</v>
      </c>
    </row>
    <row r="72" spans="1:10" ht="12.75">
      <c r="A72" s="43" t="s">
        <v>175</v>
      </c>
      <c r="B72" s="43" t="s">
        <v>176</v>
      </c>
      <c r="C72" s="35" t="s">
        <v>36</v>
      </c>
      <c r="D72" s="35" t="s">
        <v>26</v>
      </c>
      <c r="E72" s="37" t="s">
        <v>174</v>
      </c>
      <c r="F72" s="44">
        <v>54182</v>
      </c>
      <c r="G72" s="44">
        <v>36</v>
      </c>
      <c r="H72" s="44">
        <v>0</v>
      </c>
      <c r="I72" s="44">
        <v>54218</v>
      </c>
      <c r="J72" s="12">
        <f t="shared" si="2"/>
        <v>54.218</v>
      </c>
    </row>
    <row r="73" spans="1:10" ht="12.75">
      <c r="A73" s="43" t="s">
        <v>177</v>
      </c>
      <c r="B73" s="43" t="s">
        <v>178</v>
      </c>
      <c r="C73" s="35" t="s">
        <v>36</v>
      </c>
      <c r="D73" s="35" t="s">
        <v>26</v>
      </c>
      <c r="E73" s="37" t="s">
        <v>174</v>
      </c>
      <c r="F73" s="44">
        <v>44477</v>
      </c>
      <c r="G73" s="44">
        <v>0</v>
      </c>
      <c r="H73" s="44">
        <v>0</v>
      </c>
      <c r="I73" s="44">
        <v>44477</v>
      </c>
      <c r="J73" s="12">
        <f t="shared" si="2"/>
        <v>44.477</v>
      </c>
    </row>
    <row r="74" spans="1:10" ht="12.75">
      <c r="A74" s="43" t="s">
        <v>179</v>
      </c>
      <c r="B74" s="43" t="s">
        <v>180</v>
      </c>
      <c r="C74" s="35" t="s">
        <v>25</v>
      </c>
      <c r="D74" s="35" t="s">
        <v>26</v>
      </c>
      <c r="E74" s="37" t="s">
        <v>174</v>
      </c>
      <c r="F74" s="44">
        <v>28316</v>
      </c>
      <c r="G74" s="44">
        <v>0</v>
      </c>
      <c r="H74" s="44">
        <v>0</v>
      </c>
      <c r="I74" s="44">
        <v>28316</v>
      </c>
      <c r="J74" s="12">
        <f t="shared" si="2"/>
        <v>28.316</v>
      </c>
    </row>
    <row r="75" spans="1:10" ht="12.75">
      <c r="A75" s="43" t="s">
        <v>181</v>
      </c>
      <c r="B75" s="43" t="s">
        <v>182</v>
      </c>
      <c r="C75" s="35" t="s">
        <v>25</v>
      </c>
      <c r="D75" s="35" t="s">
        <v>26</v>
      </c>
      <c r="E75" s="37" t="s">
        <v>174</v>
      </c>
      <c r="F75" s="44">
        <v>49811</v>
      </c>
      <c r="G75" s="44">
        <v>0</v>
      </c>
      <c r="H75" s="44">
        <v>0</v>
      </c>
      <c r="I75" s="44">
        <v>49811</v>
      </c>
      <c r="J75" s="12">
        <f t="shared" si="2"/>
        <v>49.811</v>
      </c>
    </row>
    <row r="76" spans="1:10" ht="12.75">
      <c r="A76" s="43" t="s">
        <v>183</v>
      </c>
      <c r="B76" s="43" t="s">
        <v>184</v>
      </c>
      <c r="C76" s="35" t="s">
        <v>25</v>
      </c>
      <c r="D76" s="35" t="s">
        <v>26</v>
      </c>
      <c r="E76" s="37" t="s">
        <v>174</v>
      </c>
      <c r="F76" s="44">
        <v>6469</v>
      </c>
      <c r="G76" s="44">
        <v>0</v>
      </c>
      <c r="H76" s="44">
        <v>0</v>
      </c>
      <c r="I76" s="44">
        <v>6469</v>
      </c>
      <c r="J76" s="12">
        <f t="shared" si="2"/>
        <v>6.469</v>
      </c>
    </row>
    <row r="77" spans="1:10" ht="12.75">
      <c r="A77" s="43" t="s">
        <v>185</v>
      </c>
      <c r="B77" s="43" t="s">
        <v>186</v>
      </c>
      <c r="C77" s="35" t="s">
        <v>36</v>
      </c>
      <c r="D77" s="35" t="s">
        <v>26</v>
      </c>
      <c r="E77" s="37" t="s">
        <v>187</v>
      </c>
      <c r="F77" s="44">
        <v>384618</v>
      </c>
      <c r="G77" s="44">
        <v>1698</v>
      </c>
      <c r="H77" s="44">
        <v>1800</v>
      </c>
      <c r="I77" s="44">
        <v>388116</v>
      </c>
      <c r="J77" s="12">
        <f t="shared" si="2"/>
        <v>388.116</v>
      </c>
    </row>
    <row r="78" spans="1:10" ht="12.75">
      <c r="A78" s="43" t="s">
        <v>188</v>
      </c>
      <c r="B78" s="43" t="s">
        <v>189</v>
      </c>
      <c r="C78" s="35" t="s">
        <v>54</v>
      </c>
      <c r="D78" s="35" t="s">
        <v>26</v>
      </c>
      <c r="E78" s="37" t="s">
        <v>187</v>
      </c>
      <c r="F78" s="44">
        <v>107497</v>
      </c>
      <c r="G78" s="44">
        <v>489</v>
      </c>
      <c r="H78" s="44">
        <v>0</v>
      </c>
      <c r="I78" s="44">
        <v>107986</v>
      </c>
      <c r="J78" s="12">
        <f t="shared" si="2"/>
        <v>107.986</v>
      </c>
    </row>
    <row r="79" spans="1:10" ht="12.75">
      <c r="A79" s="43" t="s">
        <v>190</v>
      </c>
      <c r="B79" s="43" t="s">
        <v>191</v>
      </c>
      <c r="C79" s="35" t="s">
        <v>39</v>
      </c>
      <c r="D79" s="35" t="s">
        <v>26</v>
      </c>
      <c r="E79" s="37" t="s">
        <v>187</v>
      </c>
      <c r="F79" s="44">
        <v>808882</v>
      </c>
      <c r="G79" s="44">
        <v>2190</v>
      </c>
      <c r="H79" s="44">
        <v>0</v>
      </c>
      <c r="I79" s="44">
        <v>811072</v>
      </c>
      <c r="J79" s="12">
        <f t="shared" si="2"/>
        <v>811.072</v>
      </c>
    </row>
    <row r="80" spans="1:10" ht="12.75">
      <c r="A80" s="43" t="s">
        <v>192</v>
      </c>
      <c r="B80" s="43" t="s">
        <v>193</v>
      </c>
      <c r="C80" s="35" t="s">
        <v>74</v>
      </c>
      <c r="D80" s="35" t="s">
        <v>26</v>
      </c>
      <c r="E80" s="37" t="s">
        <v>187</v>
      </c>
      <c r="F80" s="44">
        <v>155394</v>
      </c>
      <c r="G80" s="44">
        <v>3086</v>
      </c>
      <c r="H80" s="44">
        <v>0</v>
      </c>
      <c r="I80" s="44">
        <v>158480</v>
      </c>
      <c r="J80" s="12">
        <f t="shared" si="2"/>
        <v>158.48</v>
      </c>
    </row>
    <row r="81" spans="1:10" ht="12.75">
      <c r="A81" s="43" t="s">
        <v>194</v>
      </c>
      <c r="B81" s="43" t="s">
        <v>195</v>
      </c>
      <c r="C81" s="35" t="s">
        <v>54</v>
      </c>
      <c r="D81" s="35" t="s">
        <v>26</v>
      </c>
      <c r="E81" s="37" t="s">
        <v>187</v>
      </c>
      <c r="F81" s="44">
        <v>6820</v>
      </c>
      <c r="G81" s="44">
        <v>0</v>
      </c>
      <c r="H81" s="44">
        <v>0</v>
      </c>
      <c r="I81" s="44">
        <v>6820</v>
      </c>
      <c r="J81" s="12">
        <f t="shared" si="2"/>
        <v>6.82</v>
      </c>
    </row>
    <row r="82" spans="1:10" ht="12.75">
      <c r="A82" s="43" t="s">
        <v>196</v>
      </c>
      <c r="B82" s="43" t="s">
        <v>197</v>
      </c>
      <c r="C82" s="35" t="s">
        <v>36</v>
      </c>
      <c r="D82" s="35" t="s">
        <v>26</v>
      </c>
      <c r="E82" s="37" t="s">
        <v>187</v>
      </c>
      <c r="F82" s="44">
        <v>23097</v>
      </c>
      <c r="G82" s="44">
        <v>0</v>
      </c>
      <c r="H82" s="44">
        <v>0</v>
      </c>
      <c r="I82" s="44">
        <v>23097</v>
      </c>
      <c r="J82" s="12">
        <f t="shared" si="2"/>
        <v>23.097</v>
      </c>
    </row>
    <row r="83" spans="1:10" ht="12.75">
      <c r="A83" s="43" t="s">
        <v>198</v>
      </c>
      <c r="B83" s="43" t="s">
        <v>199</v>
      </c>
      <c r="C83" s="35" t="s">
        <v>47</v>
      </c>
      <c r="D83" s="35" t="s">
        <v>26</v>
      </c>
      <c r="E83" s="37" t="s">
        <v>200</v>
      </c>
      <c r="F83" s="44">
        <v>2572</v>
      </c>
      <c r="G83" s="44">
        <v>52</v>
      </c>
      <c r="H83" s="44">
        <v>0</v>
      </c>
      <c r="I83" s="44">
        <v>2624</v>
      </c>
      <c r="J83" s="12">
        <f t="shared" si="2"/>
        <v>2.624</v>
      </c>
    </row>
    <row r="84" spans="1:10" ht="12.75">
      <c r="A84" s="43" t="s">
        <v>201</v>
      </c>
      <c r="B84" s="43" t="s">
        <v>202</v>
      </c>
      <c r="C84" s="35" t="s">
        <v>47</v>
      </c>
      <c r="D84" s="35" t="s">
        <v>26</v>
      </c>
      <c r="E84" s="37" t="s">
        <v>200</v>
      </c>
      <c r="F84" s="44">
        <v>10973</v>
      </c>
      <c r="G84" s="44">
        <v>0</v>
      </c>
      <c r="H84" s="44">
        <v>0</v>
      </c>
      <c r="I84" s="44">
        <v>10973</v>
      </c>
      <c r="J84" s="12">
        <f t="shared" si="2"/>
        <v>10.973</v>
      </c>
    </row>
    <row r="85" spans="1:10" ht="12.75">
      <c r="A85" s="43" t="s">
        <v>203</v>
      </c>
      <c r="B85" s="43" t="s">
        <v>204</v>
      </c>
      <c r="C85" s="35" t="s">
        <v>36</v>
      </c>
      <c r="D85" s="35" t="s">
        <v>26</v>
      </c>
      <c r="E85" s="37" t="s">
        <v>200</v>
      </c>
      <c r="F85" s="44">
        <v>14560</v>
      </c>
      <c r="G85" s="44">
        <v>31</v>
      </c>
      <c r="H85" s="44">
        <v>10</v>
      </c>
      <c r="I85" s="44">
        <v>14601</v>
      </c>
      <c r="J85" s="12">
        <f t="shared" si="2"/>
        <v>14.601</v>
      </c>
    </row>
    <row r="86" spans="1:10" ht="12.75">
      <c r="A86" s="43" t="s">
        <v>205</v>
      </c>
      <c r="B86" s="43" t="s">
        <v>206</v>
      </c>
      <c r="C86" s="35" t="s">
        <v>54</v>
      </c>
      <c r="D86" s="35" t="s">
        <v>26</v>
      </c>
      <c r="E86" s="37" t="s">
        <v>200</v>
      </c>
      <c r="F86" s="44">
        <v>6222</v>
      </c>
      <c r="G86" s="44">
        <v>33</v>
      </c>
      <c r="H86" s="44">
        <v>0</v>
      </c>
      <c r="I86" s="44">
        <v>6255</v>
      </c>
      <c r="J86" s="12">
        <f t="shared" si="2"/>
        <v>6.255</v>
      </c>
    </row>
    <row r="87" spans="1:10" ht="12.75">
      <c r="A87" s="43" t="s">
        <v>207</v>
      </c>
      <c r="B87" s="43" t="s">
        <v>208</v>
      </c>
      <c r="C87" s="35" t="s">
        <v>39</v>
      </c>
      <c r="D87" s="35" t="s">
        <v>26</v>
      </c>
      <c r="E87" s="37" t="s">
        <v>200</v>
      </c>
      <c r="F87" s="44">
        <v>2256</v>
      </c>
      <c r="G87" s="44">
        <v>13</v>
      </c>
      <c r="H87" s="44">
        <v>0</v>
      </c>
      <c r="I87" s="44">
        <v>2269</v>
      </c>
      <c r="J87" s="12">
        <f t="shared" si="2"/>
        <v>2.269</v>
      </c>
    </row>
    <row r="88" spans="1:10" ht="12.75">
      <c r="A88" s="43" t="s">
        <v>209</v>
      </c>
      <c r="B88" s="43" t="s">
        <v>210</v>
      </c>
      <c r="C88" s="35" t="s">
        <v>44</v>
      </c>
      <c r="D88" s="35" t="s">
        <v>26</v>
      </c>
      <c r="E88" s="37" t="s">
        <v>200</v>
      </c>
      <c r="F88" s="44">
        <v>16541</v>
      </c>
      <c r="G88" s="44">
        <v>190</v>
      </c>
      <c r="H88" s="44">
        <v>0</v>
      </c>
      <c r="I88" s="44">
        <v>16731</v>
      </c>
      <c r="J88" s="12">
        <f t="shared" si="2"/>
        <v>16.731</v>
      </c>
    </row>
    <row r="89" spans="1:10" ht="12.75">
      <c r="A89" s="43" t="s">
        <v>211</v>
      </c>
      <c r="B89" s="43" t="s">
        <v>212</v>
      </c>
      <c r="C89" s="35" t="s">
        <v>54</v>
      </c>
      <c r="D89" s="35" t="s">
        <v>26</v>
      </c>
      <c r="E89" s="37" t="s">
        <v>200</v>
      </c>
      <c r="F89" s="44">
        <v>7110</v>
      </c>
      <c r="G89" s="44">
        <v>0</v>
      </c>
      <c r="H89" s="44">
        <v>0</v>
      </c>
      <c r="I89" s="44">
        <v>7110</v>
      </c>
      <c r="J89" s="12">
        <f t="shared" si="2"/>
        <v>7.11</v>
      </c>
    </row>
    <row r="90" spans="1:10" ht="12.75">
      <c r="A90" s="43" t="s">
        <v>213</v>
      </c>
      <c r="B90" s="43" t="s">
        <v>214</v>
      </c>
      <c r="C90" s="35" t="s">
        <v>30</v>
      </c>
      <c r="D90" s="35" t="s">
        <v>26</v>
      </c>
      <c r="E90" s="37" t="s">
        <v>200</v>
      </c>
      <c r="F90" s="44">
        <v>4099</v>
      </c>
      <c r="G90" s="44">
        <v>41</v>
      </c>
      <c r="H90" s="44">
        <v>0</v>
      </c>
      <c r="I90" s="44">
        <v>4140</v>
      </c>
      <c r="J90" s="12">
        <f t="shared" si="2"/>
        <v>4.14</v>
      </c>
    </row>
    <row r="91" spans="1:10" ht="12.75">
      <c r="A91" s="43" t="s">
        <v>215</v>
      </c>
      <c r="B91" s="43" t="s">
        <v>216</v>
      </c>
      <c r="C91" s="35" t="s">
        <v>57</v>
      </c>
      <c r="D91" s="35" t="s">
        <v>26</v>
      </c>
      <c r="E91" s="37" t="s">
        <v>200</v>
      </c>
      <c r="F91" s="44">
        <v>151</v>
      </c>
      <c r="G91" s="44">
        <v>66</v>
      </c>
      <c r="H91" s="44">
        <v>0</v>
      </c>
      <c r="I91" s="44">
        <v>217</v>
      </c>
      <c r="J91" s="12">
        <f t="shared" si="2"/>
        <v>0.217</v>
      </c>
    </row>
    <row r="92" spans="1:10" ht="12.75">
      <c r="A92" s="43" t="s">
        <v>217</v>
      </c>
      <c r="B92" s="43" t="s">
        <v>218</v>
      </c>
      <c r="C92" s="38" t="s">
        <v>57</v>
      </c>
      <c r="D92" s="38" t="s">
        <v>26</v>
      </c>
      <c r="E92" s="37" t="s">
        <v>200</v>
      </c>
      <c r="F92" s="44">
        <v>171</v>
      </c>
      <c r="G92" s="44">
        <v>0</v>
      </c>
      <c r="H92" s="44">
        <v>0</v>
      </c>
      <c r="I92" s="44">
        <v>171</v>
      </c>
      <c r="J92" s="12">
        <f t="shared" si="2"/>
        <v>0.171</v>
      </c>
    </row>
    <row r="93" spans="1:10" ht="12.75">
      <c r="A93" s="43" t="s">
        <v>219</v>
      </c>
      <c r="B93" s="43" t="s">
        <v>220</v>
      </c>
      <c r="C93" s="35" t="s">
        <v>25</v>
      </c>
      <c r="D93" s="35" t="s">
        <v>26</v>
      </c>
      <c r="E93" s="37" t="s">
        <v>200</v>
      </c>
      <c r="F93" s="44">
        <v>118785</v>
      </c>
      <c r="G93" s="44">
        <v>0</v>
      </c>
      <c r="H93" s="44">
        <v>0</v>
      </c>
      <c r="I93" s="44">
        <v>118785</v>
      </c>
      <c r="J93" s="12">
        <f t="shared" si="2"/>
        <v>118.785</v>
      </c>
    </row>
    <row r="95" spans="1:9" ht="27.75" customHeight="1">
      <c r="A95" s="59" t="s">
        <v>221</v>
      </c>
      <c r="B95" s="60"/>
      <c r="C95" s="60"/>
      <c r="D95" s="60"/>
      <c r="E95" s="60"/>
      <c r="F95" s="60"/>
      <c r="G95" s="60"/>
      <c r="H95" s="60"/>
      <c r="I95" s="60"/>
    </row>
    <row r="97" spans="1:10" ht="12.75">
      <c r="A97" t="s">
        <v>31</v>
      </c>
      <c r="F97">
        <f>SUMIF($E$3:$J$93,A97,$F$3:$F$93)</f>
        <v>3540757</v>
      </c>
      <c r="G97">
        <f>SUMIF($E$3:$J$93,A97,$G$3:$G$93)</f>
        <v>59483</v>
      </c>
      <c r="H97">
        <f>SUMIF($E$3:$J$93,A97,$H$3:$H$93)</f>
        <v>32614</v>
      </c>
      <c r="I97">
        <f>SUMIF($E$3:$J$93,A97,$I$3:$I$93)</f>
        <v>3632854</v>
      </c>
      <c r="J97" s="45">
        <f>SUMIF($E$3:$J$93,A97,$J$3:$J$93)</f>
        <v>3632.8539999999994</v>
      </c>
    </row>
    <row r="98" spans="1:10" ht="12.75">
      <c r="A98" t="s">
        <v>113</v>
      </c>
      <c r="F98">
        <f>SUMIF($E$3:$J$93,A98,$F$3:$F$93)</f>
        <v>1583216</v>
      </c>
      <c r="G98">
        <f>SUMIF($E$3:$J$93,A98,$G$3:$G$93)</f>
        <v>6554</v>
      </c>
      <c r="H98">
        <f>SUMIF($E$3:$J$93,A98,$H$3:$H$93)</f>
        <v>2116</v>
      </c>
      <c r="I98">
        <f>SUMIF($E$3:$J$93,A98,$I$3:$I$93)</f>
        <v>1591886</v>
      </c>
      <c r="J98" s="45">
        <f>SUMIF($E$3:$J$93,A98,$J$3:$J$93)</f>
        <v>1591.886</v>
      </c>
    </row>
    <row r="99" spans="1:10" ht="12.75">
      <c r="A99" t="s">
        <v>174</v>
      </c>
      <c r="F99">
        <f>SUMIF($E$3:$J$93,A99,$F$3:$F$93)</f>
        <v>183530</v>
      </c>
      <c r="G99">
        <f>SUMIF($E$3:$J$93,A99,$G$3:$G$93)</f>
        <v>36</v>
      </c>
      <c r="H99">
        <f>SUMIF($E$3:$J$93,A99,$H$3:$H$93)</f>
        <v>600</v>
      </c>
      <c r="I99">
        <f>SUMIF($E$3:$J$93,A99,$I$3:$I$93)</f>
        <v>184166</v>
      </c>
      <c r="J99" s="45">
        <f>SUMIF($E$3:$J$93,A99,$J$3:$J$93)</f>
        <v>184.166</v>
      </c>
    </row>
    <row r="100" spans="1:10" ht="12.75">
      <c r="A100" t="s">
        <v>187</v>
      </c>
      <c r="F100">
        <f>SUMIF($E$3:$J$93,A100,$F$3:$F$93)</f>
        <v>1486308</v>
      </c>
      <c r="G100">
        <f>SUMIF($E$3:$J$93,A100,$G$3:$G$93)</f>
        <v>7463</v>
      </c>
      <c r="H100">
        <f>SUMIF($E$3:$J$93,A100,$H$3:$H$93)</f>
        <v>1800</v>
      </c>
      <c r="I100">
        <f>SUMIF($E$3:$J$93,A100,$I$3:$I$93)</f>
        <v>1495571</v>
      </c>
      <c r="J100" s="45">
        <f>SUMIF($E$3:$J$93,A100,$J$3:$J$93)</f>
        <v>1495.571</v>
      </c>
    </row>
    <row r="101" spans="1:10" ht="12.75">
      <c r="A101" t="s">
        <v>200</v>
      </c>
      <c r="F101">
        <f>SUMIF($E$3:$J$93,A101,$F$3:$F$93)</f>
        <v>183440</v>
      </c>
      <c r="G101">
        <f>SUMIF($E$3:$J$93,A101,$G$3:$G$93)</f>
        <v>426</v>
      </c>
      <c r="H101">
        <f>SUMIF($E$3:$J$93,A101,$H$3:$H$93)</f>
        <v>10</v>
      </c>
      <c r="I101">
        <f>SUMIF($E$3:$J$93,A101,$I$3:$I$93)</f>
        <v>183876</v>
      </c>
      <c r="J101" s="45">
        <f>SUMIF($E$3:$J$93,A101,$J$3:$J$93)</f>
        <v>183.876</v>
      </c>
    </row>
    <row r="102" spans="6:10" ht="12.75">
      <c r="F102" s="30">
        <f>SUM(F97:F101)</f>
        <v>6977251</v>
      </c>
      <c r="G102" s="30">
        <f>SUM(G97:G101)</f>
        <v>73962</v>
      </c>
      <c r="H102" s="30">
        <f>SUM(H97:H101)</f>
        <v>37140</v>
      </c>
      <c r="I102" s="30">
        <f>SUM(I97:I101)</f>
        <v>7088353</v>
      </c>
      <c r="J102" s="30">
        <f>SUM(J97:J101)</f>
        <v>7088.353</v>
      </c>
    </row>
    <row r="103" spans="6:10" ht="12.75">
      <c r="F103" s="30"/>
      <c r="G103" s="30"/>
      <c r="H103" s="30"/>
      <c r="I103" s="30"/>
      <c r="J103" s="30"/>
    </row>
    <row r="104" spans="1:10" ht="12.75">
      <c r="A104" s="46" t="s">
        <v>230</v>
      </c>
      <c r="F104">
        <v>46597443</v>
      </c>
      <c r="G104">
        <v>57649</v>
      </c>
      <c r="H104">
        <v>462493</v>
      </c>
      <c r="I104">
        <v>47117585</v>
      </c>
      <c r="J104" s="47">
        <f aca="true" t="shared" si="3" ref="J104:J109">I104/1000</f>
        <v>47117.585</v>
      </c>
    </row>
    <row r="105" spans="1:10" ht="12.75">
      <c r="A105" s="46" t="s">
        <v>231</v>
      </c>
      <c r="F105">
        <v>43532484</v>
      </c>
      <c r="G105">
        <v>141218</v>
      </c>
      <c r="H105">
        <v>105764</v>
      </c>
      <c r="I105">
        <v>43779466</v>
      </c>
      <c r="J105" s="47">
        <f t="shared" si="3"/>
        <v>43779.466</v>
      </c>
    </row>
    <row r="106" spans="1:10" ht="12.75">
      <c r="A106" s="46" t="s">
        <v>232</v>
      </c>
      <c r="F106">
        <v>46216707</v>
      </c>
      <c r="G106">
        <v>92712</v>
      </c>
      <c r="H106">
        <v>219568</v>
      </c>
      <c r="I106">
        <v>46528987</v>
      </c>
      <c r="J106" s="47">
        <f t="shared" si="3"/>
        <v>46528.987</v>
      </c>
    </row>
    <row r="107" spans="1:10" ht="12.75">
      <c r="A107" s="46" t="s">
        <v>233</v>
      </c>
      <c r="F107">
        <v>41730323</v>
      </c>
      <c r="G107">
        <v>90884</v>
      </c>
      <c r="H107">
        <v>93533</v>
      </c>
      <c r="I107">
        <v>41914740</v>
      </c>
      <c r="J107" s="47">
        <f t="shared" si="3"/>
        <v>41914.74</v>
      </c>
    </row>
    <row r="108" spans="1:10" ht="12.75">
      <c r="A108" s="46" t="s">
        <v>234</v>
      </c>
      <c r="F108">
        <v>31311115</v>
      </c>
      <c r="G108">
        <v>70337</v>
      </c>
      <c r="H108">
        <v>89203</v>
      </c>
      <c r="I108">
        <v>31470655</v>
      </c>
      <c r="J108" s="47">
        <f t="shared" si="3"/>
        <v>31470.655</v>
      </c>
    </row>
    <row r="109" spans="1:10" ht="12.75">
      <c r="A109" s="46" t="s">
        <v>235</v>
      </c>
      <c r="F109">
        <v>12715041</v>
      </c>
      <c r="G109">
        <v>140564</v>
      </c>
      <c r="H109">
        <v>37140</v>
      </c>
      <c r="I109">
        <v>12892745</v>
      </c>
      <c r="J109" s="47">
        <f t="shared" si="3"/>
        <v>12892.745</v>
      </c>
    </row>
  </sheetData>
  <sheetProtection/>
  <mergeCells count="1">
    <mergeCell ref="A95:I9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Peter Crosland</cp:lastModifiedBy>
  <cp:lastPrinted>2014-09-30T15:34:03Z</cp:lastPrinted>
  <dcterms:created xsi:type="dcterms:W3CDTF">2008-11-12T14:26:36Z</dcterms:created>
  <dcterms:modified xsi:type="dcterms:W3CDTF">2014-09-30T15:35:05Z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033ff707-7525-4514-9b8e-d486f5f563c9</vt:lpwstr>
  </property>
  <property fmtid="{D5CDD505-2E9C-101B-9397-08002B2CF9AE}" pid="3" name="bjSaver">
    <vt:lpwstr>oubXwSPjOoLiBKK16gSDhpnR2iKIEa8U</vt:lpwstr>
  </property>
  <property fmtid="{D5CDD505-2E9C-101B-9397-08002B2CF9AE}" pid="4" name="bjDocumentSecurityLabel">
    <vt:lpwstr>No Marking</vt:lpwstr>
  </property>
</Properties>
</file>