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<sst xmlns="http://schemas.openxmlformats.org/spreadsheetml/2006/main" count="160" uniqueCount="46">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</sst>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25" fillId="0" borderId="13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I1">
      <selection activeCell="AK4" sqref="AK4:AL10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36" t="s">
        <v>8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45" t="s">
        <v>15</v>
      </c>
      <c r="S1" s="32"/>
      <c r="T1" s="32"/>
      <c r="U1" s="32"/>
      <c r="V1" s="32"/>
      <c r="W1" s="32"/>
      <c r="X1" s="32"/>
      <c r="Y1" s="32"/>
      <c r="Z1" s="32"/>
      <c r="AA1" s="46"/>
      <c r="AB1" s="52" t="s">
        <v>25</v>
      </c>
      <c r="AC1" s="53"/>
      <c r="AD1" s="49" t="s">
        <v>11</v>
      </c>
      <c r="AE1" s="50"/>
      <c r="AF1" s="50"/>
      <c r="AG1" s="50"/>
      <c r="AH1" s="50"/>
      <c r="AI1" s="50"/>
      <c r="AJ1" s="51"/>
      <c r="AK1" s="44" t="s">
        <v>32</v>
      </c>
      <c r="AL1" s="44"/>
      <c r="AM1" s="44"/>
      <c r="AN1" s="41" t="s">
        <v>24</v>
      </c>
      <c r="AO1" s="33" t="s">
        <v>33</v>
      </c>
    </row>
    <row r="2" spans="1:41" s="1" customFormat="1" ht="53.25" customHeight="1">
      <c r="A2" s="47"/>
      <c r="B2" s="47"/>
      <c r="C2" s="47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36" t="s">
        <v>9</v>
      </c>
      <c r="Q2" s="38"/>
      <c r="R2" s="36" t="s">
        <v>13</v>
      </c>
      <c r="S2" s="46"/>
      <c r="T2" s="45" t="s">
        <v>3</v>
      </c>
      <c r="U2" s="46"/>
      <c r="V2" s="45" t="s">
        <v>4</v>
      </c>
      <c r="W2" s="46"/>
      <c r="X2" s="45" t="s">
        <v>14</v>
      </c>
      <c r="Y2" s="46"/>
      <c r="Z2" s="36" t="s">
        <v>10</v>
      </c>
      <c r="AA2" s="38"/>
      <c r="AB2" s="54"/>
      <c r="AC2" s="55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56" t="s">
        <v>23</v>
      </c>
      <c r="AK2" s="33" t="s">
        <v>26</v>
      </c>
      <c r="AL2" s="33" t="s">
        <v>27</v>
      </c>
      <c r="AM2" s="33" t="s">
        <v>22</v>
      </c>
      <c r="AN2" s="42"/>
      <c r="AO2" s="34"/>
    </row>
    <row r="3" spans="1:41" ht="57.75" customHeight="1">
      <c r="A3" s="48"/>
      <c r="B3" s="48"/>
      <c r="C3" s="48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5"/>
      <c r="AE3" s="35"/>
      <c r="AF3" s="35"/>
      <c r="AG3" s="35"/>
      <c r="AH3" s="35"/>
      <c r="AI3" s="35"/>
      <c r="AJ3" s="56"/>
      <c r="AK3" s="35"/>
      <c r="AL3" s="35"/>
      <c r="AM3" s="35"/>
      <c r="AN3" s="43"/>
      <c r="AO3" s="35"/>
    </row>
    <row r="4" spans="1:41" ht="15" customHeight="1">
      <c r="A4" s="3" t="s">
        <v>42</v>
      </c>
      <c r="B4" s="3" t="s">
        <v>34</v>
      </c>
      <c r="C4" s="3" t="s">
        <v>42</v>
      </c>
      <c r="D4" s="27">
        <v>48537</v>
      </c>
      <c r="E4" s="27">
        <v>41386.54999999994</v>
      </c>
      <c r="F4" s="27">
        <v>40523</v>
      </c>
      <c r="G4" s="27">
        <v>35858.81000000006</v>
      </c>
      <c r="H4" s="27">
        <v>10032</v>
      </c>
      <c r="I4" s="27">
        <v>9557.17</v>
      </c>
      <c r="J4" s="27">
        <v>2153</v>
      </c>
      <c r="K4" s="27">
        <v>2087.23</v>
      </c>
      <c r="L4" s="27">
        <v>226</v>
      </c>
      <c r="M4" s="27">
        <v>220.01</v>
      </c>
      <c r="N4" s="27">
        <v>11</v>
      </c>
      <c r="O4" s="27">
        <v>10.61</v>
      </c>
      <c r="P4" s="13">
        <f aca="true" t="shared" si="0" ref="P4:P10">SUM(N4,L4,J4,H4,F4,D4)</f>
        <v>101482</v>
      </c>
      <c r="Q4" s="13">
        <f>SUM(O4,M4,K4,I4,G4,E4)</f>
        <v>89120.38</v>
      </c>
      <c r="R4" s="26" t="s">
        <v>45</v>
      </c>
      <c r="S4" s="26" t="s">
        <v>45</v>
      </c>
      <c r="T4" s="26" t="s">
        <v>45</v>
      </c>
      <c r="U4" s="26" t="s">
        <v>45</v>
      </c>
      <c r="V4" s="27">
        <v>81</v>
      </c>
      <c r="W4" s="27">
        <v>81</v>
      </c>
      <c r="X4" s="26" t="s">
        <v>45</v>
      </c>
      <c r="Y4" s="26" t="s">
        <v>45</v>
      </c>
      <c r="Z4" s="28">
        <f aca="true" t="shared" si="1" ref="Z4:AA10">SUM(X4,V4,,T4,R4)</f>
        <v>81</v>
      </c>
      <c r="AA4" s="28">
        <f t="shared" si="1"/>
        <v>81</v>
      </c>
      <c r="AB4" s="4">
        <f>Z4+P4</f>
        <v>101563</v>
      </c>
      <c r="AC4" s="4">
        <f>AA4+Q4</f>
        <v>89201.38</v>
      </c>
      <c r="AD4" s="21">
        <v>175804978.0710325</v>
      </c>
      <c r="AE4" s="22">
        <v>2045553.59</v>
      </c>
      <c r="AF4" s="22">
        <v>383776.91554</v>
      </c>
      <c r="AG4" s="22">
        <v>980067.29</v>
      </c>
      <c r="AH4" s="22">
        <v>31504253.556698114</v>
      </c>
      <c r="AI4" s="22">
        <v>11123708.506729359</v>
      </c>
      <c r="AJ4" s="23">
        <f>SUM(AD4:AI4)</f>
        <v>221842337.92999998</v>
      </c>
      <c r="AK4" s="21">
        <v>1023040.81</v>
      </c>
      <c r="AL4" s="21">
        <v>898579.77</v>
      </c>
      <c r="AM4" s="24">
        <f>SUM(AK4:AL4)</f>
        <v>1921620.58</v>
      </c>
      <c r="AN4" s="24">
        <f>AM4+AJ4</f>
        <v>223763958.51</v>
      </c>
      <c r="AO4" s="18"/>
    </row>
    <row r="5" spans="1:41" ht="15" customHeight="1">
      <c r="A5" s="3" t="s">
        <v>43</v>
      </c>
      <c r="B5" s="3" t="s">
        <v>35</v>
      </c>
      <c r="C5" s="3" t="s">
        <v>42</v>
      </c>
      <c r="D5" s="27">
        <v>497</v>
      </c>
      <c r="E5" s="27">
        <v>439.12</v>
      </c>
      <c r="F5" s="27">
        <v>487</v>
      </c>
      <c r="G5" s="27">
        <v>452.22</v>
      </c>
      <c r="H5" s="27">
        <v>1676</v>
      </c>
      <c r="I5" s="27">
        <v>1582.54</v>
      </c>
      <c r="J5" s="27">
        <v>634</v>
      </c>
      <c r="K5" s="27">
        <v>601.31</v>
      </c>
      <c r="L5" s="27">
        <v>33</v>
      </c>
      <c r="M5" s="27">
        <v>32.78</v>
      </c>
      <c r="N5" s="26" t="s">
        <v>45</v>
      </c>
      <c r="O5" s="26" t="s">
        <v>45</v>
      </c>
      <c r="P5" s="13">
        <f t="shared" si="0"/>
        <v>3327</v>
      </c>
      <c r="Q5" s="13">
        <f aca="true" t="shared" si="2" ref="Q5:Q10">SUM(O5,M5,K5,I5,G5,E5)</f>
        <v>3107.9700000000003</v>
      </c>
      <c r="R5" s="26" t="s">
        <v>45</v>
      </c>
      <c r="S5" s="26" t="s">
        <v>45</v>
      </c>
      <c r="T5" s="26" t="s">
        <v>45</v>
      </c>
      <c r="U5" s="26" t="s">
        <v>45</v>
      </c>
      <c r="V5" s="27" t="s">
        <v>45</v>
      </c>
      <c r="W5" s="31" t="s">
        <v>45</v>
      </c>
      <c r="X5" s="26" t="s">
        <v>45</v>
      </c>
      <c r="Y5" s="26" t="s">
        <v>45</v>
      </c>
      <c r="Z5" s="28">
        <f t="shared" si="1"/>
        <v>0</v>
      </c>
      <c r="AA5" s="30">
        <f>SUM(Y5,W5,U5,S5)</f>
        <v>0</v>
      </c>
      <c r="AB5" s="4">
        <f aca="true" t="shared" si="3" ref="AB5:AB10">Z5+P5</f>
        <v>3327</v>
      </c>
      <c r="AC5" s="4">
        <f aca="true" t="shared" si="4" ref="AC5:AC10">AA5+Q5</f>
        <v>3107.9700000000003</v>
      </c>
      <c r="AD5" s="22">
        <v>10684270.98999999</v>
      </c>
      <c r="AE5" s="22">
        <v>160776.69</v>
      </c>
      <c r="AF5" s="22">
        <v>500</v>
      </c>
      <c r="AG5" s="22">
        <v>36619.49</v>
      </c>
      <c r="AH5" s="22">
        <v>2180177.78</v>
      </c>
      <c r="AI5" s="22">
        <v>959253.6199999992</v>
      </c>
      <c r="AJ5" s="23">
        <f aca="true" t="shared" si="5" ref="AJ5:AJ10">SUM(AD5:AI5)</f>
        <v>14021598.56999999</v>
      </c>
      <c r="AK5" s="21">
        <v>0</v>
      </c>
      <c r="AL5" s="22">
        <v>70326.25</v>
      </c>
      <c r="AM5" s="24">
        <f aca="true" t="shared" si="6" ref="AM5:AM10">SUM(AK5:AL5)</f>
        <v>70326.25</v>
      </c>
      <c r="AN5" s="24">
        <f aca="true" t="shared" si="7" ref="AN5:AN10">AM5+AJ5</f>
        <v>14091924.81999999</v>
      </c>
      <c r="AO5" s="18"/>
    </row>
    <row r="6" spans="1:41" ht="15" customHeight="1">
      <c r="A6" s="3" t="s">
        <v>36</v>
      </c>
      <c r="B6" s="3" t="s">
        <v>37</v>
      </c>
      <c r="C6" s="3" t="s">
        <v>42</v>
      </c>
      <c r="D6" s="27">
        <v>73</v>
      </c>
      <c r="E6" s="27">
        <v>61.57</v>
      </c>
      <c r="F6" s="27">
        <v>26</v>
      </c>
      <c r="G6" s="27">
        <v>22.94</v>
      </c>
      <c r="H6" s="27">
        <v>15</v>
      </c>
      <c r="I6" s="27">
        <v>13.77</v>
      </c>
      <c r="J6" s="27">
        <v>5</v>
      </c>
      <c r="K6" s="27">
        <v>4.92</v>
      </c>
      <c r="L6" s="27">
        <v>1</v>
      </c>
      <c r="M6" s="27">
        <v>1</v>
      </c>
      <c r="N6" s="26" t="s">
        <v>45</v>
      </c>
      <c r="O6" s="26" t="s">
        <v>45</v>
      </c>
      <c r="P6" s="13">
        <f t="shared" si="0"/>
        <v>120</v>
      </c>
      <c r="Q6" s="13">
        <f t="shared" si="2"/>
        <v>104.19999999999999</v>
      </c>
      <c r="R6" s="26">
        <v>1</v>
      </c>
      <c r="S6" s="29">
        <v>1</v>
      </c>
      <c r="T6" s="26" t="s">
        <v>45</v>
      </c>
      <c r="U6" s="26" t="s">
        <v>45</v>
      </c>
      <c r="V6" s="26" t="s">
        <v>45</v>
      </c>
      <c r="W6" s="26" t="s">
        <v>45</v>
      </c>
      <c r="X6" s="26" t="s">
        <v>45</v>
      </c>
      <c r="Y6" s="26" t="s">
        <v>45</v>
      </c>
      <c r="Z6" s="28">
        <f t="shared" si="1"/>
        <v>1</v>
      </c>
      <c r="AA6" s="30">
        <f t="shared" si="1"/>
        <v>1</v>
      </c>
      <c r="AB6" s="4">
        <f t="shared" si="3"/>
        <v>121</v>
      </c>
      <c r="AC6" s="4">
        <f t="shared" si="4"/>
        <v>105.19999999999999</v>
      </c>
      <c r="AD6" s="22">
        <v>222607.63</v>
      </c>
      <c r="AE6" s="22">
        <v>10054.49</v>
      </c>
      <c r="AF6" s="22">
        <v>57454.68</v>
      </c>
      <c r="AG6" s="22">
        <v>642.62</v>
      </c>
      <c r="AH6" s="22">
        <v>40800.67</v>
      </c>
      <c r="AI6" s="22">
        <v>22451.54</v>
      </c>
      <c r="AJ6" s="23">
        <f t="shared" si="5"/>
        <v>354011.62999999995</v>
      </c>
      <c r="AK6" s="22">
        <v>4119.01</v>
      </c>
      <c r="AL6" s="22">
        <v>0</v>
      </c>
      <c r="AM6" s="24">
        <f t="shared" si="6"/>
        <v>4119.01</v>
      </c>
      <c r="AN6" s="24">
        <f t="shared" si="7"/>
        <v>358130.63999999996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 t="s">
        <v>45</v>
      </c>
      <c r="E7" s="26" t="s">
        <v>45</v>
      </c>
      <c r="F7" s="26" t="s">
        <v>45</v>
      </c>
      <c r="G7" s="26" t="s">
        <v>45</v>
      </c>
      <c r="H7" s="26" t="s">
        <v>45</v>
      </c>
      <c r="I7" s="26" t="s">
        <v>45</v>
      </c>
      <c r="J7" s="26" t="s">
        <v>45</v>
      </c>
      <c r="K7" s="26" t="s">
        <v>45</v>
      </c>
      <c r="L7" s="26" t="s">
        <v>45</v>
      </c>
      <c r="M7" s="26" t="s">
        <v>45</v>
      </c>
      <c r="N7" s="26">
        <v>248</v>
      </c>
      <c r="O7" s="26">
        <v>245.96904761904761</v>
      </c>
      <c r="P7" s="13">
        <f t="shared" si="0"/>
        <v>248</v>
      </c>
      <c r="Q7" s="13">
        <f t="shared" si="2"/>
        <v>245.96904761904761</v>
      </c>
      <c r="R7" s="26" t="s">
        <v>45</v>
      </c>
      <c r="S7" s="26" t="s">
        <v>45</v>
      </c>
      <c r="T7" s="26">
        <v>26</v>
      </c>
      <c r="U7" s="26">
        <v>21.142857142857142</v>
      </c>
      <c r="V7" s="26" t="s">
        <v>45</v>
      </c>
      <c r="W7" s="26" t="s">
        <v>45</v>
      </c>
      <c r="X7" s="26">
        <v>7</v>
      </c>
      <c r="Y7" s="26">
        <v>5.414285714285714</v>
      </c>
      <c r="Z7" s="28">
        <f t="shared" si="1"/>
        <v>33</v>
      </c>
      <c r="AA7" s="28">
        <f t="shared" si="1"/>
        <v>26.557142857142857</v>
      </c>
      <c r="AB7" s="4">
        <f t="shared" si="3"/>
        <v>281</v>
      </c>
      <c r="AC7" s="4">
        <f t="shared" si="4"/>
        <v>272.5261904761905</v>
      </c>
      <c r="AD7" s="22">
        <v>1238589.43</v>
      </c>
      <c r="AE7" s="22">
        <v>5299.188</v>
      </c>
      <c r="AF7" s="22">
        <v>2824.99</v>
      </c>
      <c r="AG7" s="22">
        <v>0</v>
      </c>
      <c r="AH7" s="22">
        <v>149361.73400000005</v>
      </c>
      <c r="AI7" s="22">
        <v>93737.15799999991</v>
      </c>
      <c r="AJ7" s="23">
        <f t="shared" si="5"/>
        <v>1489812.5</v>
      </c>
      <c r="AK7" s="22">
        <v>260418.71666666665</v>
      </c>
      <c r="AL7" s="22">
        <v>74364.19166666667</v>
      </c>
      <c r="AM7" s="24">
        <f t="shared" si="6"/>
        <v>334782.9083333333</v>
      </c>
      <c r="AN7" s="24">
        <f t="shared" si="7"/>
        <v>1824595.4083333332</v>
      </c>
      <c r="AO7" s="25"/>
    </row>
    <row r="8" spans="1:41" ht="15" customHeight="1">
      <c r="A8" s="3" t="s">
        <v>39</v>
      </c>
      <c r="B8" s="3" t="s">
        <v>37</v>
      </c>
      <c r="C8" s="3" t="s">
        <v>42</v>
      </c>
      <c r="D8" s="26" t="s">
        <v>45</v>
      </c>
      <c r="E8" s="26" t="s">
        <v>45</v>
      </c>
      <c r="F8" s="26" t="s">
        <v>45</v>
      </c>
      <c r="G8" s="26" t="s">
        <v>45</v>
      </c>
      <c r="H8" s="26" t="s">
        <v>45</v>
      </c>
      <c r="I8" s="26" t="s">
        <v>45</v>
      </c>
      <c r="J8" s="26" t="s">
        <v>45</v>
      </c>
      <c r="K8" s="26" t="s">
        <v>45</v>
      </c>
      <c r="L8" s="26" t="s">
        <v>45</v>
      </c>
      <c r="M8" s="26" t="s">
        <v>45</v>
      </c>
      <c r="N8" s="27">
        <v>1655</v>
      </c>
      <c r="O8" s="27">
        <v>1575.55</v>
      </c>
      <c r="P8" s="13">
        <f t="shared" si="0"/>
        <v>1655</v>
      </c>
      <c r="Q8" s="13">
        <f t="shared" si="2"/>
        <v>1575.55</v>
      </c>
      <c r="R8" s="26">
        <v>90</v>
      </c>
      <c r="S8" s="26">
        <v>86.3</v>
      </c>
      <c r="T8" s="26">
        <v>10</v>
      </c>
      <c r="U8" s="26">
        <v>10</v>
      </c>
      <c r="V8" s="26" t="s">
        <v>45</v>
      </c>
      <c r="W8" s="26" t="s">
        <v>45</v>
      </c>
      <c r="X8" s="26" t="s">
        <v>45</v>
      </c>
      <c r="Y8" s="26" t="s">
        <v>45</v>
      </c>
      <c r="Z8" s="28">
        <f t="shared" si="1"/>
        <v>100</v>
      </c>
      <c r="AA8" s="28">
        <f t="shared" si="1"/>
        <v>96.3</v>
      </c>
      <c r="AB8" s="4">
        <f t="shared" si="3"/>
        <v>1755</v>
      </c>
      <c r="AC8" s="4">
        <f t="shared" si="4"/>
        <v>1671.85</v>
      </c>
      <c r="AD8" s="22">
        <v>3307349.96</v>
      </c>
      <c r="AE8" s="22">
        <v>0</v>
      </c>
      <c r="AF8" s="22">
        <v>82467.28</v>
      </c>
      <c r="AG8" s="22">
        <v>47889.43</v>
      </c>
      <c r="AH8" s="22">
        <v>220651.25</v>
      </c>
      <c r="AI8" s="22">
        <v>450665.24</v>
      </c>
      <c r="AJ8" s="23">
        <f t="shared" si="5"/>
        <v>4109023.16</v>
      </c>
      <c r="AK8" s="22">
        <v>377158.19</v>
      </c>
      <c r="AL8" s="22">
        <v>0</v>
      </c>
      <c r="AM8" s="24">
        <f t="shared" si="6"/>
        <v>377158.19</v>
      </c>
      <c r="AN8" s="24">
        <f t="shared" si="7"/>
        <v>4486181.350000001</v>
      </c>
      <c r="AO8" s="18" t="s">
        <v>44</v>
      </c>
    </row>
    <row r="9" spans="1:41" ht="15" customHeight="1">
      <c r="A9" s="3" t="s">
        <v>40</v>
      </c>
      <c r="B9" s="3" t="s">
        <v>37</v>
      </c>
      <c r="C9" s="3" t="s">
        <v>42</v>
      </c>
      <c r="D9" s="26" t="s">
        <v>45</v>
      </c>
      <c r="E9" s="26" t="s">
        <v>45</v>
      </c>
      <c r="F9" s="26" t="s">
        <v>45</v>
      </c>
      <c r="G9" s="26" t="s">
        <v>45</v>
      </c>
      <c r="H9" s="26" t="s">
        <v>45</v>
      </c>
      <c r="I9" s="26" t="s">
        <v>45</v>
      </c>
      <c r="J9" s="26" t="s">
        <v>45</v>
      </c>
      <c r="K9" s="26" t="s">
        <v>45</v>
      </c>
      <c r="L9" s="26" t="s">
        <v>45</v>
      </c>
      <c r="M9" s="26" t="s">
        <v>45</v>
      </c>
      <c r="N9" s="26">
        <v>39</v>
      </c>
      <c r="O9" s="26">
        <v>38.26</v>
      </c>
      <c r="P9" s="13">
        <f t="shared" si="0"/>
        <v>39</v>
      </c>
      <c r="Q9" s="13">
        <f t="shared" si="2"/>
        <v>38.26</v>
      </c>
      <c r="R9" s="26">
        <v>1</v>
      </c>
      <c r="S9" s="29">
        <v>0.01</v>
      </c>
      <c r="T9" s="26" t="s">
        <v>45</v>
      </c>
      <c r="U9" s="29" t="s">
        <v>45</v>
      </c>
      <c r="V9" s="26" t="s">
        <v>45</v>
      </c>
      <c r="W9" s="26" t="s">
        <v>45</v>
      </c>
      <c r="X9" s="26" t="s">
        <v>45</v>
      </c>
      <c r="Y9" s="29" t="s">
        <v>45</v>
      </c>
      <c r="Z9" s="28">
        <f t="shared" si="1"/>
        <v>1</v>
      </c>
      <c r="AA9" s="30">
        <f t="shared" si="1"/>
        <v>0.01</v>
      </c>
      <c r="AB9" s="4">
        <f t="shared" si="3"/>
        <v>40</v>
      </c>
      <c r="AC9" s="4">
        <f t="shared" si="4"/>
        <v>38.269999999999996</v>
      </c>
      <c r="AD9" s="22">
        <v>129697.58</v>
      </c>
      <c r="AE9" s="22">
        <v>0</v>
      </c>
      <c r="AF9" s="22">
        <v>0</v>
      </c>
      <c r="AG9" s="22">
        <v>0</v>
      </c>
      <c r="AH9" s="22">
        <v>24093.25</v>
      </c>
      <c r="AI9" s="22">
        <v>11379.77</v>
      </c>
      <c r="AJ9" s="23">
        <f t="shared" si="5"/>
        <v>165170.6</v>
      </c>
      <c r="AK9" s="22">
        <v>8300.42</v>
      </c>
      <c r="AL9" s="22">
        <v>23118.12</v>
      </c>
      <c r="AM9" s="24">
        <f t="shared" si="6"/>
        <v>31418.54</v>
      </c>
      <c r="AN9" s="24">
        <f t="shared" si="7"/>
        <v>196589.14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 t="s">
        <v>45</v>
      </c>
      <c r="J10" s="26" t="s">
        <v>45</v>
      </c>
      <c r="K10" s="26" t="s">
        <v>45</v>
      </c>
      <c r="L10" s="26" t="s">
        <v>45</v>
      </c>
      <c r="M10" s="26" t="s">
        <v>45</v>
      </c>
      <c r="N10" s="27">
        <v>459</v>
      </c>
      <c r="O10" s="27">
        <v>440</v>
      </c>
      <c r="P10" s="13">
        <f t="shared" si="0"/>
        <v>459</v>
      </c>
      <c r="Q10" s="13">
        <f t="shared" si="2"/>
        <v>440</v>
      </c>
      <c r="R10" s="26">
        <v>21</v>
      </c>
      <c r="S10" s="26">
        <v>20.2</v>
      </c>
      <c r="T10" s="26" t="s">
        <v>45</v>
      </c>
      <c r="U10" s="26" t="s">
        <v>45</v>
      </c>
      <c r="V10" s="26">
        <v>10</v>
      </c>
      <c r="W10" s="26">
        <v>7.8</v>
      </c>
      <c r="X10" s="26">
        <v>8</v>
      </c>
      <c r="Y10" s="26">
        <v>8</v>
      </c>
      <c r="Z10" s="28">
        <f t="shared" si="1"/>
        <v>39</v>
      </c>
      <c r="AA10" s="28">
        <f t="shared" si="1"/>
        <v>36</v>
      </c>
      <c r="AB10" s="4">
        <f t="shared" si="3"/>
        <v>498</v>
      </c>
      <c r="AC10" s="4">
        <f t="shared" si="4"/>
        <v>476</v>
      </c>
      <c r="AD10" s="22">
        <v>1816051.7000000007</v>
      </c>
      <c r="AE10" s="22">
        <v>1713</v>
      </c>
      <c r="AF10" s="22">
        <v>62753.17</v>
      </c>
      <c r="AG10" s="22">
        <v>1693.19</v>
      </c>
      <c r="AH10" s="22">
        <v>339429.41000000003</v>
      </c>
      <c r="AI10" s="22">
        <v>175318.81</v>
      </c>
      <c r="AJ10" s="23">
        <f t="shared" si="5"/>
        <v>2396959.2800000007</v>
      </c>
      <c r="AK10" s="22">
        <v>278027.77</v>
      </c>
      <c r="AL10" s="22">
        <v>207811</v>
      </c>
      <c r="AM10" s="24">
        <f t="shared" si="6"/>
        <v>485838.77</v>
      </c>
      <c r="AN10" s="24">
        <f t="shared" si="7"/>
        <v>2882798.0500000007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80708011</cp:lastModifiedBy>
  <cp:lastPrinted>2011-05-16T09:46:00Z</cp:lastPrinted>
  <dcterms:created xsi:type="dcterms:W3CDTF">2011-03-30T15:28:39Z</dcterms:created>
  <dcterms:modified xsi:type="dcterms:W3CDTF">2014-05-27T12:07:19Z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-962029636</vt:i4>
  </property>
  <property fmtid="{D5CDD505-2E9C-101B-9397-08002B2CF9AE}" pid="16" name="_NewReviewCycle">
    <vt:lpwstr/>
  </property>
  <property fmtid="{D5CDD505-2E9C-101B-9397-08002B2CF9AE}" pid="17" name="_EmailSubject">
    <vt:lpwstr>For Action - Cabinet Office WFM Return - September 2013 data for publication</vt:lpwstr>
  </property>
  <property fmtid="{D5CDD505-2E9C-101B-9397-08002B2CF9AE}" pid="18" name="_AuthorEmail">
    <vt:lpwstr>LOUISE.IBBETSON@DWP.GSI.GOV.UK</vt:lpwstr>
  </property>
  <property fmtid="{D5CDD505-2E9C-101B-9397-08002B2CF9AE}" pid="19" name="_AuthorEmailDisplayName">
    <vt:lpwstr>Ibbetson Louise DWP HR SERVICES</vt:lpwstr>
  </property>
  <property fmtid="{D5CDD505-2E9C-101B-9397-08002B2CF9AE}" pid="20" name="_PreviousAdHocReviewCycleID">
    <vt:i4>-861124858</vt:i4>
  </property>
  <property fmtid="{D5CDD505-2E9C-101B-9397-08002B2CF9AE}" pid="21" name="_ReviewingToolsShownOnce">
    <vt:lpwstr/>
  </property>
</Properties>
</file>