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00" windowWidth="15600" windowHeight="6045" tabRatio="713"/>
  </bookViews>
  <sheets>
    <sheet name="Notes" sheetId="35" r:id="rId1"/>
    <sheet name="Table 1" sheetId="5" r:id="rId2"/>
    <sheet name="Table 2a" sheetId="33" r:id="rId3"/>
    <sheet name="Table 2b" sheetId="22" r:id="rId4"/>
    <sheet name="Table 2c" sheetId="23" r:id="rId5"/>
    <sheet name="Table 2d" sheetId="24" r:id="rId6"/>
    <sheet name="Table 2e" sheetId="25" r:id="rId7"/>
    <sheet name="Table 3a" sheetId="34" r:id="rId8"/>
    <sheet name="Table 3b" sheetId="26" r:id="rId9"/>
  </sheets>
  <definedNames>
    <definedName name="_xlnm._FilterDatabase" localSheetId="5" hidden="1">'Table 2d'!$A$7:$R$7</definedName>
    <definedName name="_xlnm._FilterDatabase" localSheetId="6" hidden="1">'Table 2e'!$A$7:$J$7</definedName>
    <definedName name="_xlnm.Print_Titles" localSheetId="1">'Table 1'!$5:$7</definedName>
    <definedName name="_xlnm.Print_Titles" localSheetId="2">'Table 2a'!$7:$8</definedName>
    <definedName name="_xlnm.Print_Titles" localSheetId="3">'Table 2b'!$7:$8</definedName>
    <definedName name="_xlnm.Print_Titles" localSheetId="4">'Table 2c'!$6:$7</definedName>
    <definedName name="_xlnm.Print_Titles" localSheetId="5">'Table 2d'!$6:$7</definedName>
    <definedName name="_xlnm.Print_Titles" localSheetId="6">'Table 2e'!$6:$7</definedName>
    <definedName name="_xlnm.Print_Titles" localSheetId="7">'Table 3a'!$6:$7</definedName>
    <definedName name="_xlnm.Print_Titles" localSheetId="8">'Table 3b'!$6:$7</definedName>
  </definedNames>
  <calcPr calcId="145621"/>
</workbook>
</file>

<file path=xl/calcChain.xml><?xml version="1.0" encoding="utf-8"?>
<calcChain xmlns="http://schemas.openxmlformats.org/spreadsheetml/2006/main">
  <c r="A32" i="35" l="1"/>
  <c r="P302" i="33" l="1"/>
  <c r="R302" i="33" s="1"/>
  <c r="P301" i="33"/>
  <c r="R301" i="33" s="1"/>
  <c r="P298" i="33"/>
  <c r="R298" i="33" s="1"/>
  <c r="H301" i="33"/>
  <c r="J301" i="33" s="1"/>
  <c r="H299" i="33"/>
  <c r="J299" i="33" s="1"/>
  <c r="H297" i="33"/>
  <c r="P291" i="33"/>
  <c r="R291" i="33" s="1"/>
  <c r="P290" i="33"/>
  <c r="R290" i="33" s="1"/>
  <c r="H290" i="33"/>
  <c r="P288" i="33"/>
  <c r="P286" i="33"/>
  <c r="H286" i="33"/>
  <c r="P284" i="33"/>
  <c r="P280" i="33"/>
  <c r="P278" i="33"/>
  <c r="P277" i="33"/>
  <c r="P276" i="33"/>
  <c r="P274" i="33"/>
  <c r="P273" i="33"/>
  <c r="P272" i="33"/>
  <c r="P270" i="33"/>
  <c r="H270" i="33"/>
  <c r="J270" i="33" s="1"/>
  <c r="P269" i="33"/>
  <c r="R269" i="33" s="1"/>
  <c r="P268" i="33"/>
  <c r="R268" i="33" s="1"/>
  <c r="P266" i="33"/>
  <c r="R266" i="33" s="1"/>
  <c r="P265" i="33"/>
  <c r="R265" i="33" s="1"/>
  <c r="P262" i="33"/>
  <c r="R262" i="33" s="1"/>
  <c r="P261" i="33"/>
  <c r="R261" i="33" s="1"/>
  <c r="P260" i="33"/>
  <c r="R260" i="33" s="1"/>
  <c r="P258" i="33"/>
  <c r="R258" i="33" s="1"/>
  <c r="P257" i="33"/>
  <c r="R257" i="33" s="1"/>
  <c r="H232" i="33"/>
  <c r="J232" i="33" s="1"/>
  <c r="H226" i="33"/>
  <c r="J226" i="33" s="1"/>
  <c r="H214" i="33"/>
  <c r="J214" i="33" s="1"/>
  <c r="H210" i="33"/>
  <c r="P209" i="33"/>
  <c r="H209" i="33"/>
  <c r="H208" i="33"/>
  <c r="H206" i="33"/>
  <c r="P205" i="33"/>
  <c r="H205" i="33"/>
  <c r="H204" i="33"/>
  <c r="P184" i="33"/>
  <c r="R184" i="33" s="1"/>
  <c r="P179" i="33"/>
  <c r="R179" i="33" s="1"/>
  <c r="P178" i="33"/>
  <c r="R178" i="33" s="1"/>
  <c r="P177" i="33"/>
  <c r="R177" i="33" s="1"/>
  <c r="H177" i="33"/>
  <c r="H176" i="33"/>
  <c r="P171" i="33"/>
  <c r="P169" i="33"/>
  <c r="R169" i="33" s="1"/>
  <c r="H169" i="33"/>
  <c r="J169" i="33" s="1"/>
  <c r="H168" i="33"/>
  <c r="P167" i="33"/>
  <c r="R167" i="33" s="1"/>
  <c r="H166" i="33"/>
  <c r="J166" i="33" s="1"/>
  <c r="P161" i="33"/>
  <c r="R161" i="33" s="1"/>
  <c r="P155" i="33"/>
  <c r="R155" i="33" s="1"/>
  <c r="P154" i="33"/>
  <c r="P147" i="33"/>
  <c r="R147" i="33" s="1"/>
  <c r="P146" i="33"/>
  <c r="R146" i="33" s="1"/>
  <c r="P145" i="33"/>
  <c r="R145" i="33" s="1"/>
  <c r="P144" i="33"/>
  <c r="R144" i="33" s="1"/>
  <c r="P143" i="33"/>
  <c r="R143" i="33" s="1"/>
  <c r="H141" i="33"/>
  <c r="P135" i="33"/>
  <c r="R135" i="33" s="1"/>
  <c r="P131" i="33"/>
  <c r="R131" i="33" s="1"/>
  <c r="H129" i="33"/>
  <c r="J129" i="33" s="1"/>
  <c r="P127" i="33"/>
  <c r="R127" i="33" s="1"/>
  <c r="P122" i="33"/>
  <c r="R122" i="33" s="1"/>
  <c r="P115" i="33"/>
  <c r="R115" i="33" s="1"/>
  <c r="P111" i="33"/>
  <c r="R111" i="33" s="1"/>
  <c r="H104" i="33"/>
  <c r="J104" i="33" s="1"/>
  <c r="H102" i="33"/>
  <c r="J102" i="33" s="1"/>
  <c r="H101" i="33"/>
  <c r="J101" i="33" s="1"/>
  <c r="P100" i="33"/>
  <c r="R100" i="33" s="1"/>
  <c r="H100" i="33"/>
  <c r="J100" i="33" s="1"/>
  <c r="H93" i="33"/>
  <c r="J93" i="33" s="1"/>
  <c r="H88" i="33"/>
  <c r="J88" i="33" s="1"/>
  <c r="H86" i="33"/>
  <c r="H85" i="33"/>
  <c r="P84" i="33"/>
  <c r="R84" i="33" s="1"/>
  <c r="H84" i="33"/>
  <c r="J84" i="33" s="1"/>
  <c r="H79" i="33"/>
  <c r="J79" i="33" s="1"/>
  <c r="H77" i="33"/>
  <c r="J77" i="33" s="1"/>
  <c r="H73" i="33"/>
  <c r="J73" i="33" s="1"/>
  <c r="H71" i="33"/>
  <c r="H70" i="33"/>
  <c r="J70" i="33" s="1"/>
  <c r="P69" i="33"/>
  <c r="R69" i="33" s="1"/>
  <c r="H69" i="33"/>
  <c r="J69" i="33" s="1"/>
  <c r="H66" i="33"/>
  <c r="J66" i="33" s="1"/>
  <c r="H62" i="33"/>
  <c r="J62" i="33" s="1"/>
  <c r="H57" i="33"/>
  <c r="J57" i="33" s="1"/>
  <c r="H55" i="33"/>
  <c r="J55" i="33" s="1"/>
  <c r="H54" i="33"/>
  <c r="P53" i="33"/>
  <c r="R53" i="33" s="1"/>
  <c r="H52" i="33"/>
  <c r="J52" i="33" s="1"/>
  <c r="H47" i="33"/>
  <c r="J47" i="33" s="1"/>
  <c r="H44" i="33"/>
  <c r="J44" i="33" s="1"/>
  <c r="H43" i="33"/>
  <c r="P42" i="33"/>
  <c r="H42" i="33"/>
  <c r="P41" i="33"/>
  <c r="H41" i="33"/>
  <c r="H32" i="33"/>
  <c r="J32" i="33" s="1"/>
  <c r="H31" i="33"/>
  <c r="J31" i="33" s="1"/>
  <c r="H28" i="33"/>
  <c r="J28" i="33" s="1"/>
  <c r="H27" i="33"/>
  <c r="J27" i="33" s="1"/>
  <c r="P26" i="33"/>
  <c r="R26" i="33" s="1"/>
  <c r="H26" i="33"/>
  <c r="J26" i="33" s="1"/>
  <c r="P25" i="33"/>
  <c r="R25" i="33" s="1"/>
  <c r="H25" i="33"/>
  <c r="J25" i="33" s="1"/>
  <c r="H23" i="33"/>
  <c r="J23" i="33" s="1"/>
  <c r="P22" i="33"/>
  <c r="H22" i="33"/>
  <c r="P21" i="33"/>
  <c r="R21" i="33" s="1"/>
  <c r="H20" i="33"/>
  <c r="J20" i="33" s="1"/>
  <c r="H16" i="33"/>
  <c r="J16" i="33" s="1"/>
  <c r="H13" i="33"/>
  <c r="J13" i="33" s="1"/>
  <c r="H12" i="33"/>
  <c r="P11" i="33"/>
  <c r="H11" i="33"/>
  <c r="P315" i="23"/>
  <c r="P314" i="23"/>
  <c r="P313" i="23"/>
  <c r="P312" i="23"/>
  <c r="P311" i="23"/>
  <c r="P310" i="23"/>
  <c r="P309" i="23"/>
  <c r="P308" i="23"/>
  <c r="P307" i="23"/>
  <c r="P306" i="23"/>
  <c r="P305" i="23"/>
  <c r="P304" i="23"/>
  <c r="P312" i="22"/>
  <c r="P311" i="22"/>
  <c r="P310" i="22"/>
  <c r="P309" i="22"/>
  <c r="P308" i="22"/>
  <c r="P307" i="22"/>
  <c r="P306" i="22"/>
  <c r="J297" i="33" l="1"/>
  <c r="P297" i="33"/>
  <c r="R297" i="33" s="1"/>
  <c r="P300" i="33"/>
  <c r="R300" i="33" s="1"/>
  <c r="H302" i="33"/>
  <c r="J302" i="33" s="1"/>
  <c r="P299" i="33"/>
  <c r="R299" i="33" s="1"/>
  <c r="J71" i="33"/>
  <c r="R171" i="33"/>
  <c r="J11" i="33"/>
  <c r="R11" i="33"/>
  <c r="J12" i="33"/>
  <c r="H17" i="33"/>
  <c r="J17" i="33" s="1"/>
  <c r="H36" i="33"/>
  <c r="J36" i="33" s="1"/>
  <c r="P37" i="33"/>
  <c r="R37" i="33" s="1"/>
  <c r="H38" i="33"/>
  <c r="J38" i="33" s="1"/>
  <c r="P38" i="33"/>
  <c r="R38" i="33" s="1"/>
  <c r="H39" i="33"/>
  <c r="J39" i="33" s="1"/>
  <c r="J41" i="33"/>
  <c r="R41" i="33"/>
  <c r="J42" i="33"/>
  <c r="R42" i="33"/>
  <c r="J43" i="33"/>
  <c r="H82" i="33"/>
  <c r="J82" i="33" s="1"/>
  <c r="J86" i="33"/>
  <c r="H196" i="33"/>
  <c r="J196" i="33" s="1"/>
  <c r="H97" i="33"/>
  <c r="J97" i="33" s="1"/>
  <c r="H245" i="33"/>
  <c r="J245" i="33" s="1"/>
  <c r="R280" i="33"/>
  <c r="P113" i="33"/>
  <c r="R113" i="33" s="1"/>
  <c r="P156" i="33"/>
  <c r="R156" i="33" s="1"/>
  <c r="P165" i="33"/>
  <c r="R165" i="33" s="1"/>
  <c r="P185" i="33"/>
  <c r="R185" i="33" s="1"/>
  <c r="R205" i="33"/>
  <c r="H228" i="33"/>
  <c r="J228" i="33" s="1"/>
  <c r="R284" i="33"/>
  <c r="J286" i="33"/>
  <c r="R286" i="33"/>
  <c r="R288" i="33"/>
  <c r="J290" i="33"/>
  <c r="P14" i="33"/>
  <c r="R14" i="33" s="1"/>
  <c r="H15" i="33"/>
  <c r="J15" i="33" s="1"/>
  <c r="P15" i="33"/>
  <c r="R15" i="33" s="1"/>
  <c r="P29" i="33"/>
  <c r="R29" i="33" s="1"/>
  <c r="H30" i="33"/>
  <c r="J30" i="33" s="1"/>
  <c r="P30" i="33"/>
  <c r="R30" i="33" s="1"/>
  <c r="P45" i="33"/>
  <c r="R45" i="33" s="1"/>
  <c r="H46" i="33"/>
  <c r="J46" i="33" s="1"/>
  <c r="P46" i="33"/>
  <c r="R46" i="33" s="1"/>
  <c r="H58" i="33"/>
  <c r="J58" i="33" s="1"/>
  <c r="P59" i="33"/>
  <c r="R59" i="33" s="1"/>
  <c r="H60" i="33"/>
  <c r="J60" i="33" s="1"/>
  <c r="P60" i="33"/>
  <c r="R60" i="33" s="1"/>
  <c r="H61" i="33"/>
  <c r="J61" i="33" s="1"/>
  <c r="H67" i="33"/>
  <c r="J67" i="33" s="1"/>
  <c r="P75" i="33"/>
  <c r="R75" i="33" s="1"/>
  <c r="H76" i="33"/>
  <c r="J76" i="33" s="1"/>
  <c r="P76" i="33"/>
  <c r="R76" i="33" s="1"/>
  <c r="H89" i="33"/>
  <c r="J89" i="33" s="1"/>
  <c r="P90" i="33"/>
  <c r="R90" i="33" s="1"/>
  <c r="H91" i="33"/>
  <c r="J91" i="33" s="1"/>
  <c r="P91" i="33"/>
  <c r="R91" i="33" s="1"/>
  <c r="H92" i="33"/>
  <c r="J92" i="33" s="1"/>
  <c r="H98" i="33"/>
  <c r="J98" i="33" s="1"/>
  <c r="P108" i="33"/>
  <c r="R108" i="33" s="1"/>
  <c r="H109" i="33"/>
  <c r="J109" i="33" s="1"/>
  <c r="P109" i="33"/>
  <c r="R109" i="33" s="1"/>
  <c r="P110" i="33"/>
  <c r="R110" i="33" s="1"/>
  <c r="H111" i="33"/>
  <c r="J111" i="33" s="1"/>
  <c r="P123" i="33"/>
  <c r="R123" i="33" s="1"/>
  <c r="P124" i="33"/>
  <c r="R124" i="33" s="1"/>
  <c r="P125" i="33"/>
  <c r="R125" i="33" s="1"/>
  <c r="P126" i="33"/>
  <c r="R126" i="33" s="1"/>
  <c r="P132" i="33"/>
  <c r="R132" i="33" s="1"/>
  <c r="P133" i="33"/>
  <c r="R133" i="33" s="1"/>
  <c r="P134" i="33"/>
  <c r="R134" i="33" s="1"/>
  <c r="P151" i="33"/>
  <c r="R151" i="33" s="1"/>
  <c r="H153" i="33"/>
  <c r="J153" i="33" s="1"/>
  <c r="P153" i="33"/>
  <c r="R153" i="33" s="1"/>
  <c r="P162" i="33"/>
  <c r="R162" i="33" s="1"/>
  <c r="P163" i="33"/>
  <c r="R163" i="33" s="1"/>
  <c r="P170" i="33"/>
  <c r="R170" i="33" s="1"/>
  <c r="H182" i="33"/>
  <c r="J182" i="33" s="1"/>
  <c r="P183" i="33"/>
  <c r="R183" i="33" s="1"/>
  <c r="H202" i="33"/>
  <c r="J202" i="33" s="1"/>
  <c r="H220" i="33"/>
  <c r="J220" i="33" s="1"/>
  <c r="H221" i="33"/>
  <c r="J221" i="33" s="1"/>
  <c r="P221" i="33"/>
  <c r="R221" i="33" s="1"/>
  <c r="H222" i="33"/>
  <c r="J222" i="33" s="1"/>
  <c r="H224" i="33"/>
  <c r="J224" i="33" s="1"/>
  <c r="H225" i="33"/>
  <c r="J225" i="33" s="1"/>
  <c r="P225" i="33"/>
  <c r="R225" i="33" s="1"/>
  <c r="P292" i="33"/>
  <c r="R292" i="33" s="1"/>
  <c r="H48" i="33"/>
  <c r="J48" i="33" s="1"/>
  <c r="H78" i="33"/>
  <c r="J78" i="33" s="1"/>
  <c r="J205" i="33"/>
  <c r="J206" i="33"/>
  <c r="J209" i="33"/>
  <c r="R209" i="33"/>
  <c r="H18" i="33"/>
  <c r="J18" i="33" s="1"/>
  <c r="P18" i="33"/>
  <c r="R18" i="33" s="1"/>
  <c r="H19" i="33"/>
  <c r="J19" i="33" s="1"/>
  <c r="H24" i="33"/>
  <c r="J24" i="33" s="1"/>
  <c r="H33" i="33"/>
  <c r="J33" i="33" s="1"/>
  <c r="P33" i="33"/>
  <c r="R33" i="33" s="1"/>
  <c r="H34" i="33"/>
  <c r="J34" i="33" s="1"/>
  <c r="P34" i="33"/>
  <c r="R34" i="33" s="1"/>
  <c r="H35" i="33"/>
  <c r="J35" i="33" s="1"/>
  <c r="H40" i="33"/>
  <c r="J40" i="33" s="1"/>
  <c r="H49" i="33"/>
  <c r="J49" i="33" s="1"/>
  <c r="P49" i="33"/>
  <c r="R49" i="33" s="1"/>
  <c r="H50" i="33"/>
  <c r="J50" i="33" s="1"/>
  <c r="P50" i="33"/>
  <c r="R50" i="33" s="1"/>
  <c r="H51" i="33"/>
  <c r="J51" i="33" s="1"/>
  <c r="H59" i="33"/>
  <c r="J59" i="33" s="1"/>
  <c r="P63" i="33"/>
  <c r="R63" i="33" s="1"/>
  <c r="H64" i="33"/>
  <c r="J64" i="33" s="1"/>
  <c r="P64" i="33"/>
  <c r="R64" i="33" s="1"/>
  <c r="H65" i="33"/>
  <c r="J65" i="33" s="1"/>
  <c r="P65" i="33"/>
  <c r="R65" i="33" s="1"/>
  <c r="H75" i="33"/>
  <c r="J75" i="33" s="1"/>
  <c r="P79" i="33"/>
  <c r="R79" i="33" s="1"/>
  <c r="H80" i="33"/>
  <c r="J80" i="33" s="1"/>
  <c r="P80" i="33"/>
  <c r="R80" i="33" s="1"/>
  <c r="H81" i="33"/>
  <c r="J81" i="33" s="1"/>
  <c r="H90" i="33"/>
  <c r="J90" i="33" s="1"/>
  <c r="P94" i="33"/>
  <c r="R94" i="33" s="1"/>
  <c r="H95" i="33"/>
  <c r="J95" i="33" s="1"/>
  <c r="P95" i="33"/>
  <c r="R95" i="33" s="1"/>
  <c r="H96" i="33"/>
  <c r="J96" i="33" s="1"/>
  <c r="P96" i="33"/>
  <c r="R96" i="33" s="1"/>
  <c r="P107" i="33"/>
  <c r="R107" i="33" s="1"/>
  <c r="H117" i="33"/>
  <c r="J117" i="33" s="1"/>
  <c r="P117" i="33"/>
  <c r="R117" i="33" s="1"/>
  <c r="H119" i="33"/>
  <c r="J119" i="33" s="1"/>
  <c r="P119" i="33"/>
  <c r="R119" i="33" s="1"/>
  <c r="H121" i="33"/>
  <c r="J121" i="33" s="1"/>
  <c r="H122" i="33"/>
  <c r="J122" i="33" s="1"/>
  <c r="P136" i="33"/>
  <c r="R136" i="33" s="1"/>
  <c r="P137" i="33"/>
  <c r="R137" i="33" s="1"/>
  <c r="P138" i="33"/>
  <c r="R138" i="33" s="1"/>
  <c r="P149" i="33"/>
  <c r="R149" i="33" s="1"/>
  <c r="H160" i="33"/>
  <c r="J160" i="33" s="1"/>
  <c r="H161" i="33"/>
  <c r="J161" i="33" s="1"/>
  <c r="P172" i="33"/>
  <c r="R172" i="33" s="1"/>
  <c r="P181" i="33"/>
  <c r="R181" i="33" s="1"/>
  <c r="H190" i="33"/>
  <c r="J190" i="33" s="1"/>
  <c r="H191" i="33"/>
  <c r="J191" i="33" s="1"/>
  <c r="P191" i="33"/>
  <c r="R191" i="33" s="1"/>
  <c r="H192" i="33"/>
  <c r="J192" i="33" s="1"/>
  <c r="H194" i="33"/>
  <c r="J194" i="33" s="1"/>
  <c r="H195" i="33"/>
  <c r="J195" i="33" s="1"/>
  <c r="P195" i="33"/>
  <c r="R195" i="33" s="1"/>
  <c r="H234" i="33"/>
  <c r="J234" i="33" s="1"/>
  <c r="H235" i="33"/>
  <c r="J235" i="33" s="1"/>
  <c r="P235" i="33"/>
  <c r="R235" i="33" s="1"/>
  <c r="H236" i="33"/>
  <c r="J236" i="33" s="1"/>
  <c r="H237" i="33"/>
  <c r="J237" i="33" s="1"/>
  <c r="H238" i="33"/>
  <c r="J238" i="33" s="1"/>
  <c r="H239" i="33"/>
  <c r="J239" i="33" s="1"/>
  <c r="P239" i="33"/>
  <c r="R239" i="33" s="1"/>
  <c r="P281" i="33"/>
  <c r="R281" i="33" s="1"/>
  <c r="P282" i="33"/>
  <c r="R282" i="33" s="1"/>
  <c r="P289" i="33"/>
  <c r="R289" i="33" s="1"/>
  <c r="J210" i="33"/>
  <c r="H14" i="33"/>
  <c r="J14" i="33" s="1"/>
  <c r="H21" i="33"/>
  <c r="J21" i="33" s="1"/>
  <c r="J22" i="33"/>
  <c r="H37" i="33"/>
  <c r="J37" i="33" s="1"/>
  <c r="H45" i="33"/>
  <c r="J45" i="33" s="1"/>
  <c r="H53" i="33"/>
  <c r="J53" i="33" s="1"/>
  <c r="J54" i="33"/>
  <c r="J85" i="33"/>
  <c r="P105" i="33"/>
  <c r="R105" i="33" s="1"/>
  <c r="R22" i="33"/>
  <c r="H29" i="33"/>
  <c r="J29" i="33" s="1"/>
  <c r="H74" i="33"/>
  <c r="J74" i="33" s="1"/>
  <c r="H63" i="33"/>
  <c r="J63" i="33" s="1"/>
  <c r="H94" i="33"/>
  <c r="J94" i="33" s="1"/>
  <c r="P12" i="33"/>
  <c r="R12" i="33" s="1"/>
  <c r="P16" i="33"/>
  <c r="R16" i="33" s="1"/>
  <c r="P19" i="33"/>
  <c r="R19" i="33" s="1"/>
  <c r="P23" i="33"/>
  <c r="R23" i="33" s="1"/>
  <c r="P27" i="33"/>
  <c r="R27" i="33" s="1"/>
  <c r="P31" i="33"/>
  <c r="R31" i="33" s="1"/>
  <c r="P35" i="33"/>
  <c r="R35" i="33" s="1"/>
  <c r="P39" i="33"/>
  <c r="R39" i="33" s="1"/>
  <c r="P43" i="33"/>
  <c r="R43" i="33" s="1"/>
  <c r="P47" i="33"/>
  <c r="R47" i="33" s="1"/>
  <c r="P51" i="33"/>
  <c r="R51" i="33" s="1"/>
  <c r="P55" i="33"/>
  <c r="R55" i="33" s="1"/>
  <c r="H56" i="33"/>
  <c r="J56" i="33" s="1"/>
  <c r="P56" i="33"/>
  <c r="R56" i="33" s="1"/>
  <c r="P61" i="33"/>
  <c r="R61" i="33" s="1"/>
  <c r="P71" i="33"/>
  <c r="R71" i="33" s="1"/>
  <c r="H72" i="33"/>
  <c r="J72" i="33" s="1"/>
  <c r="P72" i="33"/>
  <c r="R72" i="33" s="1"/>
  <c r="P77" i="33"/>
  <c r="R77" i="33" s="1"/>
  <c r="P86" i="33"/>
  <c r="R86" i="33" s="1"/>
  <c r="H87" i="33"/>
  <c r="J87" i="33" s="1"/>
  <c r="P87" i="33"/>
  <c r="R87" i="33" s="1"/>
  <c r="P92" i="33"/>
  <c r="R92" i="33" s="1"/>
  <c r="P102" i="33"/>
  <c r="R102" i="33" s="1"/>
  <c r="H103" i="33"/>
  <c r="J103" i="33" s="1"/>
  <c r="P103" i="33"/>
  <c r="R103" i="33" s="1"/>
  <c r="P112" i="33"/>
  <c r="R112" i="33" s="1"/>
  <c r="H113" i="33"/>
  <c r="J113" i="33" s="1"/>
  <c r="P116" i="33"/>
  <c r="R116" i="33" s="1"/>
  <c r="P128" i="33"/>
  <c r="R128" i="33" s="1"/>
  <c r="P129" i="33"/>
  <c r="R129" i="33" s="1"/>
  <c r="P130" i="33"/>
  <c r="R130" i="33" s="1"/>
  <c r="H137" i="33"/>
  <c r="J137" i="33" s="1"/>
  <c r="P139" i="33"/>
  <c r="R139" i="33" s="1"/>
  <c r="J141" i="33"/>
  <c r="P148" i="33"/>
  <c r="R148" i="33" s="1"/>
  <c r="P159" i="33"/>
  <c r="R159" i="33" s="1"/>
  <c r="P164" i="33"/>
  <c r="R164" i="33" s="1"/>
  <c r="H174" i="33"/>
  <c r="J174" i="33" s="1"/>
  <c r="P175" i="33"/>
  <c r="R175" i="33" s="1"/>
  <c r="J177" i="33"/>
  <c r="P180" i="33"/>
  <c r="R180" i="33" s="1"/>
  <c r="R270" i="33"/>
  <c r="R272" i="33"/>
  <c r="R273" i="33"/>
  <c r="R274" i="33"/>
  <c r="R276" i="33"/>
  <c r="R277" i="33"/>
  <c r="P283" i="33"/>
  <c r="R283" i="33" s="1"/>
  <c r="P13" i="33"/>
  <c r="R13" i="33" s="1"/>
  <c r="P17" i="33"/>
  <c r="R17" i="33" s="1"/>
  <c r="P20" i="33"/>
  <c r="R20" i="33" s="1"/>
  <c r="P24" i="33"/>
  <c r="R24" i="33" s="1"/>
  <c r="P28" i="33"/>
  <c r="R28" i="33" s="1"/>
  <c r="P32" i="33"/>
  <c r="R32" i="33" s="1"/>
  <c r="P36" i="33"/>
  <c r="R36" i="33" s="1"/>
  <c r="P40" i="33"/>
  <c r="R40" i="33" s="1"/>
  <c r="P44" i="33"/>
  <c r="R44" i="33" s="1"/>
  <c r="P48" i="33"/>
  <c r="R48" i="33" s="1"/>
  <c r="P52" i="33"/>
  <c r="R52" i="33" s="1"/>
  <c r="P57" i="33"/>
  <c r="R57" i="33" s="1"/>
  <c r="P67" i="33"/>
  <c r="R67" i="33" s="1"/>
  <c r="H68" i="33"/>
  <c r="J68" i="33" s="1"/>
  <c r="P68" i="33"/>
  <c r="R68" i="33" s="1"/>
  <c r="P73" i="33"/>
  <c r="R73" i="33" s="1"/>
  <c r="P82" i="33"/>
  <c r="R82" i="33" s="1"/>
  <c r="H83" i="33"/>
  <c r="J83" i="33" s="1"/>
  <c r="P83" i="33"/>
  <c r="R83" i="33" s="1"/>
  <c r="P88" i="33"/>
  <c r="R88" i="33" s="1"/>
  <c r="P98" i="33"/>
  <c r="R98" i="33" s="1"/>
  <c r="H99" i="33"/>
  <c r="J99" i="33" s="1"/>
  <c r="P99" i="33"/>
  <c r="R99" i="33" s="1"/>
  <c r="P104" i="33"/>
  <c r="R104" i="33" s="1"/>
  <c r="H105" i="33"/>
  <c r="J105" i="33" s="1"/>
  <c r="P120" i="33"/>
  <c r="R120" i="33" s="1"/>
  <c r="P121" i="33"/>
  <c r="R121" i="33" s="1"/>
  <c r="R154" i="33"/>
  <c r="P157" i="33"/>
  <c r="R157" i="33" s="1"/>
  <c r="P173" i="33"/>
  <c r="R173" i="33" s="1"/>
  <c r="H188" i="33"/>
  <c r="J188" i="33" s="1"/>
  <c r="H218" i="33"/>
  <c r="J218" i="33" s="1"/>
  <c r="P254" i="33"/>
  <c r="R254" i="33" s="1"/>
  <c r="H145" i="33"/>
  <c r="J145" i="33" s="1"/>
  <c r="P150" i="33"/>
  <c r="R150" i="33" s="1"/>
  <c r="P158" i="33"/>
  <c r="R158" i="33" s="1"/>
  <c r="H162" i="33"/>
  <c r="J162" i="33" s="1"/>
  <c r="P166" i="33"/>
  <c r="R166" i="33" s="1"/>
  <c r="H170" i="33"/>
  <c r="J170" i="33" s="1"/>
  <c r="P174" i="33"/>
  <c r="R174" i="33" s="1"/>
  <c r="H178" i="33"/>
  <c r="J178" i="33" s="1"/>
  <c r="P182" i="33"/>
  <c r="R182" i="33" s="1"/>
  <c r="H184" i="33"/>
  <c r="J184" i="33" s="1"/>
  <c r="H198" i="33"/>
  <c r="J198" i="33" s="1"/>
  <c r="H212" i="33"/>
  <c r="J212" i="33" s="1"/>
  <c r="H213" i="33"/>
  <c r="J213" i="33" s="1"/>
  <c r="P213" i="33"/>
  <c r="R213" i="33" s="1"/>
  <c r="H227" i="33"/>
  <c r="J227" i="33" s="1"/>
  <c r="P227" i="33"/>
  <c r="R227" i="33" s="1"/>
  <c r="H240" i="33"/>
  <c r="J240" i="33" s="1"/>
  <c r="H241" i="33"/>
  <c r="J241" i="33" s="1"/>
  <c r="H243" i="33"/>
  <c r="J243" i="33" s="1"/>
  <c r="H244" i="33"/>
  <c r="J244" i="33" s="1"/>
  <c r="P244" i="33"/>
  <c r="R244" i="33" s="1"/>
  <c r="P285" i="33"/>
  <c r="R285" i="33" s="1"/>
  <c r="P293" i="33"/>
  <c r="R293" i="33" s="1"/>
  <c r="H298" i="33"/>
  <c r="J298" i="33" s="1"/>
  <c r="H300" i="33"/>
  <c r="J300" i="33" s="1"/>
  <c r="P54" i="33"/>
  <c r="R54" i="33" s="1"/>
  <c r="P58" i="33"/>
  <c r="R58" i="33" s="1"/>
  <c r="P62" i="33"/>
  <c r="R62" i="33" s="1"/>
  <c r="P66" i="33"/>
  <c r="R66" i="33" s="1"/>
  <c r="P70" i="33"/>
  <c r="R70" i="33" s="1"/>
  <c r="P74" i="33"/>
  <c r="R74" i="33" s="1"/>
  <c r="P78" i="33"/>
  <c r="R78" i="33" s="1"/>
  <c r="P81" i="33"/>
  <c r="R81" i="33" s="1"/>
  <c r="P85" i="33"/>
  <c r="R85" i="33" s="1"/>
  <c r="P89" i="33"/>
  <c r="R89" i="33" s="1"/>
  <c r="P93" i="33"/>
  <c r="R93" i="33" s="1"/>
  <c r="P97" i="33"/>
  <c r="R97" i="33" s="1"/>
  <c r="P101" i="33"/>
  <c r="R101" i="33" s="1"/>
  <c r="P106" i="33"/>
  <c r="R106" i="33" s="1"/>
  <c r="H107" i="33"/>
  <c r="J107" i="33" s="1"/>
  <c r="P114" i="33"/>
  <c r="R114" i="33" s="1"/>
  <c r="H115" i="33"/>
  <c r="J115" i="33" s="1"/>
  <c r="P118" i="33"/>
  <c r="R118" i="33" s="1"/>
  <c r="H126" i="33"/>
  <c r="J126" i="33" s="1"/>
  <c r="H133" i="33"/>
  <c r="J133" i="33" s="1"/>
  <c r="P140" i="33"/>
  <c r="R140" i="33" s="1"/>
  <c r="P141" i="33"/>
  <c r="R141" i="33" s="1"/>
  <c r="P142" i="33"/>
  <c r="R142" i="33" s="1"/>
  <c r="H149" i="33"/>
  <c r="J149" i="33" s="1"/>
  <c r="P152" i="33"/>
  <c r="R152" i="33" s="1"/>
  <c r="H157" i="33"/>
  <c r="J157" i="33" s="1"/>
  <c r="P160" i="33"/>
  <c r="R160" i="33" s="1"/>
  <c r="H164" i="33"/>
  <c r="J164" i="33" s="1"/>
  <c r="H165" i="33"/>
  <c r="J165" i="33" s="1"/>
  <c r="P168" i="33"/>
  <c r="R168" i="33" s="1"/>
  <c r="H172" i="33"/>
  <c r="J172" i="33" s="1"/>
  <c r="H173" i="33"/>
  <c r="J173" i="33" s="1"/>
  <c r="P176" i="33"/>
  <c r="R176" i="33" s="1"/>
  <c r="H180" i="33"/>
  <c r="J180" i="33" s="1"/>
  <c r="H181" i="33"/>
  <c r="J181" i="33" s="1"/>
  <c r="H185" i="33"/>
  <c r="J185" i="33" s="1"/>
  <c r="H186" i="33"/>
  <c r="J186" i="33" s="1"/>
  <c r="H187" i="33"/>
  <c r="J187" i="33" s="1"/>
  <c r="P187" i="33"/>
  <c r="R187" i="33" s="1"/>
  <c r="H200" i="33"/>
  <c r="J200" i="33" s="1"/>
  <c r="H201" i="33"/>
  <c r="J201" i="33" s="1"/>
  <c r="P201" i="33"/>
  <c r="R201" i="33" s="1"/>
  <c r="H216" i="33"/>
  <c r="J216" i="33" s="1"/>
  <c r="H217" i="33"/>
  <c r="J217" i="33" s="1"/>
  <c r="P217" i="33"/>
  <c r="R217" i="33" s="1"/>
  <c r="H230" i="33"/>
  <c r="J230" i="33" s="1"/>
  <c r="H231" i="33"/>
  <c r="J231" i="33" s="1"/>
  <c r="P231" i="33"/>
  <c r="R231" i="33" s="1"/>
  <c r="H247" i="33"/>
  <c r="J247" i="33" s="1"/>
  <c r="H248" i="33"/>
  <c r="J248" i="33" s="1"/>
  <c r="H249" i="33"/>
  <c r="J249" i="33" s="1"/>
  <c r="H251" i="33"/>
  <c r="J251" i="33" s="1"/>
  <c r="P252" i="33"/>
  <c r="R252" i="33" s="1"/>
  <c r="P253" i="33"/>
  <c r="R253" i="33" s="1"/>
  <c r="H254" i="33"/>
  <c r="J254" i="33" s="1"/>
  <c r="P279" i="33"/>
  <c r="R279" i="33" s="1"/>
  <c r="P287" i="33"/>
  <c r="R287" i="33" s="1"/>
  <c r="J208" i="33"/>
  <c r="R278" i="33"/>
  <c r="J168" i="33"/>
  <c r="J176" i="33"/>
  <c r="H106" i="33"/>
  <c r="J106" i="33" s="1"/>
  <c r="H108" i="33"/>
  <c r="J108" i="33" s="1"/>
  <c r="H110" i="33"/>
  <c r="J110" i="33" s="1"/>
  <c r="H112" i="33"/>
  <c r="J112" i="33" s="1"/>
  <c r="H114" i="33"/>
  <c r="J114" i="33" s="1"/>
  <c r="H116" i="33"/>
  <c r="J116" i="33" s="1"/>
  <c r="H118" i="33"/>
  <c r="J118" i="33" s="1"/>
  <c r="H120" i="33"/>
  <c r="J120" i="33" s="1"/>
  <c r="H124" i="33"/>
  <c r="J124" i="33" s="1"/>
  <c r="H127" i="33"/>
  <c r="J127" i="33" s="1"/>
  <c r="H131" i="33"/>
  <c r="J131" i="33" s="1"/>
  <c r="H135" i="33"/>
  <c r="J135" i="33" s="1"/>
  <c r="H139" i="33"/>
  <c r="J139" i="33" s="1"/>
  <c r="H143" i="33"/>
  <c r="J143" i="33" s="1"/>
  <c r="H147" i="33"/>
  <c r="J147" i="33" s="1"/>
  <c r="H151" i="33"/>
  <c r="J151" i="33" s="1"/>
  <c r="H155" i="33"/>
  <c r="J155" i="33" s="1"/>
  <c r="H159" i="33"/>
  <c r="J159" i="33" s="1"/>
  <c r="H163" i="33"/>
  <c r="J163" i="33" s="1"/>
  <c r="H167" i="33"/>
  <c r="J167" i="33" s="1"/>
  <c r="H171" i="33"/>
  <c r="J171" i="33" s="1"/>
  <c r="H175" i="33"/>
  <c r="J175" i="33" s="1"/>
  <c r="H179" i="33"/>
  <c r="J179" i="33" s="1"/>
  <c r="H183" i="33"/>
  <c r="J183" i="33" s="1"/>
  <c r="J204" i="33"/>
  <c r="H123" i="33"/>
  <c r="J123" i="33" s="1"/>
  <c r="H125" i="33"/>
  <c r="J125" i="33" s="1"/>
  <c r="H128" i="33"/>
  <c r="J128" i="33" s="1"/>
  <c r="H130" i="33"/>
  <c r="J130" i="33" s="1"/>
  <c r="H132" i="33"/>
  <c r="J132" i="33" s="1"/>
  <c r="H134" i="33"/>
  <c r="J134" i="33" s="1"/>
  <c r="H136" i="33"/>
  <c r="J136" i="33" s="1"/>
  <c r="H138" i="33"/>
  <c r="J138" i="33" s="1"/>
  <c r="H140" i="33"/>
  <c r="J140" i="33" s="1"/>
  <c r="H142" i="33"/>
  <c r="J142" i="33" s="1"/>
  <c r="H144" i="33"/>
  <c r="J144" i="33" s="1"/>
  <c r="H146" i="33"/>
  <c r="J146" i="33" s="1"/>
  <c r="H148" i="33"/>
  <c r="J148" i="33" s="1"/>
  <c r="H150" i="33"/>
  <c r="J150" i="33" s="1"/>
  <c r="H152" i="33"/>
  <c r="J152" i="33" s="1"/>
  <c r="H154" i="33"/>
  <c r="J154" i="33" s="1"/>
  <c r="H156" i="33"/>
  <c r="J156" i="33" s="1"/>
  <c r="H158" i="33"/>
  <c r="J158" i="33" s="1"/>
  <c r="H189" i="33"/>
  <c r="J189" i="33" s="1"/>
  <c r="P189" i="33"/>
  <c r="R189" i="33" s="1"/>
  <c r="H193" i="33"/>
  <c r="J193" i="33" s="1"/>
  <c r="P193" i="33"/>
  <c r="R193" i="33" s="1"/>
  <c r="H197" i="33"/>
  <c r="J197" i="33" s="1"/>
  <c r="P197" i="33"/>
  <c r="R197" i="33" s="1"/>
  <c r="H199" i="33"/>
  <c r="J199" i="33" s="1"/>
  <c r="P199" i="33"/>
  <c r="R199" i="33" s="1"/>
  <c r="H203" i="33"/>
  <c r="J203" i="33" s="1"/>
  <c r="P203" i="33"/>
  <c r="R203" i="33" s="1"/>
  <c r="H207" i="33"/>
  <c r="J207" i="33" s="1"/>
  <c r="P207" i="33"/>
  <c r="R207" i="33" s="1"/>
  <c r="H211" i="33"/>
  <c r="J211" i="33" s="1"/>
  <c r="P211" i="33"/>
  <c r="R211" i="33" s="1"/>
  <c r="H215" i="33"/>
  <c r="J215" i="33" s="1"/>
  <c r="P215" i="33"/>
  <c r="R215" i="33" s="1"/>
  <c r="H219" i="33"/>
  <c r="J219" i="33" s="1"/>
  <c r="P219" i="33"/>
  <c r="R219" i="33" s="1"/>
  <c r="H223" i="33"/>
  <c r="J223" i="33" s="1"/>
  <c r="P223" i="33"/>
  <c r="R223" i="33" s="1"/>
  <c r="H229" i="33"/>
  <c r="J229" i="33" s="1"/>
  <c r="P229" i="33"/>
  <c r="R229" i="33" s="1"/>
  <c r="H233" i="33"/>
  <c r="J233" i="33" s="1"/>
  <c r="P233" i="33"/>
  <c r="R233" i="33" s="1"/>
  <c r="P237" i="33"/>
  <c r="R237" i="33" s="1"/>
  <c r="P240" i="33"/>
  <c r="R240" i="33" s="1"/>
  <c r="P248" i="33"/>
  <c r="R248" i="33" s="1"/>
  <c r="H262" i="33"/>
  <c r="J262" i="33" s="1"/>
  <c r="H278" i="33"/>
  <c r="J278" i="33" s="1"/>
  <c r="P186" i="33"/>
  <c r="R186" i="33" s="1"/>
  <c r="P188" i="33"/>
  <c r="R188" i="33" s="1"/>
  <c r="P190" i="33"/>
  <c r="R190" i="33" s="1"/>
  <c r="P192" i="33"/>
  <c r="R192" i="33" s="1"/>
  <c r="P194" i="33"/>
  <c r="R194" i="33" s="1"/>
  <c r="P196" i="33"/>
  <c r="R196" i="33" s="1"/>
  <c r="P198" i="33"/>
  <c r="R198" i="33" s="1"/>
  <c r="P200" i="33"/>
  <c r="R200" i="33" s="1"/>
  <c r="P202" i="33"/>
  <c r="R202" i="33" s="1"/>
  <c r="P204" i="33"/>
  <c r="R204" i="33" s="1"/>
  <c r="P206" i="33"/>
  <c r="R206" i="33" s="1"/>
  <c r="P208" i="33"/>
  <c r="R208" i="33" s="1"/>
  <c r="P210" i="33"/>
  <c r="R210" i="33" s="1"/>
  <c r="P212" i="33"/>
  <c r="R212" i="33" s="1"/>
  <c r="P214" i="33"/>
  <c r="R214" i="33" s="1"/>
  <c r="P216" i="33"/>
  <c r="R216" i="33" s="1"/>
  <c r="P218" i="33"/>
  <c r="R218" i="33" s="1"/>
  <c r="P220" i="33"/>
  <c r="R220" i="33" s="1"/>
  <c r="P222" i="33"/>
  <c r="R222" i="33" s="1"/>
  <c r="P224" i="33"/>
  <c r="R224" i="33" s="1"/>
  <c r="P226" i="33"/>
  <c r="R226" i="33" s="1"/>
  <c r="P228" i="33"/>
  <c r="R228" i="33" s="1"/>
  <c r="P230" i="33"/>
  <c r="R230" i="33" s="1"/>
  <c r="P232" i="33"/>
  <c r="R232" i="33" s="1"/>
  <c r="P234" i="33"/>
  <c r="R234" i="33" s="1"/>
  <c r="P236" i="33"/>
  <c r="R236" i="33" s="1"/>
  <c r="P238" i="33"/>
  <c r="R238" i="33" s="1"/>
  <c r="H242" i="33"/>
  <c r="J242" i="33" s="1"/>
  <c r="P242" i="33"/>
  <c r="R242" i="33" s="1"/>
  <c r="H246" i="33"/>
  <c r="J246" i="33" s="1"/>
  <c r="P246" i="33"/>
  <c r="R246" i="33" s="1"/>
  <c r="H250" i="33"/>
  <c r="J250" i="33" s="1"/>
  <c r="P250" i="33"/>
  <c r="R250" i="33" s="1"/>
  <c r="P256" i="33"/>
  <c r="R256" i="33" s="1"/>
  <c r="H258" i="33"/>
  <c r="J258" i="33" s="1"/>
  <c r="P264" i="33"/>
  <c r="R264" i="33" s="1"/>
  <c r="H266" i="33"/>
  <c r="J266" i="33" s="1"/>
  <c r="H274" i="33"/>
  <c r="J274" i="33" s="1"/>
  <c r="H282" i="33"/>
  <c r="J282" i="33" s="1"/>
  <c r="P241" i="33"/>
  <c r="R241" i="33" s="1"/>
  <c r="P243" i="33"/>
  <c r="R243" i="33" s="1"/>
  <c r="P245" i="33"/>
  <c r="R245" i="33" s="1"/>
  <c r="P247" i="33"/>
  <c r="R247" i="33" s="1"/>
  <c r="P249" i="33"/>
  <c r="R249" i="33" s="1"/>
  <c r="P251" i="33"/>
  <c r="R251" i="33" s="1"/>
  <c r="H252" i="33"/>
  <c r="J252" i="33" s="1"/>
  <c r="P255" i="33"/>
  <c r="R255" i="33" s="1"/>
  <c r="H256" i="33"/>
  <c r="J256" i="33" s="1"/>
  <c r="P259" i="33"/>
  <c r="R259" i="33" s="1"/>
  <c r="H260" i="33"/>
  <c r="J260" i="33" s="1"/>
  <c r="P263" i="33"/>
  <c r="R263" i="33" s="1"/>
  <c r="H264" i="33"/>
  <c r="J264" i="33" s="1"/>
  <c r="P267" i="33"/>
  <c r="R267" i="33" s="1"/>
  <c r="H268" i="33"/>
  <c r="J268" i="33" s="1"/>
  <c r="P271" i="33"/>
  <c r="R271" i="33" s="1"/>
  <c r="H272" i="33"/>
  <c r="J272" i="33" s="1"/>
  <c r="P275" i="33"/>
  <c r="R275" i="33" s="1"/>
  <c r="H276" i="33"/>
  <c r="J276" i="33" s="1"/>
  <c r="H280" i="33"/>
  <c r="J280" i="33" s="1"/>
  <c r="H284" i="33"/>
  <c r="J284" i="33" s="1"/>
  <c r="H288" i="33"/>
  <c r="J288" i="33" s="1"/>
  <c r="H292" i="33"/>
  <c r="J292" i="33" s="1"/>
  <c r="H253" i="33"/>
  <c r="J253" i="33" s="1"/>
  <c r="H255" i="33"/>
  <c r="J255" i="33" s="1"/>
  <c r="H257" i="33"/>
  <c r="J257" i="33" s="1"/>
  <c r="H259" i="33"/>
  <c r="J259" i="33" s="1"/>
  <c r="H261" i="33"/>
  <c r="J261" i="33" s="1"/>
  <c r="H263" i="33"/>
  <c r="J263" i="33" s="1"/>
  <c r="H265" i="33"/>
  <c r="J265" i="33" s="1"/>
  <c r="H267" i="33"/>
  <c r="J267" i="33" s="1"/>
  <c r="H269" i="33"/>
  <c r="J269" i="33" s="1"/>
  <c r="H271" i="33"/>
  <c r="J271" i="33" s="1"/>
  <c r="H273" i="33"/>
  <c r="J273" i="33" s="1"/>
  <c r="H275" i="33"/>
  <c r="J275" i="33" s="1"/>
  <c r="H277" i="33"/>
  <c r="J277" i="33" s="1"/>
  <c r="H279" i="33"/>
  <c r="J279" i="33" s="1"/>
  <c r="H281" i="33"/>
  <c r="J281" i="33" s="1"/>
  <c r="H283" i="33"/>
  <c r="J283" i="33" s="1"/>
  <c r="H285" i="33"/>
  <c r="J285" i="33" s="1"/>
  <c r="H287" i="33"/>
  <c r="J287" i="33" s="1"/>
  <c r="H289" i="33"/>
  <c r="J289" i="33" s="1"/>
  <c r="H291" i="33"/>
  <c r="J291" i="33" s="1"/>
  <c r="H293" i="33"/>
  <c r="J293" i="33" s="1"/>
  <c r="D329" i="34"/>
  <c r="D319" i="34"/>
  <c r="D291" i="34"/>
  <c r="J1" i="34"/>
  <c r="J1" i="26" l="1"/>
  <c r="P312" i="33" l="1"/>
  <c r="R312" i="33" s="1"/>
  <c r="P311" i="33"/>
  <c r="P310" i="33"/>
  <c r="R310" i="33" s="1"/>
  <c r="P309" i="33"/>
  <c r="R309" i="33" s="1"/>
  <c r="P308" i="33"/>
  <c r="R308" i="33" s="1"/>
  <c r="P307" i="33"/>
  <c r="R307" i="33" s="1"/>
  <c r="Q313" i="33"/>
  <c r="O313" i="33"/>
  <c r="N313" i="33"/>
  <c r="M313" i="33"/>
  <c r="L313" i="33"/>
  <c r="I313" i="33"/>
  <c r="G313" i="33"/>
  <c r="F313" i="33"/>
  <c r="E313" i="33"/>
  <c r="D313" i="33"/>
  <c r="H312" i="33"/>
  <c r="J312" i="33" s="1"/>
  <c r="R311" i="33"/>
  <c r="H311" i="33"/>
  <c r="J311" i="33" s="1"/>
  <c r="H310" i="33"/>
  <c r="J310" i="33" s="1"/>
  <c r="H309" i="33"/>
  <c r="J309" i="33" s="1"/>
  <c r="H308" i="33"/>
  <c r="J308" i="33" s="1"/>
  <c r="H307" i="33"/>
  <c r="J307" i="33" s="1"/>
  <c r="Q303" i="33"/>
  <c r="O303" i="33"/>
  <c r="N303" i="33"/>
  <c r="M303" i="33"/>
  <c r="I303" i="33"/>
  <c r="G303" i="33"/>
  <c r="F303" i="33"/>
  <c r="E303" i="33"/>
  <c r="Q294" i="33"/>
  <c r="O294" i="33"/>
  <c r="N294" i="33"/>
  <c r="M294" i="33"/>
  <c r="L294" i="33"/>
  <c r="I294" i="33"/>
  <c r="F294" i="33"/>
  <c r="D294" i="33"/>
  <c r="G294" i="33"/>
  <c r="E294" i="33"/>
  <c r="P10" i="33"/>
  <c r="H10" i="33"/>
  <c r="R1" i="33"/>
  <c r="O24" i="5"/>
  <c r="Q24" i="5" s="1"/>
  <c r="G24" i="5"/>
  <c r="I24" i="5" s="1"/>
  <c r="O23" i="5"/>
  <c r="Q23" i="5" s="1"/>
  <c r="G23" i="5"/>
  <c r="I23" i="5" s="1"/>
  <c r="O22" i="5"/>
  <c r="Q22" i="5" s="1"/>
  <c r="G22" i="5"/>
  <c r="I22" i="5" s="1"/>
  <c r="O21" i="5"/>
  <c r="Q21" i="5" s="1"/>
  <c r="G21" i="5"/>
  <c r="I21" i="5" s="1"/>
  <c r="O20" i="5"/>
  <c r="Q20" i="5" s="1"/>
  <c r="O19" i="5"/>
  <c r="Q19" i="5" s="1"/>
  <c r="O18" i="5"/>
  <c r="Q18" i="5" s="1"/>
  <c r="G18" i="5"/>
  <c r="I18" i="5" s="1"/>
  <c r="O17" i="5"/>
  <c r="Q17" i="5" s="1"/>
  <c r="G17" i="5"/>
  <c r="I17" i="5" s="1"/>
  <c r="O16" i="5"/>
  <c r="Q16" i="5" s="1"/>
  <c r="G16" i="5"/>
  <c r="I16" i="5" s="1"/>
  <c r="O15" i="5"/>
  <c r="Q15" i="5" s="1"/>
  <c r="G15" i="5"/>
  <c r="I15" i="5" s="1"/>
  <c r="O14" i="5"/>
  <c r="Q14" i="5" s="1"/>
  <c r="G14" i="5"/>
  <c r="I14" i="5" s="1"/>
  <c r="O13" i="5"/>
  <c r="Q13" i="5" s="1"/>
  <c r="G13" i="5"/>
  <c r="I13" i="5" s="1"/>
  <c r="Q12" i="5"/>
  <c r="I12" i="5"/>
  <c r="O11" i="5"/>
  <c r="Q11" i="5" s="1"/>
  <c r="G11" i="5"/>
  <c r="I11" i="5" s="1"/>
  <c r="O10" i="5"/>
  <c r="Q10" i="5" s="1"/>
  <c r="G10" i="5"/>
  <c r="I10" i="5" s="1"/>
  <c r="O9" i="5"/>
  <c r="Q9" i="5" s="1"/>
  <c r="G9" i="5"/>
  <c r="I9" i="5" s="1"/>
  <c r="K25" i="5"/>
  <c r="P25" i="5"/>
  <c r="N25" i="5"/>
  <c r="M25" i="5"/>
  <c r="L25" i="5"/>
  <c r="H25" i="5"/>
  <c r="F25" i="5"/>
  <c r="E25" i="5"/>
  <c r="D25" i="5"/>
  <c r="P294" i="33" l="1"/>
  <c r="R303" i="33"/>
  <c r="J313" i="33"/>
  <c r="H303" i="33"/>
  <c r="R313" i="33"/>
  <c r="R10" i="33"/>
  <c r="H294" i="33"/>
  <c r="J10" i="33"/>
  <c r="J294" i="33" s="1"/>
  <c r="P303" i="33"/>
  <c r="P313" i="33"/>
  <c r="J303" i="33"/>
  <c r="H313" i="33"/>
  <c r="G20" i="5"/>
  <c r="I20" i="5" s="1"/>
  <c r="Q25" i="5"/>
  <c r="O25" i="5"/>
  <c r="C25" i="5"/>
  <c r="R294" i="33" l="1"/>
  <c r="G25" i="5"/>
  <c r="I25" i="5" l="1"/>
  <c r="G47" i="22"/>
  <c r="E47" i="22"/>
  <c r="F58" i="5"/>
  <c r="D58" i="5"/>
  <c r="D331" i="26" l="1"/>
  <c r="D293" i="26" l="1"/>
  <c r="D321" i="26"/>
  <c r="H240" i="22" l="1"/>
  <c r="H223" i="22"/>
  <c r="H217" i="22"/>
  <c r="H187" i="22"/>
  <c r="H139" i="22"/>
  <c r="H122" i="22"/>
  <c r="H105" i="22"/>
  <c r="H37" i="22"/>
  <c r="N70" i="5"/>
  <c r="M70" i="5"/>
  <c r="L70" i="5"/>
  <c r="K70" i="5"/>
  <c r="F70" i="5"/>
  <c r="E70" i="5"/>
  <c r="D70" i="5"/>
  <c r="C70" i="5"/>
  <c r="G49" i="5"/>
  <c r="I49" i="5" s="1"/>
  <c r="O49" i="5"/>
  <c r="Q49" i="5" s="1"/>
  <c r="G70" i="5" l="1"/>
  <c r="I70" i="5" s="1"/>
  <c r="O70" i="5"/>
  <c r="Q70" i="5" s="1"/>
  <c r="P122" i="22" l="1"/>
  <c r="R122" i="22" s="1"/>
  <c r="J122" i="22"/>
  <c r="P295" i="24" l="1"/>
  <c r="P291" i="24"/>
  <c r="P287" i="24"/>
  <c r="P283" i="24"/>
  <c r="P279" i="24"/>
  <c r="P275" i="24"/>
  <c r="P271" i="24"/>
  <c r="P267" i="24"/>
  <c r="P263" i="24"/>
  <c r="P259" i="24"/>
  <c r="P255" i="24"/>
  <c r="P251" i="24"/>
  <c r="P247" i="24"/>
  <c r="P243" i="24"/>
  <c r="P239" i="24"/>
  <c r="P235" i="24"/>
  <c r="P231" i="24"/>
  <c r="P227" i="24"/>
  <c r="P223" i="24"/>
  <c r="P219" i="24"/>
  <c r="P215" i="24"/>
  <c r="P211" i="24"/>
  <c r="P207" i="24"/>
  <c r="P203" i="24"/>
  <c r="P199" i="24"/>
  <c r="P195" i="24"/>
  <c r="P191" i="24"/>
  <c r="P187" i="24"/>
  <c r="P183" i="24"/>
  <c r="P179" i="24"/>
  <c r="P175" i="24"/>
  <c r="P171" i="24"/>
  <c r="P167" i="24"/>
  <c r="P163" i="24"/>
  <c r="P159" i="24"/>
  <c r="P157" i="24"/>
  <c r="P155" i="24"/>
  <c r="P151" i="24"/>
  <c r="P147" i="24"/>
  <c r="P143" i="24"/>
  <c r="P139" i="24"/>
  <c r="P135" i="24"/>
  <c r="P131" i="24"/>
  <c r="P127" i="24"/>
  <c r="H298" i="24"/>
  <c r="H296" i="24"/>
  <c r="H295" i="24"/>
  <c r="H292" i="24"/>
  <c r="H291" i="24"/>
  <c r="H290" i="24"/>
  <c r="H289" i="24"/>
  <c r="H284" i="24"/>
  <c r="H277" i="24"/>
  <c r="H276" i="24"/>
  <c r="H275" i="24"/>
  <c r="H274" i="24"/>
  <c r="H272" i="24"/>
  <c r="H271" i="24"/>
  <c r="H270" i="24"/>
  <c r="H269" i="24"/>
  <c r="H268" i="24"/>
  <c r="H261" i="24"/>
  <c r="H257" i="24"/>
  <c r="H256" i="24"/>
  <c r="H255" i="24"/>
  <c r="H254" i="24"/>
  <c r="H253" i="24"/>
  <c r="H252" i="24"/>
  <c r="H251" i="24"/>
  <c r="H250" i="24"/>
  <c r="H249" i="24"/>
  <c r="H248" i="24"/>
  <c r="H244" i="24"/>
  <c r="H242" i="24"/>
  <c r="H240" i="24"/>
  <c r="H237" i="24"/>
  <c r="H236" i="24"/>
  <c r="H235" i="24"/>
  <c r="H232" i="24"/>
  <c r="H231" i="24"/>
  <c r="H230" i="24"/>
  <c r="H229" i="24"/>
  <c r="H228" i="24"/>
  <c r="H227" i="24"/>
  <c r="H226" i="24"/>
  <c r="H224" i="24"/>
  <c r="H217" i="24"/>
  <c r="H213" i="24"/>
  <c r="H201" i="24"/>
  <c r="H200" i="24"/>
  <c r="H197" i="24"/>
  <c r="H189" i="24"/>
  <c r="H185" i="24"/>
  <c r="H181" i="24"/>
  <c r="H180" i="24"/>
  <c r="H179" i="24"/>
  <c r="H173" i="24"/>
  <c r="H169" i="24"/>
  <c r="H164" i="24"/>
  <c r="H161" i="24"/>
  <c r="H153" i="24"/>
  <c r="H145" i="24"/>
  <c r="H141" i="24"/>
  <c r="H137" i="24"/>
  <c r="H133" i="24"/>
  <c r="H132" i="24"/>
  <c r="H131" i="24"/>
  <c r="H118" i="24"/>
  <c r="H117" i="24"/>
  <c r="H116" i="24"/>
  <c r="H115" i="24"/>
  <c r="H98" i="24"/>
  <c r="H94" i="24"/>
  <c r="H93" i="24"/>
  <c r="H92" i="24"/>
  <c r="H86" i="24"/>
  <c r="H85" i="24"/>
  <c r="H84" i="24"/>
  <c r="H74" i="24"/>
  <c r="H66" i="24"/>
  <c r="H51" i="24"/>
  <c r="H42" i="24"/>
  <c r="H31" i="24"/>
  <c r="H30" i="24"/>
  <c r="H29" i="24"/>
  <c r="H23" i="24"/>
  <c r="H22" i="24"/>
  <c r="H21" i="24"/>
  <c r="H20" i="24"/>
  <c r="H11" i="24"/>
  <c r="P36" i="24" l="1"/>
  <c r="P48" i="24"/>
  <c r="P60" i="24"/>
  <c r="P68" i="24"/>
  <c r="P76" i="24"/>
  <c r="P84" i="24"/>
  <c r="P92" i="24"/>
  <c r="P100" i="24"/>
  <c r="P108" i="24"/>
  <c r="P116" i="24"/>
  <c r="P12" i="24"/>
  <c r="P20" i="24"/>
  <c r="P28" i="24"/>
  <c r="P40" i="24"/>
  <c r="P44" i="24"/>
  <c r="P52" i="24"/>
  <c r="P56" i="24"/>
  <c r="P64" i="24"/>
  <c r="P72" i="24"/>
  <c r="P80" i="24"/>
  <c r="P88" i="24"/>
  <c r="P96" i="24"/>
  <c r="P104" i="24"/>
  <c r="P112" i="24"/>
  <c r="P120" i="24"/>
  <c r="P124" i="24"/>
  <c r="P13" i="24"/>
  <c r="P25" i="24"/>
  <c r="P41" i="24"/>
  <c r="P49" i="24"/>
  <c r="P57" i="24"/>
  <c r="P65" i="24"/>
  <c r="P73" i="24"/>
  <c r="P81" i="24"/>
  <c r="P89" i="24"/>
  <c r="P97" i="24"/>
  <c r="P160" i="24"/>
  <c r="P168" i="24"/>
  <c r="P196" i="24"/>
  <c r="P204" i="24"/>
  <c r="P212" i="24"/>
  <c r="P224" i="24"/>
  <c r="P232" i="24"/>
  <c r="P240" i="24"/>
  <c r="P244" i="24"/>
  <c r="P252" i="24"/>
  <c r="P260" i="24"/>
  <c r="P264" i="24"/>
  <c r="P268" i="24"/>
  <c r="P272" i="24"/>
  <c r="P276" i="24"/>
  <c r="P280" i="24"/>
  <c r="P284" i="24"/>
  <c r="P288" i="24"/>
  <c r="P292" i="24"/>
  <c r="P296" i="24"/>
  <c r="P9" i="24"/>
  <c r="P17" i="24"/>
  <c r="P21" i="24"/>
  <c r="P29" i="24"/>
  <c r="P33" i="24"/>
  <c r="P105" i="24"/>
  <c r="P113" i="24"/>
  <c r="P121" i="24"/>
  <c r="P128" i="24"/>
  <c r="P136" i="24"/>
  <c r="P144" i="24"/>
  <c r="P152" i="24"/>
  <c r="P176" i="24"/>
  <c r="P184" i="24"/>
  <c r="P192" i="24"/>
  <c r="P200" i="24"/>
  <c r="P208" i="24"/>
  <c r="P216" i="24"/>
  <c r="P220" i="24"/>
  <c r="P228" i="24"/>
  <c r="P236" i="24"/>
  <c r="P248" i="24"/>
  <c r="P256" i="24"/>
  <c r="P10" i="24"/>
  <c r="P18" i="24"/>
  <c r="P42" i="24"/>
  <c r="P50" i="24"/>
  <c r="P58" i="24"/>
  <c r="P62" i="24"/>
  <c r="P70" i="24"/>
  <c r="P78" i="24"/>
  <c r="P90" i="24"/>
  <c r="P98" i="24"/>
  <c r="P102" i="24"/>
  <c r="P133" i="24"/>
  <c r="P141" i="24"/>
  <c r="P149" i="24"/>
  <c r="P165" i="24"/>
  <c r="P173" i="24"/>
  <c r="P181" i="24"/>
  <c r="P193" i="24"/>
  <c r="P201" i="24"/>
  <c r="P209" i="24"/>
  <c r="P225" i="24"/>
  <c r="P237" i="24"/>
  <c r="P245" i="24"/>
  <c r="P249" i="24"/>
  <c r="P253" i="24"/>
  <c r="P257" i="24"/>
  <c r="P261" i="24"/>
  <c r="P265" i="24"/>
  <c r="P269" i="24"/>
  <c r="P273" i="24"/>
  <c r="P277" i="24"/>
  <c r="P281" i="24"/>
  <c r="P285" i="24"/>
  <c r="P289" i="24"/>
  <c r="P293" i="24"/>
  <c r="P297" i="24"/>
  <c r="P26" i="24"/>
  <c r="P34" i="24"/>
  <c r="P38" i="24"/>
  <c r="P46" i="24"/>
  <c r="P54" i="24"/>
  <c r="P66" i="24"/>
  <c r="P74" i="24"/>
  <c r="P82" i="24"/>
  <c r="P86" i="24"/>
  <c r="P94" i="24"/>
  <c r="P106" i="24"/>
  <c r="P110" i="24"/>
  <c r="P114" i="24"/>
  <c r="P118" i="24"/>
  <c r="P122" i="24"/>
  <c r="P129" i="24"/>
  <c r="P137" i="24"/>
  <c r="P145" i="24"/>
  <c r="P153" i="24"/>
  <c r="P161" i="24"/>
  <c r="P169" i="24"/>
  <c r="P177" i="24"/>
  <c r="P185" i="24"/>
  <c r="P189" i="24"/>
  <c r="P197" i="24"/>
  <c r="P205" i="24"/>
  <c r="P213" i="24"/>
  <c r="P217" i="24"/>
  <c r="P221" i="24"/>
  <c r="P229" i="24"/>
  <c r="P233" i="24"/>
  <c r="P241" i="24"/>
  <c r="P11" i="24"/>
  <c r="P15" i="24"/>
  <c r="P19" i="24"/>
  <c r="P23" i="24"/>
  <c r="P27" i="24"/>
  <c r="P31" i="24"/>
  <c r="P35" i="24"/>
  <c r="P43" i="24"/>
  <c r="P51" i="24"/>
  <c r="P59" i="24"/>
  <c r="P67" i="24"/>
  <c r="P75" i="24"/>
  <c r="P83" i="24"/>
  <c r="P91" i="24"/>
  <c r="P99" i="24"/>
  <c r="P107" i="24"/>
  <c r="P115" i="24"/>
  <c r="P123" i="24"/>
  <c r="P130" i="24"/>
  <c r="P138" i="24"/>
  <c r="P146" i="24"/>
  <c r="P154" i="24"/>
  <c r="P162" i="24"/>
  <c r="P170" i="24"/>
  <c r="P178" i="24"/>
  <c r="P186" i="24"/>
  <c r="P194" i="24"/>
  <c r="P198" i="24"/>
  <c r="P202" i="24"/>
  <c r="P206" i="24"/>
  <c r="P210" i="24"/>
  <c r="P214" i="24"/>
  <c r="P218" i="24"/>
  <c r="P222" i="24"/>
  <c r="P226" i="24"/>
  <c r="P230" i="24"/>
  <c r="P234" i="24"/>
  <c r="P238" i="24"/>
  <c r="P242" i="24"/>
  <c r="P246" i="24"/>
  <c r="P250" i="24"/>
  <c r="P254" i="24"/>
  <c r="P258" i="24"/>
  <c r="P262" i="24"/>
  <c r="P266" i="24"/>
  <c r="P270" i="24"/>
  <c r="P274" i="24"/>
  <c r="P278" i="24"/>
  <c r="P282" i="24"/>
  <c r="P286" i="24"/>
  <c r="P290" i="24"/>
  <c r="P294" i="24"/>
  <c r="P298" i="24"/>
  <c r="P16" i="24"/>
  <c r="P24" i="24"/>
  <c r="P32" i="24"/>
  <c r="P39" i="24"/>
  <c r="P47" i="24"/>
  <c r="P55" i="24"/>
  <c r="P63" i="24"/>
  <c r="P71" i="24"/>
  <c r="P79" i="24"/>
  <c r="P87" i="24"/>
  <c r="P95" i="24"/>
  <c r="P103" i="24"/>
  <c r="P111" i="24"/>
  <c r="P119" i="24"/>
  <c r="P126" i="24"/>
  <c r="P134" i="24"/>
  <c r="P142" i="24"/>
  <c r="P150" i="24"/>
  <c r="P158" i="24"/>
  <c r="P166" i="24"/>
  <c r="P174" i="24"/>
  <c r="P182" i="24"/>
  <c r="P190" i="24"/>
  <c r="P14" i="24"/>
  <c r="P22" i="24"/>
  <c r="P30" i="24"/>
  <c r="P37" i="24"/>
  <c r="P45" i="24"/>
  <c r="P53" i="24"/>
  <c r="P61" i="24"/>
  <c r="P69" i="24"/>
  <c r="P77" i="24"/>
  <c r="P85" i="24"/>
  <c r="P93" i="24"/>
  <c r="P101" i="24"/>
  <c r="P109" i="24"/>
  <c r="P117" i="24"/>
  <c r="P125" i="24"/>
  <c r="P132" i="24"/>
  <c r="P140" i="24"/>
  <c r="P148" i="24"/>
  <c r="P156" i="24"/>
  <c r="P164" i="24"/>
  <c r="P172" i="24"/>
  <c r="P180" i="24"/>
  <c r="P188" i="24"/>
  <c r="H52" i="24"/>
  <c r="H53" i="24"/>
  <c r="H54" i="24"/>
  <c r="H60" i="24"/>
  <c r="H61" i="24"/>
  <c r="H62" i="24"/>
  <c r="H106" i="24"/>
  <c r="H114" i="24"/>
  <c r="H122" i="24"/>
  <c r="H129" i="24"/>
  <c r="H147" i="24"/>
  <c r="H148" i="24"/>
  <c r="H149" i="24"/>
  <c r="H196" i="24"/>
  <c r="H204" i="24"/>
  <c r="H210" i="24"/>
  <c r="H211" i="24"/>
  <c r="H212" i="24"/>
  <c r="H225" i="24"/>
  <c r="H238" i="24"/>
  <c r="H239" i="24"/>
  <c r="H243" i="24"/>
  <c r="H258" i="24"/>
  <c r="H259" i="24"/>
  <c r="H260" i="24"/>
  <c r="H278" i="24"/>
  <c r="H279" i="24"/>
  <c r="H280" i="24"/>
  <c r="H283" i="24"/>
  <c r="H19" i="24"/>
  <c r="H27" i="24"/>
  <c r="H82" i="24"/>
  <c r="H90" i="24"/>
  <c r="H177" i="24"/>
  <c r="H265" i="24"/>
  <c r="H285" i="24"/>
  <c r="H50" i="24"/>
  <c r="H58" i="24"/>
  <c r="H157" i="24"/>
  <c r="H163" i="24"/>
  <c r="H165" i="24"/>
  <c r="H208" i="24"/>
  <c r="H216" i="24"/>
  <c r="H218" i="24"/>
  <c r="H219" i="24"/>
  <c r="H220" i="24"/>
  <c r="H233" i="24"/>
  <c r="H246" i="24"/>
  <c r="H247" i="24"/>
  <c r="H262" i="24"/>
  <c r="H263" i="24"/>
  <c r="H264" i="24"/>
  <c r="H267" i="24"/>
  <c r="H286" i="24"/>
  <c r="H287" i="24"/>
  <c r="H288" i="24"/>
  <c r="H297" i="24"/>
  <c r="H36" i="24"/>
  <c r="H37" i="24"/>
  <c r="H38" i="24"/>
  <c r="H68" i="24"/>
  <c r="H69" i="24"/>
  <c r="H70" i="24"/>
  <c r="H100" i="24"/>
  <c r="H101" i="24"/>
  <c r="H102" i="24"/>
  <c r="H12" i="24"/>
  <c r="H13" i="24"/>
  <c r="H14" i="24"/>
  <c r="H15" i="24"/>
  <c r="H44" i="24"/>
  <c r="H45" i="24"/>
  <c r="H46" i="24"/>
  <c r="H76" i="24"/>
  <c r="H77" i="24"/>
  <c r="H78" i="24"/>
  <c r="H108" i="24"/>
  <c r="H109" i="24"/>
  <c r="H110" i="24"/>
  <c r="H9" i="24"/>
  <c r="H10" i="24"/>
  <c r="H25" i="24"/>
  <c r="H26" i="24"/>
  <c r="H39" i="24"/>
  <c r="H40" i="24"/>
  <c r="H41" i="24"/>
  <c r="H56" i="24"/>
  <c r="H57" i="24"/>
  <c r="H71" i="24"/>
  <c r="H72" i="24"/>
  <c r="H73" i="24"/>
  <c r="H87" i="24"/>
  <c r="H88" i="24"/>
  <c r="H89" i="24"/>
  <c r="H103" i="24"/>
  <c r="H104" i="24"/>
  <c r="H105" i="24"/>
  <c r="H119" i="24"/>
  <c r="H120" i="24"/>
  <c r="H121" i="24"/>
  <c r="H134" i="24"/>
  <c r="H135" i="24"/>
  <c r="H136" i="24"/>
  <c r="H150" i="24"/>
  <c r="H151" i="24"/>
  <c r="H152" i="24"/>
  <c r="H166" i="24"/>
  <c r="H167" i="24"/>
  <c r="H168" i="24"/>
  <c r="H182" i="24"/>
  <c r="H183" i="24"/>
  <c r="H184" i="24"/>
  <c r="H193" i="24"/>
  <c r="H199" i="24"/>
  <c r="H205" i="24"/>
  <c r="H223" i="24"/>
  <c r="H241" i="24"/>
  <c r="H281" i="24"/>
  <c r="H293" i="24"/>
  <c r="H124" i="24"/>
  <c r="H125" i="24"/>
  <c r="H138" i="24"/>
  <c r="H139" i="24"/>
  <c r="H140" i="24"/>
  <c r="H154" i="24"/>
  <c r="H155" i="24"/>
  <c r="H156" i="24"/>
  <c r="H171" i="24"/>
  <c r="H172" i="24"/>
  <c r="H187" i="24"/>
  <c r="H188" i="24"/>
  <c r="H202" i="24"/>
  <c r="H203" i="24"/>
  <c r="H209" i="24"/>
  <c r="H214" i="24"/>
  <c r="H215" i="24"/>
  <c r="H245" i="24"/>
  <c r="H273" i="24"/>
  <c r="H16" i="24"/>
  <c r="H17" i="24"/>
  <c r="H18" i="24"/>
  <c r="H32" i="24"/>
  <c r="H33" i="24"/>
  <c r="H34" i="24"/>
  <c r="H47" i="24"/>
  <c r="H48" i="24"/>
  <c r="H49" i="24"/>
  <c r="H64" i="24"/>
  <c r="H65" i="24"/>
  <c r="H79" i="24"/>
  <c r="H80" i="24"/>
  <c r="H81" i="24"/>
  <c r="H95" i="24"/>
  <c r="H96" i="24"/>
  <c r="H97" i="24"/>
  <c r="H111" i="24"/>
  <c r="H112" i="24"/>
  <c r="H113" i="24"/>
  <c r="H126" i="24"/>
  <c r="H127" i="24"/>
  <c r="H128" i="24"/>
  <c r="H142" i="24"/>
  <c r="H143" i="24"/>
  <c r="H144" i="24"/>
  <c r="H158" i="24"/>
  <c r="H159" i="24"/>
  <c r="H160" i="24"/>
  <c r="H174" i="24"/>
  <c r="H175" i="24"/>
  <c r="H176" i="24"/>
  <c r="H190" i="24"/>
  <c r="H191" i="24"/>
  <c r="H192" i="24"/>
  <c r="H195" i="24"/>
  <c r="H206" i="24"/>
  <c r="H207" i="24"/>
  <c r="H221" i="24"/>
  <c r="H28" i="24"/>
  <c r="H35" i="24"/>
  <c r="H43" i="24"/>
  <c r="H75" i="24"/>
  <c r="H83" i="24"/>
  <c r="H91" i="24"/>
  <c r="H99" i="24"/>
  <c r="H107" i="24"/>
  <c r="H123" i="24"/>
  <c r="H130" i="24"/>
  <c r="H146" i="24"/>
  <c r="H162" i="24"/>
  <c r="H170" i="24"/>
  <c r="H178" i="24"/>
  <c r="H186" i="24"/>
  <c r="H59" i="24"/>
  <c r="H67" i="24"/>
  <c r="H198" i="24"/>
  <c r="H222" i="24"/>
  <c r="H234" i="24"/>
  <c r="H266" i="24"/>
  <c r="H24" i="24"/>
  <c r="H55" i="24"/>
  <c r="H63" i="24"/>
  <c r="H194" i="24"/>
  <c r="H282" i="24"/>
  <c r="H294" i="24"/>
  <c r="H315" i="23" l="1"/>
  <c r="H314" i="23"/>
  <c r="H313" i="23"/>
  <c r="H312" i="23"/>
  <c r="H311" i="23"/>
  <c r="H310" i="23"/>
  <c r="H309" i="23"/>
  <c r="H308" i="23"/>
  <c r="H307" i="23"/>
  <c r="H306" i="23"/>
  <c r="H305" i="23"/>
  <c r="H304" i="23"/>
  <c r="P283" i="23" l="1"/>
  <c r="P125" i="23"/>
  <c r="H291" i="23"/>
  <c r="H246" i="23"/>
  <c r="H232" i="23"/>
  <c r="H185" i="23"/>
  <c r="H178" i="23"/>
  <c r="H176" i="23"/>
  <c r="H142" i="23"/>
  <c r="H140" i="23"/>
  <c r="H124" i="23"/>
  <c r="H121" i="23"/>
  <c r="H115" i="23"/>
  <c r="H108" i="23"/>
  <c r="H104" i="23"/>
  <c r="H96" i="23"/>
  <c r="H36" i="23"/>
  <c r="H298" i="23"/>
  <c r="H297" i="23"/>
  <c r="H295" i="23"/>
  <c r="H294" i="23"/>
  <c r="H293" i="23"/>
  <c r="H289" i="23"/>
  <c r="H285" i="23"/>
  <c r="H282" i="23"/>
  <c r="H281" i="23"/>
  <c r="H279" i="23"/>
  <c r="H278" i="23"/>
  <c r="H277" i="23"/>
  <c r="H275" i="23"/>
  <c r="H273" i="23"/>
  <c r="H269" i="23"/>
  <c r="H266" i="23"/>
  <c r="H265" i="23"/>
  <c r="H263" i="23"/>
  <c r="H262" i="23"/>
  <c r="H261" i="23"/>
  <c r="H259" i="23"/>
  <c r="H257" i="23"/>
  <c r="H253" i="23"/>
  <c r="H250" i="23"/>
  <c r="H249" i="23"/>
  <c r="H247" i="23"/>
  <c r="H245" i="23"/>
  <c r="H243" i="23"/>
  <c r="H241" i="23"/>
  <c r="H237" i="23"/>
  <c r="H234" i="23"/>
  <c r="H233" i="23"/>
  <c r="H231" i="23"/>
  <c r="H230" i="23"/>
  <c r="H229" i="23"/>
  <c r="H227" i="23"/>
  <c r="H225" i="23"/>
  <c r="H221" i="23"/>
  <c r="H218" i="23"/>
  <c r="H217" i="23"/>
  <c r="H215" i="23"/>
  <c r="H214" i="23"/>
  <c r="H213" i="23"/>
  <c r="H211" i="23"/>
  <c r="H209" i="23"/>
  <c r="H205" i="23"/>
  <c r="H202" i="23"/>
  <c r="H201" i="23"/>
  <c r="H199" i="23"/>
  <c r="H198" i="23"/>
  <c r="H197" i="23"/>
  <c r="H195" i="23"/>
  <c r="H193" i="23"/>
  <c r="H189" i="23"/>
  <c r="H186" i="23"/>
  <c r="H183" i="23"/>
  <c r="H182" i="23"/>
  <c r="H181" i="23"/>
  <c r="H179" i="23"/>
  <c r="H177" i="23"/>
  <c r="H173" i="23"/>
  <c r="H170" i="23"/>
  <c r="H169" i="23"/>
  <c r="H166" i="23"/>
  <c r="H165" i="23"/>
  <c r="H163" i="23"/>
  <c r="H161" i="23"/>
  <c r="H157" i="23"/>
  <c r="H154" i="23"/>
  <c r="H153" i="23"/>
  <c r="H150" i="23"/>
  <c r="H149" i="23"/>
  <c r="H147" i="23"/>
  <c r="H145" i="23"/>
  <c r="H141" i="23"/>
  <c r="H138" i="23"/>
  <c r="H137" i="23"/>
  <c r="H134" i="23"/>
  <c r="H133" i="23"/>
  <c r="H131" i="23"/>
  <c r="H120" i="23"/>
  <c r="H116" i="23"/>
  <c r="H112" i="23"/>
  <c r="H100" i="23"/>
  <c r="H92" i="23"/>
  <c r="H88" i="23"/>
  <c r="H84" i="23"/>
  <c r="H80" i="23"/>
  <c r="H76" i="23"/>
  <c r="H72" i="23"/>
  <c r="H71" i="23"/>
  <c r="H69" i="23"/>
  <c r="H67" i="23"/>
  <c r="H65" i="23"/>
  <c r="H64" i="23"/>
  <c r="H63" i="23"/>
  <c r="H61" i="23"/>
  <c r="H59" i="23"/>
  <c r="H57" i="23"/>
  <c r="H56" i="23"/>
  <c r="H55" i="23"/>
  <c r="H53" i="23"/>
  <c r="H51" i="23"/>
  <c r="H49" i="23"/>
  <c r="H48" i="23"/>
  <c r="H47" i="23"/>
  <c r="H45" i="23"/>
  <c r="H43" i="23"/>
  <c r="H42" i="23"/>
  <c r="H41" i="23"/>
  <c r="H40" i="23"/>
  <c r="H39" i="23"/>
  <c r="H38" i="23"/>
  <c r="H37"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46" i="23" l="1"/>
  <c r="H73" i="23"/>
  <c r="H85" i="23"/>
  <c r="H101" i="23"/>
  <c r="H113" i="23"/>
  <c r="H117" i="23"/>
  <c r="H125" i="23"/>
  <c r="H128" i="23"/>
  <c r="H151" i="23"/>
  <c r="H44" i="23"/>
  <c r="H52" i="23"/>
  <c r="H60" i="23"/>
  <c r="H68" i="23"/>
  <c r="H74" i="23"/>
  <c r="H78" i="23"/>
  <c r="H82" i="23"/>
  <c r="H86" i="23"/>
  <c r="H90" i="23"/>
  <c r="H94" i="23"/>
  <c r="H98" i="23"/>
  <c r="H102" i="23"/>
  <c r="H106" i="23"/>
  <c r="H110" i="23"/>
  <c r="H114" i="23"/>
  <c r="H118" i="23"/>
  <c r="H122" i="23"/>
  <c r="H126" i="23"/>
  <c r="H129" i="23"/>
  <c r="H139" i="23"/>
  <c r="H155" i="23"/>
  <c r="H158" i="23"/>
  <c r="H171" i="23"/>
  <c r="H174" i="23"/>
  <c r="H187" i="23"/>
  <c r="H190" i="23"/>
  <c r="H203" i="23"/>
  <c r="H206" i="23"/>
  <c r="H219" i="23"/>
  <c r="H222" i="23"/>
  <c r="H235" i="23"/>
  <c r="H238" i="23"/>
  <c r="H251" i="23"/>
  <c r="H254" i="23"/>
  <c r="H267" i="23"/>
  <c r="H270" i="23"/>
  <c r="H283" i="23"/>
  <c r="H286" i="23"/>
  <c r="H299" i="23"/>
  <c r="H54" i="23"/>
  <c r="H62" i="23"/>
  <c r="H70" i="23"/>
  <c r="H77" i="23"/>
  <c r="H81" i="23"/>
  <c r="H89" i="23"/>
  <c r="H93" i="23"/>
  <c r="H97" i="23"/>
  <c r="H105" i="23"/>
  <c r="H109" i="23"/>
  <c r="H135" i="23"/>
  <c r="H167" i="23"/>
  <c r="H50" i="23"/>
  <c r="H58" i="23"/>
  <c r="H66" i="23"/>
  <c r="H75" i="23"/>
  <c r="H79" i="23"/>
  <c r="H83" i="23"/>
  <c r="H87" i="23"/>
  <c r="H91" i="23"/>
  <c r="H95" i="23"/>
  <c r="H99" i="23"/>
  <c r="H103" i="23"/>
  <c r="H107" i="23"/>
  <c r="H111" i="23"/>
  <c r="H119" i="23"/>
  <c r="H123" i="23"/>
  <c r="H127" i="23"/>
  <c r="H130" i="23"/>
  <c r="H143" i="23"/>
  <c r="H146" i="23"/>
  <c r="H159" i="23"/>
  <c r="H162" i="23"/>
  <c r="H175" i="23"/>
  <c r="H191" i="23"/>
  <c r="H194" i="23"/>
  <c r="H207" i="23"/>
  <c r="H210" i="23"/>
  <c r="H223" i="23"/>
  <c r="H226" i="23"/>
  <c r="H239" i="23"/>
  <c r="H242" i="23"/>
  <c r="H255" i="23"/>
  <c r="H258" i="23"/>
  <c r="H271" i="23"/>
  <c r="H274" i="23"/>
  <c r="H287" i="23"/>
  <c r="H290" i="23"/>
  <c r="H136" i="23"/>
  <c r="H144" i="23"/>
  <c r="H152" i="23"/>
  <c r="H160" i="23"/>
  <c r="H168" i="23"/>
  <c r="H184" i="23"/>
  <c r="H192" i="23"/>
  <c r="H200" i="23"/>
  <c r="H208" i="23"/>
  <c r="H216" i="23"/>
  <c r="H224" i="23"/>
  <c r="H240" i="23"/>
  <c r="H248" i="23"/>
  <c r="H256" i="23"/>
  <c r="H264" i="23"/>
  <c r="H272" i="23"/>
  <c r="H280" i="23"/>
  <c r="H288" i="23"/>
  <c r="H296" i="23"/>
  <c r="H132" i="23"/>
  <c r="H148" i="23"/>
  <c r="H156" i="23"/>
  <c r="H164" i="23"/>
  <c r="H172" i="23"/>
  <c r="H180" i="23"/>
  <c r="H188" i="23"/>
  <c r="H196" i="23"/>
  <c r="H204" i="23"/>
  <c r="H212" i="23"/>
  <c r="H220" i="23"/>
  <c r="H228" i="23"/>
  <c r="H236" i="23"/>
  <c r="H244" i="23"/>
  <c r="H252" i="23"/>
  <c r="H260" i="23"/>
  <c r="H268" i="23"/>
  <c r="H276" i="23"/>
  <c r="H284" i="23"/>
  <c r="H292" i="23"/>
  <c r="H300" i="23"/>
  <c r="P129" i="22" l="1"/>
  <c r="R129" i="22" s="1"/>
  <c r="P301" i="22"/>
  <c r="P300" i="22"/>
  <c r="P299" i="22"/>
  <c r="P297" i="22"/>
  <c r="P295" i="22"/>
  <c r="P293" i="22"/>
  <c r="P292" i="22"/>
  <c r="P291" i="22"/>
  <c r="P289" i="22"/>
  <c r="P287" i="22"/>
  <c r="P285" i="22"/>
  <c r="P284" i="22"/>
  <c r="P283" i="22"/>
  <c r="P281" i="22"/>
  <c r="P279" i="22"/>
  <c r="P277" i="22"/>
  <c r="P276" i="22"/>
  <c r="P275" i="22"/>
  <c r="P273" i="22"/>
  <c r="P271" i="22"/>
  <c r="P269" i="22"/>
  <c r="P268" i="22"/>
  <c r="P267" i="22"/>
  <c r="P265" i="22"/>
  <c r="P263" i="22"/>
  <c r="P261" i="22"/>
  <c r="P260" i="22"/>
  <c r="P259" i="22"/>
  <c r="P257" i="22"/>
  <c r="R257" i="22" s="1"/>
  <c r="P255" i="22"/>
  <c r="P253" i="22"/>
  <c r="P252" i="22"/>
  <c r="P251" i="22"/>
  <c r="P249" i="22"/>
  <c r="P247" i="22"/>
  <c r="P245" i="22"/>
  <c r="P244" i="22"/>
  <c r="P243" i="22"/>
  <c r="P241" i="22"/>
  <c r="P239" i="22"/>
  <c r="P237" i="22"/>
  <c r="P236" i="22"/>
  <c r="P235" i="22"/>
  <c r="P233" i="22"/>
  <c r="P231" i="22"/>
  <c r="P229" i="22"/>
  <c r="P228" i="22"/>
  <c r="P227" i="22"/>
  <c r="P225" i="22"/>
  <c r="P223" i="22"/>
  <c r="P221" i="22"/>
  <c r="P220" i="22"/>
  <c r="P219" i="22"/>
  <c r="P217" i="22"/>
  <c r="R217" i="22" s="1"/>
  <c r="P215" i="22"/>
  <c r="P213" i="22"/>
  <c r="P212" i="22"/>
  <c r="P211" i="22"/>
  <c r="P209" i="22"/>
  <c r="P207" i="22"/>
  <c r="P205" i="22"/>
  <c r="P204" i="22"/>
  <c r="P203" i="22"/>
  <c r="P201" i="22"/>
  <c r="P199" i="22"/>
  <c r="P197" i="22"/>
  <c r="P193" i="22"/>
  <c r="P191" i="22"/>
  <c r="P189" i="22"/>
  <c r="P188" i="22"/>
  <c r="P187" i="22"/>
  <c r="P185" i="22"/>
  <c r="P183" i="22"/>
  <c r="P181" i="22"/>
  <c r="P177" i="22"/>
  <c r="P175" i="22"/>
  <c r="P173" i="22"/>
  <c r="P172" i="22"/>
  <c r="P171" i="22"/>
  <c r="P169" i="22"/>
  <c r="P167" i="22"/>
  <c r="P165" i="22"/>
  <c r="P161" i="22"/>
  <c r="P159" i="22"/>
  <c r="P157" i="22"/>
  <c r="P156" i="22"/>
  <c r="P155" i="22"/>
  <c r="P153" i="22"/>
  <c r="P151" i="22"/>
  <c r="P149" i="22"/>
  <c r="P145" i="22"/>
  <c r="P143" i="22"/>
  <c r="P141" i="22"/>
  <c r="P140" i="22"/>
  <c r="P139" i="22"/>
  <c r="P137" i="22"/>
  <c r="P135" i="22"/>
  <c r="P133" i="22"/>
  <c r="P131" i="22"/>
  <c r="P130" i="22"/>
  <c r="P128" i="22"/>
  <c r="P127" i="22"/>
  <c r="P125" i="22"/>
  <c r="P123" i="22"/>
  <c r="P121" i="22"/>
  <c r="P120" i="22"/>
  <c r="P119" i="22"/>
  <c r="P117" i="22"/>
  <c r="P115" i="22"/>
  <c r="P114" i="22"/>
  <c r="P113" i="22"/>
  <c r="P112" i="22"/>
  <c r="P111" i="22"/>
  <c r="P109" i="22"/>
  <c r="P107" i="22"/>
  <c r="P106" i="22"/>
  <c r="P105" i="22"/>
  <c r="P104" i="22"/>
  <c r="P103" i="22"/>
  <c r="P101" i="22"/>
  <c r="P99" i="22"/>
  <c r="P98" i="22"/>
  <c r="P97" i="22"/>
  <c r="P96" i="22"/>
  <c r="P95" i="22"/>
  <c r="P93" i="22"/>
  <c r="P91" i="22"/>
  <c r="P90" i="22"/>
  <c r="P89" i="22"/>
  <c r="P88" i="22"/>
  <c r="R88" i="22" s="1"/>
  <c r="P87" i="22"/>
  <c r="P85" i="22"/>
  <c r="P83" i="22"/>
  <c r="P82" i="22"/>
  <c r="P81" i="22"/>
  <c r="P79" i="22"/>
  <c r="P77" i="22"/>
  <c r="P75" i="22"/>
  <c r="P74" i="22"/>
  <c r="P73" i="22"/>
  <c r="P71" i="22"/>
  <c r="P69" i="22"/>
  <c r="P67" i="22"/>
  <c r="P66" i="22"/>
  <c r="P65" i="22"/>
  <c r="R65" i="22" s="1"/>
  <c r="P63" i="22"/>
  <c r="P61" i="22"/>
  <c r="P59" i="22"/>
  <c r="P58" i="22"/>
  <c r="P57" i="22"/>
  <c r="P55" i="22"/>
  <c r="P53"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P22" i="22"/>
  <c r="P21" i="22"/>
  <c r="P20" i="22"/>
  <c r="P19" i="22"/>
  <c r="R19" i="22" s="1"/>
  <c r="P18" i="22"/>
  <c r="P17" i="22"/>
  <c r="P16" i="22"/>
  <c r="P15" i="22"/>
  <c r="P14" i="22"/>
  <c r="P13" i="22"/>
  <c r="P12" i="22"/>
  <c r="P11" i="22"/>
  <c r="J217" i="22"/>
  <c r="H19" i="22"/>
  <c r="J19" i="22" s="1"/>
  <c r="O313" i="22"/>
  <c r="N313" i="22"/>
  <c r="M313" i="22"/>
  <c r="Q313" i="22"/>
  <c r="R309" i="22"/>
  <c r="R308" i="22"/>
  <c r="H309" i="22"/>
  <c r="J309" i="22" s="1"/>
  <c r="H308" i="22"/>
  <c r="J308" i="22" s="1"/>
  <c r="R311" i="22"/>
  <c r="H311" i="22"/>
  <c r="J311" i="22" s="1"/>
  <c r="R310" i="22"/>
  <c r="H310" i="22"/>
  <c r="J310" i="22" s="1"/>
  <c r="H257" i="22"/>
  <c r="J257" i="22" s="1"/>
  <c r="G313" i="22"/>
  <c r="F313" i="22"/>
  <c r="E313" i="22"/>
  <c r="I313" i="22"/>
  <c r="H306" i="22"/>
  <c r="J306" i="22" s="1"/>
  <c r="R306" i="22"/>
  <c r="P146" i="22" l="1"/>
  <c r="P162" i="22"/>
  <c r="P178" i="22"/>
  <c r="P194" i="22"/>
  <c r="P242" i="22"/>
  <c r="P274" i="22"/>
  <c r="P290" i="22"/>
  <c r="P54" i="22"/>
  <c r="P70" i="22"/>
  <c r="P78" i="22"/>
  <c r="P86" i="22"/>
  <c r="P102" i="22"/>
  <c r="P118" i="22"/>
  <c r="P126" i="22"/>
  <c r="P147" i="22"/>
  <c r="P163" i="22"/>
  <c r="P179" i="22"/>
  <c r="P195" i="22"/>
  <c r="R195" i="22" s="1"/>
  <c r="P56" i="22"/>
  <c r="P64" i="22"/>
  <c r="P72" i="22"/>
  <c r="P80" i="22"/>
  <c r="R80" i="22" s="1"/>
  <c r="P210" i="22"/>
  <c r="P226" i="22"/>
  <c r="P258" i="22"/>
  <c r="P62" i="22"/>
  <c r="P94" i="22"/>
  <c r="P110" i="22"/>
  <c r="P52" i="22"/>
  <c r="P60" i="22"/>
  <c r="P68" i="22"/>
  <c r="P76" i="22"/>
  <c r="P84" i="22"/>
  <c r="P92" i="22"/>
  <c r="P100" i="22"/>
  <c r="P108" i="22"/>
  <c r="P116" i="22"/>
  <c r="P124" i="22"/>
  <c r="P132" i="22"/>
  <c r="P138" i="22"/>
  <c r="P148" i="22"/>
  <c r="P154" i="22"/>
  <c r="P164" i="22"/>
  <c r="P170" i="22"/>
  <c r="P180" i="22"/>
  <c r="R180" i="22" s="1"/>
  <c r="P186" i="22"/>
  <c r="P196" i="22"/>
  <c r="P202" i="22"/>
  <c r="P218" i="22"/>
  <c r="P234" i="22"/>
  <c r="P250" i="22"/>
  <c r="P266" i="22"/>
  <c r="P282" i="22"/>
  <c r="P298" i="22"/>
  <c r="P136" i="22"/>
  <c r="P144" i="22"/>
  <c r="P152" i="22"/>
  <c r="P160" i="22"/>
  <c r="P168" i="22"/>
  <c r="P176" i="22"/>
  <c r="P184" i="22"/>
  <c r="P192" i="22"/>
  <c r="P200" i="22"/>
  <c r="P208" i="22"/>
  <c r="P216" i="22"/>
  <c r="P224" i="22"/>
  <c r="P232" i="22"/>
  <c r="P240" i="22"/>
  <c r="P248" i="22"/>
  <c r="P256" i="22"/>
  <c r="P264" i="22"/>
  <c r="P272" i="22"/>
  <c r="P280" i="22"/>
  <c r="P288" i="22"/>
  <c r="P296" i="22"/>
  <c r="P134" i="22"/>
  <c r="P142" i="22"/>
  <c r="P150" i="22"/>
  <c r="P158" i="22"/>
  <c r="P166" i="22"/>
  <c r="P174" i="22"/>
  <c r="P182" i="22"/>
  <c r="P190" i="22"/>
  <c r="P198" i="22"/>
  <c r="P206" i="22"/>
  <c r="P214" i="22"/>
  <c r="P222" i="22"/>
  <c r="P230" i="22"/>
  <c r="P238" i="22"/>
  <c r="P246" i="22"/>
  <c r="P254" i="22"/>
  <c r="P262" i="22"/>
  <c r="P270" i="22"/>
  <c r="P278" i="22"/>
  <c r="P286" i="22"/>
  <c r="P294" i="22"/>
  <c r="P302" i="22"/>
  <c r="H195" i="22"/>
  <c r="J195" i="22" s="1"/>
  <c r="H180" i="22"/>
  <c r="J180" i="22" s="1"/>
  <c r="H129" i="22"/>
  <c r="J129" i="22" s="1"/>
  <c r="H88" i="22"/>
  <c r="J88" i="22" s="1"/>
  <c r="H80" i="22"/>
  <c r="J80" i="22" s="1"/>
  <c r="H65" i="22"/>
  <c r="J65" i="22" s="1"/>
  <c r="D67" i="5"/>
  <c r="P77" i="5"/>
  <c r="N77" i="5"/>
  <c r="M77" i="5"/>
  <c r="L77" i="5"/>
  <c r="L67" i="5" l="1"/>
  <c r="G52" i="5"/>
  <c r="I52" i="5" s="1"/>
  <c r="O46" i="5" l="1"/>
  <c r="Q46" i="5" l="1"/>
  <c r="G46" i="5" l="1"/>
  <c r="I46" i="5" s="1"/>
  <c r="K81" i="5" l="1"/>
  <c r="P81" i="5"/>
  <c r="N81" i="5"/>
  <c r="M81" i="5"/>
  <c r="L81" i="5"/>
  <c r="H81" i="5"/>
  <c r="F81" i="5"/>
  <c r="E81" i="5"/>
  <c r="D81" i="5"/>
  <c r="C81" i="5"/>
  <c r="O60" i="5"/>
  <c r="Q60" i="5" s="1"/>
  <c r="G60" i="5"/>
  <c r="I60" i="5" s="1"/>
  <c r="N67" i="5"/>
  <c r="K67" i="5"/>
  <c r="F67" i="5"/>
  <c r="C67" i="5"/>
  <c r="G67" i="5" s="1"/>
  <c r="I67" i="5" s="1"/>
  <c r="O67" i="5" l="1"/>
  <c r="Q67" i="5" s="1"/>
  <c r="G81" i="5"/>
  <c r="I81" i="5" s="1"/>
  <c r="O81" i="5"/>
  <c r="Q81" i="5" s="1"/>
  <c r="R1" i="25" l="1"/>
  <c r="R1" i="24"/>
  <c r="R1" i="23"/>
  <c r="R1" i="22"/>
  <c r="Q310" i="25"/>
  <c r="N310" i="25"/>
  <c r="M310" i="25"/>
  <c r="I310" i="25"/>
  <c r="G310" i="25"/>
  <c r="F310" i="25"/>
  <c r="E310" i="25"/>
  <c r="P309" i="25"/>
  <c r="R309" i="25" s="1"/>
  <c r="H309" i="25"/>
  <c r="J309" i="25" s="1"/>
  <c r="P308" i="25"/>
  <c r="R308" i="25" s="1"/>
  <c r="H308" i="25"/>
  <c r="J308" i="25" s="1"/>
  <c r="P307" i="25"/>
  <c r="R307" i="25" s="1"/>
  <c r="H307" i="25"/>
  <c r="J307" i="25" s="1"/>
  <c r="O306" i="25"/>
  <c r="P306" i="25" s="1"/>
  <c r="R306" i="25" s="1"/>
  <c r="H306" i="25"/>
  <c r="J306" i="25" s="1"/>
  <c r="O305" i="25"/>
  <c r="O310" i="25" s="1"/>
  <c r="H305" i="25"/>
  <c r="Q301" i="25"/>
  <c r="O301" i="25"/>
  <c r="N301" i="25"/>
  <c r="M301" i="25"/>
  <c r="I301" i="25"/>
  <c r="F301" i="25"/>
  <c r="E301" i="25"/>
  <c r="P300" i="25"/>
  <c r="R300" i="25" s="1"/>
  <c r="H300" i="25"/>
  <c r="J300" i="25" s="1"/>
  <c r="P299" i="25"/>
  <c r="R299" i="25" s="1"/>
  <c r="H299" i="25"/>
  <c r="J299" i="25" s="1"/>
  <c r="P298" i="25"/>
  <c r="R298" i="25" s="1"/>
  <c r="H298" i="25"/>
  <c r="J298" i="25" s="1"/>
  <c r="P297" i="25"/>
  <c r="R297" i="25" s="1"/>
  <c r="H297" i="25"/>
  <c r="J297" i="25" s="1"/>
  <c r="P296" i="25"/>
  <c r="R296" i="25" s="1"/>
  <c r="H296" i="25"/>
  <c r="J296" i="25" s="1"/>
  <c r="P295" i="25"/>
  <c r="R295" i="25" s="1"/>
  <c r="H295" i="25"/>
  <c r="J295" i="25" s="1"/>
  <c r="P294" i="25"/>
  <c r="R294" i="25" s="1"/>
  <c r="H294" i="25"/>
  <c r="J294" i="25" s="1"/>
  <c r="P293" i="25"/>
  <c r="R293" i="25" s="1"/>
  <c r="H293" i="25"/>
  <c r="J293" i="25" s="1"/>
  <c r="P292" i="25"/>
  <c r="R292" i="25" s="1"/>
  <c r="H292" i="25"/>
  <c r="J292" i="25" s="1"/>
  <c r="R291" i="25"/>
  <c r="P291" i="25"/>
  <c r="H291" i="25"/>
  <c r="J291" i="25" s="1"/>
  <c r="P290" i="25"/>
  <c r="R290" i="25" s="1"/>
  <c r="H290" i="25"/>
  <c r="J290" i="25" s="1"/>
  <c r="P289" i="25"/>
  <c r="R289" i="25" s="1"/>
  <c r="H289" i="25"/>
  <c r="J289" i="25" s="1"/>
  <c r="P288" i="25"/>
  <c r="R288" i="25" s="1"/>
  <c r="H288" i="25"/>
  <c r="J288" i="25" s="1"/>
  <c r="P287" i="25"/>
  <c r="R287" i="25" s="1"/>
  <c r="H287" i="25"/>
  <c r="J287" i="25" s="1"/>
  <c r="P286" i="25"/>
  <c r="R286" i="25" s="1"/>
  <c r="H286" i="25"/>
  <c r="J286" i="25" s="1"/>
  <c r="P285" i="25"/>
  <c r="R285" i="25" s="1"/>
  <c r="H285" i="25"/>
  <c r="J285" i="25" s="1"/>
  <c r="P284" i="25"/>
  <c r="R284" i="25" s="1"/>
  <c r="H284" i="25"/>
  <c r="J284" i="25" s="1"/>
  <c r="P283" i="25"/>
  <c r="R283" i="25" s="1"/>
  <c r="H283" i="25"/>
  <c r="J283" i="25" s="1"/>
  <c r="P282" i="25"/>
  <c r="R282" i="25" s="1"/>
  <c r="H282" i="25"/>
  <c r="J282" i="25" s="1"/>
  <c r="P281" i="25"/>
  <c r="R281" i="25" s="1"/>
  <c r="H281" i="25"/>
  <c r="J281" i="25" s="1"/>
  <c r="P280" i="25"/>
  <c r="R280" i="25" s="1"/>
  <c r="H280" i="25"/>
  <c r="J280" i="25" s="1"/>
  <c r="P279" i="25"/>
  <c r="R279" i="25" s="1"/>
  <c r="H279" i="25"/>
  <c r="J279" i="25" s="1"/>
  <c r="P278" i="25"/>
  <c r="R278" i="25" s="1"/>
  <c r="H278" i="25"/>
  <c r="J278" i="25" s="1"/>
  <c r="R277" i="25"/>
  <c r="P277" i="25"/>
  <c r="H277" i="25"/>
  <c r="J277" i="25" s="1"/>
  <c r="P276" i="25"/>
  <c r="R276" i="25" s="1"/>
  <c r="H276" i="25"/>
  <c r="J276" i="25" s="1"/>
  <c r="P275" i="25"/>
  <c r="R275" i="25" s="1"/>
  <c r="H275" i="25"/>
  <c r="J275" i="25" s="1"/>
  <c r="P274" i="25"/>
  <c r="R274" i="25" s="1"/>
  <c r="H274" i="25"/>
  <c r="J274" i="25" s="1"/>
  <c r="P273" i="25"/>
  <c r="R273" i="25" s="1"/>
  <c r="H273" i="25"/>
  <c r="J273" i="25" s="1"/>
  <c r="P272" i="25"/>
  <c r="R272" i="25" s="1"/>
  <c r="H272" i="25"/>
  <c r="J272" i="25" s="1"/>
  <c r="P271" i="25"/>
  <c r="R271" i="25" s="1"/>
  <c r="H271" i="25"/>
  <c r="J271" i="25" s="1"/>
  <c r="P270" i="25"/>
  <c r="R270" i="25" s="1"/>
  <c r="H270" i="25"/>
  <c r="J270" i="25" s="1"/>
  <c r="P269" i="25"/>
  <c r="R269" i="25" s="1"/>
  <c r="G269" i="25"/>
  <c r="H269" i="25" s="1"/>
  <c r="J269" i="25" s="1"/>
  <c r="R268" i="25"/>
  <c r="P268" i="25"/>
  <c r="H268" i="25"/>
  <c r="J268" i="25" s="1"/>
  <c r="P267" i="25"/>
  <c r="R267" i="25" s="1"/>
  <c r="H267" i="25"/>
  <c r="J267" i="25" s="1"/>
  <c r="P266" i="25"/>
  <c r="R266" i="25" s="1"/>
  <c r="H266" i="25"/>
  <c r="J266" i="25" s="1"/>
  <c r="P265" i="25"/>
  <c r="R265" i="25" s="1"/>
  <c r="H265" i="25"/>
  <c r="J265" i="25" s="1"/>
  <c r="P264" i="25"/>
  <c r="R264" i="25" s="1"/>
  <c r="H264" i="25"/>
  <c r="J264" i="25" s="1"/>
  <c r="P263" i="25"/>
  <c r="R263" i="25" s="1"/>
  <c r="H263" i="25"/>
  <c r="J263" i="25" s="1"/>
  <c r="P262" i="25"/>
  <c r="R262" i="25" s="1"/>
  <c r="H262" i="25"/>
  <c r="J262" i="25" s="1"/>
  <c r="P261" i="25"/>
  <c r="R261" i="25" s="1"/>
  <c r="H261" i="25"/>
  <c r="J261" i="25" s="1"/>
  <c r="R260" i="25"/>
  <c r="P260" i="25"/>
  <c r="H260" i="25"/>
  <c r="J260" i="25" s="1"/>
  <c r="P259" i="25"/>
  <c r="R259" i="25" s="1"/>
  <c r="H259" i="25"/>
  <c r="J259" i="25" s="1"/>
  <c r="P258" i="25"/>
  <c r="R258" i="25" s="1"/>
  <c r="H258" i="25"/>
  <c r="J258" i="25" s="1"/>
  <c r="P257" i="25"/>
  <c r="R257" i="25" s="1"/>
  <c r="H257" i="25"/>
  <c r="J257" i="25" s="1"/>
  <c r="P256" i="25"/>
  <c r="R256" i="25" s="1"/>
  <c r="H256" i="25"/>
  <c r="J256" i="25" s="1"/>
  <c r="P255" i="25"/>
  <c r="R255" i="25" s="1"/>
  <c r="H255" i="25"/>
  <c r="J255" i="25" s="1"/>
  <c r="P254" i="25"/>
  <c r="R254" i="25" s="1"/>
  <c r="H254" i="25"/>
  <c r="J254" i="25" s="1"/>
  <c r="P253" i="25"/>
  <c r="R253" i="25" s="1"/>
  <c r="H253" i="25"/>
  <c r="J253" i="25" s="1"/>
  <c r="R252" i="25"/>
  <c r="P252" i="25"/>
  <c r="H252" i="25"/>
  <c r="J252" i="25" s="1"/>
  <c r="P251" i="25"/>
  <c r="R251" i="25" s="1"/>
  <c r="H251" i="25"/>
  <c r="J251" i="25" s="1"/>
  <c r="P250" i="25"/>
  <c r="R250" i="25" s="1"/>
  <c r="H250" i="25"/>
  <c r="J250" i="25" s="1"/>
  <c r="P249" i="25"/>
  <c r="R249" i="25" s="1"/>
  <c r="H249" i="25"/>
  <c r="J249" i="25" s="1"/>
  <c r="P248" i="25"/>
  <c r="R248" i="25" s="1"/>
  <c r="H248" i="25"/>
  <c r="J248" i="25" s="1"/>
  <c r="P247" i="25"/>
  <c r="R247" i="25" s="1"/>
  <c r="H247" i="25"/>
  <c r="J247" i="25" s="1"/>
  <c r="P246" i="25"/>
  <c r="R246" i="25" s="1"/>
  <c r="H246" i="25"/>
  <c r="J246" i="25" s="1"/>
  <c r="P245" i="25"/>
  <c r="R245" i="25" s="1"/>
  <c r="H245" i="25"/>
  <c r="J245" i="25" s="1"/>
  <c r="R244" i="25"/>
  <c r="P244" i="25"/>
  <c r="H244" i="25"/>
  <c r="J244" i="25" s="1"/>
  <c r="P243" i="25"/>
  <c r="R243" i="25" s="1"/>
  <c r="H243" i="25"/>
  <c r="J243" i="25" s="1"/>
  <c r="P242" i="25"/>
  <c r="R242" i="25" s="1"/>
  <c r="H242" i="25"/>
  <c r="J242" i="25" s="1"/>
  <c r="P241" i="25"/>
  <c r="R241" i="25" s="1"/>
  <c r="H241" i="25"/>
  <c r="J241" i="25" s="1"/>
  <c r="P240" i="25"/>
  <c r="R240" i="25" s="1"/>
  <c r="H240" i="25"/>
  <c r="J240" i="25" s="1"/>
  <c r="P239" i="25"/>
  <c r="R239" i="25" s="1"/>
  <c r="H239" i="25"/>
  <c r="J239" i="25" s="1"/>
  <c r="P238" i="25"/>
  <c r="R238" i="25" s="1"/>
  <c r="H238" i="25"/>
  <c r="J238" i="25" s="1"/>
  <c r="P237" i="25"/>
  <c r="R237" i="25" s="1"/>
  <c r="H237" i="25"/>
  <c r="J237" i="25" s="1"/>
  <c r="R236" i="25"/>
  <c r="P236" i="25"/>
  <c r="H236" i="25"/>
  <c r="J236" i="25" s="1"/>
  <c r="P235" i="25"/>
  <c r="R235" i="25" s="1"/>
  <c r="H235" i="25"/>
  <c r="J235" i="25" s="1"/>
  <c r="P234" i="25"/>
  <c r="R234" i="25" s="1"/>
  <c r="H234" i="25"/>
  <c r="J234" i="25" s="1"/>
  <c r="P233" i="25"/>
  <c r="R233" i="25" s="1"/>
  <c r="H233" i="25"/>
  <c r="J233" i="25" s="1"/>
  <c r="P232" i="25"/>
  <c r="R232" i="25" s="1"/>
  <c r="H232" i="25"/>
  <c r="J232" i="25" s="1"/>
  <c r="P231" i="25"/>
  <c r="R231" i="25" s="1"/>
  <c r="H231" i="25"/>
  <c r="J231" i="25" s="1"/>
  <c r="P230" i="25"/>
  <c r="R230" i="25" s="1"/>
  <c r="H230" i="25"/>
  <c r="J230" i="25" s="1"/>
  <c r="P229" i="25"/>
  <c r="R229" i="25" s="1"/>
  <c r="H229" i="25"/>
  <c r="J229" i="25" s="1"/>
  <c r="R228" i="25"/>
  <c r="P228" i="25"/>
  <c r="H228" i="25"/>
  <c r="J228" i="25" s="1"/>
  <c r="P227" i="25"/>
  <c r="R227" i="25" s="1"/>
  <c r="H227" i="25"/>
  <c r="J227" i="25" s="1"/>
  <c r="P226" i="25"/>
  <c r="R226" i="25" s="1"/>
  <c r="H226" i="25"/>
  <c r="J226" i="25" s="1"/>
  <c r="P225" i="25"/>
  <c r="R225" i="25" s="1"/>
  <c r="H225" i="25"/>
  <c r="J225" i="25" s="1"/>
  <c r="P224" i="25"/>
  <c r="R224" i="25" s="1"/>
  <c r="H224" i="25"/>
  <c r="J224" i="25" s="1"/>
  <c r="P223" i="25"/>
  <c r="R223" i="25" s="1"/>
  <c r="H223" i="25"/>
  <c r="J223" i="25" s="1"/>
  <c r="P222" i="25"/>
  <c r="R222" i="25" s="1"/>
  <c r="H222" i="25"/>
  <c r="J222" i="25" s="1"/>
  <c r="P221" i="25"/>
  <c r="R221" i="25" s="1"/>
  <c r="H221" i="25"/>
  <c r="J221" i="25" s="1"/>
  <c r="R220" i="25"/>
  <c r="P220" i="25"/>
  <c r="H220" i="25"/>
  <c r="J220" i="25" s="1"/>
  <c r="P219" i="25"/>
  <c r="R219" i="25" s="1"/>
  <c r="H219" i="25"/>
  <c r="J219" i="25" s="1"/>
  <c r="P218" i="25"/>
  <c r="R218" i="25" s="1"/>
  <c r="H218" i="25"/>
  <c r="J218" i="25" s="1"/>
  <c r="P217" i="25"/>
  <c r="R217" i="25" s="1"/>
  <c r="H217" i="25"/>
  <c r="J217" i="25" s="1"/>
  <c r="P216" i="25"/>
  <c r="R216" i="25" s="1"/>
  <c r="H216" i="25"/>
  <c r="J216" i="25" s="1"/>
  <c r="P215" i="25"/>
  <c r="R215" i="25" s="1"/>
  <c r="H215" i="25"/>
  <c r="J215" i="25" s="1"/>
  <c r="P214" i="25"/>
  <c r="R214" i="25" s="1"/>
  <c r="H214" i="25"/>
  <c r="J214" i="25" s="1"/>
  <c r="P213" i="25"/>
  <c r="R213" i="25" s="1"/>
  <c r="H213" i="25"/>
  <c r="J213" i="25" s="1"/>
  <c r="R212" i="25"/>
  <c r="P212" i="25"/>
  <c r="H212" i="25"/>
  <c r="J212" i="25" s="1"/>
  <c r="P211" i="25"/>
  <c r="R211" i="25" s="1"/>
  <c r="H211" i="25"/>
  <c r="J211" i="25" s="1"/>
  <c r="P210" i="25"/>
  <c r="R210" i="25" s="1"/>
  <c r="H210" i="25"/>
  <c r="J210" i="25" s="1"/>
  <c r="P209" i="25"/>
  <c r="R209" i="25" s="1"/>
  <c r="H209" i="25"/>
  <c r="J209" i="25" s="1"/>
  <c r="P208" i="25"/>
  <c r="R208" i="25" s="1"/>
  <c r="H208" i="25"/>
  <c r="J208" i="25" s="1"/>
  <c r="P207" i="25"/>
  <c r="R207" i="25" s="1"/>
  <c r="H207" i="25"/>
  <c r="J207" i="25" s="1"/>
  <c r="P206" i="25"/>
  <c r="R206" i="25" s="1"/>
  <c r="H206" i="25"/>
  <c r="J206" i="25" s="1"/>
  <c r="P205" i="25"/>
  <c r="R205" i="25" s="1"/>
  <c r="H205" i="25"/>
  <c r="J205" i="25" s="1"/>
  <c r="R204" i="25"/>
  <c r="P204" i="25"/>
  <c r="G204" i="25"/>
  <c r="H204" i="25" s="1"/>
  <c r="J204" i="25" s="1"/>
  <c r="P203" i="25"/>
  <c r="R203" i="25" s="1"/>
  <c r="J203" i="25"/>
  <c r="H203" i="25"/>
  <c r="P202" i="25"/>
  <c r="R202" i="25" s="1"/>
  <c r="H202" i="25"/>
  <c r="J202" i="25" s="1"/>
  <c r="P201" i="25"/>
  <c r="R201" i="25" s="1"/>
  <c r="H201" i="25"/>
  <c r="J201" i="25" s="1"/>
  <c r="P200" i="25"/>
  <c r="R200" i="25" s="1"/>
  <c r="H200" i="25"/>
  <c r="J200" i="25" s="1"/>
  <c r="P199" i="25"/>
  <c r="R199" i="25" s="1"/>
  <c r="H199" i="25"/>
  <c r="J199" i="25" s="1"/>
  <c r="P198" i="25"/>
  <c r="R198" i="25" s="1"/>
  <c r="H198" i="25"/>
  <c r="J198" i="25" s="1"/>
  <c r="P197" i="25"/>
  <c r="R197" i="25" s="1"/>
  <c r="H197" i="25"/>
  <c r="J197" i="25" s="1"/>
  <c r="P196" i="25"/>
  <c r="R196" i="25" s="1"/>
  <c r="H196" i="25"/>
  <c r="J196" i="25" s="1"/>
  <c r="P195" i="25"/>
  <c r="R195" i="25" s="1"/>
  <c r="H195" i="25"/>
  <c r="J195" i="25" s="1"/>
  <c r="P194" i="25"/>
  <c r="R194" i="25" s="1"/>
  <c r="H194" i="25"/>
  <c r="J194" i="25" s="1"/>
  <c r="P193" i="25"/>
  <c r="R193" i="25" s="1"/>
  <c r="H193" i="25"/>
  <c r="J193" i="25" s="1"/>
  <c r="P192" i="25"/>
  <c r="R192" i="25" s="1"/>
  <c r="H192" i="25"/>
  <c r="J192" i="25" s="1"/>
  <c r="P191" i="25"/>
  <c r="R191" i="25" s="1"/>
  <c r="H191" i="25"/>
  <c r="J191" i="25" s="1"/>
  <c r="P190" i="25"/>
  <c r="R190" i="25" s="1"/>
  <c r="H190" i="25"/>
  <c r="J190" i="25" s="1"/>
  <c r="P189" i="25"/>
  <c r="R189" i="25" s="1"/>
  <c r="H189" i="25"/>
  <c r="J189" i="25" s="1"/>
  <c r="P188" i="25"/>
  <c r="R188" i="25" s="1"/>
  <c r="H188" i="25"/>
  <c r="J188" i="25" s="1"/>
  <c r="P187" i="25"/>
  <c r="R187" i="25" s="1"/>
  <c r="H187" i="25"/>
  <c r="J187" i="25" s="1"/>
  <c r="P186" i="25"/>
  <c r="R186" i="25" s="1"/>
  <c r="J186" i="25"/>
  <c r="H186" i="25"/>
  <c r="P185" i="25"/>
  <c r="R185" i="25" s="1"/>
  <c r="H185" i="25"/>
  <c r="J185" i="25" s="1"/>
  <c r="P184" i="25"/>
  <c r="R184" i="25" s="1"/>
  <c r="H184" i="25"/>
  <c r="J184" i="25" s="1"/>
  <c r="P183" i="25"/>
  <c r="R183" i="25" s="1"/>
  <c r="H183" i="25"/>
  <c r="J183" i="25" s="1"/>
  <c r="P182" i="25"/>
  <c r="R182" i="25" s="1"/>
  <c r="H182" i="25"/>
  <c r="J182" i="25" s="1"/>
  <c r="P181" i="25"/>
  <c r="R181" i="25" s="1"/>
  <c r="H181" i="25"/>
  <c r="J181" i="25" s="1"/>
  <c r="P180" i="25"/>
  <c r="R180" i="25" s="1"/>
  <c r="H180" i="25"/>
  <c r="J180" i="25" s="1"/>
  <c r="P179" i="25"/>
  <c r="R179" i="25" s="1"/>
  <c r="H179" i="25"/>
  <c r="J179" i="25" s="1"/>
  <c r="P178" i="25"/>
  <c r="R178" i="25" s="1"/>
  <c r="H178" i="25"/>
  <c r="J178" i="25" s="1"/>
  <c r="P177" i="25"/>
  <c r="R177" i="25" s="1"/>
  <c r="H177" i="25"/>
  <c r="J177" i="25" s="1"/>
  <c r="P176" i="25"/>
  <c r="R176" i="25" s="1"/>
  <c r="H176" i="25"/>
  <c r="J176" i="25" s="1"/>
  <c r="P175" i="25"/>
  <c r="R175" i="25" s="1"/>
  <c r="H175" i="25"/>
  <c r="J175" i="25" s="1"/>
  <c r="P174" i="25"/>
  <c r="R174" i="25" s="1"/>
  <c r="H174" i="25"/>
  <c r="J174" i="25" s="1"/>
  <c r="P173" i="25"/>
  <c r="R173" i="25" s="1"/>
  <c r="H173" i="25"/>
  <c r="J173" i="25" s="1"/>
  <c r="P172" i="25"/>
  <c r="R172" i="25" s="1"/>
  <c r="H172" i="25"/>
  <c r="J172" i="25" s="1"/>
  <c r="P171" i="25"/>
  <c r="R171" i="25" s="1"/>
  <c r="H171" i="25"/>
  <c r="J171" i="25" s="1"/>
  <c r="P170" i="25"/>
  <c r="R170" i="25" s="1"/>
  <c r="J170" i="25"/>
  <c r="H170" i="25"/>
  <c r="P169" i="25"/>
  <c r="R169" i="25" s="1"/>
  <c r="H169" i="25"/>
  <c r="J169" i="25" s="1"/>
  <c r="P168" i="25"/>
  <c r="R168" i="25" s="1"/>
  <c r="H168" i="25"/>
  <c r="J168" i="25" s="1"/>
  <c r="P167" i="25"/>
  <c r="R167" i="25" s="1"/>
  <c r="H167" i="25"/>
  <c r="J167" i="25" s="1"/>
  <c r="P166" i="25"/>
  <c r="R166" i="25" s="1"/>
  <c r="H166" i="25"/>
  <c r="J166" i="25" s="1"/>
  <c r="P165" i="25"/>
  <c r="R165" i="25" s="1"/>
  <c r="H165" i="25"/>
  <c r="J165" i="25" s="1"/>
  <c r="P164" i="25"/>
  <c r="R164" i="25" s="1"/>
  <c r="H164" i="25"/>
  <c r="J164" i="25" s="1"/>
  <c r="P163" i="25"/>
  <c r="R163" i="25" s="1"/>
  <c r="H163" i="25"/>
  <c r="J163" i="25" s="1"/>
  <c r="P162" i="25"/>
  <c r="R162" i="25" s="1"/>
  <c r="H162" i="25"/>
  <c r="J162" i="25" s="1"/>
  <c r="P161" i="25"/>
  <c r="R161" i="25" s="1"/>
  <c r="H161" i="25"/>
  <c r="J161" i="25" s="1"/>
  <c r="P160" i="25"/>
  <c r="R160" i="25" s="1"/>
  <c r="H160" i="25"/>
  <c r="J160" i="25" s="1"/>
  <c r="P159" i="25"/>
  <c r="R159" i="25" s="1"/>
  <c r="H159" i="25"/>
  <c r="J159" i="25" s="1"/>
  <c r="P158" i="25"/>
  <c r="R158" i="25" s="1"/>
  <c r="H158" i="25"/>
  <c r="J158" i="25" s="1"/>
  <c r="P157" i="25"/>
  <c r="R157" i="25" s="1"/>
  <c r="H157" i="25"/>
  <c r="J157" i="25" s="1"/>
  <c r="P156" i="25"/>
  <c r="R156" i="25" s="1"/>
  <c r="H156" i="25"/>
  <c r="J156" i="25" s="1"/>
  <c r="P155" i="25"/>
  <c r="R155" i="25" s="1"/>
  <c r="H155" i="25"/>
  <c r="J155" i="25" s="1"/>
  <c r="P154" i="25"/>
  <c r="R154" i="25" s="1"/>
  <c r="H154" i="25"/>
  <c r="J154" i="25" s="1"/>
  <c r="P153" i="25"/>
  <c r="R153" i="25" s="1"/>
  <c r="H153" i="25"/>
  <c r="J153" i="25" s="1"/>
  <c r="P152" i="25"/>
  <c r="R152" i="25" s="1"/>
  <c r="H152" i="25"/>
  <c r="J152" i="25" s="1"/>
  <c r="P151" i="25"/>
  <c r="R151" i="25" s="1"/>
  <c r="H151" i="25"/>
  <c r="J151" i="25" s="1"/>
  <c r="P150" i="25"/>
  <c r="R150" i="25" s="1"/>
  <c r="H150" i="25"/>
  <c r="J150" i="25" s="1"/>
  <c r="P149" i="25"/>
  <c r="R149" i="25" s="1"/>
  <c r="H149" i="25"/>
  <c r="J149" i="25" s="1"/>
  <c r="P148" i="25"/>
  <c r="R148" i="25" s="1"/>
  <c r="H148" i="25"/>
  <c r="J148" i="25" s="1"/>
  <c r="R147" i="25"/>
  <c r="P147" i="25"/>
  <c r="H147" i="25"/>
  <c r="J147" i="25" s="1"/>
  <c r="P146" i="25"/>
  <c r="R146" i="25" s="1"/>
  <c r="H146" i="25"/>
  <c r="J146" i="25" s="1"/>
  <c r="P145" i="25"/>
  <c r="R145" i="25" s="1"/>
  <c r="H145" i="25"/>
  <c r="J145" i="25" s="1"/>
  <c r="P144" i="25"/>
  <c r="R144" i="25" s="1"/>
  <c r="H144" i="25"/>
  <c r="J144" i="25" s="1"/>
  <c r="P143" i="25"/>
  <c r="R143" i="25" s="1"/>
  <c r="H143" i="25"/>
  <c r="J143" i="25" s="1"/>
  <c r="P142" i="25"/>
  <c r="R142" i="25" s="1"/>
  <c r="H142" i="25"/>
  <c r="J142" i="25" s="1"/>
  <c r="P141" i="25"/>
  <c r="R141" i="25" s="1"/>
  <c r="H141" i="25"/>
  <c r="J141" i="25" s="1"/>
  <c r="P140" i="25"/>
  <c r="R140" i="25" s="1"/>
  <c r="H140" i="25"/>
  <c r="J140" i="25" s="1"/>
  <c r="R139" i="25"/>
  <c r="P139" i="25"/>
  <c r="H139" i="25"/>
  <c r="J139" i="25" s="1"/>
  <c r="P138" i="25"/>
  <c r="R138" i="25" s="1"/>
  <c r="H138" i="25"/>
  <c r="J138" i="25" s="1"/>
  <c r="P137" i="25"/>
  <c r="R137" i="25" s="1"/>
  <c r="H137" i="25"/>
  <c r="J137" i="25" s="1"/>
  <c r="P136" i="25"/>
  <c r="R136" i="25" s="1"/>
  <c r="H136" i="25"/>
  <c r="J136" i="25" s="1"/>
  <c r="P135" i="25"/>
  <c r="R135" i="25" s="1"/>
  <c r="H135" i="25"/>
  <c r="J135" i="25" s="1"/>
  <c r="P134" i="25"/>
  <c r="R134" i="25" s="1"/>
  <c r="H134" i="25"/>
  <c r="J134" i="25" s="1"/>
  <c r="P133" i="25"/>
  <c r="R133" i="25" s="1"/>
  <c r="H133" i="25"/>
  <c r="J133" i="25" s="1"/>
  <c r="P132" i="25"/>
  <c r="R132" i="25" s="1"/>
  <c r="H132" i="25"/>
  <c r="J132" i="25" s="1"/>
  <c r="R131" i="25"/>
  <c r="P131" i="25"/>
  <c r="H131" i="25"/>
  <c r="J131" i="25" s="1"/>
  <c r="P130" i="25"/>
  <c r="R130" i="25" s="1"/>
  <c r="H130" i="25"/>
  <c r="J130" i="25" s="1"/>
  <c r="P129" i="25"/>
  <c r="R129" i="25" s="1"/>
  <c r="H129" i="25"/>
  <c r="J129" i="25" s="1"/>
  <c r="P128" i="25"/>
  <c r="R128" i="25" s="1"/>
  <c r="H128" i="25"/>
  <c r="J128" i="25" s="1"/>
  <c r="P127" i="25"/>
  <c r="R127" i="25" s="1"/>
  <c r="H127" i="25"/>
  <c r="J127" i="25" s="1"/>
  <c r="P126" i="25"/>
  <c r="R126" i="25" s="1"/>
  <c r="H126" i="25"/>
  <c r="J126" i="25" s="1"/>
  <c r="P125" i="25"/>
  <c r="R125" i="25" s="1"/>
  <c r="H125" i="25"/>
  <c r="J125" i="25" s="1"/>
  <c r="P124" i="25"/>
  <c r="R124" i="25" s="1"/>
  <c r="H124" i="25"/>
  <c r="J124" i="25" s="1"/>
  <c r="P123" i="25"/>
  <c r="R123" i="25" s="1"/>
  <c r="H123" i="25"/>
  <c r="J123" i="25" s="1"/>
  <c r="P122" i="25"/>
  <c r="R122" i="25" s="1"/>
  <c r="H122" i="25"/>
  <c r="J122" i="25" s="1"/>
  <c r="P121" i="25"/>
  <c r="R121" i="25" s="1"/>
  <c r="H121" i="25"/>
  <c r="J121" i="25" s="1"/>
  <c r="P120" i="25"/>
  <c r="R120" i="25" s="1"/>
  <c r="H120" i="25"/>
  <c r="J120" i="25" s="1"/>
  <c r="P119" i="25"/>
  <c r="R119" i="25" s="1"/>
  <c r="H119" i="25"/>
  <c r="J119" i="25" s="1"/>
  <c r="P118" i="25"/>
  <c r="R118" i="25" s="1"/>
  <c r="H118" i="25"/>
  <c r="J118" i="25" s="1"/>
  <c r="P117" i="25"/>
  <c r="R117" i="25" s="1"/>
  <c r="H117" i="25"/>
  <c r="J117" i="25" s="1"/>
  <c r="P116" i="25"/>
  <c r="R116" i="25" s="1"/>
  <c r="H116" i="25"/>
  <c r="J116" i="25" s="1"/>
  <c r="P115" i="25"/>
  <c r="R115" i="25" s="1"/>
  <c r="H115" i="25"/>
  <c r="J115" i="25" s="1"/>
  <c r="P114" i="25"/>
  <c r="R114" i="25" s="1"/>
  <c r="H114" i="25"/>
  <c r="J114" i="25" s="1"/>
  <c r="P113" i="25"/>
  <c r="R113" i="25" s="1"/>
  <c r="H113" i="25"/>
  <c r="J113" i="25" s="1"/>
  <c r="P112" i="25"/>
  <c r="R112" i="25" s="1"/>
  <c r="H112" i="25"/>
  <c r="J112" i="25" s="1"/>
  <c r="P111" i="25"/>
  <c r="R111" i="25" s="1"/>
  <c r="H111" i="25"/>
  <c r="J111" i="25" s="1"/>
  <c r="P110" i="25"/>
  <c r="R110" i="25" s="1"/>
  <c r="H110" i="25"/>
  <c r="J110" i="25" s="1"/>
  <c r="P109" i="25"/>
  <c r="R109" i="25" s="1"/>
  <c r="H109" i="25"/>
  <c r="J109" i="25" s="1"/>
  <c r="P108" i="25"/>
  <c r="R108" i="25" s="1"/>
  <c r="H108" i="25"/>
  <c r="J108" i="25" s="1"/>
  <c r="P107" i="25"/>
  <c r="R107" i="25" s="1"/>
  <c r="H107" i="25"/>
  <c r="J107" i="25" s="1"/>
  <c r="P106" i="25"/>
  <c r="R106" i="25" s="1"/>
  <c r="H106" i="25"/>
  <c r="J106" i="25" s="1"/>
  <c r="P105" i="25"/>
  <c r="R105" i="25" s="1"/>
  <c r="H105" i="25"/>
  <c r="J105" i="25" s="1"/>
  <c r="P104" i="25"/>
  <c r="R104" i="25" s="1"/>
  <c r="H104" i="25"/>
  <c r="J104" i="25" s="1"/>
  <c r="P103" i="25"/>
  <c r="R103" i="25" s="1"/>
  <c r="H103" i="25"/>
  <c r="J103" i="25" s="1"/>
  <c r="P102" i="25"/>
  <c r="R102" i="25" s="1"/>
  <c r="H102" i="25"/>
  <c r="J102" i="25" s="1"/>
  <c r="P101" i="25"/>
  <c r="R101" i="25" s="1"/>
  <c r="H101" i="25"/>
  <c r="J101" i="25" s="1"/>
  <c r="P100" i="25"/>
  <c r="R100" i="25" s="1"/>
  <c r="H100" i="25"/>
  <c r="J100" i="25" s="1"/>
  <c r="P99" i="25"/>
  <c r="R99" i="25" s="1"/>
  <c r="H99" i="25"/>
  <c r="J99" i="25" s="1"/>
  <c r="P98" i="25"/>
  <c r="R98" i="25" s="1"/>
  <c r="J98" i="25"/>
  <c r="H98" i="25"/>
  <c r="P97" i="25"/>
  <c r="R97" i="25" s="1"/>
  <c r="H97" i="25"/>
  <c r="J97" i="25" s="1"/>
  <c r="P96" i="25"/>
  <c r="R96" i="25" s="1"/>
  <c r="H96" i="25"/>
  <c r="J96" i="25" s="1"/>
  <c r="P95" i="25"/>
  <c r="R95" i="25" s="1"/>
  <c r="H95" i="25"/>
  <c r="J95" i="25" s="1"/>
  <c r="P94" i="25"/>
  <c r="R94" i="25" s="1"/>
  <c r="H94" i="25"/>
  <c r="J94" i="25" s="1"/>
  <c r="P93" i="25"/>
  <c r="R93" i="25" s="1"/>
  <c r="H93" i="25"/>
  <c r="J93" i="25" s="1"/>
  <c r="P92" i="25"/>
  <c r="R92" i="25" s="1"/>
  <c r="H92" i="25"/>
  <c r="J92" i="25" s="1"/>
  <c r="P91" i="25"/>
  <c r="R91" i="25" s="1"/>
  <c r="J91" i="25"/>
  <c r="H91" i="25"/>
  <c r="P90" i="25"/>
  <c r="R90" i="25" s="1"/>
  <c r="H90" i="25"/>
  <c r="J90" i="25" s="1"/>
  <c r="P89" i="25"/>
  <c r="R89" i="25" s="1"/>
  <c r="H89" i="25"/>
  <c r="J89" i="25" s="1"/>
  <c r="P88" i="25"/>
  <c r="R88" i="25" s="1"/>
  <c r="H88" i="25"/>
  <c r="J88" i="25" s="1"/>
  <c r="P87" i="25"/>
  <c r="R87" i="25" s="1"/>
  <c r="H87" i="25"/>
  <c r="J87" i="25" s="1"/>
  <c r="P86" i="25"/>
  <c r="R86" i="25" s="1"/>
  <c r="H86" i="25"/>
  <c r="J86" i="25" s="1"/>
  <c r="P85" i="25"/>
  <c r="R85" i="25" s="1"/>
  <c r="H85" i="25"/>
  <c r="J85" i="25" s="1"/>
  <c r="P84" i="25"/>
  <c r="R84" i="25" s="1"/>
  <c r="H84" i="25"/>
  <c r="J84" i="25" s="1"/>
  <c r="P83" i="25"/>
  <c r="R83" i="25" s="1"/>
  <c r="J83" i="25"/>
  <c r="H83" i="25"/>
  <c r="P82" i="25"/>
  <c r="R82" i="25" s="1"/>
  <c r="H82" i="25"/>
  <c r="J82" i="25" s="1"/>
  <c r="P81" i="25"/>
  <c r="R81" i="25" s="1"/>
  <c r="H81" i="25"/>
  <c r="J81" i="25" s="1"/>
  <c r="P80" i="25"/>
  <c r="R80" i="25" s="1"/>
  <c r="H80" i="25"/>
  <c r="J80" i="25" s="1"/>
  <c r="P79" i="25"/>
  <c r="R79" i="25" s="1"/>
  <c r="H79" i="25"/>
  <c r="J79" i="25" s="1"/>
  <c r="P78" i="25"/>
  <c r="R78" i="25" s="1"/>
  <c r="H78" i="25"/>
  <c r="J78" i="25" s="1"/>
  <c r="P77" i="25"/>
  <c r="R77" i="25" s="1"/>
  <c r="H77" i="25"/>
  <c r="J77" i="25" s="1"/>
  <c r="P76" i="25"/>
  <c r="R76" i="25" s="1"/>
  <c r="H76" i="25"/>
  <c r="J76" i="25" s="1"/>
  <c r="P75" i="25"/>
  <c r="R75" i="25" s="1"/>
  <c r="J75" i="25"/>
  <c r="H75" i="25"/>
  <c r="P74" i="25"/>
  <c r="R74" i="25" s="1"/>
  <c r="H74" i="25"/>
  <c r="J74" i="25" s="1"/>
  <c r="P73" i="25"/>
  <c r="R73" i="25" s="1"/>
  <c r="H73" i="25"/>
  <c r="J73" i="25" s="1"/>
  <c r="P72" i="25"/>
  <c r="R72" i="25" s="1"/>
  <c r="H72" i="25"/>
  <c r="J72" i="25" s="1"/>
  <c r="P71" i="25"/>
  <c r="R71" i="25" s="1"/>
  <c r="H71" i="25"/>
  <c r="J71" i="25" s="1"/>
  <c r="P70" i="25"/>
  <c r="R70" i="25" s="1"/>
  <c r="H70" i="25"/>
  <c r="J70" i="25" s="1"/>
  <c r="P69" i="25"/>
  <c r="R69" i="25" s="1"/>
  <c r="H69" i="25"/>
  <c r="J69" i="25" s="1"/>
  <c r="P68" i="25"/>
  <c r="R68" i="25" s="1"/>
  <c r="H68" i="25"/>
  <c r="J68" i="25" s="1"/>
  <c r="P67" i="25"/>
  <c r="R67" i="25" s="1"/>
  <c r="J67" i="25"/>
  <c r="H67" i="25"/>
  <c r="P66" i="25"/>
  <c r="R66" i="25" s="1"/>
  <c r="H66" i="25"/>
  <c r="J66" i="25" s="1"/>
  <c r="P65" i="25"/>
  <c r="R65" i="25" s="1"/>
  <c r="H65" i="25"/>
  <c r="J65" i="25" s="1"/>
  <c r="P64" i="25"/>
  <c r="R64" i="25" s="1"/>
  <c r="H64" i="25"/>
  <c r="J64" i="25" s="1"/>
  <c r="P63" i="25"/>
  <c r="R63" i="25" s="1"/>
  <c r="H63" i="25"/>
  <c r="J63" i="25" s="1"/>
  <c r="P62" i="25"/>
  <c r="R62" i="25" s="1"/>
  <c r="J62" i="25"/>
  <c r="H62" i="25"/>
  <c r="P61" i="25"/>
  <c r="R61" i="25" s="1"/>
  <c r="H61" i="25"/>
  <c r="J61" i="25" s="1"/>
  <c r="P60" i="25"/>
  <c r="R60" i="25" s="1"/>
  <c r="H60" i="25"/>
  <c r="J60" i="25" s="1"/>
  <c r="P59" i="25"/>
  <c r="R59" i="25" s="1"/>
  <c r="H59" i="25"/>
  <c r="J59" i="25" s="1"/>
  <c r="P58" i="25"/>
  <c r="R58" i="25" s="1"/>
  <c r="H58" i="25"/>
  <c r="J58" i="25" s="1"/>
  <c r="P57" i="25"/>
  <c r="R57" i="25" s="1"/>
  <c r="H57" i="25"/>
  <c r="J57" i="25" s="1"/>
  <c r="P56" i="25"/>
  <c r="R56" i="25" s="1"/>
  <c r="H56" i="25"/>
  <c r="J56" i="25" s="1"/>
  <c r="P55" i="25"/>
  <c r="R55" i="25" s="1"/>
  <c r="H55" i="25"/>
  <c r="J55" i="25" s="1"/>
  <c r="P54" i="25"/>
  <c r="R54" i="25" s="1"/>
  <c r="H54" i="25"/>
  <c r="J54" i="25" s="1"/>
  <c r="P53" i="25"/>
  <c r="R53" i="25" s="1"/>
  <c r="H53" i="25"/>
  <c r="J53" i="25" s="1"/>
  <c r="P52" i="25"/>
  <c r="R52" i="25" s="1"/>
  <c r="H52" i="25"/>
  <c r="J52" i="25" s="1"/>
  <c r="P51" i="25"/>
  <c r="R51" i="25" s="1"/>
  <c r="H51" i="25"/>
  <c r="J51" i="25" s="1"/>
  <c r="P50" i="25"/>
  <c r="R50" i="25" s="1"/>
  <c r="G50" i="25"/>
  <c r="H50" i="25" s="1"/>
  <c r="J50" i="25" s="1"/>
  <c r="P49" i="25"/>
  <c r="R49" i="25" s="1"/>
  <c r="H49" i="25"/>
  <c r="J49" i="25" s="1"/>
  <c r="P48" i="25"/>
  <c r="R48" i="25" s="1"/>
  <c r="H48" i="25"/>
  <c r="J48" i="25" s="1"/>
  <c r="P47" i="25"/>
  <c r="R47" i="25" s="1"/>
  <c r="H47" i="25"/>
  <c r="J47" i="25" s="1"/>
  <c r="P46" i="25"/>
  <c r="R46" i="25" s="1"/>
  <c r="H46" i="25"/>
  <c r="J46" i="25" s="1"/>
  <c r="P45" i="25"/>
  <c r="R45" i="25" s="1"/>
  <c r="H45" i="25"/>
  <c r="J45" i="25" s="1"/>
  <c r="P44" i="25"/>
  <c r="R44" i="25" s="1"/>
  <c r="H44" i="25"/>
  <c r="J44" i="25" s="1"/>
  <c r="P43" i="25"/>
  <c r="R43" i="25" s="1"/>
  <c r="H43" i="25"/>
  <c r="J43" i="25" s="1"/>
  <c r="P42" i="25"/>
  <c r="R42" i="25" s="1"/>
  <c r="H42" i="25"/>
  <c r="J42" i="25" s="1"/>
  <c r="P41" i="25"/>
  <c r="R41" i="25" s="1"/>
  <c r="H41" i="25"/>
  <c r="J41" i="25" s="1"/>
  <c r="P40" i="25"/>
  <c r="R40" i="25" s="1"/>
  <c r="H40" i="25"/>
  <c r="J40" i="25" s="1"/>
  <c r="P39" i="25"/>
  <c r="R39" i="25" s="1"/>
  <c r="H39" i="25"/>
  <c r="J39" i="25" s="1"/>
  <c r="P38" i="25"/>
  <c r="R38" i="25" s="1"/>
  <c r="H38" i="25"/>
  <c r="J38" i="25" s="1"/>
  <c r="P37" i="25"/>
  <c r="R37" i="25" s="1"/>
  <c r="H37" i="25"/>
  <c r="J37" i="25" s="1"/>
  <c r="P36" i="25"/>
  <c r="R36" i="25" s="1"/>
  <c r="H36" i="25"/>
  <c r="J36" i="25" s="1"/>
  <c r="P35" i="25"/>
  <c r="R35" i="25" s="1"/>
  <c r="H35" i="25"/>
  <c r="J35" i="25" s="1"/>
  <c r="P34" i="25"/>
  <c r="R34" i="25" s="1"/>
  <c r="H34" i="25"/>
  <c r="J34" i="25" s="1"/>
  <c r="P33" i="25"/>
  <c r="R33" i="25" s="1"/>
  <c r="H33" i="25"/>
  <c r="J33" i="25" s="1"/>
  <c r="P32" i="25"/>
  <c r="R32" i="25" s="1"/>
  <c r="H32" i="25"/>
  <c r="J32" i="25" s="1"/>
  <c r="P31" i="25"/>
  <c r="R31" i="25" s="1"/>
  <c r="H31" i="25"/>
  <c r="J31" i="25" s="1"/>
  <c r="P30" i="25"/>
  <c r="R30" i="25" s="1"/>
  <c r="H30" i="25"/>
  <c r="J30" i="25" s="1"/>
  <c r="P29" i="25"/>
  <c r="R29" i="25" s="1"/>
  <c r="H29" i="25"/>
  <c r="J29" i="25" s="1"/>
  <c r="P28" i="25"/>
  <c r="R28" i="25" s="1"/>
  <c r="H28" i="25"/>
  <c r="J28" i="25" s="1"/>
  <c r="P27" i="25"/>
  <c r="R27" i="25" s="1"/>
  <c r="H27" i="25"/>
  <c r="J27" i="25" s="1"/>
  <c r="P26" i="25"/>
  <c r="R26" i="25" s="1"/>
  <c r="H26" i="25"/>
  <c r="J26" i="25" s="1"/>
  <c r="P25" i="25"/>
  <c r="R25" i="25" s="1"/>
  <c r="H25" i="25"/>
  <c r="J25" i="25" s="1"/>
  <c r="P24" i="25"/>
  <c r="R24" i="25" s="1"/>
  <c r="H24" i="25"/>
  <c r="J24" i="25" s="1"/>
  <c r="P23" i="25"/>
  <c r="R23" i="25" s="1"/>
  <c r="H23" i="25"/>
  <c r="J23" i="25" s="1"/>
  <c r="P22" i="25"/>
  <c r="R22" i="25" s="1"/>
  <c r="G22" i="25"/>
  <c r="G301" i="25" s="1"/>
  <c r="P21" i="25"/>
  <c r="R21" i="25" s="1"/>
  <c r="H21" i="25"/>
  <c r="J21" i="25" s="1"/>
  <c r="P20" i="25"/>
  <c r="R20" i="25" s="1"/>
  <c r="H20" i="25"/>
  <c r="J20" i="25" s="1"/>
  <c r="P19" i="25"/>
  <c r="R19" i="25" s="1"/>
  <c r="H19" i="25"/>
  <c r="J19" i="25" s="1"/>
  <c r="P18" i="25"/>
  <c r="R18" i="25" s="1"/>
  <c r="H18" i="25"/>
  <c r="J18" i="25" s="1"/>
  <c r="P17" i="25"/>
  <c r="R17" i="25" s="1"/>
  <c r="H17" i="25"/>
  <c r="J17" i="25" s="1"/>
  <c r="P16" i="25"/>
  <c r="R16" i="25" s="1"/>
  <c r="H16" i="25"/>
  <c r="J16" i="25" s="1"/>
  <c r="P15" i="25"/>
  <c r="R15" i="25" s="1"/>
  <c r="H15" i="25"/>
  <c r="J15" i="25" s="1"/>
  <c r="P14" i="25"/>
  <c r="R14" i="25" s="1"/>
  <c r="H14" i="25"/>
  <c r="J14" i="25" s="1"/>
  <c r="P13" i="25"/>
  <c r="R13" i="25" s="1"/>
  <c r="H13" i="25"/>
  <c r="J13" i="25" s="1"/>
  <c r="R12" i="25"/>
  <c r="P12" i="25"/>
  <c r="H12" i="25"/>
  <c r="J12" i="25" s="1"/>
  <c r="P11" i="25"/>
  <c r="R11" i="25" s="1"/>
  <c r="H11" i="25"/>
  <c r="J11" i="25" s="1"/>
  <c r="P10" i="25"/>
  <c r="R10" i="25" s="1"/>
  <c r="H10" i="25"/>
  <c r="J10" i="25" s="1"/>
  <c r="P9" i="25"/>
  <c r="R9" i="25" s="1"/>
  <c r="H9" i="25"/>
  <c r="J9" i="25" s="1"/>
  <c r="P8" i="25"/>
  <c r="R8" i="25" s="1"/>
  <c r="H8" i="25"/>
  <c r="J8" i="25" s="1"/>
  <c r="Q309" i="24"/>
  <c r="O309" i="24"/>
  <c r="N309" i="24"/>
  <c r="M309" i="24"/>
  <c r="L309" i="24"/>
  <c r="I309" i="24"/>
  <c r="G309" i="24"/>
  <c r="F309" i="24"/>
  <c r="E309" i="24"/>
  <c r="D309" i="24"/>
  <c r="P308" i="24"/>
  <c r="R308" i="24" s="1"/>
  <c r="H308" i="24"/>
  <c r="J308" i="24" s="1"/>
  <c r="P307" i="24"/>
  <c r="R307" i="24" s="1"/>
  <c r="H307" i="24"/>
  <c r="J307" i="24" s="1"/>
  <c r="P306" i="24"/>
  <c r="R306" i="24" s="1"/>
  <c r="H306" i="24"/>
  <c r="J306" i="24" s="1"/>
  <c r="P305" i="24"/>
  <c r="R305" i="24" s="1"/>
  <c r="H305" i="24"/>
  <c r="J305" i="24" s="1"/>
  <c r="P304" i="24"/>
  <c r="H304" i="24"/>
  <c r="Q299" i="24"/>
  <c r="O299" i="24"/>
  <c r="N299" i="24"/>
  <c r="M299" i="24"/>
  <c r="L299" i="24"/>
  <c r="I299" i="24"/>
  <c r="G299" i="24"/>
  <c r="F299" i="24"/>
  <c r="E299" i="24"/>
  <c r="D299" i="24"/>
  <c r="R298" i="24"/>
  <c r="J298" i="24"/>
  <c r="R297" i="24"/>
  <c r="J297" i="24"/>
  <c r="R296" i="24"/>
  <c r="J296" i="24"/>
  <c r="R295" i="24"/>
  <c r="J295" i="24"/>
  <c r="R294" i="24"/>
  <c r="J294" i="24"/>
  <c r="R293" i="24"/>
  <c r="J293" i="24"/>
  <c r="R292" i="24"/>
  <c r="J292" i="24"/>
  <c r="R291" i="24"/>
  <c r="J291" i="24"/>
  <c r="R290" i="24"/>
  <c r="J290" i="24"/>
  <c r="R289" i="24"/>
  <c r="J289" i="24"/>
  <c r="R288" i="24"/>
  <c r="J288" i="24"/>
  <c r="R287" i="24"/>
  <c r="J287" i="24"/>
  <c r="R286" i="24"/>
  <c r="J286" i="24"/>
  <c r="R285" i="24"/>
  <c r="J285" i="24"/>
  <c r="R284" i="24"/>
  <c r="J284" i="24"/>
  <c r="R283" i="24"/>
  <c r="J283" i="24"/>
  <c r="R282" i="24"/>
  <c r="J282" i="24"/>
  <c r="R281" i="24"/>
  <c r="J281" i="24"/>
  <c r="R280" i="24"/>
  <c r="J280" i="24"/>
  <c r="R279" i="24"/>
  <c r="J279" i="24"/>
  <c r="R278" i="24"/>
  <c r="J278" i="24"/>
  <c r="R277" i="24"/>
  <c r="J277" i="24"/>
  <c r="R276" i="24"/>
  <c r="J276" i="24"/>
  <c r="R275" i="24"/>
  <c r="J275" i="24"/>
  <c r="R274" i="24"/>
  <c r="J274" i="24"/>
  <c r="R273" i="24"/>
  <c r="J273" i="24"/>
  <c r="R272" i="24"/>
  <c r="J272" i="24"/>
  <c r="R271" i="24"/>
  <c r="J271" i="24"/>
  <c r="R270" i="24"/>
  <c r="J270" i="24"/>
  <c r="R269" i="24"/>
  <c r="J269" i="24"/>
  <c r="R268" i="24"/>
  <c r="J268" i="24"/>
  <c r="R267" i="24"/>
  <c r="J267" i="24"/>
  <c r="R266" i="24"/>
  <c r="J266" i="24"/>
  <c r="R265" i="24"/>
  <c r="J265" i="24"/>
  <c r="R264" i="24"/>
  <c r="J264" i="24"/>
  <c r="R263" i="24"/>
  <c r="J263" i="24"/>
  <c r="R262" i="24"/>
  <c r="J262" i="24"/>
  <c r="R261" i="24"/>
  <c r="J261" i="24"/>
  <c r="R260" i="24"/>
  <c r="J260" i="24"/>
  <c r="R259" i="24"/>
  <c r="J259" i="24"/>
  <c r="R258" i="24"/>
  <c r="J258" i="24"/>
  <c r="R257" i="24"/>
  <c r="J257" i="24"/>
  <c r="R256" i="24"/>
  <c r="J256" i="24"/>
  <c r="R255" i="24"/>
  <c r="J255" i="24"/>
  <c r="R254" i="24"/>
  <c r="J254" i="24"/>
  <c r="R253" i="24"/>
  <c r="J253" i="24"/>
  <c r="R252" i="24"/>
  <c r="J252" i="24"/>
  <c r="R251" i="24"/>
  <c r="J251" i="24"/>
  <c r="R250" i="24"/>
  <c r="J250" i="24"/>
  <c r="R249" i="24"/>
  <c r="J249" i="24"/>
  <c r="R248" i="24"/>
  <c r="J248" i="24"/>
  <c r="R247" i="24"/>
  <c r="J247" i="24"/>
  <c r="R246" i="24"/>
  <c r="J246" i="24"/>
  <c r="R245" i="24"/>
  <c r="J245" i="24"/>
  <c r="R244" i="24"/>
  <c r="J244" i="24"/>
  <c r="R243" i="24"/>
  <c r="J243" i="24"/>
  <c r="R242" i="24"/>
  <c r="J242" i="24"/>
  <c r="R241" i="24"/>
  <c r="J241" i="24"/>
  <c r="R240" i="24"/>
  <c r="J240" i="24"/>
  <c r="R239" i="24"/>
  <c r="J239" i="24"/>
  <c r="R238" i="24"/>
  <c r="J238" i="24"/>
  <c r="R237" i="24"/>
  <c r="J237" i="24"/>
  <c r="R236" i="24"/>
  <c r="J236" i="24"/>
  <c r="R235" i="24"/>
  <c r="J235" i="24"/>
  <c r="R234" i="24"/>
  <c r="J234" i="24"/>
  <c r="R233" i="24"/>
  <c r="J233" i="24"/>
  <c r="R232" i="24"/>
  <c r="J232" i="24"/>
  <c r="R231" i="24"/>
  <c r="J231" i="24"/>
  <c r="R230" i="24"/>
  <c r="J230" i="24"/>
  <c r="R229" i="24"/>
  <c r="J229" i="24"/>
  <c r="R228" i="24"/>
  <c r="J228" i="24"/>
  <c r="R227" i="24"/>
  <c r="J227" i="24"/>
  <c r="R226" i="24"/>
  <c r="J226" i="24"/>
  <c r="R225" i="24"/>
  <c r="J225" i="24"/>
  <c r="R224" i="24"/>
  <c r="J224" i="24"/>
  <c r="R223" i="24"/>
  <c r="J223" i="24"/>
  <c r="R222" i="24"/>
  <c r="J222" i="24"/>
  <c r="R221" i="24"/>
  <c r="J221" i="24"/>
  <c r="R220" i="24"/>
  <c r="J220" i="24"/>
  <c r="R219" i="24"/>
  <c r="J219" i="24"/>
  <c r="R218" i="24"/>
  <c r="J218" i="24"/>
  <c r="R217" i="24"/>
  <c r="J217" i="24"/>
  <c r="R216" i="24"/>
  <c r="J216" i="24"/>
  <c r="R215" i="24"/>
  <c r="J215" i="24"/>
  <c r="R214" i="24"/>
  <c r="J214" i="24"/>
  <c r="R213" i="24"/>
  <c r="J213" i="24"/>
  <c r="R212" i="24"/>
  <c r="J212" i="24"/>
  <c r="R211" i="24"/>
  <c r="J211" i="24"/>
  <c r="R210" i="24"/>
  <c r="J210" i="24"/>
  <c r="R209" i="24"/>
  <c r="J209" i="24"/>
  <c r="R208" i="24"/>
  <c r="J208" i="24"/>
  <c r="R207" i="24"/>
  <c r="J207" i="24"/>
  <c r="R206" i="24"/>
  <c r="J206" i="24"/>
  <c r="R205" i="24"/>
  <c r="J205" i="24"/>
  <c r="R204" i="24"/>
  <c r="J204" i="24"/>
  <c r="R203" i="24"/>
  <c r="J203" i="24"/>
  <c r="R202" i="24"/>
  <c r="J202" i="24"/>
  <c r="R201" i="24"/>
  <c r="J201" i="24"/>
  <c r="R200" i="24"/>
  <c r="J200" i="24"/>
  <c r="R199" i="24"/>
  <c r="J199" i="24"/>
  <c r="R198" i="24"/>
  <c r="J198" i="24"/>
  <c r="R197" i="24"/>
  <c r="J197" i="24"/>
  <c r="R196" i="24"/>
  <c r="J196" i="24"/>
  <c r="R195" i="24"/>
  <c r="J195" i="24"/>
  <c r="R194" i="24"/>
  <c r="J194" i="24"/>
  <c r="R193" i="24"/>
  <c r="J193" i="24"/>
  <c r="R192" i="24"/>
  <c r="J192" i="24"/>
  <c r="R191" i="24"/>
  <c r="J191" i="24"/>
  <c r="R190" i="24"/>
  <c r="J190" i="24"/>
  <c r="R189" i="24"/>
  <c r="J189" i="24"/>
  <c r="R188" i="24"/>
  <c r="J188" i="24"/>
  <c r="R187" i="24"/>
  <c r="J187" i="24"/>
  <c r="R186" i="24"/>
  <c r="J186" i="24"/>
  <c r="R185" i="24"/>
  <c r="J185" i="24"/>
  <c r="R184" i="24"/>
  <c r="J184" i="24"/>
  <c r="R183" i="24"/>
  <c r="J183" i="24"/>
  <c r="R182" i="24"/>
  <c r="J182" i="24"/>
  <c r="R181" i="24"/>
  <c r="J181" i="24"/>
  <c r="R180" i="24"/>
  <c r="J180" i="24"/>
  <c r="R179" i="24"/>
  <c r="J179" i="24"/>
  <c r="R178" i="24"/>
  <c r="J178" i="24"/>
  <c r="R177" i="24"/>
  <c r="J177" i="24"/>
  <c r="R176" i="24"/>
  <c r="J176" i="24"/>
  <c r="R175" i="24"/>
  <c r="J175" i="24"/>
  <c r="R174" i="24"/>
  <c r="J174" i="24"/>
  <c r="R173" i="24"/>
  <c r="J173" i="24"/>
  <c r="R172" i="24"/>
  <c r="J172" i="24"/>
  <c r="R171" i="24"/>
  <c r="J171" i="24"/>
  <c r="R170" i="24"/>
  <c r="J170" i="24"/>
  <c r="R169" i="24"/>
  <c r="J169" i="24"/>
  <c r="R168" i="24"/>
  <c r="J168" i="24"/>
  <c r="R167" i="24"/>
  <c r="J167" i="24"/>
  <c r="R166" i="24"/>
  <c r="J166" i="24"/>
  <c r="R165" i="24"/>
  <c r="J165" i="24"/>
  <c r="R164" i="24"/>
  <c r="J164" i="24"/>
  <c r="R163" i="24"/>
  <c r="J163" i="24"/>
  <c r="R162" i="24"/>
  <c r="J162" i="24"/>
  <c r="R161" i="24"/>
  <c r="J161" i="24"/>
  <c r="R160" i="24"/>
  <c r="J160" i="24"/>
  <c r="R159" i="24"/>
  <c r="J159" i="24"/>
  <c r="R158" i="24"/>
  <c r="J158" i="24"/>
  <c r="R157" i="24"/>
  <c r="J157" i="24"/>
  <c r="R156" i="24"/>
  <c r="J156" i="24"/>
  <c r="R155" i="24"/>
  <c r="J155" i="24"/>
  <c r="R154" i="24"/>
  <c r="J154" i="24"/>
  <c r="R153" i="24"/>
  <c r="J153" i="24"/>
  <c r="R152" i="24"/>
  <c r="J152" i="24"/>
  <c r="R151" i="24"/>
  <c r="J151" i="24"/>
  <c r="R150" i="24"/>
  <c r="J150" i="24"/>
  <c r="R149" i="24"/>
  <c r="J149" i="24"/>
  <c r="R148" i="24"/>
  <c r="J148" i="24"/>
  <c r="R147" i="24"/>
  <c r="J147" i="24"/>
  <c r="R146" i="24"/>
  <c r="J146" i="24"/>
  <c r="R145" i="24"/>
  <c r="J145" i="24"/>
  <c r="R144" i="24"/>
  <c r="J144" i="24"/>
  <c r="R143" i="24"/>
  <c r="J143" i="24"/>
  <c r="R142" i="24"/>
  <c r="J142" i="24"/>
  <c r="R141" i="24"/>
  <c r="J141" i="24"/>
  <c r="R140" i="24"/>
  <c r="J140" i="24"/>
  <c r="R139" i="24"/>
  <c r="J139" i="24"/>
  <c r="R138" i="24"/>
  <c r="J138" i="24"/>
  <c r="R137" i="24"/>
  <c r="J137" i="24"/>
  <c r="R136" i="24"/>
  <c r="J136" i="24"/>
  <c r="R135" i="24"/>
  <c r="J135" i="24"/>
  <c r="R134" i="24"/>
  <c r="J134" i="24"/>
  <c r="R133" i="24"/>
  <c r="J133" i="24"/>
  <c r="R132" i="24"/>
  <c r="J132" i="24"/>
  <c r="R131" i="24"/>
  <c r="J131" i="24"/>
  <c r="R130" i="24"/>
  <c r="J130" i="24"/>
  <c r="R129" i="24"/>
  <c r="J129" i="24"/>
  <c r="R128" i="24"/>
  <c r="J128" i="24"/>
  <c r="R127" i="24"/>
  <c r="J127" i="24"/>
  <c r="R126" i="24"/>
  <c r="J126" i="24"/>
  <c r="R125" i="24"/>
  <c r="J125" i="24"/>
  <c r="R124" i="24"/>
  <c r="J124" i="24"/>
  <c r="R123" i="24"/>
  <c r="J123" i="24"/>
  <c r="R122" i="24"/>
  <c r="J122" i="24"/>
  <c r="R121" i="24"/>
  <c r="J121" i="24"/>
  <c r="R120" i="24"/>
  <c r="J120" i="24"/>
  <c r="R119" i="24"/>
  <c r="J119" i="24"/>
  <c r="R118" i="24"/>
  <c r="J118" i="24"/>
  <c r="R117" i="24"/>
  <c r="J117" i="24"/>
  <c r="R116" i="24"/>
  <c r="J116" i="24"/>
  <c r="R115" i="24"/>
  <c r="J115" i="24"/>
  <c r="R114" i="24"/>
  <c r="J114" i="24"/>
  <c r="R113" i="24"/>
  <c r="J113" i="24"/>
  <c r="R112" i="24"/>
  <c r="J112" i="24"/>
  <c r="R111" i="24"/>
  <c r="J111" i="24"/>
  <c r="R110" i="24"/>
  <c r="J110" i="24"/>
  <c r="R109" i="24"/>
  <c r="J109" i="24"/>
  <c r="R108" i="24"/>
  <c r="J108" i="24"/>
  <c r="R107" i="24"/>
  <c r="J107" i="24"/>
  <c r="R106" i="24"/>
  <c r="J106" i="24"/>
  <c r="R105" i="24"/>
  <c r="J105" i="24"/>
  <c r="R104" i="24"/>
  <c r="J104" i="24"/>
  <c r="R103" i="24"/>
  <c r="J103" i="24"/>
  <c r="R102" i="24"/>
  <c r="J102" i="24"/>
  <c r="R101" i="24"/>
  <c r="J101" i="24"/>
  <c r="R100" i="24"/>
  <c r="J100" i="24"/>
  <c r="R99" i="24"/>
  <c r="J99" i="24"/>
  <c r="R98" i="24"/>
  <c r="J98" i="24"/>
  <c r="R97" i="24"/>
  <c r="J97" i="24"/>
  <c r="R96" i="24"/>
  <c r="J96" i="24"/>
  <c r="R95" i="24"/>
  <c r="J95" i="24"/>
  <c r="R94" i="24"/>
  <c r="J94" i="24"/>
  <c r="R93" i="24"/>
  <c r="J93" i="24"/>
  <c r="R92" i="24"/>
  <c r="J92" i="24"/>
  <c r="R91" i="24"/>
  <c r="J91" i="24"/>
  <c r="R90" i="24"/>
  <c r="J90" i="24"/>
  <c r="R89" i="24"/>
  <c r="J89" i="24"/>
  <c r="R88" i="24"/>
  <c r="J88" i="24"/>
  <c r="R87" i="24"/>
  <c r="J87" i="24"/>
  <c r="R86" i="24"/>
  <c r="J86" i="24"/>
  <c r="R85" i="24"/>
  <c r="J85" i="24"/>
  <c r="R84" i="24"/>
  <c r="J84" i="24"/>
  <c r="R83" i="24"/>
  <c r="J83" i="24"/>
  <c r="R82" i="24"/>
  <c r="J82" i="24"/>
  <c r="R81" i="24"/>
  <c r="J81" i="24"/>
  <c r="R80" i="24"/>
  <c r="J80" i="24"/>
  <c r="R79" i="24"/>
  <c r="J79" i="24"/>
  <c r="R78" i="24"/>
  <c r="J78" i="24"/>
  <c r="R77" i="24"/>
  <c r="J77" i="24"/>
  <c r="R76" i="24"/>
  <c r="J76" i="24"/>
  <c r="R75" i="24"/>
  <c r="J75" i="24"/>
  <c r="R74" i="24"/>
  <c r="J74" i="24"/>
  <c r="R73" i="24"/>
  <c r="J73" i="24"/>
  <c r="R72" i="24"/>
  <c r="J72" i="24"/>
  <c r="R71" i="24"/>
  <c r="J71" i="24"/>
  <c r="R70" i="24"/>
  <c r="J70" i="24"/>
  <c r="R69" i="24"/>
  <c r="J69" i="24"/>
  <c r="R68" i="24"/>
  <c r="J68" i="24"/>
  <c r="R67" i="24"/>
  <c r="J67" i="24"/>
  <c r="R66" i="24"/>
  <c r="J66" i="24"/>
  <c r="R65" i="24"/>
  <c r="J65" i="24"/>
  <c r="R64" i="24"/>
  <c r="J64" i="24"/>
  <c r="R63" i="24"/>
  <c r="J63" i="24"/>
  <c r="R62" i="24"/>
  <c r="J62" i="24"/>
  <c r="R61" i="24"/>
  <c r="J61" i="24"/>
  <c r="R60" i="24"/>
  <c r="J60" i="24"/>
  <c r="R59" i="24"/>
  <c r="J59" i="24"/>
  <c r="R58" i="24"/>
  <c r="J58" i="24"/>
  <c r="R57" i="24"/>
  <c r="J57" i="24"/>
  <c r="R56" i="24"/>
  <c r="J56" i="24"/>
  <c r="R55" i="24"/>
  <c r="J55" i="24"/>
  <c r="R54" i="24"/>
  <c r="J54" i="24"/>
  <c r="R53" i="24"/>
  <c r="J53" i="24"/>
  <c r="R52" i="24"/>
  <c r="J52" i="24"/>
  <c r="R51" i="24"/>
  <c r="J51" i="24"/>
  <c r="R50" i="24"/>
  <c r="J50" i="24"/>
  <c r="R49" i="24"/>
  <c r="J49" i="24"/>
  <c r="R48" i="24"/>
  <c r="J48" i="24"/>
  <c r="R47" i="24"/>
  <c r="J47" i="24"/>
  <c r="R46" i="24"/>
  <c r="J46" i="24"/>
  <c r="R45" i="24"/>
  <c r="J45" i="24"/>
  <c r="R44" i="24"/>
  <c r="J44" i="24"/>
  <c r="R43" i="24"/>
  <c r="J43" i="24"/>
  <c r="R42" i="24"/>
  <c r="J42" i="24"/>
  <c r="R41" i="24"/>
  <c r="J41" i="24"/>
  <c r="R40" i="24"/>
  <c r="J40" i="24"/>
  <c r="R39" i="24"/>
  <c r="J39" i="24"/>
  <c r="R38" i="24"/>
  <c r="J38" i="24"/>
  <c r="R37" i="24"/>
  <c r="J37" i="24"/>
  <c r="R36" i="24"/>
  <c r="J36" i="24"/>
  <c r="R35" i="24"/>
  <c r="J35" i="24"/>
  <c r="R34" i="24"/>
  <c r="J34" i="24"/>
  <c r="R33" i="24"/>
  <c r="J33" i="24"/>
  <c r="R32" i="24"/>
  <c r="J32" i="24"/>
  <c r="R31" i="24"/>
  <c r="J31" i="24"/>
  <c r="R30" i="24"/>
  <c r="J30" i="24"/>
  <c r="R29" i="24"/>
  <c r="J29" i="24"/>
  <c r="R28" i="24"/>
  <c r="J28" i="24"/>
  <c r="R27" i="24"/>
  <c r="J27" i="24"/>
  <c r="R26" i="24"/>
  <c r="J26" i="24"/>
  <c r="R25" i="24"/>
  <c r="J25" i="24"/>
  <c r="R24" i="24"/>
  <c r="J24" i="24"/>
  <c r="R23" i="24"/>
  <c r="J23" i="24"/>
  <c r="R22" i="24"/>
  <c r="J22" i="24"/>
  <c r="R21" i="24"/>
  <c r="J21" i="24"/>
  <c r="R20" i="24"/>
  <c r="J20" i="24"/>
  <c r="R19" i="24"/>
  <c r="J19" i="24"/>
  <c r="R18" i="24"/>
  <c r="J18" i="24"/>
  <c r="R17" i="24"/>
  <c r="J17" i="24"/>
  <c r="R16" i="24"/>
  <c r="J16" i="24"/>
  <c r="R15" i="24"/>
  <c r="J15" i="24"/>
  <c r="R14" i="24"/>
  <c r="J14" i="24"/>
  <c r="R13" i="24"/>
  <c r="J13" i="24"/>
  <c r="R12" i="24"/>
  <c r="J12" i="24"/>
  <c r="R11" i="24"/>
  <c r="J11" i="24"/>
  <c r="R10" i="24"/>
  <c r="J10" i="24"/>
  <c r="R9" i="24"/>
  <c r="J9" i="24"/>
  <c r="P8" i="24"/>
  <c r="R8" i="24" s="1"/>
  <c r="H8" i="24"/>
  <c r="Q326" i="23"/>
  <c r="O326" i="23"/>
  <c r="N326" i="23"/>
  <c r="M326" i="23"/>
  <c r="L326" i="23"/>
  <c r="I326" i="23"/>
  <c r="G326" i="23"/>
  <c r="F326" i="23"/>
  <c r="E326" i="23"/>
  <c r="D326" i="23"/>
  <c r="P325" i="23"/>
  <c r="R325" i="23" s="1"/>
  <c r="H325" i="23"/>
  <c r="J325" i="23" s="1"/>
  <c r="P324" i="23"/>
  <c r="R324" i="23" s="1"/>
  <c r="H324" i="23"/>
  <c r="J324" i="23" s="1"/>
  <c r="P323" i="23"/>
  <c r="R323" i="23" s="1"/>
  <c r="H323" i="23"/>
  <c r="J323" i="23" s="1"/>
  <c r="P322" i="23"/>
  <c r="R322" i="23" s="1"/>
  <c r="H322" i="23"/>
  <c r="J322" i="23" s="1"/>
  <c r="P321" i="23"/>
  <c r="R321" i="23" s="1"/>
  <c r="H321" i="23"/>
  <c r="J321" i="23" s="1"/>
  <c r="P320" i="23"/>
  <c r="H320" i="23"/>
  <c r="J320" i="23" s="1"/>
  <c r="Q316" i="23"/>
  <c r="O316" i="23"/>
  <c r="N316" i="23"/>
  <c r="M316" i="23"/>
  <c r="I316" i="23"/>
  <c r="G316" i="23"/>
  <c r="F316" i="23"/>
  <c r="E316" i="23"/>
  <c r="R315" i="23"/>
  <c r="J315" i="23"/>
  <c r="R314" i="23"/>
  <c r="J314" i="23"/>
  <c r="R313" i="23"/>
  <c r="J313" i="23"/>
  <c r="R312" i="23"/>
  <c r="J312" i="23"/>
  <c r="R311" i="23"/>
  <c r="J311" i="23"/>
  <c r="R310" i="23"/>
  <c r="J310" i="23"/>
  <c r="R309" i="23"/>
  <c r="J309" i="23"/>
  <c r="R308" i="23"/>
  <c r="J308" i="23"/>
  <c r="R307" i="23"/>
  <c r="J307" i="23"/>
  <c r="R306" i="23"/>
  <c r="J306" i="23"/>
  <c r="R305" i="23"/>
  <c r="J305" i="23"/>
  <c r="R304" i="23"/>
  <c r="J304" i="23"/>
  <c r="Q301" i="23"/>
  <c r="O301" i="23"/>
  <c r="N301" i="23"/>
  <c r="M301" i="23"/>
  <c r="L301" i="23"/>
  <c r="I301" i="23"/>
  <c r="G301" i="23"/>
  <c r="F301" i="23"/>
  <c r="E301" i="23"/>
  <c r="D301" i="23"/>
  <c r="P300" i="23"/>
  <c r="R300" i="23" s="1"/>
  <c r="J300" i="23"/>
  <c r="P299" i="23"/>
  <c r="R299" i="23" s="1"/>
  <c r="J299" i="23"/>
  <c r="P298" i="23"/>
  <c r="R298" i="23" s="1"/>
  <c r="J298" i="23"/>
  <c r="P297" i="23"/>
  <c r="R297" i="23" s="1"/>
  <c r="J297" i="23"/>
  <c r="P296" i="23"/>
  <c r="R296" i="23" s="1"/>
  <c r="J296" i="23"/>
  <c r="P295" i="23"/>
  <c r="R295" i="23" s="1"/>
  <c r="J295" i="23"/>
  <c r="P294" i="23"/>
  <c r="R294" i="23" s="1"/>
  <c r="J294" i="23"/>
  <c r="P293" i="23"/>
  <c r="R293" i="23" s="1"/>
  <c r="J293" i="23"/>
  <c r="P292" i="23"/>
  <c r="R292" i="23" s="1"/>
  <c r="J292" i="23"/>
  <c r="P291" i="23"/>
  <c r="R291" i="23" s="1"/>
  <c r="J291" i="23"/>
  <c r="P290" i="23"/>
  <c r="R290" i="23" s="1"/>
  <c r="J290" i="23"/>
  <c r="P289" i="23"/>
  <c r="R289" i="23" s="1"/>
  <c r="J289" i="23"/>
  <c r="P288" i="23"/>
  <c r="R288" i="23" s="1"/>
  <c r="J288" i="23"/>
  <c r="P287" i="23"/>
  <c r="R287" i="23" s="1"/>
  <c r="J287" i="23"/>
  <c r="P286" i="23"/>
  <c r="R286" i="23" s="1"/>
  <c r="J286" i="23"/>
  <c r="P285" i="23"/>
  <c r="R285" i="23" s="1"/>
  <c r="J285" i="23"/>
  <c r="P284" i="23"/>
  <c r="R284" i="23" s="1"/>
  <c r="J284" i="23"/>
  <c r="R283" i="23"/>
  <c r="J283" i="23"/>
  <c r="P282" i="23"/>
  <c r="R282" i="23" s="1"/>
  <c r="J282" i="23"/>
  <c r="P281" i="23"/>
  <c r="R281" i="23" s="1"/>
  <c r="J281" i="23"/>
  <c r="P280" i="23"/>
  <c r="R280" i="23" s="1"/>
  <c r="J280" i="23"/>
  <c r="P279" i="23"/>
  <c r="R279" i="23" s="1"/>
  <c r="J279" i="23"/>
  <c r="P278" i="23"/>
  <c r="R278" i="23" s="1"/>
  <c r="J278" i="23"/>
  <c r="P277" i="23"/>
  <c r="R277" i="23" s="1"/>
  <c r="J277" i="23"/>
  <c r="P276" i="23"/>
  <c r="R276" i="23" s="1"/>
  <c r="J276" i="23"/>
  <c r="P275" i="23"/>
  <c r="R275" i="23" s="1"/>
  <c r="J275" i="23"/>
  <c r="P274" i="23"/>
  <c r="R274" i="23" s="1"/>
  <c r="J274" i="23"/>
  <c r="P273" i="23"/>
  <c r="R273" i="23" s="1"/>
  <c r="J273" i="23"/>
  <c r="P272" i="23"/>
  <c r="R272" i="23" s="1"/>
  <c r="J272" i="23"/>
  <c r="P271" i="23"/>
  <c r="R271" i="23" s="1"/>
  <c r="J271" i="23"/>
  <c r="P270" i="23"/>
  <c r="R270" i="23" s="1"/>
  <c r="J270" i="23"/>
  <c r="P269" i="23"/>
  <c r="R269" i="23" s="1"/>
  <c r="J269" i="23"/>
  <c r="P268" i="23"/>
  <c r="R268" i="23" s="1"/>
  <c r="J268" i="23"/>
  <c r="P267" i="23"/>
  <c r="R267" i="23" s="1"/>
  <c r="J267" i="23"/>
  <c r="P266" i="23"/>
  <c r="R266" i="23" s="1"/>
  <c r="J266" i="23"/>
  <c r="P265" i="23"/>
  <c r="R265" i="23" s="1"/>
  <c r="J265" i="23"/>
  <c r="P264" i="23"/>
  <c r="R264" i="23" s="1"/>
  <c r="J264" i="23"/>
  <c r="P263" i="23"/>
  <c r="R263" i="23" s="1"/>
  <c r="J263" i="23"/>
  <c r="P262" i="23"/>
  <c r="R262" i="23" s="1"/>
  <c r="J262" i="23"/>
  <c r="P261" i="23"/>
  <c r="R261" i="23" s="1"/>
  <c r="J261" i="23"/>
  <c r="P260" i="23"/>
  <c r="R260" i="23" s="1"/>
  <c r="J260" i="23"/>
  <c r="P259" i="23"/>
  <c r="R259" i="23" s="1"/>
  <c r="J259" i="23"/>
  <c r="P258" i="23"/>
  <c r="R258" i="23" s="1"/>
  <c r="J258" i="23"/>
  <c r="P257" i="23"/>
  <c r="R257" i="23" s="1"/>
  <c r="J257" i="23"/>
  <c r="P256" i="23"/>
  <c r="R256" i="23" s="1"/>
  <c r="J256" i="23"/>
  <c r="P255" i="23"/>
  <c r="R255" i="23" s="1"/>
  <c r="J255" i="23"/>
  <c r="P254" i="23"/>
  <c r="R254" i="23" s="1"/>
  <c r="J254" i="23"/>
  <c r="P253" i="23"/>
  <c r="R253" i="23" s="1"/>
  <c r="J253" i="23"/>
  <c r="P252" i="23"/>
  <c r="R252" i="23" s="1"/>
  <c r="J252" i="23"/>
  <c r="P251" i="23"/>
  <c r="R251" i="23" s="1"/>
  <c r="J251" i="23"/>
  <c r="P250" i="23"/>
  <c r="R250" i="23" s="1"/>
  <c r="J250" i="23"/>
  <c r="P249" i="23"/>
  <c r="R249" i="23" s="1"/>
  <c r="J249" i="23"/>
  <c r="P248" i="23"/>
  <c r="R248" i="23" s="1"/>
  <c r="J248" i="23"/>
  <c r="P247" i="23"/>
  <c r="R247" i="23" s="1"/>
  <c r="J247" i="23"/>
  <c r="P246" i="23"/>
  <c r="R246" i="23" s="1"/>
  <c r="J246" i="23"/>
  <c r="P245" i="23"/>
  <c r="R245" i="23" s="1"/>
  <c r="J245" i="23"/>
  <c r="P244" i="23"/>
  <c r="R244" i="23" s="1"/>
  <c r="J244" i="23"/>
  <c r="P243" i="23"/>
  <c r="R243" i="23" s="1"/>
  <c r="J243" i="23"/>
  <c r="P242" i="23"/>
  <c r="R242" i="23" s="1"/>
  <c r="J242" i="23"/>
  <c r="P241" i="23"/>
  <c r="R241" i="23" s="1"/>
  <c r="J241" i="23"/>
  <c r="P240" i="23"/>
  <c r="R240" i="23" s="1"/>
  <c r="J240" i="23"/>
  <c r="P239" i="23"/>
  <c r="R239" i="23" s="1"/>
  <c r="J239" i="23"/>
  <c r="P238" i="23"/>
  <c r="R238" i="23" s="1"/>
  <c r="J238" i="23"/>
  <c r="P237" i="23"/>
  <c r="R237" i="23" s="1"/>
  <c r="J237" i="23"/>
  <c r="P236" i="23"/>
  <c r="R236" i="23" s="1"/>
  <c r="J236" i="23"/>
  <c r="P235" i="23"/>
  <c r="R235" i="23" s="1"/>
  <c r="J235" i="23"/>
  <c r="P234" i="23"/>
  <c r="R234" i="23" s="1"/>
  <c r="J234" i="23"/>
  <c r="P233" i="23"/>
  <c r="R233" i="23" s="1"/>
  <c r="J233" i="23"/>
  <c r="P232" i="23"/>
  <c r="R232" i="23" s="1"/>
  <c r="J232" i="23"/>
  <c r="P231" i="23"/>
  <c r="R231" i="23" s="1"/>
  <c r="J231" i="23"/>
  <c r="P230" i="23"/>
  <c r="R230" i="23" s="1"/>
  <c r="J230" i="23"/>
  <c r="P229" i="23"/>
  <c r="R229" i="23" s="1"/>
  <c r="J229" i="23"/>
  <c r="P228" i="23"/>
  <c r="R228" i="23" s="1"/>
  <c r="J228" i="23"/>
  <c r="P227" i="23"/>
  <c r="R227" i="23" s="1"/>
  <c r="J227" i="23"/>
  <c r="P226" i="23"/>
  <c r="R226" i="23" s="1"/>
  <c r="J226" i="23"/>
  <c r="P225" i="23"/>
  <c r="R225" i="23" s="1"/>
  <c r="J225" i="23"/>
  <c r="P224" i="23"/>
  <c r="R224" i="23" s="1"/>
  <c r="J224" i="23"/>
  <c r="P223" i="23"/>
  <c r="R223" i="23" s="1"/>
  <c r="J223" i="23"/>
  <c r="P222" i="23"/>
  <c r="R222" i="23" s="1"/>
  <c r="J222" i="23"/>
  <c r="P221" i="23"/>
  <c r="R221" i="23" s="1"/>
  <c r="J221" i="23"/>
  <c r="P220" i="23"/>
  <c r="R220" i="23" s="1"/>
  <c r="J220" i="23"/>
  <c r="P219" i="23"/>
  <c r="R219" i="23" s="1"/>
  <c r="J219" i="23"/>
  <c r="P218" i="23"/>
  <c r="R218" i="23" s="1"/>
  <c r="J218" i="23"/>
  <c r="P217" i="23"/>
  <c r="R217" i="23" s="1"/>
  <c r="J217" i="23"/>
  <c r="P216" i="23"/>
  <c r="R216" i="23" s="1"/>
  <c r="J216" i="23"/>
  <c r="P215" i="23"/>
  <c r="R215" i="23" s="1"/>
  <c r="J215" i="23"/>
  <c r="P214" i="23"/>
  <c r="R214" i="23" s="1"/>
  <c r="J214" i="23"/>
  <c r="P213" i="23"/>
  <c r="R213" i="23" s="1"/>
  <c r="J213" i="23"/>
  <c r="P212" i="23"/>
  <c r="R212" i="23" s="1"/>
  <c r="J212" i="23"/>
  <c r="P211" i="23"/>
  <c r="R211" i="23" s="1"/>
  <c r="J211" i="23"/>
  <c r="P210" i="23"/>
  <c r="R210" i="23" s="1"/>
  <c r="J210" i="23"/>
  <c r="P209" i="23"/>
  <c r="R209" i="23" s="1"/>
  <c r="J209" i="23"/>
  <c r="P208" i="23"/>
  <c r="R208" i="23" s="1"/>
  <c r="J208" i="23"/>
  <c r="P207" i="23"/>
  <c r="R207" i="23" s="1"/>
  <c r="J207" i="23"/>
  <c r="P206" i="23"/>
  <c r="R206" i="23" s="1"/>
  <c r="J206" i="23"/>
  <c r="P205" i="23"/>
  <c r="R205" i="23" s="1"/>
  <c r="J205" i="23"/>
  <c r="P204" i="23"/>
  <c r="R204" i="23" s="1"/>
  <c r="J204" i="23"/>
  <c r="P203" i="23"/>
  <c r="R203" i="23" s="1"/>
  <c r="J203" i="23"/>
  <c r="P202" i="23"/>
  <c r="R202" i="23" s="1"/>
  <c r="J202" i="23"/>
  <c r="P201" i="23"/>
  <c r="R201" i="23" s="1"/>
  <c r="J201" i="23"/>
  <c r="P200" i="23"/>
  <c r="R200" i="23" s="1"/>
  <c r="J200" i="23"/>
  <c r="P199" i="23"/>
  <c r="R199" i="23" s="1"/>
  <c r="J199" i="23"/>
  <c r="P198" i="23"/>
  <c r="R198" i="23" s="1"/>
  <c r="J198" i="23"/>
  <c r="P197" i="23"/>
  <c r="R197" i="23" s="1"/>
  <c r="J197" i="23"/>
  <c r="P196" i="23"/>
  <c r="R196" i="23" s="1"/>
  <c r="J196" i="23"/>
  <c r="P195" i="23"/>
  <c r="R195" i="23" s="1"/>
  <c r="J195" i="23"/>
  <c r="P194" i="23"/>
  <c r="R194" i="23" s="1"/>
  <c r="J194" i="23"/>
  <c r="P193" i="23"/>
  <c r="R193" i="23" s="1"/>
  <c r="J193" i="23"/>
  <c r="P192" i="23"/>
  <c r="R192" i="23" s="1"/>
  <c r="J192" i="23"/>
  <c r="P191" i="23"/>
  <c r="R191" i="23" s="1"/>
  <c r="J191" i="23"/>
  <c r="P190" i="23"/>
  <c r="R190" i="23" s="1"/>
  <c r="J190" i="23"/>
  <c r="P189" i="23"/>
  <c r="R189" i="23" s="1"/>
  <c r="J189" i="23"/>
  <c r="P188" i="23"/>
  <c r="R188" i="23" s="1"/>
  <c r="J188" i="23"/>
  <c r="P187" i="23"/>
  <c r="R187" i="23" s="1"/>
  <c r="J187" i="23"/>
  <c r="P186" i="23"/>
  <c r="R186" i="23" s="1"/>
  <c r="J186" i="23"/>
  <c r="P185" i="23"/>
  <c r="R185" i="23" s="1"/>
  <c r="J185" i="23"/>
  <c r="P184" i="23"/>
  <c r="R184" i="23" s="1"/>
  <c r="J184" i="23"/>
  <c r="P183" i="23"/>
  <c r="R183" i="23" s="1"/>
  <c r="J183" i="23"/>
  <c r="P182" i="23"/>
  <c r="R182" i="23" s="1"/>
  <c r="J182" i="23"/>
  <c r="P181" i="23"/>
  <c r="R181" i="23" s="1"/>
  <c r="J181" i="23"/>
  <c r="P180" i="23"/>
  <c r="R180" i="23" s="1"/>
  <c r="J180" i="23"/>
  <c r="P179" i="23"/>
  <c r="R179" i="23" s="1"/>
  <c r="J179" i="23"/>
  <c r="P178" i="23"/>
  <c r="R178" i="23" s="1"/>
  <c r="J178" i="23"/>
  <c r="P177" i="23"/>
  <c r="R177" i="23" s="1"/>
  <c r="J177" i="23"/>
  <c r="P176" i="23"/>
  <c r="R176" i="23" s="1"/>
  <c r="J176" i="23"/>
  <c r="P175" i="23"/>
  <c r="R175" i="23" s="1"/>
  <c r="J175" i="23"/>
  <c r="P174" i="23"/>
  <c r="R174" i="23" s="1"/>
  <c r="J174" i="23"/>
  <c r="P173" i="23"/>
  <c r="R173" i="23" s="1"/>
  <c r="J173" i="23"/>
  <c r="P172" i="23"/>
  <c r="R172" i="23" s="1"/>
  <c r="J172" i="23"/>
  <c r="P171" i="23"/>
  <c r="R171" i="23" s="1"/>
  <c r="J171" i="23"/>
  <c r="P170" i="23"/>
  <c r="R170" i="23" s="1"/>
  <c r="J170" i="23"/>
  <c r="P169" i="23"/>
  <c r="R169" i="23" s="1"/>
  <c r="J169" i="23"/>
  <c r="P168" i="23"/>
  <c r="R168" i="23" s="1"/>
  <c r="J168" i="23"/>
  <c r="P167" i="23"/>
  <c r="R167" i="23" s="1"/>
  <c r="J167" i="23"/>
  <c r="P166" i="23"/>
  <c r="R166" i="23" s="1"/>
  <c r="J166" i="23"/>
  <c r="P165" i="23"/>
  <c r="R165" i="23" s="1"/>
  <c r="J165" i="23"/>
  <c r="P164" i="23"/>
  <c r="R164" i="23" s="1"/>
  <c r="J164" i="23"/>
  <c r="P163" i="23"/>
  <c r="R163" i="23" s="1"/>
  <c r="J163" i="23"/>
  <c r="P162" i="23"/>
  <c r="R162" i="23" s="1"/>
  <c r="J162" i="23"/>
  <c r="P161" i="23"/>
  <c r="R161" i="23" s="1"/>
  <c r="J161" i="23"/>
  <c r="P160" i="23"/>
  <c r="R160" i="23" s="1"/>
  <c r="J160" i="23"/>
  <c r="P159" i="23"/>
  <c r="R159" i="23" s="1"/>
  <c r="J159" i="23"/>
  <c r="P158" i="23"/>
  <c r="R158" i="23" s="1"/>
  <c r="J158" i="23"/>
  <c r="P157" i="23"/>
  <c r="R157" i="23" s="1"/>
  <c r="J157" i="23"/>
  <c r="P156" i="23"/>
  <c r="R156" i="23" s="1"/>
  <c r="J156" i="23"/>
  <c r="P155" i="23"/>
  <c r="R155" i="23" s="1"/>
  <c r="J155" i="23"/>
  <c r="P154" i="23"/>
  <c r="R154" i="23" s="1"/>
  <c r="J154" i="23"/>
  <c r="P153" i="23"/>
  <c r="R153" i="23" s="1"/>
  <c r="J153" i="23"/>
  <c r="P152" i="23"/>
  <c r="R152" i="23" s="1"/>
  <c r="J152" i="23"/>
  <c r="P151" i="23"/>
  <c r="R151" i="23" s="1"/>
  <c r="J151" i="23"/>
  <c r="P150" i="23"/>
  <c r="R150" i="23" s="1"/>
  <c r="J150" i="23"/>
  <c r="P149" i="23"/>
  <c r="R149" i="23" s="1"/>
  <c r="J149" i="23"/>
  <c r="P148" i="23"/>
  <c r="R148" i="23" s="1"/>
  <c r="J148" i="23"/>
  <c r="P147" i="23"/>
  <c r="R147" i="23" s="1"/>
  <c r="J147" i="23"/>
  <c r="P146" i="23"/>
  <c r="R146" i="23" s="1"/>
  <c r="J146" i="23"/>
  <c r="P145" i="23"/>
  <c r="R145" i="23" s="1"/>
  <c r="J145" i="23"/>
  <c r="P144" i="23"/>
  <c r="R144" i="23" s="1"/>
  <c r="J144" i="23"/>
  <c r="P143" i="23"/>
  <c r="R143" i="23" s="1"/>
  <c r="J143" i="23"/>
  <c r="P142" i="23"/>
  <c r="R142" i="23" s="1"/>
  <c r="J142" i="23"/>
  <c r="P141" i="23"/>
  <c r="R141" i="23" s="1"/>
  <c r="J141" i="23"/>
  <c r="P140" i="23"/>
  <c r="R140" i="23" s="1"/>
  <c r="J140" i="23"/>
  <c r="P139" i="23"/>
  <c r="R139" i="23" s="1"/>
  <c r="J139" i="23"/>
  <c r="P138" i="23"/>
  <c r="R138" i="23" s="1"/>
  <c r="J138" i="23"/>
  <c r="P137" i="23"/>
  <c r="R137" i="23" s="1"/>
  <c r="J137" i="23"/>
  <c r="P136" i="23"/>
  <c r="R136" i="23" s="1"/>
  <c r="J136" i="23"/>
  <c r="P135" i="23"/>
  <c r="R135" i="23" s="1"/>
  <c r="J135" i="23"/>
  <c r="P134" i="23"/>
  <c r="R134" i="23" s="1"/>
  <c r="J134" i="23"/>
  <c r="P133" i="23"/>
  <c r="R133" i="23" s="1"/>
  <c r="J133" i="23"/>
  <c r="P132" i="23"/>
  <c r="R132" i="23" s="1"/>
  <c r="J132" i="23"/>
  <c r="P131" i="23"/>
  <c r="R131" i="23" s="1"/>
  <c r="J131" i="23"/>
  <c r="P130" i="23"/>
  <c r="R130" i="23" s="1"/>
  <c r="J130" i="23"/>
  <c r="P129" i="23"/>
  <c r="R129" i="23" s="1"/>
  <c r="J129" i="23"/>
  <c r="P128" i="23"/>
  <c r="R128" i="23" s="1"/>
  <c r="J128" i="23"/>
  <c r="P127" i="23"/>
  <c r="R127" i="23" s="1"/>
  <c r="J127" i="23"/>
  <c r="P126" i="23"/>
  <c r="R126" i="23" s="1"/>
  <c r="J126" i="23"/>
  <c r="R125" i="23"/>
  <c r="J125" i="23"/>
  <c r="P124" i="23"/>
  <c r="R124" i="23" s="1"/>
  <c r="J124" i="23"/>
  <c r="P123" i="23"/>
  <c r="R123" i="23" s="1"/>
  <c r="J123" i="23"/>
  <c r="P122" i="23"/>
  <c r="R122" i="23" s="1"/>
  <c r="J122" i="23"/>
  <c r="P121" i="23"/>
  <c r="R121" i="23" s="1"/>
  <c r="J121" i="23"/>
  <c r="P120" i="23"/>
  <c r="R120" i="23" s="1"/>
  <c r="J120" i="23"/>
  <c r="P119" i="23"/>
  <c r="R119" i="23" s="1"/>
  <c r="J119" i="23"/>
  <c r="P118" i="23"/>
  <c r="R118" i="23" s="1"/>
  <c r="J118" i="23"/>
  <c r="P117" i="23"/>
  <c r="R117" i="23" s="1"/>
  <c r="J117" i="23"/>
  <c r="P116" i="23"/>
  <c r="R116" i="23" s="1"/>
  <c r="J116" i="23"/>
  <c r="P115" i="23"/>
  <c r="R115" i="23" s="1"/>
  <c r="J115" i="23"/>
  <c r="P114" i="23"/>
  <c r="R114" i="23" s="1"/>
  <c r="J114" i="23"/>
  <c r="P113" i="23"/>
  <c r="R113" i="23" s="1"/>
  <c r="J113" i="23"/>
  <c r="P112" i="23"/>
  <c r="R112" i="23" s="1"/>
  <c r="J112" i="23"/>
  <c r="P111" i="23"/>
  <c r="R111" i="23" s="1"/>
  <c r="J111" i="23"/>
  <c r="P110" i="23"/>
  <c r="R110" i="23" s="1"/>
  <c r="J110" i="23"/>
  <c r="P109" i="23"/>
  <c r="R109" i="23" s="1"/>
  <c r="J109" i="23"/>
  <c r="P108" i="23"/>
  <c r="R108" i="23" s="1"/>
  <c r="J108" i="23"/>
  <c r="P107" i="23"/>
  <c r="R107" i="23" s="1"/>
  <c r="J107" i="23"/>
  <c r="P106" i="23"/>
  <c r="R106" i="23" s="1"/>
  <c r="J106" i="23"/>
  <c r="P105" i="23"/>
  <c r="R105" i="23" s="1"/>
  <c r="J105" i="23"/>
  <c r="P104" i="23"/>
  <c r="R104" i="23" s="1"/>
  <c r="J104" i="23"/>
  <c r="P103" i="23"/>
  <c r="R103" i="23" s="1"/>
  <c r="J103" i="23"/>
  <c r="P102" i="23"/>
  <c r="R102" i="23" s="1"/>
  <c r="J102" i="23"/>
  <c r="P101" i="23"/>
  <c r="R101" i="23" s="1"/>
  <c r="J101" i="23"/>
  <c r="P100" i="23"/>
  <c r="R100" i="23" s="1"/>
  <c r="J100" i="23"/>
  <c r="P99" i="23"/>
  <c r="R99" i="23" s="1"/>
  <c r="J99" i="23"/>
  <c r="P98" i="23"/>
  <c r="R98" i="23" s="1"/>
  <c r="J98" i="23"/>
  <c r="P97" i="23"/>
  <c r="R97" i="23" s="1"/>
  <c r="J97" i="23"/>
  <c r="P96" i="23"/>
  <c r="R96" i="23" s="1"/>
  <c r="J96" i="23"/>
  <c r="P95" i="23"/>
  <c r="R95" i="23" s="1"/>
  <c r="J95" i="23"/>
  <c r="P94" i="23"/>
  <c r="R94" i="23" s="1"/>
  <c r="J94" i="23"/>
  <c r="P93" i="23"/>
  <c r="R93" i="23" s="1"/>
  <c r="J93" i="23"/>
  <c r="P92" i="23"/>
  <c r="R92" i="23" s="1"/>
  <c r="J92" i="23"/>
  <c r="P91" i="23"/>
  <c r="R91" i="23" s="1"/>
  <c r="J91" i="23"/>
  <c r="P90" i="23"/>
  <c r="R90" i="23" s="1"/>
  <c r="J90" i="23"/>
  <c r="P89" i="23"/>
  <c r="R89" i="23" s="1"/>
  <c r="J89" i="23"/>
  <c r="P88" i="23"/>
  <c r="R88" i="23" s="1"/>
  <c r="J88" i="23"/>
  <c r="P87" i="23"/>
  <c r="R87" i="23" s="1"/>
  <c r="J87" i="23"/>
  <c r="P86" i="23"/>
  <c r="R86" i="23" s="1"/>
  <c r="J86" i="23"/>
  <c r="P85" i="23"/>
  <c r="R85" i="23" s="1"/>
  <c r="J85" i="23"/>
  <c r="P84" i="23"/>
  <c r="R84" i="23" s="1"/>
  <c r="J84" i="23"/>
  <c r="P83" i="23"/>
  <c r="R83" i="23" s="1"/>
  <c r="J83" i="23"/>
  <c r="P82" i="23"/>
  <c r="R82" i="23" s="1"/>
  <c r="J82" i="23"/>
  <c r="P81" i="23"/>
  <c r="R81" i="23" s="1"/>
  <c r="J81" i="23"/>
  <c r="P80" i="23"/>
  <c r="R80" i="23" s="1"/>
  <c r="J80" i="23"/>
  <c r="P79" i="23"/>
  <c r="R79" i="23" s="1"/>
  <c r="J79" i="23"/>
  <c r="P78" i="23"/>
  <c r="R78" i="23" s="1"/>
  <c r="J78" i="23"/>
  <c r="P77" i="23"/>
  <c r="R77" i="23" s="1"/>
  <c r="J77" i="23"/>
  <c r="P76" i="23"/>
  <c r="R76" i="23" s="1"/>
  <c r="J76" i="23"/>
  <c r="P75" i="23"/>
  <c r="R75" i="23" s="1"/>
  <c r="J75" i="23"/>
  <c r="P74" i="23"/>
  <c r="R74" i="23" s="1"/>
  <c r="J74" i="23"/>
  <c r="P73" i="23"/>
  <c r="R73" i="23" s="1"/>
  <c r="J73" i="23"/>
  <c r="P72" i="23"/>
  <c r="R72" i="23" s="1"/>
  <c r="J72" i="23"/>
  <c r="P71" i="23"/>
  <c r="R71" i="23" s="1"/>
  <c r="J71" i="23"/>
  <c r="P70" i="23"/>
  <c r="R70" i="23" s="1"/>
  <c r="J70" i="23"/>
  <c r="P69" i="23"/>
  <c r="R69" i="23" s="1"/>
  <c r="J69" i="23"/>
  <c r="P68" i="23"/>
  <c r="R68" i="23" s="1"/>
  <c r="J68" i="23"/>
  <c r="P67" i="23"/>
  <c r="R67" i="23" s="1"/>
  <c r="J67" i="23"/>
  <c r="P66" i="23"/>
  <c r="R66" i="23" s="1"/>
  <c r="J66" i="23"/>
  <c r="P65" i="23"/>
  <c r="R65" i="23" s="1"/>
  <c r="J65" i="23"/>
  <c r="P64" i="23"/>
  <c r="R64" i="23" s="1"/>
  <c r="J64" i="23"/>
  <c r="P63" i="23"/>
  <c r="R63" i="23" s="1"/>
  <c r="J63" i="23"/>
  <c r="P62" i="23"/>
  <c r="R62" i="23" s="1"/>
  <c r="J62" i="23"/>
  <c r="P61" i="23"/>
  <c r="R61" i="23" s="1"/>
  <c r="J61" i="23"/>
  <c r="P60" i="23"/>
  <c r="R60" i="23" s="1"/>
  <c r="J60" i="23"/>
  <c r="P59" i="23"/>
  <c r="R59" i="23" s="1"/>
  <c r="J59" i="23"/>
  <c r="P58" i="23"/>
  <c r="R58" i="23" s="1"/>
  <c r="J58" i="23"/>
  <c r="P57" i="23"/>
  <c r="R57" i="23" s="1"/>
  <c r="J57" i="23"/>
  <c r="P56" i="23"/>
  <c r="R56" i="23" s="1"/>
  <c r="J56" i="23"/>
  <c r="P55" i="23"/>
  <c r="R55" i="23" s="1"/>
  <c r="J55" i="23"/>
  <c r="P54" i="23"/>
  <c r="R54" i="23" s="1"/>
  <c r="J54" i="23"/>
  <c r="P53" i="23"/>
  <c r="R53" i="23" s="1"/>
  <c r="J53" i="23"/>
  <c r="P52" i="23"/>
  <c r="R52" i="23" s="1"/>
  <c r="J52" i="23"/>
  <c r="P51" i="23"/>
  <c r="R51" i="23" s="1"/>
  <c r="J51" i="23"/>
  <c r="P50" i="23"/>
  <c r="R50" i="23" s="1"/>
  <c r="J50" i="23"/>
  <c r="P49" i="23"/>
  <c r="R49" i="23" s="1"/>
  <c r="J49" i="23"/>
  <c r="P48" i="23"/>
  <c r="R48" i="23" s="1"/>
  <c r="J48" i="23"/>
  <c r="P47" i="23"/>
  <c r="R47" i="23" s="1"/>
  <c r="J47" i="23"/>
  <c r="P46" i="23"/>
  <c r="R46" i="23" s="1"/>
  <c r="J46" i="23"/>
  <c r="P45" i="23"/>
  <c r="R45" i="23" s="1"/>
  <c r="J45" i="23"/>
  <c r="P44" i="23"/>
  <c r="R44" i="23" s="1"/>
  <c r="J44" i="23"/>
  <c r="P43" i="23"/>
  <c r="R43" i="23" s="1"/>
  <c r="J43" i="23"/>
  <c r="P42" i="23"/>
  <c r="R42" i="23" s="1"/>
  <c r="J42" i="23"/>
  <c r="P41" i="23"/>
  <c r="R41" i="23" s="1"/>
  <c r="J41" i="23"/>
  <c r="P40" i="23"/>
  <c r="R40" i="23" s="1"/>
  <c r="J40" i="23"/>
  <c r="P39" i="23"/>
  <c r="R39" i="23" s="1"/>
  <c r="J39" i="23"/>
  <c r="P38" i="23"/>
  <c r="R38" i="23" s="1"/>
  <c r="J38" i="23"/>
  <c r="P37" i="23"/>
  <c r="R37" i="23" s="1"/>
  <c r="J37" i="23"/>
  <c r="P36" i="23"/>
  <c r="R36" i="23" s="1"/>
  <c r="J36" i="23"/>
  <c r="P35" i="23"/>
  <c r="R35" i="23" s="1"/>
  <c r="J35" i="23"/>
  <c r="P34" i="23"/>
  <c r="R34" i="23" s="1"/>
  <c r="J34" i="23"/>
  <c r="P33" i="23"/>
  <c r="R33" i="23" s="1"/>
  <c r="J33" i="23"/>
  <c r="P32" i="23"/>
  <c r="R32" i="23" s="1"/>
  <c r="J32" i="23"/>
  <c r="P31" i="23"/>
  <c r="R31" i="23" s="1"/>
  <c r="J31" i="23"/>
  <c r="P30" i="23"/>
  <c r="R30" i="23" s="1"/>
  <c r="J30" i="23"/>
  <c r="P29" i="23"/>
  <c r="R29" i="23" s="1"/>
  <c r="J29" i="23"/>
  <c r="P28" i="23"/>
  <c r="R28" i="23" s="1"/>
  <c r="J28" i="23"/>
  <c r="P27" i="23"/>
  <c r="R27" i="23" s="1"/>
  <c r="J27" i="23"/>
  <c r="P26" i="23"/>
  <c r="R26" i="23" s="1"/>
  <c r="J26" i="23"/>
  <c r="P25" i="23"/>
  <c r="R25" i="23" s="1"/>
  <c r="J25" i="23"/>
  <c r="P24" i="23"/>
  <c r="R24" i="23" s="1"/>
  <c r="J24" i="23"/>
  <c r="P23" i="23"/>
  <c r="R23" i="23" s="1"/>
  <c r="J23" i="23"/>
  <c r="P22" i="23"/>
  <c r="R22" i="23" s="1"/>
  <c r="J22" i="23"/>
  <c r="P21" i="23"/>
  <c r="R21" i="23" s="1"/>
  <c r="J21" i="23"/>
  <c r="P20" i="23"/>
  <c r="R20" i="23" s="1"/>
  <c r="J20" i="23"/>
  <c r="P19" i="23"/>
  <c r="R19" i="23" s="1"/>
  <c r="J19" i="23"/>
  <c r="P18" i="23"/>
  <c r="R18" i="23" s="1"/>
  <c r="J18" i="23"/>
  <c r="P17" i="23"/>
  <c r="R17" i="23" s="1"/>
  <c r="J17" i="23"/>
  <c r="P16" i="23"/>
  <c r="R16" i="23" s="1"/>
  <c r="J16" i="23"/>
  <c r="P15" i="23"/>
  <c r="R15" i="23" s="1"/>
  <c r="J15" i="23"/>
  <c r="P14" i="23"/>
  <c r="R14" i="23" s="1"/>
  <c r="J14" i="23"/>
  <c r="P13" i="23"/>
  <c r="R13" i="23" s="1"/>
  <c r="J13" i="23"/>
  <c r="P12" i="23"/>
  <c r="R12" i="23" s="1"/>
  <c r="J12" i="23"/>
  <c r="P11" i="23"/>
  <c r="R11" i="23" s="1"/>
  <c r="J11" i="23"/>
  <c r="P10" i="23"/>
  <c r="R10" i="23" s="1"/>
  <c r="J10" i="23"/>
  <c r="P9" i="23"/>
  <c r="R9" i="23" s="1"/>
  <c r="H9" i="23"/>
  <c r="Q323" i="22"/>
  <c r="O323" i="22"/>
  <c r="N323" i="22"/>
  <c r="M323" i="22"/>
  <c r="L323" i="22"/>
  <c r="I323" i="22"/>
  <c r="G323" i="22"/>
  <c r="F323" i="22"/>
  <c r="E323" i="22"/>
  <c r="D323" i="22"/>
  <c r="P322" i="22"/>
  <c r="R322" i="22" s="1"/>
  <c r="H322" i="22"/>
  <c r="J322" i="22" s="1"/>
  <c r="P321" i="22"/>
  <c r="R321" i="22" s="1"/>
  <c r="H321" i="22"/>
  <c r="J321" i="22" s="1"/>
  <c r="P320" i="22"/>
  <c r="R320" i="22" s="1"/>
  <c r="H320" i="22"/>
  <c r="J320" i="22" s="1"/>
  <c r="P319" i="22"/>
  <c r="R319" i="22" s="1"/>
  <c r="H319" i="22"/>
  <c r="J319" i="22" s="1"/>
  <c r="P318" i="22"/>
  <c r="R318" i="22" s="1"/>
  <c r="H318" i="22"/>
  <c r="J318" i="22" s="1"/>
  <c r="P317" i="22"/>
  <c r="H317" i="22"/>
  <c r="J317" i="22" s="1"/>
  <c r="R312" i="22"/>
  <c r="H312" i="22"/>
  <c r="J312" i="22" s="1"/>
  <c r="H307" i="22"/>
  <c r="H313" i="22" s="1"/>
  <c r="Q303" i="22"/>
  <c r="O303" i="22"/>
  <c r="N303" i="22"/>
  <c r="M303" i="22"/>
  <c r="L303" i="22"/>
  <c r="I303" i="22"/>
  <c r="G303" i="22"/>
  <c r="F303" i="22"/>
  <c r="E303" i="22"/>
  <c r="D303" i="22"/>
  <c r="R302" i="22"/>
  <c r="H302" i="22"/>
  <c r="J302" i="22" s="1"/>
  <c r="R301" i="22"/>
  <c r="H301" i="22"/>
  <c r="J301" i="22" s="1"/>
  <c r="R300" i="22"/>
  <c r="H300" i="22"/>
  <c r="J300" i="22" s="1"/>
  <c r="R299" i="22"/>
  <c r="H299" i="22"/>
  <c r="J299" i="22" s="1"/>
  <c r="R298" i="22"/>
  <c r="H298" i="22"/>
  <c r="J298" i="22" s="1"/>
  <c r="R297" i="22"/>
  <c r="H297" i="22"/>
  <c r="J297" i="22" s="1"/>
  <c r="R296" i="22"/>
  <c r="H296" i="22"/>
  <c r="J296" i="22" s="1"/>
  <c r="R295" i="22"/>
  <c r="H295" i="22"/>
  <c r="J295" i="22" s="1"/>
  <c r="R294" i="22"/>
  <c r="H294" i="22"/>
  <c r="J294" i="22" s="1"/>
  <c r="R293" i="22"/>
  <c r="H293" i="22"/>
  <c r="J293" i="22" s="1"/>
  <c r="R292" i="22"/>
  <c r="H292" i="22"/>
  <c r="J292" i="22" s="1"/>
  <c r="R291" i="22"/>
  <c r="H291" i="22"/>
  <c r="J291" i="22" s="1"/>
  <c r="R290" i="22"/>
  <c r="H290" i="22"/>
  <c r="J290" i="22" s="1"/>
  <c r="R289" i="22"/>
  <c r="H289" i="22"/>
  <c r="J289" i="22" s="1"/>
  <c r="R288" i="22"/>
  <c r="H288" i="22"/>
  <c r="J288" i="22" s="1"/>
  <c r="R287" i="22"/>
  <c r="H287" i="22"/>
  <c r="J287" i="22" s="1"/>
  <c r="R286" i="22"/>
  <c r="H286" i="22"/>
  <c r="J286" i="22" s="1"/>
  <c r="R285" i="22"/>
  <c r="H285" i="22"/>
  <c r="J285" i="22" s="1"/>
  <c r="R284" i="22"/>
  <c r="H284" i="22"/>
  <c r="J284" i="22" s="1"/>
  <c r="R283" i="22"/>
  <c r="H283" i="22"/>
  <c r="J283" i="22" s="1"/>
  <c r="R282" i="22"/>
  <c r="H282" i="22"/>
  <c r="J282" i="22" s="1"/>
  <c r="R281" i="22"/>
  <c r="H281" i="22"/>
  <c r="J281" i="22" s="1"/>
  <c r="R280" i="22"/>
  <c r="H280" i="22"/>
  <c r="J280" i="22" s="1"/>
  <c r="R279" i="22"/>
  <c r="H279" i="22"/>
  <c r="J279" i="22" s="1"/>
  <c r="R278" i="22"/>
  <c r="H278" i="22"/>
  <c r="J278" i="22" s="1"/>
  <c r="R277" i="22"/>
  <c r="H277" i="22"/>
  <c r="J277" i="22" s="1"/>
  <c r="R276" i="22"/>
  <c r="H276" i="22"/>
  <c r="J276" i="22" s="1"/>
  <c r="R275" i="22"/>
  <c r="H275" i="22"/>
  <c r="J275" i="22" s="1"/>
  <c r="R274" i="22"/>
  <c r="H274" i="22"/>
  <c r="J274" i="22" s="1"/>
  <c r="R273" i="22"/>
  <c r="H273" i="22"/>
  <c r="J273" i="22" s="1"/>
  <c r="R272" i="22"/>
  <c r="H272" i="22"/>
  <c r="J272" i="22" s="1"/>
  <c r="R271" i="22"/>
  <c r="H271" i="22"/>
  <c r="J271" i="22" s="1"/>
  <c r="R270" i="22"/>
  <c r="H270" i="22"/>
  <c r="J270" i="22" s="1"/>
  <c r="R269" i="22"/>
  <c r="H269" i="22"/>
  <c r="J269" i="22" s="1"/>
  <c r="R268" i="22"/>
  <c r="H268" i="22"/>
  <c r="J268" i="22" s="1"/>
  <c r="R267" i="22"/>
  <c r="H267" i="22"/>
  <c r="J267" i="22" s="1"/>
  <c r="R266" i="22"/>
  <c r="H266" i="22"/>
  <c r="J266" i="22" s="1"/>
  <c r="R265" i="22"/>
  <c r="H265" i="22"/>
  <c r="J265" i="22" s="1"/>
  <c r="R264" i="22"/>
  <c r="H264" i="22"/>
  <c r="J264" i="22" s="1"/>
  <c r="R263" i="22"/>
  <c r="H263" i="22"/>
  <c r="J263" i="22" s="1"/>
  <c r="R262" i="22"/>
  <c r="H262" i="22"/>
  <c r="J262" i="22" s="1"/>
  <c r="R261" i="22"/>
  <c r="H261" i="22"/>
  <c r="J261" i="22" s="1"/>
  <c r="R260" i="22"/>
  <c r="H260" i="22"/>
  <c r="J260" i="22" s="1"/>
  <c r="R259" i="22"/>
  <c r="H259" i="22"/>
  <c r="J259" i="22" s="1"/>
  <c r="R258" i="22"/>
  <c r="H258" i="22"/>
  <c r="J258" i="22" s="1"/>
  <c r="R256" i="22"/>
  <c r="H256" i="22"/>
  <c r="J256" i="22" s="1"/>
  <c r="R255" i="22"/>
  <c r="H255" i="22"/>
  <c r="J255" i="22" s="1"/>
  <c r="R254" i="22"/>
  <c r="H254" i="22"/>
  <c r="J254" i="22" s="1"/>
  <c r="R253" i="22"/>
  <c r="H253" i="22"/>
  <c r="J253" i="22" s="1"/>
  <c r="R252" i="22"/>
  <c r="H252" i="22"/>
  <c r="J252" i="22" s="1"/>
  <c r="R251" i="22"/>
  <c r="H251" i="22"/>
  <c r="J251" i="22" s="1"/>
  <c r="R250" i="22"/>
  <c r="H250" i="22"/>
  <c r="J250" i="22" s="1"/>
  <c r="R249" i="22"/>
  <c r="H249" i="22"/>
  <c r="J249" i="22" s="1"/>
  <c r="R248" i="22"/>
  <c r="H248" i="22"/>
  <c r="J248" i="22" s="1"/>
  <c r="R247" i="22"/>
  <c r="H247" i="22"/>
  <c r="J247" i="22" s="1"/>
  <c r="R246" i="22"/>
  <c r="H246" i="22"/>
  <c r="J246" i="22" s="1"/>
  <c r="R245" i="22"/>
  <c r="H245" i="22"/>
  <c r="J245" i="22" s="1"/>
  <c r="R244" i="22"/>
  <c r="H244" i="22"/>
  <c r="J244" i="22" s="1"/>
  <c r="R243" i="22"/>
  <c r="H243" i="22"/>
  <c r="J243" i="22" s="1"/>
  <c r="R242" i="22"/>
  <c r="H242" i="22"/>
  <c r="J242" i="22" s="1"/>
  <c r="R241" i="22"/>
  <c r="H241" i="22"/>
  <c r="J241" i="22" s="1"/>
  <c r="R240" i="22"/>
  <c r="J240" i="22"/>
  <c r="R239" i="22"/>
  <c r="H239" i="22"/>
  <c r="J239" i="22" s="1"/>
  <c r="R238" i="22"/>
  <c r="H238" i="22"/>
  <c r="J238" i="22" s="1"/>
  <c r="R237" i="22"/>
  <c r="H237" i="22"/>
  <c r="J237" i="22" s="1"/>
  <c r="R236" i="22"/>
  <c r="H236" i="22"/>
  <c r="J236" i="22" s="1"/>
  <c r="R235" i="22"/>
  <c r="H235" i="22"/>
  <c r="J235" i="22" s="1"/>
  <c r="R234" i="22"/>
  <c r="H234" i="22"/>
  <c r="J234" i="22" s="1"/>
  <c r="R233" i="22"/>
  <c r="H233" i="22"/>
  <c r="J233" i="22" s="1"/>
  <c r="R232" i="22"/>
  <c r="H232" i="22"/>
  <c r="J232" i="22" s="1"/>
  <c r="R231" i="22"/>
  <c r="H231" i="22"/>
  <c r="J231" i="22" s="1"/>
  <c r="R230" i="22"/>
  <c r="H230" i="22"/>
  <c r="J230" i="22" s="1"/>
  <c r="R229" i="22"/>
  <c r="H229" i="22"/>
  <c r="J229" i="22" s="1"/>
  <c r="R228" i="22"/>
  <c r="H228" i="22"/>
  <c r="J228" i="22" s="1"/>
  <c r="R227" i="22"/>
  <c r="H227" i="22"/>
  <c r="J227" i="22" s="1"/>
  <c r="R226" i="22"/>
  <c r="H226" i="22"/>
  <c r="J226" i="22" s="1"/>
  <c r="R225" i="22"/>
  <c r="H225" i="22"/>
  <c r="J225" i="22" s="1"/>
  <c r="R224" i="22"/>
  <c r="H224" i="22"/>
  <c r="J224" i="22" s="1"/>
  <c r="R223" i="22"/>
  <c r="J223" i="22"/>
  <c r="R222" i="22"/>
  <c r="H222" i="22"/>
  <c r="J222" i="22" s="1"/>
  <c r="R221" i="22"/>
  <c r="H221" i="22"/>
  <c r="J221" i="22" s="1"/>
  <c r="R220" i="22"/>
  <c r="H220" i="22"/>
  <c r="J220" i="22" s="1"/>
  <c r="R219" i="22"/>
  <c r="H219" i="22"/>
  <c r="J219" i="22" s="1"/>
  <c r="R218" i="22"/>
  <c r="H218" i="22"/>
  <c r="J218" i="22" s="1"/>
  <c r="R216" i="22"/>
  <c r="H216" i="22"/>
  <c r="J216" i="22" s="1"/>
  <c r="R215" i="22"/>
  <c r="H215" i="22"/>
  <c r="J215" i="22" s="1"/>
  <c r="R214" i="22"/>
  <c r="H214" i="22"/>
  <c r="J214" i="22" s="1"/>
  <c r="R213" i="22"/>
  <c r="H213" i="22"/>
  <c r="J213" i="22" s="1"/>
  <c r="R212" i="22"/>
  <c r="H212" i="22"/>
  <c r="J212" i="22" s="1"/>
  <c r="R211" i="22"/>
  <c r="H211" i="22"/>
  <c r="J211" i="22" s="1"/>
  <c r="R210" i="22"/>
  <c r="H210" i="22"/>
  <c r="J210" i="22" s="1"/>
  <c r="R209" i="22"/>
  <c r="H209" i="22"/>
  <c r="J209" i="22" s="1"/>
  <c r="R208" i="22"/>
  <c r="H208" i="22"/>
  <c r="J208" i="22" s="1"/>
  <c r="R207" i="22"/>
  <c r="H207" i="22"/>
  <c r="J207" i="22" s="1"/>
  <c r="R206" i="22"/>
  <c r="H206" i="22"/>
  <c r="J206" i="22" s="1"/>
  <c r="R205" i="22"/>
  <c r="H205" i="22"/>
  <c r="J205" i="22" s="1"/>
  <c r="R204" i="22"/>
  <c r="H204" i="22"/>
  <c r="J204" i="22" s="1"/>
  <c r="R203" i="22"/>
  <c r="H203" i="22"/>
  <c r="J203" i="22" s="1"/>
  <c r="R202" i="22"/>
  <c r="H202" i="22"/>
  <c r="J202" i="22" s="1"/>
  <c r="R201" i="22"/>
  <c r="H201" i="22"/>
  <c r="J201" i="22" s="1"/>
  <c r="R200" i="22"/>
  <c r="H200" i="22"/>
  <c r="J200" i="22" s="1"/>
  <c r="R199" i="22"/>
  <c r="H199" i="22"/>
  <c r="J199" i="22" s="1"/>
  <c r="R198" i="22"/>
  <c r="H198" i="22"/>
  <c r="J198" i="22" s="1"/>
  <c r="R197" i="22"/>
  <c r="H197" i="22"/>
  <c r="J197" i="22" s="1"/>
  <c r="R196" i="22"/>
  <c r="H196" i="22"/>
  <c r="J196" i="22" s="1"/>
  <c r="R194" i="22"/>
  <c r="H194" i="22"/>
  <c r="J194" i="22" s="1"/>
  <c r="R193" i="22"/>
  <c r="H193" i="22"/>
  <c r="J193" i="22" s="1"/>
  <c r="R192" i="22"/>
  <c r="H192" i="22"/>
  <c r="J192" i="22" s="1"/>
  <c r="R191" i="22"/>
  <c r="H191" i="22"/>
  <c r="J191" i="22" s="1"/>
  <c r="R190" i="22"/>
  <c r="H190" i="22"/>
  <c r="J190" i="22" s="1"/>
  <c r="R189" i="22"/>
  <c r="H189" i="22"/>
  <c r="J189" i="22" s="1"/>
  <c r="R188" i="22"/>
  <c r="H188" i="22"/>
  <c r="J188" i="22" s="1"/>
  <c r="R187" i="22"/>
  <c r="J187" i="22"/>
  <c r="R186" i="22"/>
  <c r="H186" i="22"/>
  <c r="J186" i="22" s="1"/>
  <c r="R185" i="22"/>
  <c r="H185" i="22"/>
  <c r="J185" i="22" s="1"/>
  <c r="R184" i="22"/>
  <c r="H184" i="22"/>
  <c r="J184" i="22" s="1"/>
  <c r="R183" i="22"/>
  <c r="H183" i="22"/>
  <c r="J183" i="22" s="1"/>
  <c r="R182" i="22"/>
  <c r="H182" i="22"/>
  <c r="J182" i="22" s="1"/>
  <c r="R181" i="22"/>
  <c r="H181" i="22"/>
  <c r="J181" i="22" s="1"/>
  <c r="R179" i="22"/>
  <c r="H179" i="22"/>
  <c r="J179" i="22" s="1"/>
  <c r="R178" i="22"/>
  <c r="H178" i="22"/>
  <c r="J178" i="22" s="1"/>
  <c r="R177" i="22"/>
  <c r="H177" i="22"/>
  <c r="J177" i="22" s="1"/>
  <c r="R176" i="22"/>
  <c r="H176" i="22"/>
  <c r="J176" i="22" s="1"/>
  <c r="R175" i="22"/>
  <c r="H175" i="22"/>
  <c r="J175" i="22" s="1"/>
  <c r="R174" i="22"/>
  <c r="H174" i="22"/>
  <c r="J174" i="22" s="1"/>
  <c r="R173" i="22"/>
  <c r="H173" i="22"/>
  <c r="J173" i="22" s="1"/>
  <c r="R172" i="22"/>
  <c r="H172" i="22"/>
  <c r="J172" i="22" s="1"/>
  <c r="R171" i="22"/>
  <c r="H171" i="22"/>
  <c r="J171" i="22" s="1"/>
  <c r="R170" i="22"/>
  <c r="H170" i="22"/>
  <c r="J170" i="22" s="1"/>
  <c r="R169" i="22"/>
  <c r="H169" i="22"/>
  <c r="J169" i="22" s="1"/>
  <c r="R168" i="22"/>
  <c r="H168" i="22"/>
  <c r="J168" i="22" s="1"/>
  <c r="R167" i="22"/>
  <c r="H167" i="22"/>
  <c r="J167" i="22" s="1"/>
  <c r="R166" i="22"/>
  <c r="H166" i="22"/>
  <c r="J166" i="22" s="1"/>
  <c r="R165" i="22"/>
  <c r="H165" i="22"/>
  <c r="J165" i="22" s="1"/>
  <c r="R164" i="22"/>
  <c r="H164" i="22"/>
  <c r="J164" i="22" s="1"/>
  <c r="R163" i="22"/>
  <c r="H163" i="22"/>
  <c r="J163" i="22" s="1"/>
  <c r="R162" i="22"/>
  <c r="H162" i="22"/>
  <c r="J162" i="22" s="1"/>
  <c r="R161" i="22"/>
  <c r="H161" i="22"/>
  <c r="J161" i="22" s="1"/>
  <c r="R160" i="22"/>
  <c r="H160" i="22"/>
  <c r="J160" i="22" s="1"/>
  <c r="R159" i="22"/>
  <c r="H159" i="22"/>
  <c r="J159" i="22" s="1"/>
  <c r="R158" i="22"/>
  <c r="H158" i="22"/>
  <c r="J158" i="22" s="1"/>
  <c r="R157" i="22"/>
  <c r="H157" i="22"/>
  <c r="J157" i="22" s="1"/>
  <c r="R156" i="22"/>
  <c r="H156" i="22"/>
  <c r="J156" i="22" s="1"/>
  <c r="R155" i="22"/>
  <c r="H155" i="22"/>
  <c r="J155" i="22" s="1"/>
  <c r="R154" i="22"/>
  <c r="H154" i="22"/>
  <c r="J154" i="22" s="1"/>
  <c r="R153" i="22"/>
  <c r="H153" i="22"/>
  <c r="J153" i="22" s="1"/>
  <c r="R152" i="22"/>
  <c r="H152" i="22"/>
  <c r="J152" i="22" s="1"/>
  <c r="R151" i="22"/>
  <c r="H151" i="22"/>
  <c r="J151" i="22" s="1"/>
  <c r="R150" i="22"/>
  <c r="H150" i="22"/>
  <c r="J150" i="22" s="1"/>
  <c r="R149" i="22"/>
  <c r="H149" i="22"/>
  <c r="J149" i="22" s="1"/>
  <c r="R148" i="22"/>
  <c r="H148" i="22"/>
  <c r="J148" i="22" s="1"/>
  <c r="R147" i="22"/>
  <c r="H147" i="22"/>
  <c r="J147" i="22" s="1"/>
  <c r="R146" i="22"/>
  <c r="H146" i="22"/>
  <c r="J146" i="22" s="1"/>
  <c r="R145" i="22"/>
  <c r="H145" i="22"/>
  <c r="J145" i="22" s="1"/>
  <c r="R144" i="22"/>
  <c r="H144" i="22"/>
  <c r="J144" i="22" s="1"/>
  <c r="R143" i="22"/>
  <c r="H143" i="22"/>
  <c r="J143" i="22" s="1"/>
  <c r="R142" i="22"/>
  <c r="H142" i="22"/>
  <c r="J142" i="22" s="1"/>
  <c r="R141" i="22"/>
  <c r="H141" i="22"/>
  <c r="J141" i="22" s="1"/>
  <c r="R140" i="22"/>
  <c r="H140" i="22"/>
  <c r="J140" i="22" s="1"/>
  <c r="R139" i="22"/>
  <c r="J139" i="22"/>
  <c r="R138" i="22"/>
  <c r="H138" i="22"/>
  <c r="J138" i="22" s="1"/>
  <c r="R137" i="22"/>
  <c r="H137" i="22"/>
  <c r="J137" i="22" s="1"/>
  <c r="R136" i="22"/>
  <c r="H136" i="22"/>
  <c r="J136" i="22" s="1"/>
  <c r="R135" i="22"/>
  <c r="H135" i="22"/>
  <c r="J135" i="22" s="1"/>
  <c r="R134" i="22"/>
  <c r="H134" i="22"/>
  <c r="J134" i="22" s="1"/>
  <c r="R133" i="22"/>
  <c r="H133" i="22"/>
  <c r="J133" i="22" s="1"/>
  <c r="R132" i="22"/>
  <c r="H132" i="22"/>
  <c r="J132" i="22" s="1"/>
  <c r="R131" i="22"/>
  <c r="H131" i="22"/>
  <c r="J131" i="22" s="1"/>
  <c r="R130" i="22"/>
  <c r="H130" i="22"/>
  <c r="J130" i="22" s="1"/>
  <c r="R128" i="22"/>
  <c r="H128" i="22"/>
  <c r="J128" i="22" s="1"/>
  <c r="R127" i="22"/>
  <c r="H127" i="22"/>
  <c r="J127" i="22" s="1"/>
  <c r="R126" i="22"/>
  <c r="H126" i="22"/>
  <c r="J126" i="22" s="1"/>
  <c r="R125" i="22"/>
  <c r="H125" i="22"/>
  <c r="J125" i="22" s="1"/>
  <c r="R124" i="22"/>
  <c r="H124" i="22"/>
  <c r="J124" i="22" s="1"/>
  <c r="R123" i="22"/>
  <c r="H123" i="22"/>
  <c r="J123" i="22" s="1"/>
  <c r="R121" i="22"/>
  <c r="H121" i="22"/>
  <c r="J121" i="22" s="1"/>
  <c r="R120" i="22"/>
  <c r="H120" i="22"/>
  <c r="J120" i="22" s="1"/>
  <c r="R119" i="22"/>
  <c r="H119" i="22"/>
  <c r="J119" i="22" s="1"/>
  <c r="R118" i="22"/>
  <c r="H118" i="22"/>
  <c r="J118" i="22" s="1"/>
  <c r="R117" i="22"/>
  <c r="H117" i="22"/>
  <c r="J117" i="22" s="1"/>
  <c r="R116" i="22"/>
  <c r="H116" i="22"/>
  <c r="J116" i="22" s="1"/>
  <c r="R115" i="22"/>
  <c r="H115" i="22"/>
  <c r="J115" i="22" s="1"/>
  <c r="R114" i="22"/>
  <c r="H114" i="22"/>
  <c r="J114" i="22" s="1"/>
  <c r="R113" i="22"/>
  <c r="H113" i="22"/>
  <c r="J113" i="22" s="1"/>
  <c r="R112" i="22"/>
  <c r="H112" i="22"/>
  <c r="J112" i="22" s="1"/>
  <c r="R111" i="22"/>
  <c r="H111" i="22"/>
  <c r="J111" i="22" s="1"/>
  <c r="R110" i="22"/>
  <c r="H110" i="22"/>
  <c r="J110" i="22" s="1"/>
  <c r="R109" i="22"/>
  <c r="H109" i="22"/>
  <c r="J109" i="22" s="1"/>
  <c r="R108" i="22"/>
  <c r="H108" i="22"/>
  <c r="J108" i="22" s="1"/>
  <c r="R107" i="22"/>
  <c r="H107" i="22"/>
  <c r="J107" i="22" s="1"/>
  <c r="R106" i="22"/>
  <c r="H106" i="22"/>
  <c r="J106" i="22" s="1"/>
  <c r="R105" i="22"/>
  <c r="J105" i="22"/>
  <c r="R104" i="22"/>
  <c r="H104" i="22"/>
  <c r="J104" i="22" s="1"/>
  <c r="R103" i="22"/>
  <c r="H103" i="22"/>
  <c r="J103" i="22" s="1"/>
  <c r="R102" i="22"/>
  <c r="H102" i="22"/>
  <c r="J102" i="22" s="1"/>
  <c r="R101" i="22"/>
  <c r="H101" i="22"/>
  <c r="J101" i="22" s="1"/>
  <c r="R100" i="22"/>
  <c r="H100" i="22"/>
  <c r="J100" i="22" s="1"/>
  <c r="R99" i="22"/>
  <c r="H99" i="22"/>
  <c r="J99" i="22" s="1"/>
  <c r="R98" i="22"/>
  <c r="H98" i="22"/>
  <c r="J98" i="22" s="1"/>
  <c r="R97" i="22"/>
  <c r="H97" i="22"/>
  <c r="J97" i="22" s="1"/>
  <c r="R96" i="22"/>
  <c r="H96" i="22"/>
  <c r="J96" i="22" s="1"/>
  <c r="R95" i="22"/>
  <c r="H95" i="22"/>
  <c r="J95" i="22" s="1"/>
  <c r="R94" i="22"/>
  <c r="H94" i="22"/>
  <c r="J94" i="22" s="1"/>
  <c r="R93" i="22"/>
  <c r="H93" i="22"/>
  <c r="J93" i="22" s="1"/>
  <c r="R92" i="22"/>
  <c r="H92" i="22"/>
  <c r="J92" i="22" s="1"/>
  <c r="R91" i="22"/>
  <c r="H91" i="22"/>
  <c r="J91" i="22" s="1"/>
  <c r="R90" i="22"/>
  <c r="H90" i="22"/>
  <c r="J90" i="22" s="1"/>
  <c r="R89" i="22"/>
  <c r="H89" i="22"/>
  <c r="J89" i="22" s="1"/>
  <c r="R87" i="22"/>
  <c r="H87" i="22"/>
  <c r="J87" i="22" s="1"/>
  <c r="R86" i="22"/>
  <c r="H86" i="22"/>
  <c r="J86" i="22" s="1"/>
  <c r="R85" i="22"/>
  <c r="H85" i="22"/>
  <c r="J85" i="22" s="1"/>
  <c r="R84" i="22"/>
  <c r="H84" i="22"/>
  <c r="J84" i="22" s="1"/>
  <c r="R83" i="22"/>
  <c r="H83" i="22"/>
  <c r="J83" i="22" s="1"/>
  <c r="R82" i="22"/>
  <c r="H82" i="22"/>
  <c r="J82" i="22" s="1"/>
  <c r="R81" i="22"/>
  <c r="H81" i="22"/>
  <c r="J81" i="22" s="1"/>
  <c r="R79" i="22"/>
  <c r="H79" i="22"/>
  <c r="J79" i="22" s="1"/>
  <c r="R78" i="22"/>
  <c r="H78" i="22"/>
  <c r="J78" i="22" s="1"/>
  <c r="R77" i="22"/>
  <c r="H77" i="22"/>
  <c r="J77" i="22" s="1"/>
  <c r="R76" i="22"/>
  <c r="H76" i="22"/>
  <c r="J76" i="22" s="1"/>
  <c r="R75" i="22"/>
  <c r="H75" i="22"/>
  <c r="J75" i="22" s="1"/>
  <c r="R74" i="22"/>
  <c r="H74" i="22"/>
  <c r="J74" i="22" s="1"/>
  <c r="R73" i="22"/>
  <c r="H73" i="22"/>
  <c r="J73" i="22" s="1"/>
  <c r="R72" i="22"/>
  <c r="H72" i="22"/>
  <c r="J72" i="22" s="1"/>
  <c r="R71" i="22"/>
  <c r="H71" i="22"/>
  <c r="J71" i="22" s="1"/>
  <c r="R70" i="22"/>
  <c r="H70" i="22"/>
  <c r="J70" i="22" s="1"/>
  <c r="R69" i="22"/>
  <c r="H69" i="22"/>
  <c r="J69" i="22" s="1"/>
  <c r="R68" i="22"/>
  <c r="H68" i="22"/>
  <c r="J68" i="22" s="1"/>
  <c r="R67" i="22"/>
  <c r="H67" i="22"/>
  <c r="J67" i="22" s="1"/>
  <c r="R66" i="22"/>
  <c r="H66" i="22"/>
  <c r="J66" i="22" s="1"/>
  <c r="R64" i="22"/>
  <c r="H64" i="22"/>
  <c r="J64" i="22" s="1"/>
  <c r="R63" i="22"/>
  <c r="H63" i="22"/>
  <c r="J63" i="22" s="1"/>
  <c r="R62" i="22"/>
  <c r="H62" i="22"/>
  <c r="J62" i="22" s="1"/>
  <c r="R61" i="22"/>
  <c r="H61" i="22"/>
  <c r="J61" i="22" s="1"/>
  <c r="R60" i="22"/>
  <c r="H60" i="22"/>
  <c r="J60" i="22" s="1"/>
  <c r="R59" i="22"/>
  <c r="H59" i="22"/>
  <c r="J59" i="22" s="1"/>
  <c r="R58" i="22"/>
  <c r="H58" i="22"/>
  <c r="J58" i="22" s="1"/>
  <c r="R57" i="22"/>
  <c r="H57" i="22"/>
  <c r="J57" i="22" s="1"/>
  <c r="R56" i="22"/>
  <c r="H56" i="22"/>
  <c r="J56" i="22" s="1"/>
  <c r="R55" i="22"/>
  <c r="H55" i="22"/>
  <c r="J55" i="22" s="1"/>
  <c r="R54" i="22"/>
  <c r="H54" i="22"/>
  <c r="J54" i="22" s="1"/>
  <c r="R53" i="22"/>
  <c r="H53" i="22"/>
  <c r="J53" i="22" s="1"/>
  <c r="R52" i="22"/>
  <c r="H52" i="22"/>
  <c r="J52" i="22" s="1"/>
  <c r="R51" i="22"/>
  <c r="H51" i="22"/>
  <c r="J51" i="22" s="1"/>
  <c r="R50" i="22"/>
  <c r="H50" i="22"/>
  <c r="J50" i="22" s="1"/>
  <c r="R49" i="22"/>
  <c r="H49" i="22"/>
  <c r="J49" i="22" s="1"/>
  <c r="R48" i="22"/>
  <c r="H48" i="22"/>
  <c r="J48" i="22" s="1"/>
  <c r="R47" i="22"/>
  <c r="H47" i="22"/>
  <c r="J47" i="22" s="1"/>
  <c r="R46" i="22"/>
  <c r="H46" i="22"/>
  <c r="J46" i="22" s="1"/>
  <c r="R45" i="22"/>
  <c r="H45" i="22"/>
  <c r="J45" i="22" s="1"/>
  <c r="R44" i="22"/>
  <c r="H44" i="22"/>
  <c r="J44" i="22" s="1"/>
  <c r="R43" i="22"/>
  <c r="H43" i="22"/>
  <c r="J43" i="22" s="1"/>
  <c r="R42" i="22"/>
  <c r="H42" i="22"/>
  <c r="J42" i="22" s="1"/>
  <c r="R41" i="22"/>
  <c r="H41" i="22"/>
  <c r="J41" i="22" s="1"/>
  <c r="R40" i="22"/>
  <c r="H40" i="22"/>
  <c r="J40" i="22" s="1"/>
  <c r="R39" i="22"/>
  <c r="H39" i="22"/>
  <c r="J39" i="22" s="1"/>
  <c r="R38" i="22"/>
  <c r="H38" i="22"/>
  <c r="J38" i="22" s="1"/>
  <c r="R37" i="22"/>
  <c r="J37" i="22"/>
  <c r="R36" i="22"/>
  <c r="H36" i="22"/>
  <c r="J36" i="22" s="1"/>
  <c r="R35" i="22"/>
  <c r="H35" i="22"/>
  <c r="J35" i="22" s="1"/>
  <c r="R34" i="22"/>
  <c r="H34" i="22"/>
  <c r="J34" i="22" s="1"/>
  <c r="R33" i="22"/>
  <c r="H33" i="22"/>
  <c r="J33" i="22" s="1"/>
  <c r="R32" i="22"/>
  <c r="H32" i="22"/>
  <c r="J32" i="22" s="1"/>
  <c r="R31" i="22"/>
  <c r="H31" i="22"/>
  <c r="J31" i="22" s="1"/>
  <c r="R30" i="22"/>
  <c r="H30" i="22"/>
  <c r="J30" i="22" s="1"/>
  <c r="R29" i="22"/>
  <c r="H29" i="22"/>
  <c r="J29" i="22" s="1"/>
  <c r="R28" i="22"/>
  <c r="H28" i="22"/>
  <c r="J28" i="22" s="1"/>
  <c r="R27" i="22"/>
  <c r="H27" i="22"/>
  <c r="J27" i="22" s="1"/>
  <c r="R26" i="22"/>
  <c r="H26" i="22"/>
  <c r="J26" i="22" s="1"/>
  <c r="R25" i="22"/>
  <c r="H25" i="22"/>
  <c r="J25" i="22" s="1"/>
  <c r="R24" i="22"/>
  <c r="H24" i="22"/>
  <c r="J24" i="22" s="1"/>
  <c r="R23" i="22"/>
  <c r="H23" i="22"/>
  <c r="J23" i="22" s="1"/>
  <c r="R22" i="22"/>
  <c r="H22" i="22"/>
  <c r="J22" i="22" s="1"/>
  <c r="R21" i="22"/>
  <c r="H21" i="22"/>
  <c r="J21" i="22" s="1"/>
  <c r="R20" i="22"/>
  <c r="H20" i="22"/>
  <c r="J20" i="22" s="1"/>
  <c r="R18" i="22"/>
  <c r="H18" i="22"/>
  <c r="J18" i="22" s="1"/>
  <c r="R17" i="22"/>
  <c r="H17" i="22"/>
  <c r="J17" i="22" s="1"/>
  <c r="R16" i="22"/>
  <c r="H16" i="22"/>
  <c r="J16" i="22" s="1"/>
  <c r="R15" i="22"/>
  <c r="H15" i="22"/>
  <c r="J15" i="22" s="1"/>
  <c r="R14" i="22"/>
  <c r="H14" i="22"/>
  <c r="J14" i="22" s="1"/>
  <c r="R13" i="22"/>
  <c r="H13" i="22"/>
  <c r="J13" i="22" s="1"/>
  <c r="R12" i="22"/>
  <c r="H12" i="22"/>
  <c r="J12" i="22" s="1"/>
  <c r="R11" i="22"/>
  <c r="H11" i="22"/>
  <c r="J11" i="22" s="1"/>
  <c r="P10" i="22"/>
  <c r="R10" i="22" s="1"/>
  <c r="H10" i="22"/>
  <c r="J10" i="22" s="1"/>
  <c r="P305" i="25" l="1"/>
  <c r="R307" i="22"/>
  <c r="R313" i="22" s="1"/>
  <c r="P313" i="22"/>
  <c r="J326" i="23"/>
  <c r="H326" i="23"/>
  <c r="H301" i="23"/>
  <c r="P323" i="22"/>
  <c r="R317" i="22"/>
  <c r="R323" i="22" s="1"/>
  <c r="P303" i="22"/>
  <c r="R303" i="22"/>
  <c r="H323" i="22"/>
  <c r="J323" i="22"/>
  <c r="J307" i="22"/>
  <c r="J313" i="22" s="1"/>
  <c r="J303" i="22"/>
  <c r="H303" i="22"/>
  <c r="R301" i="25"/>
  <c r="R305" i="25"/>
  <c r="R310" i="25" s="1"/>
  <c r="P310" i="25"/>
  <c r="H22" i="25"/>
  <c r="P301" i="25"/>
  <c r="H310" i="25"/>
  <c r="J305" i="25"/>
  <c r="J310" i="25" s="1"/>
  <c r="R299" i="24"/>
  <c r="P299" i="24"/>
  <c r="J304" i="24"/>
  <c r="J309" i="24" s="1"/>
  <c r="H309" i="24"/>
  <c r="H299" i="24"/>
  <c r="P309" i="24"/>
  <c r="R304" i="24"/>
  <c r="R309" i="24" s="1"/>
  <c r="J8" i="24"/>
  <c r="J299" i="24" s="1"/>
  <c r="J9" i="23"/>
  <c r="J301" i="23" s="1"/>
  <c r="P326" i="23"/>
  <c r="R320" i="23"/>
  <c r="R326" i="23" s="1"/>
  <c r="P301" i="23"/>
  <c r="J316" i="23"/>
  <c r="H316" i="23"/>
  <c r="R301" i="23"/>
  <c r="P316" i="23"/>
  <c r="R316" i="23"/>
  <c r="P69" i="5"/>
  <c r="Q69" i="5" s="1"/>
  <c r="P66" i="5"/>
  <c r="H66" i="5"/>
  <c r="K83" i="5"/>
  <c r="O83" i="5" s="1"/>
  <c r="Q83" i="5" s="1"/>
  <c r="C83" i="5"/>
  <c r="G83" i="5" s="1"/>
  <c r="I83" i="5" s="1"/>
  <c r="K82" i="5"/>
  <c r="C82" i="5"/>
  <c r="L73" i="5"/>
  <c r="L72" i="5"/>
  <c r="K72" i="5"/>
  <c r="D72" i="5"/>
  <c r="C72" i="5"/>
  <c r="F68" i="5"/>
  <c r="D68" i="5"/>
  <c r="K73" i="5"/>
  <c r="P71" i="5"/>
  <c r="N71" i="5"/>
  <c r="M71" i="5"/>
  <c r="L71" i="5"/>
  <c r="N68" i="5"/>
  <c r="L68" i="5"/>
  <c r="K68" i="5"/>
  <c r="M66" i="5"/>
  <c r="N66" i="5"/>
  <c r="L66" i="5"/>
  <c r="O52" i="5"/>
  <c r="Q48" i="5"/>
  <c r="G47" i="5"/>
  <c r="I47" i="5" s="1"/>
  <c r="G45" i="5"/>
  <c r="I45" i="5" s="1"/>
  <c r="D73" i="5"/>
  <c r="C73" i="5"/>
  <c r="H71" i="5"/>
  <c r="F71" i="5"/>
  <c r="E71" i="5"/>
  <c r="D71" i="5"/>
  <c r="H69" i="5"/>
  <c r="I69" i="5" s="1"/>
  <c r="I48" i="5"/>
  <c r="C68" i="5"/>
  <c r="F66" i="5"/>
  <c r="E66" i="5"/>
  <c r="D66" i="5"/>
  <c r="P82" i="5"/>
  <c r="N82" i="5"/>
  <c r="M82" i="5"/>
  <c r="L82" i="5"/>
  <c r="H82" i="5"/>
  <c r="F82" i="5"/>
  <c r="E82" i="5"/>
  <c r="D82" i="5"/>
  <c r="P80" i="5"/>
  <c r="N80" i="5"/>
  <c r="M80" i="5"/>
  <c r="L80" i="5"/>
  <c r="H80" i="5"/>
  <c r="F80" i="5"/>
  <c r="E80" i="5"/>
  <c r="D80" i="5"/>
  <c r="N79" i="5"/>
  <c r="M79" i="5"/>
  <c r="L79" i="5"/>
  <c r="F79" i="5"/>
  <c r="E79" i="5"/>
  <c r="D79" i="5"/>
  <c r="N78" i="5"/>
  <c r="O78" i="5" s="1"/>
  <c r="Q78" i="5" s="1"/>
  <c r="K76" i="5"/>
  <c r="O76" i="5" s="1"/>
  <c r="Q76" i="5" s="1"/>
  <c r="C76" i="5"/>
  <c r="P75" i="5"/>
  <c r="N75" i="5"/>
  <c r="M75" i="5"/>
  <c r="L75" i="5"/>
  <c r="H75" i="5"/>
  <c r="F75" i="5"/>
  <c r="E75" i="5"/>
  <c r="D75" i="5"/>
  <c r="N74" i="5"/>
  <c r="O74" i="5" s="1"/>
  <c r="Q74" i="5" s="1"/>
  <c r="P63" i="5"/>
  <c r="N63" i="5"/>
  <c r="M63" i="5"/>
  <c r="L63" i="5"/>
  <c r="K63" i="5"/>
  <c r="H63" i="5"/>
  <c r="F63" i="5"/>
  <c r="E63" i="5"/>
  <c r="D63" i="5"/>
  <c r="C63" i="5"/>
  <c r="O62" i="5"/>
  <c r="Q62" i="5" s="1"/>
  <c r="G62" i="5"/>
  <c r="I62" i="5" s="1"/>
  <c r="O61" i="5"/>
  <c r="Q61" i="5" s="1"/>
  <c r="G61" i="5"/>
  <c r="I61" i="5" s="1"/>
  <c r="O59" i="5"/>
  <c r="Q59" i="5" s="1"/>
  <c r="G59" i="5"/>
  <c r="I59" i="5" s="1"/>
  <c r="O58" i="5"/>
  <c r="Q58" i="5" s="1"/>
  <c r="G58" i="5"/>
  <c r="I58" i="5" s="1"/>
  <c r="O57" i="5"/>
  <c r="Q57" i="5" s="1"/>
  <c r="O55" i="5"/>
  <c r="Q55" i="5" s="1"/>
  <c r="G55" i="5"/>
  <c r="I55" i="5" s="1"/>
  <c r="O54" i="5"/>
  <c r="Q54" i="5" s="1"/>
  <c r="G54" i="5"/>
  <c r="I54" i="5" s="1"/>
  <c r="O53" i="5"/>
  <c r="Q53" i="5" s="1"/>
  <c r="O51" i="5"/>
  <c r="Q51" i="5" s="1"/>
  <c r="G51" i="5"/>
  <c r="I51" i="5" s="1"/>
  <c r="O50" i="5"/>
  <c r="Q50" i="5" s="1"/>
  <c r="G50" i="5"/>
  <c r="I50" i="5" s="1"/>
  <c r="O47" i="5"/>
  <c r="Q47" i="5" s="1"/>
  <c r="O45" i="5"/>
  <c r="Q45" i="5" s="1"/>
  <c r="G66" i="5" l="1"/>
  <c r="G72" i="5"/>
  <c r="I72" i="5" s="1"/>
  <c r="G79" i="5"/>
  <c r="I79" i="5" s="1"/>
  <c r="G75" i="5"/>
  <c r="I75" i="5" s="1"/>
  <c r="G76" i="5"/>
  <c r="I76" i="5" s="1"/>
  <c r="G71" i="5"/>
  <c r="I71" i="5" s="1"/>
  <c r="G73" i="5"/>
  <c r="I73" i="5" s="1"/>
  <c r="O73" i="5"/>
  <c r="Q73" i="5" s="1"/>
  <c r="G82" i="5"/>
  <c r="I82" i="5" s="1"/>
  <c r="G80" i="5"/>
  <c r="I80" i="5" s="1"/>
  <c r="G68" i="5"/>
  <c r="I68" i="5" s="1"/>
  <c r="K84" i="5"/>
  <c r="O82" i="5"/>
  <c r="Q82" i="5" s="1"/>
  <c r="O66" i="5"/>
  <c r="Q66" i="5" s="1"/>
  <c r="O77" i="5"/>
  <c r="Q77" i="5" s="1"/>
  <c r="O75" i="5"/>
  <c r="Q75" i="5" s="1"/>
  <c r="J22" i="25"/>
  <c r="J301" i="25" s="1"/>
  <c r="H301" i="25"/>
  <c r="O80" i="5"/>
  <c r="Q80" i="5" s="1"/>
  <c r="O79" i="5"/>
  <c r="Q79" i="5" s="1"/>
  <c r="N84" i="5"/>
  <c r="M84" i="5"/>
  <c r="P84" i="5"/>
  <c r="L84" i="5"/>
  <c r="O63" i="5"/>
  <c r="E84" i="5"/>
  <c r="C84" i="5"/>
  <c r="F84" i="5"/>
  <c r="G63" i="5"/>
  <c r="Q52" i="5"/>
  <c r="Q63" i="5" s="1"/>
  <c r="O71" i="5"/>
  <c r="Q71" i="5" s="1"/>
  <c r="O72" i="5"/>
  <c r="Q72" i="5" s="1"/>
  <c r="H84" i="5"/>
  <c r="I63" i="5"/>
  <c r="O68" i="5"/>
  <c r="Q68" i="5" s="1"/>
  <c r="D84" i="5"/>
  <c r="G84" i="5" l="1"/>
  <c r="I66" i="5"/>
  <c r="Q84" i="5"/>
  <c r="O84" i="5"/>
  <c r="I84" i="5" l="1"/>
  <c r="P209" i="5"/>
  <c r="N209" i="5"/>
  <c r="M209" i="5"/>
  <c r="L209" i="5"/>
  <c r="H209" i="5"/>
  <c r="F209" i="5"/>
  <c r="E209" i="5"/>
  <c r="D209" i="5"/>
  <c r="N208" i="5"/>
  <c r="M208" i="5"/>
  <c r="L208" i="5"/>
  <c r="F208" i="5"/>
  <c r="E208" i="5"/>
  <c r="D208" i="5"/>
  <c r="P207" i="5"/>
  <c r="N207" i="5"/>
  <c r="M207" i="5"/>
  <c r="L207" i="5"/>
  <c r="H207" i="5"/>
  <c r="F207" i="5"/>
  <c r="E207" i="5"/>
  <c r="D207" i="5"/>
  <c r="P206" i="5"/>
  <c r="N206" i="5"/>
  <c r="M206" i="5"/>
  <c r="L206" i="5"/>
  <c r="H206" i="5"/>
  <c r="F206" i="5"/>
  <c r="E206" i="5"/>
  <c r="D206" i="5"/>
  <c r="P203" i="5"/>
  <c r="N203" i="5"/>
  <c r="M203" i="5"/>
  <c r="L203" i="5"/>
  <c r="H203" i="5"/>
  <c r="F203" i="5"/>
  <c r="E203" i="5"/>
  <c r="D203" i="5"/>
  <c r="O202" i="5"/>
  <c r="Q202" i="5" s="1"/>
  <c r="G202" i="5"/>
  <c r="I202" i="5" s="1"/>
  <c r="O201" i="5"/>
  <c r="Q201" i="5" s="1"/>
  <c r="G201" i="5"/>
  <c r="I201" i="5" s="1"/>
  <c r="O200" i="5"/>
  <c r="Q200" i="5" s="1"/>
  <c r="G200" i="5"/>
  <c r="I200" i="5" s="1"/>
  <c r="O199" i="5"/>
  <c r="G199" i="5"/>
  <c r="P196" i="5"/>
  <c r="N196" i="5"/>
  <c r="M196" i="5"/>
  <c r="L196" i="5"/>
  <c r="H196" i="5"/>
  <c r="F196" i="5"/>
  <c r="E196" i="5"/>
  <c r="D196" i="5"/>
  <c r="O195" i="5"/>
  <c r="Q195" i="5" s="1"/>
  <c r="G195" i="5"/>
  <c r="I195" i="5" s="1"/>
  <c r="O194" i="5"/>
  <c r="Q194" i="5" s="1"/>
  <c r="G194" i="5"/>
  <c r="I194" i="5" s="1"/>
  <c r="G193" i="5"/>
  <c r="P189" i="5"/>
  <c r="N189" i="5"/>
  <c r="M189" i="5"/>
  <c r="L189" i="5"/>
  <c r="H189" i="5"/>
  <c r="F189" i="5"/>
  <c r="E189" i="5"/>
  <c r="D189" i="5"/>
  <c r="N188" i="5"/>
  <c r="M188" i="5"/>
  <c r="L188" i="5"/>
  <c r="F188" i="5"/>
  <c r="E188" i="5"/>
  <c r="D188" i="5"/>
  <c r="L187" i="5"/>
  <c r="O187" i="5" s="1"/>
  <c r="Q187" i="5" s="1"/>
  <c r="D187" i="5"/>
  <c r="G187" i="5" s="1"/>
  <c r="I187" i="5" s="1"/>
  <c r="P186" i="5"/>
  <c r="N186" i="5"/>
  <c r="M186" i="5"/>
  <c r="L186" i="5"/>
  <c r="H186" i="5"/>
  <c r="F186" i="5"/>
  <c r="E186" i="5"/>
  <c r="D186" i="5"/>
  <c r="P183" i="5"/>
  <c r="N183" i="5"/>
  <c r="M183" i="5"/>
  <c r="L183" i="5"/>
  <c r="H183" i="5"/>
  <c r="F183" i="5"/>
  <c r="E183" i="5"/>
  <c r="D183" i="5"/>
  <c r="O182" i="5"/>
  <c r="Q182" i="5" s="1"/>
  <c r="G182" i="5"/>
  <c r="I182" i="5" s="1"/>
  <c r="O181" i="5"/>
  <c r="Q181" i="5" s="1"/>
  <c r="G181" i="5"/>
  <c r="I181" i="5" s="1"/>
  <c r="O180" i="5"/>
  <c r="Q180" i="5" s="1"/>
  <c r="G180" i="5"/>
  <c r="I180" i="5" s="1"/>
  <c r="O179" i="5"/>
  <c r="G179" i="5"/>
  <c r="P176" i="5"/>
  <c r="N176" i="5"/>
  <c r="M176" i="5"/>
  <c r="L176" i="5"/>
  <c r="H176" i="5"/>
  <c r="F176" i="5"/>
  <c r="E176" i="5"/>
  <c r="D176" i="5"/>
  <c r="O175" i="5"/>
  <c r="Q175" i="5" s="1"/>
  <c r="G175" i="5"/>
  <c r="I175" i="5" s="1"/>
  <c r="O174" i="5"/>
  <c r="Q174" i="5" s="1"/>
  <c r="G174" i="5"/>
  <c r="I174" i="5" s="1"/>
  <c r="O173" i="5"/>
  <c r="Q173" i="5" s="1"/>
  <c r="G173" i="5"/>
  <c r="I173" i="5" s="1"/>
  <c r="O172" i="5"/>
  <c r="G172" i="5"/>
  <c r="P168" i="5"/>
  <c r="N168" i="5"/>
  <c r="M168" i="5"/>
  <c r="L168" i="5"/>
  <c r="K168" i="5"/>
  <c r="H168" i="5"/>
  <c r="F168" i="5"/>
  <c r="E168" i="5"/>
  <c r="D168" i="5"/>
  <c r="C168" i="5"/>
  <c r="P167" i="5"/>
  <c r="N167" i="5"/>
  <c r="M167" i="5"/>
  <c r="L167" i="5"/>
  <c r="K167" i="5"/>
  <c r="H167" i="5"/>
  <c r="F167" i="5"/>
  <c r="D167" i="5"/>
  <c r="C167" i="5"/>
  <c r="P166" i="5"/>
  <c r="N166" i="5"/>
  <c r="M166" i="5"/>
  <c r="L166" i="5"/>
  <c r="K166" i="5"/>
  <c r="H166" i="5"/>
  <c r="F166" i="5"/>
  <c r="E166" i="5"/>
  <c r="D166" i="5"/>
  <c r="C166" i="5"/>
  <c r="N165" i="5"/>
  <c r="O165" i="5" s="1"/>
  <c r="Q165" i="5" s="1"/>
  <c r="I165" i="5"/>
  <c r="H165" i="5"/>
  <c r="G165" i="5"/>
  <c r="F165" i="5"/>
  <c r="E165" i="5"/>
  <c r="D165" i="5"/>
  <c r="C165" i="5"/>
  <c r="P164" i="5"/>
  <c r="N164" i="5"/>
  <c r="M164" i="5"/>
  <c r="L164" i="5"/>
  <c r="K164" i="5"/>
  <c r="I164" i="5"/>
  <c r="H164" i="5"/>
  <c r="G164" i="5"/>
  <c r="F164" i="5"/>
  <c r="E164" i="5"/>
  <c r="D164" i="5"/>
  <c r="C164" i="5"/>
  <c r="P163" i="5"/>
  <c r="N163" i="5"/>
  <c r="M163" i="5"/>
  <c r="L163" i="5"/>
  <c r="I163" i="5"/>
  <c r="H163" i="5"/>
  <c r="G163" i="5"/>
  <c r="F163" i="5"/>
  <c r="E163" i="5"/>
  <c r="D163" i="5"/>
  <c r="C163" i="5"/>
  <c r="P162" i="5"/>
  <c r="N162" i="5"/>
  <c r="M162" i="5"/>
  <c r="L162" i="5"/>
  <c r="K162" i="5"/>
  <c r="H162" i="5"/>
  <c r="F162" i="5"/>
  <c r="E162" i="5"/>
  <c r="D162" i="5"/>
  <c r="C162" i="5"/>
  <c r="N161" i="5"/>
  <c r="O161" i="5" s="1"/>
  <c r="Q161" i="5" s="1"/>
  <c r="P160" i="5"/>
  <c r="N160" i="5"/>
  <c r="M160" i="5"/>
  <c r="L160" i="5"/>
  <c r="K160" i="5"/>
  <c r="H160" i="5"/>
  <c r="F160" i="5"/>
  <c r="E160" i="5"/>
  <c r="D160" i="5"/>
  <c r="C160" i="5"/>
  <c r="P159" i="5"/>
  <c r="N159" i="5"/>
  <c r="M159" i="5"/>
  <c r="L159" i="5"/>
  <c r="H159" i="5"/>
  <c r="F159" i="5"/>
  <c r="E159" i="5"/>
  <c r="D159" i="5"/>
  <c r="C159" i="5"/>
  <c r="P158" i="5"/>
  <c r="N158" i="5"/>
  <c r="M158" i="5"/>
  <c r="L158" i="5"/>
  <c r="K158" i="5"/>
  <c r="H158" i="5"/>
  <c r="F158" i="5"/>
  <c r="E158" i="5"/>
  <c r="D158" i="5"/>
  <c r="C158" i="5"/>
  <c r="P157" i="5"/>
  <c r="N157" i="5"/>
  <c r="M157" i="5"/>
  <c r="L157" i="5"/>
  <c r="K157" i="5"/>
  <c r="H157" i="5"/>
  <c r="F157" i="5"/>
  <c r="E157" i="5"/>
  <c r="D157" i="5"/>
  <c r="C157" i="5"/>
  <c r="P154" i="5"/>
  <c r="N154" i="5"/>
  <c r="M154" i="5"/>
  <c r="L154" i="5"/>
  <c r="K154" i="5"/>
  <c r="H154" i="5"/>
  <c r="F154" i="5"/>
  <c r="E154" i="5"/>
  <c r="D154" i="5"/>
  <c r="C154" i="5"/>
  <c r="O153" i="5"/>
  <c r="Q153" i="5" s="1"/>
  <c r="G153" i="5"/>
  <c r="I153" i="5" s="1"/>
  <c r="O152" i="5"/>
  <c r="Q152" i="5" s="1"/>
  <c r="G152" i="5"/>
  <c r="I152" i="5" s="1"/>
  <c r="O151" i="5"/>
  <c r="Q151" i="5" s="1"/>
  <c r="G151" i="5"/>
  <c r="I151" i="5" s="1"/>
  <c r="O150" i="5"/>
  <c r="Q150" i="5" s="1"/>
  <c r="O149" i="5"/>
  <c r="Q149" i="5" s="1"/>
  <c r="O148" i="5"/>
  <c r="Q148" i="5" s="1"/>
  <c r="O147" i="5"/>
  <c r="Q147" i="5" s="1"/>
  <c r="G147" i="5"/>
  <c r="I147" i="5" s="1"/>
  <c r="O146" i="5"/>
  <c r="Q146" i="5" s="1"/>
  <c r="O145" i="5"/>
  <c r="Q145" i="5" s="1"/>
  <c r="G145" i="5"/>
  <c r="I145" i="5" s="1"/>
  <c r="O144" i="5"/>
  <c r="Q144" i="5" s="1"/>
  <c r="G144" i="5"/>
  <c r="I144" i="5" s="1"/>
  <c r="O143" i="5"/>
  <c r="Q143" i="5" s="1"/>
  <c r="G143" i="5"/>
  <c r="I143" i="5" s="1"/>
  <c r="O142" i="5"/>
  <c r="G142" i="5"/>
  <c r="I142" i="5" s="1"/>
  <c r="P139" i="5"/>
  <c r="N139" i="5"/>
  <c r="M139" i="5"/>
  <c r="L139" i="5"/>
  <c r="H139" i="5"/>
  <c r="F139" i="5"/>
  <c r="E139" i="5"/>
  <c r="D139" i="5"/>
  <c r="O138" i="5"/>
  <c r="Q138" i="5" s="1"/>
  <c r="G138" i="5"/>
  <c r="I138" i="5" s="1"/>
  <c r="O137" i="5"/>
  <c r="Q137" i="5" s="1"/>
  <c r="G137" i="5"/>
  <c r="I137" i="5" s="1"/>
  <c r="O136" i="5"/>
  <c r="Q136" i="5" s="1"/>
  <c r="O135" i="5"/>
  <c r="Q135" i="5" s="1"/>
  <c r="O134" i="5"/>
  <c r="Q134" i="5" s="1"/>
  <c r="O133" i="5"/>
  <c r="Q133" i="5" s="1"/>
  <c r="O132" i="5"/>
  <c r="G132" i="5"/>
  <c r="K129" i="5"/>
  <c r="O129" i="5" s="1"/>
  <c r="Q129" i="5" s="1"/>
  <c r="C129" i="5"/>
  <c r="G129" i="5" s="1"/>
  <c r="I129" i="5" s="1"/>
  <c r="P128" i="5"/>
  <c r="N128" i="5"/>
  <c r="M128" i="5"/>
  <c r="L128" i="5"/>
  <c r="K128" i="5"/>
  <c r="H128" i="5"/>
  <c r="F128" i="5"/>
  <c r="E128" i="5"/>
  <c r="D128" i="5"/>
  <c r="C128" i="5"/>
  <c r="P127" i="5"/>
  <c r="N127" i="5"/>
  <c r="M127" i="5"/>
  <c r="L127" i="5"/>
  <c r="H127" i="5"/>
  <c r="F127" i="5"/>
  <c r="E127" i="5"/>
  <c r="D127" i="5"/>
  <c r="N126" i="5"/>
  <c r="M126" i="5"/>
  <c r="L126" i="5"/>
  <c r="F126" i="5"/>
  <c r="E126" i="5"/>
  <c r="D126" i="5"/>
  <c r="N125" i="5"/>
  <c r="O125" i="5" s="1"/>
  <c r="Q125" i="5" s="1"/>
  <c r="P124" i="5"/>
  <c r="N124" i="5"/>
  <c r="M124" i="5"/>
  <c r="L124" i="5"/>
  <c r="K123" i="5"/>
  <c r="O123" i="5" s="1"/>
  <c r="Q123" i="5" s="1"/>
  <c r="C123" i="5"/>
  <c r="G123" i="5" s="1"/>
  <c r="I123" i="5" s="1"/>
  <c r="P122" i="5"/>
  <c r="N122" i="5"/>
  <c r="M122" i="5"/>
  <c r="L122" i="5"/>
  <c r="H122" i="5"/>
  <c r="F122" i="5"/>
  <c r="E122" i="5"/>
  <c r="D122" i="5"/>
  <c r="N121" i="5"/>
  <c r="O121" i="5" s="1"/>
  <c r="Q121" i="5" s="1"/>
  <c r="L120" i="5"/>
  <c r="K120" i="5"/>
  <c r="C120" i="5"/>
  <c r="G120" i="5" s="1"/>
  <c r="I120" i="5" s="1"/>
  <c r="P119" i="5"/>
  <c r="N119" i="5"/>
  <c r="M119" i="5"/>
  <c r="L119" i="5"/>
  <c r="H119" i="5"/>
  <c r="F119" i="5"/>
  <c r="E119" i="5"/>
  <c r="D119" i="5"/>
  <c r="N118" i="5"/>
  <c r="L118" i="5"/>
  <c r="K118" i="5"/>
  <c r="F118" i="5"/>
  <c r="D118" i="5"/>
  <c r="C118" i="5"/>
  <c r="P117" i="5"/>
  <c r="N117" i="5"/>
  <c r="M117" i="5"/>
  <c r="L117" i="5"/>
  <c r="H117" i="5"/>
  <c r="F117" i="5"/>
  <c r="E117" i="5"/>
  <c r="D117" i="5"/>
  <c r="P114" i="5"/>
  <c r="N114" i="5"/>
  <c r="M114" i="5"/>
  <c r="L114" i="5"/>
  <c r="K114" i="5"/>
  <c r="H114" i="5"/>
  <c r="F114" i="5"/>
  <c r="E114" i="5"/>
  <c r="D114" i="5"/>
  <c r="C114" i="5"/>
  <c r="O113" i="5"/>
  <c r="Q113" i="5" s="1"/>
  <c r="G113" i="5"/>
  <c r="I113" i="5" s="1"/>
  <c r="O112" i="5"/>
  <c r="Q112" i="5" s="1"/>
  <c r="G112" i="5"/>
  <c r="I112" i="5" s="1"/>
  <c r="O111" i="5"/>
  <c r="Q111" i="5" s="1"/>
  <c r="G111" i="5"/>
  <c r="I111" i="5" s="1"/>
  <c r="O110" i="5"/>
  <c r="Q110" i="5" s="1"/>
  <c r="G110" i="5"/>
  <c r="I110" i="5" s="1"/>
  <c r="O109" i="5"/>
  <c r="Q109" i="5" s="1"/>
  <c r="O108" i="5"/>
  <c r="Q108" i="5" s="1"/>
  <c r="O107" i="5"/>
  <c r="Q107" i="5" s="1"/>
  <c r="G107" i="5"/>
  <c r="I107" i="5" s="1"/>
  <c r="O106" i="5"/>
  <c r="Q106" i="5" s="1"/>
  <c r="G106" i="5"/>
  <c r="I106" i="5" s="1"/>
  <c r="O105" i="5"/>
  <c r="Q105" i="5" s="1"/>
  <c r="O104" i="5"/>
  <c r="Q104" i="5" s="1"/>
  <c r="G104" i="5"/>
  <c r="I104" i="5" s="1"/>
  <c r="O103" i="5"/>
  <c r="Q103" i="5" s="1"/>
  <c r="G103" i="5"/>
  <c r="I103" i="5" s="1"/>
  <c r="O102" i="5"/>
  <c r="Q102" i="5" s="1"/>
  <c r="G102" i="5"/>
  <c r="I102" i="5" s="1"/>
  <c r="O101" i="5"/>
  <c r="G101" i="5"/>
  <c r="P98" i="5"/>
  <c r="N98" i="5"/>
  <c r="M98" i="5"/>
  <c r="L98" i="5"/>
  <c r="K98" i="5"/>
  <c r="H98" i="5"/>
  <c r="F98" i="5"/>
  <c r="E98" i="5"/>
  <c r="D98" i="5"/>
  <c r="C98" i="5"/>
  <c r="O97" i="5"/>
  <c r="Q97" i="5" s="1"/>
  <c r="G97" i="5"/>
  <c r="I97" i="5" s="1"/>
  <c r="O96" i="5"/>
  <c r="Q96" i="5" s="1"/>
  <c r="G96" i="5"/>
  <c r="I96" i="5" s="1"/>
  <c r="O95" i="5"/>
  <c r="Q95" i="5" s="1"/>
  <c r="G95" i="5"/>
  <c r="I95" i="5" s="1"/>
  <c r="O94" i="5"/>
  <c r="Q94" i="5" s="1"/>
  <c r="O93" i="5"/>
  <c r="Q93" i="5" s="1"/>
  <c r="O92" i="5"/>
  <c r="Q92" i="5" s="1"/>
  <c r="G92" i="5"/>
  <c r="I92" i="5" s="1"/>
  <c r="O91" i="5"/>
  <c r="Q91" i="5" s="1"/>
  <c r="G91" i="5"/>
  <c r="I91" i="5" s="1"/>
  <c r="O90" i="5"/>
  <c r="Q90" i="5" s="1"/>
  <c r="O89" i="5"/>
  <c r="Q89" i="5" s="1"/>
  <c r="G89" i="5"/>
  <c r="I89" i="5" s="1"/>
  <c r="O88" i="5"/>
  <c r="Q88" i="5" s="1"/>
  <c r="G88" i="5"/>
  <c r="I88" i="5" s="1"/>
  <c r="O87" i="5"/>
  <c r="Q87" i="5" s="1"/>
  <c r="G87" i="5"/>
  <c r="I87" i="5" s="1"/>
  <c r="O86" i="5"/>
  <c r="G86" i="5"/>
  <c r="P42" i="5"/>
  <c r="N42" i="5"/>
  <c r="M42" i="5"/>
  <c r="L42" i="5"/>
  <c r="K42" i="5"/>
  <c r="H42" i="5"/>
  <c r="F42" i="5"/>
  <c r="E42" i="5"/>
  <c r="D42" i="5"/>
  <c r="C42" i="5"/>
  <c r="O41" i="5"/>
  <c r="Q41" i="5" s="1"/>
  <c r="G41" i="5"/>
  <c r="I41" i="5" s="1"/>
  <c r="O40" i="5"/>
  <c r="Q40" i="5" s="1"/>
  <c r="G40" i="5"/>
  <c r="I40" i="5" s="1"/>
  <c r="O39" i="5"/>
  <c r="Q39" i="5" s="1"/>
  <c r="G39" i="5"/>
  <c r="I39" i="5" s="1"/>
  <c r="O38" i="5"/>
  <c r="Q38" i="5" s="1"/>
  <c r="G38" i="5"/>
  <c r="I38" i="5" s="1"/>
  <c r="O37" i="5"/>
  <c r="Q37" i="5" s="1"/>
  <c r="O36" i="5"/>
  <c r="Q36" i="5" s="1"/>
  <c r="O35" i="5"/>
  <c r="Q35" i="5" s="1"/>
  <c r="G35" i="5"/>
  <c r="I35" i="5" s="1"/>
  <c r="O34" i="5"/>
  <c r="Q34" i="5" s="1"/>
  <c r="G34" i="5"/>
  <c r="I34" i="5" s="1"/>
  <c r="O33" i="5"/>
  <c r="Q33" i="5" s="1"/>
  <c r="O32" i="5"/>
  <c r="Q32" i="5" s="1"/>
  <c r="G32" i="5"/>
  <c r="I32" i="5" s="1"/>
  <c r="O31" i="5"/>
  <c r="Q31" i="5" s="1"/>
  <c r="G31" i="5"/>
  <c r="I31" i="5" s="1"/>
  <c r="O30" i="5"/>
  <c r="Q30" i="5" s="1"/>
  <c r="G30" i="5"/>
  <c r="I30" i="5" s="1"/>
  <c r="Q29" i="5"/>
  <c r="I29" i="5"/>
  <c r="O28" i="5"/>
  <c r="G28" i="5"/>
  <c r="I28" i="5" s="1"/>
  <c r="O27" i="5"/>
  <c r="Q27" i="5" s="1"/>
  <c r="G27" i="5"/>
  <c r="I27" i="5" s="1"/>
  <c r="L210" i="5" l="1"/>
  <c r="O183" i="5"/>
  <c r="H190" i="5"/>
  <c r="P190" i="5"/>
  <c r="D210" i="5"/>
  <c r="G176" i="5"/>
  <c r="D190" i="5"/>
  <c r="E210" i="5"/>
  <c r="N210" i="5"/>
  <c r="O176" i="5"/>
  <c r="E190" i="5"/>
  <c r="G203" i="5"/>
  <c r="F210" i="5"/>
  <c r="G114" i="5"/>
  <c r="H130" i="5"/>
  <c r="C169" i="5"/>
  <c r="G162" i="5"/>
  <c r="I162" i="5" s="1"/>
  <c r="O164" i="5"/>
  <c r="Q164" i="5" s="1"/>
  <c r="G183" i="5"/>
  <c r="F190" i="5"/>
  <c r="N190" i="5"/>
  <c r="O196" i="5"/>
  <c r="O203" i="5"/>
  <c r="G118" i="5"/>
  <c r="I118" i="5" s="1"/>
  <c r="E169" i="5"/>
  <c r="O166" i="5"/>
  <c r="Q166" i="5" s="1"/>
  <c r="L190" i="5"/>
  <c r="O163" i="5"/>
  <c r="Q163" i="5" s="1"/>
  <c r="H169" i="5"/>
  <c r="O119" i="5"/>
  <c r="Q119" i="5" s="1"/>
  <c r="G119" i="5"/>
  <c r="I119" i="5" s="1"/>
  <c r="O98" i="5"/>
  <c r="E130" i="5"/>
  <c r="N130" i="5"/>
  <c r="G122" i="5"/>
  <c r="I122" i="5" s="1"/>
  <c r="O122" i="5"/>
  <c r="Q122" i="5" s="1"/>
  <c r="O124" i="5"/>
  <c r="Q124" i="5" s="1"/>
  <c r="G167" i="5"/>
  <c r="I167" i="5" s="1"/>
  <c r="G196" i="5"/>
  <c r="G98" i="5"/>
  <c r="F130" i="5"/>
  <c r="D169" i="5"/>
  <c r="F169" i="5"/>
  <c r="K169" i="5"/>
  <c r="M190" i="5"/>
  <c r="G189" i="5"/>
  <c r="I189" i="5" s="1"/>
  <c r="O189" i="5"/>
  <c r="Q189" i="5" s="1"/>
  <c r="I193" i="5"/>
  <c r="I196" i="5" s="1"/>
  <c r="Q196" i="5"/>
  <c r="I199" i="5"/>
  <c r="I203" i="5" s="1"/>
  <c r="Q199" i="5"/>
  <c r="Q203" i="5" s="1"/>
  <c r="M210" i="5"/>
  <c r="G207" i="5"/>
  <c r="I207" i="5" s="1"/>
  <c r="O207" i="5"/>
  <c r="Q207" i="5" s="1"/>
  <c r="G208" i="5"/>
  <c r="I208" i="5" s="1"/>
  <c r="O208" i="5"/>
  <c r="Q208" i="5" s="1"/>
  <c r="G168" i="5"/>
  <c r="I168" i="5" s="1"/>
  <c r="I86" i="5"/>
  <c r="I98" i="5" s="1"/>
  <c r="Q86" i="5"/>
  <c r="Q98" i="5" s="1"/>
  <c r="O114" i="5"/>
  <c r="O126" i="5"/>
  <c r="Q126" i="5" s="1"/>
  <c r="G127" i="5"/>
  <c r="I127" i="5" s="1"/>
  <c r="O127" i="5"/>
  <c r="Q127" i="5" s="1"/>
  <c r="P169" i="5"/>
  <c r="O158" i="5"/>
  <c r="Q158" i="5" s="1"/>
  <c r="G160" i="5"/>
  <c r="I160" i="5" s="1"/>
  <c r="I101" i="5"/>
  <c r="I114" i="5" s="1"/>
  <c r="Q101" i="5"/>
  <c r="Q114" i="5" s="1"/>
  <c r="D130" i="5"/>
  <c r="O120" i="5"/>
  <c r="Q120" i="5" s="1"/>
  <c r="G126" i="5"/>
  <c r="I126" i="5" s="1"/>
  <c r="P130" i="5"/>
  <c r="O128" i="5"/>
  <c r="Q128" i="5" s="1"/>
  <c r="I154" i="5"/>
  <c r="G158" i="5"/>
  <c r="I158" i="5" s="1"/>
  <c r="G159" i="5"/>
  <c r="I159" i="5" s="1"/>
  <c r="M169" i="5"/>
  <c r="O160" i="5"/>
  <c r="Q160" i="5" s="1"/>
  <c r="G166" i="5"/>
  <c r="I166" i="5" s="1"/>
  <c r="O167" i="5"/>
  <c r="Q167" i="5" s="1"/>
  <c r="O168" i="5"/>
  <c r="Q168" i="5" s="1"/>
  <c r="I172" i="5"/>
  <c r="I176" i="5" s="1"/>
  <c r="Q172" i="5"/>
  <c r="Q176" i="5" s="1"/>
  <c r="I179" i="5"/>
  <c r="I183" i="5" s="1"/>
  <c r="Q179" i="5"/>
  <c r="Q183" i="5" s="1"/>
  <c r="G188" i="5"/>
  <c r="I188" i="5" s="1"/>
  <c r="O188" i="5"/>
  <c r="Q188" i="5" s="1"/>
  <c r="G209" i="5"/>
  <c r="I209" i="5" s="1"/>
  <c r="O209" i="5"/>
  <c r="Q209" i="5" s="1"/>
  <c r="C130" i="5"/>
  <c r="G117" i="5"/>
  <c r="M130" i="5"/>
  <c r="O117" i="5"/>
  <c r="G128" i="5"/>
  <c r="I128" i="5" s="1"/>
  <c r="L130" i="5"/>
  <c r="O139" i="5"/>
  <c r="Q132" i="5"/>
  <c r="Q139" i="5" s="1"/>
  <c r="G154" i="5"/>
  <c r="G157" i="5"/>
  <c r="L169" i="5"/>
  <c r="N169" i="5"/>
  <c r="O159" i="5"/>
  <c r="Q159" i="5" s="1"/>
  <c r="O162" i="5"/>
  <c r="Q162" i="5" s="1"/>
  <c r="G206" i="5"/>
  <c r="K130" i="5"/>
  <c r="O118" i="5"/>
  <c r="Q118" i="5" s="1"/>
  <c r="G139" i="5"/>
  <c r="I132" i="5"/>
  <c r="I139" i="5" s="1"/>
  <c r="O157" i="5"/>
  <c r="O154" i="5"/>
  <c r="Q142" i="5"/>
  <c r="Q154" i="5" s="1"/>
  <c r="G186" i="5"/>
  <c r="O186" i="5"/>
  <c r="O206" i="5"/>
  <c r="O42" i="5"/>
  <c r="H210" i="5"/>
  <c r="P210" i="5"/>
  <c r="I42" i="5"/>
  <c r="G42" i="5"/>
  <c r="Q28" i="5"/>
  <c r="Q42" i="5" s="1"/>
  <c r="O190" i="5" l="1"/>
  <c r="Q186" i="5"/>
  <c r="Q190" i="5" s="1"/>
  <c r="O169" i="5"/>
  <c r="Q157" i="5"/>
  <c r="O210" i="5"/>
  <c r="Q206" i="5"/>
  <c r="Q210" i="5" s="1"/>
  <c r="I186" i="5"/>
  <c r="I190" i="5" s="1"/>
  <c r="G190" i="5"/>
  <c r="G169" i="5"/>
  <c r="I157" i="5"/>
  <c r="I169" i="5" s="1"/>
  <c r="O130" i="5"/>
  <c r="Q117" i="5"/>
  <c r="Q130" i="5" s="1"/>
  <c r="G130" i="5"/>
  <c r="I117" i="5"/>
  <c r="I130" i="5" s="1"/>
  <c r="G210" i="5"/>
  <c r="I206" i="5"/>
  <c r="I210" i="5" s="1"/>
  <c r="Q169" i="5" l="1"/>
</calcChain>
</file>

<file path=xl/sharedStrings.xml><?xml version="1.0" encoding="utf-8"?>
<sst xmlns="http://schemas.openxmlformats.org/spreadsheetml/2006/main" count="8255" uniqueCount="787">
  <si>
    <t>Social Rent</t>
  </si>
  <si>
    <t>Intermediate Affordable Housing</t>
  </si>
  <si>
    <t>Intermediate Rent</t>
  </si>
  <si>
    <t>Starts on Site</t>
  </si>
  <si>
    <t>Completions</t>
  </si>
  <si>
    <t>Total</t>
  </si>
  <si>
    <t>Local Authority New Build</t>
  </si>
  <si>
    <t>April - September 2009</t>
  </si>
  <si>
    <t>Total (Apr-Sept 2009)</t>
  </si>
  <si>
    <t>2009/10</t>
  </si>
  <si>
    <t>Total 2009/10</t>
  </si>
  <si>
    <t>..</t>
  </si>
  <si>
    <t>2010/11</t>
  </si>
  <si>
    <t>April - September 2010</t>
  </si>
  <si>
    <t>Total (Apr-Sept 2010)</t>
  </si>
  <si>
    <t>Total 2010/11</t>
  </si>
  <si>
    <t>October 2010 - March 2011</t>
  </si>
  <si>
    <t>Total (Oct 2010-Mar 2011)</t>
  </si>
  <si>
    <t>October 2009 - March 2010</t>
  </si>
  <si>
    <t>2011/12</t>
  </si>
  <si>
    <t>April - September 2011</t>
  </si>
  <si>
    <t>Total (Apr-Sept 2011)</t>
  </si>
  <si>
    <t>October 2011 - March 2012</t>
  </si>
  <si>
    <t>Total (Oct 2011-Mar 2012)</t>
  </si>
  <si>
    <t>Total 2011/12</t>
  </si>
  <si>
    <t>Affordable Rent</t>
  </si>
  <si>
    <t>Homelessness Change</t>
  </si>
  <si>
    <t>Affordable Home Ownership</t>
  </si>
  <si>
    <t>2012/13</t>
  </si>
  <si>
    <t>April - September 2012</t>
  </si>
  <si>
    <t>Total (Apr-Sept 2012)</t>
  </si>
  <si>
    <t>Footnotes:</t>
  </si>
  <si>
    <t>Homes and Communities Agency</t>
  </si>
  <si>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</si>
  <si>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</si>
  <si>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</si>
  <si>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</si>
  <si>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</si>
  <si>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</si>
  <si>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</si>
  <si>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</si>
  <si>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</si>
  <si>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</si>
  <si>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</si>
  <si>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</si>
  <si>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</si>
  <si>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</si>
  <si>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</si>
  <si>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</si>
  <si>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</si>
  <si>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</si>
  <si>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</si>
  <si>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</si>
  <si>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</si>
  <si>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</si>
  <si>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</si>
  <si>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</si>
  <si>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</si>
  <si>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</si>
  <si>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</si>
  <si>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</si>
  <si>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</si>
  <si>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</si>
  <si>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</si>
  <si>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</si>
  <si>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</si>
  <si>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</si>
  <si>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</si>
  <si>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</si>
  <si>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</si>
  <si>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</si>
  <si>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</si>
  <si>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</si>
  <si>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</si>
  <si>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</si>
  <si>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</si>
  <si>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</si>
  <si>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</si>
  <si>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</si>
  <si>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</si>
  <si>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</si>
  <si>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</si>
  <si>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</si>
  <si>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</si>
  <si>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</si>
  <si>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</si>
  <si>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</si>
  <si>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</si>
  <si>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</si>
  <si>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</si>
  <si>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</si>
  <si>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</si>
  <si>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</si>
  <si>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</si>
  <si>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</si>
  <si>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</si>
  <si>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</si>
  <si>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</si>
  <si>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</si>
  <si>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</si>
  <si>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</si>
  <si>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</si>
  <si>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</si>
  <si>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</si>
  <si>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</si>
  <si>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</si>
  <si>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</si>
  <si>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</si>
  <si>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</si>
  <si>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</si>
  <si>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</si>
  <si>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</si>
  <si>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</si>
  <si>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</si>
  <si>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</si>
  <si>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</si>
  <si>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</si>
  <si>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</si>
  <si>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</si>
  <si>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</si>
  <si>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</si>
  <si>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</si>
  <si>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</si>
  <si>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</si>
  <si>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</si>
  <si>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</si>
  <si>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</si>
  <si>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</si>
  <si>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</si>
  <si>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</si>
  <si>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</si>
  <si>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</si>
  <si>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</si>
  <si>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</si>
  <si>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</si>
  <si>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</si>
  <si>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</si>
  <si>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</si>
  <si>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</si>
  <si>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</si>
  <si>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</si>
  <si>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</si>
  <si>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</si>
  <si>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</si>
  <si>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</si>
  <si>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</si>
  <si>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</si>
  <si>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</si>
  <si>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</si>
  <si>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</si>
  <si>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</si>
  <si>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</si>
  <si>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</si>
  <si>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</si>
  <si>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</si>
  <si>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</si>
  <si>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</si>
  <si>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</si>
  <si>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</si>
  <si>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</si>
  <si>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</si>
  <si>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</si>
  <si>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</si>
  <si>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</si>
  <si>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</si>
  <si>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</si>
  <si>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</si>
  <si>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</si>
  <si>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</si>
  <si>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</si>
  <si>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</si>
  <si>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</si>
  <si>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</si>
  <si>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</si>
  <si>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</si>
  <si>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</si>
  <si>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</si>
  <si>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</si>
  <si>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</si>
  <si>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</si>
  <si>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</si>
  <si>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</si>
  <si>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</si>
  <si>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</si>
  <si>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</si>
  <si>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</si>
  <si>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</si>
  <si>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</si>
  <si>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</si>
  <si>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</si>
  <si>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</si>
  <si>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</si>
  <si>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</si>
  <si>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</si>
  <si>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</si>
  <si>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</si>
  <si>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</si>
  <si>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</si>
  <si>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</si>
  <si>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</si>
  <si>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</si>
  <si>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</si>
  <si>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</si>
  <si>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</si>
  <si>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</si>
  <si>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</si>
  <si>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</si>
  <si>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</si>
  <si>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</si>
  <si>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</si>
  <si>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</si>
  <si>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</si>
  <si>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</si>
  <si>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</si>
  <si>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</si>
  <si>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</si>
  <si>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</si>
  <si>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</si>
  <si>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</si>
  <si>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</si>
  <si>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</si>
  <si>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</si>
  <si>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</si>
  <si>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</si>
  <si>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</si>
  <si>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</si>
  <si>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</si>
  <si>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</si>
  <si>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</si>
  <si>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</si>
  <si>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</si>
  <si>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</si>
  <si>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</si>
  <si>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</si>
  <si>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</si>
  <si>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</si>
  <si>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</si>
  <si>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</si>
  <si>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</si>
  <si>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</si>
  <si>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</si>
  <si>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</si>
  <si>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</si>
  <si>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</si>
  <si>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</si>
  <si>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</si>
  <si>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</si>
  <si>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</si>
  <si>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</si>
  <si>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</si>
  <si>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</si>
  <si>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</si>
  <si>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</si>
  <si>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</si>
  <si>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</si>
  <si>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</si>
  <si>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</si>
  <si>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</si>
  <si>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</si>
  <si>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</si>
  <si>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</si>
  <si>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</si>
  <si>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</si>
  <si>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</si>
  <si>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</si>
  <si>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</si>
  <si>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</si>
  <si>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</si>
  <si>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</si>
  <si>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</si>
  <si>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</si>
  <si>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</si>
  <si>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</si>
  <si>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</si>
  <si>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</si>
  <si>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</si>
  <si>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</si>
  <si>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</si>
  <si>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</si>
  <si>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</si>
  <si>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</si>
  <si>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</si>
  <si>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</si>
  <si>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</si>
  <si>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</si>
  <si>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</si>
  <si>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</si>
  <si>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</si>
  <si>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</si>
  <si>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</si>
  <si>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</si>
  <si>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</si>
  <si>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</si>
  <si>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</si>
  <si>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</si>
  <si>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</si>
  <si>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</si>
  <si>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</si>
  <si>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</si>
  <si>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</si>
  <si>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</si>
  <si>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</si>
  <si>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</si>
  <si>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</si>
  <si>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</si>
  <si>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</si>
  <si>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</si>
  <si>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</si>
  <si>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</si>
  <si>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</si>
  <si>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</si>
  <si>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</si>
  <si>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</si>
  <si>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</si>
  <si>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</si>
  <si>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</si>
  <si>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</si>
  <si>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</si>
  <si>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</si>
  <si>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</si>
  <si>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</si>
  <si>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</si>
  <si>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</si>
  <si>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</si>
  <si>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</si>
  <si>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</si>
  <si>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</si>
  <si>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</si>
  <si>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</si>
  <si>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</si>
  <si>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</si>
  <si>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</si>
  <si>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</si>
  <si>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</si>
  <si>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</si>
  <si>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</si>
  <si>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</si>
  <si>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</si>
  <si>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</si>
  <si>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</si>
  <si>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</si>
  <si>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</si>
  <si>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</si>
  <si>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</si>
  <si>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</si>
  <si>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</si>
  <si>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</si>
  <si>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</si>
  <si>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</si>
  <si>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</si>
  <si>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</si>
  <si>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</si>
  <si>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</si>
  <si>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</si>
  <si>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</si>
  <si>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</si>
  <si>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</si>
  <si>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</si>
  <si>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</si>
  <si>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</si>
  <si>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</si>
  <si>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</si>
  <si>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</si>
  <si>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</si>
  <si>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</si>
  <si>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</si>
  <si>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</si>
  <si>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</si>
  <si>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</si>
  <si>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</si>
  <si>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</si>
  <si>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</si>
  <si>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</si>
  <si>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</si>
  <si>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</si>
  <si>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</si>
  <si>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</si>
  <si>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</si>
  <si>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</si>
  <si>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</si>
  <si>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</si>
  <si>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</si>
  <si>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</si>
  <si>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</si>
  <si>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</si>
  <si>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</si>
  <si>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</si>
  <si>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</si>
  <si>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</si>
  <si>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</si>
  <si>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</si>
  <si>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</si>
  <si>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</si>
  <si>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</si>
  <si>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</si>
  <si>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</si>
  <si>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</si>
  <si>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</si>
  <si>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</si>
  <si>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</si>
  <si>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</si>
  <si>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</si>
  <si>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</si>
  <si>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</si>
  <si>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</si>
  <si>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</si>
  <si>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</si>
  <si>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</si>
  <si>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</si>
  <si>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</si>
  <si>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</si>
  <si>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</si>
  <si>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</si>
  <si>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</si>
  <si>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</si>
  <si>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</si>
  <si>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</si>
  <si>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</si>
  <si>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</si>
  <si>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</si>
  <si>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</si>
  <si>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</si>
  <si>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</si>
  <si>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</si>
  <si>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</si>
  <si>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</si>
  <si>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</si>
  <si>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</si>
  <si>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</si>
  <si>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</si>
  <si>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</si>
  <si>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</si>
  <si>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</si>
  <si>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</si>
  <si>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</si>
  <si>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</si>
  <si>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</si>
  <si>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</si>
  <si>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</si>
  <si>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</si>
  <si>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</si>
  <si>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</si>
  <si>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</si>
  <si>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</si>
  <si>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</si>
  <si>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</si>
  <si>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</si>
  <si>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</si>
  <si>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</si>
  <si>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</si>
  <si>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</si>
  <si>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</si>
  <si>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</si>
  <si>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</si>
  <si>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</si>
  <si>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</si>
  <si>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</si>
  <si>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</si>
  <si>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</si>
  <si>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</si>
  <si>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</si>
  <si>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</si>
  <si>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</si>
  <si>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</si>
  <si>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</si>
  <si>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</si>
  <si>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</si>
  <si>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</si>
  <si>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</si>
  <si>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</si>
  <si>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</si>
  <si>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</si>
  <si>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</si>
  <si>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</si>
  <si>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</si>
  <si>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</si>
  <si>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</si>
  <si>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</si>
  <si>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</si>
  <si>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</si>
  <si>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</si>
  <si>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</si>
  <si>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</si>
  <si>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</si>
  <si>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</si>
  <si>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</si>
  <si>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</si>
  <si>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</si>
  <si>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</si>
  <si>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</si>
  <si>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</si>
  <si>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</si>
  <si>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</si>
  <si>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</si>
  <si>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</si>
  <si>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</si>
  <si>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</si>
  <si>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</si>
  <si>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</si>
  <si>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</si>
  <si>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</si>
  <si>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</si>
  <si>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</si>
  <si>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</si>
  <si>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</si>
  <si>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</si>
  <si>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</si>
  <si>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</si>
  <si>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</si>
  <si>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</si>
  <si>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</si>
  <si>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</si>
  <si>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</si>
  <si>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</si>
  <si>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</si>
  <si>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</si>
  <si>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</si>
  <si>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</si>
  <si>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</si>
  <si>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</si>
  <si>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</si>
  <si>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</si>
  <si>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</si>
  <si>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</si>
  <si>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</si>
  <si>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</si>
  <si>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</si>
  <si>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</si>
  <si>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</si>
  <si>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</si>
  <si>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</si>
  <si>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</si>
  <si>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</si>
  <si>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</si>
  <si>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</si>
  <si>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</si>
  <si>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</si>
  <si>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</si>
  <si>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</si>
  <si>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</si>
  <si>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</si>
  <si>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</si>
  <si>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</si>
  <si>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</si>
  <si>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</si>
  <si>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</si>
  <si>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</si>
  <si>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</si>
  <si>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</si>
  <si>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</si>
  <si>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</si>
  <si>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</si>
  <si>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</si>
  <si>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</si>
  <si>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</si>
  <si>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</si>
  <si>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</si>
  <si>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</si>
  <si>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</si>
  <si>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</si>
  <si>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</si>
  <si>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</si>
  <si>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</si>
  <si>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</si>
  <si>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</si>
  <si>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</si>
  <si>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</si>
  <si>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</si>
  <si>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</si>
  <si>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</si>
  <si>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</si>
  <si>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</si>
  <si>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</si>
  <si>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</si>
  <si>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</si>
  <si>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</si>
  <si>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</si>
  <si>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</si>
  <si>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</si>
  <si>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</si>
  <si>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</si>
  <si>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</si>
  <si>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</si>
  <si>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</si>
  <si>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</si>
  <si>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</si>
  <si>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</si>
  <si>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</si>
  <si>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</si>
  <si>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</si>
  <si>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</si>
  <si>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</si>
  <si>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</si>
  <si>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</si>
  <si>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</si>
  <si>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</si>
  <si>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</si>
  <si>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</si>
  <si>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</si>
  <si>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</si>
  <si>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</si>
  <si>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</si>
  <si>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</si>
  <si>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</si>
  <si>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</si>
  <si>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</si>
  <si>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</si>
  <si>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</si>
  <si>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</si>
  <si>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</si>
  <si>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</si>
  <si>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</si>
  <si>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</si>
  <si>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</si>
  <si>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</si>
  <si>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</si>
  <si>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</si>
  <si>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</si>
  <si>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</si>
  <si>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</si>
  <si>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</si>
  <si>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</si>
  <si>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</si>
  <si>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</si>
  <si>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</si>
  <si>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</si>
  <si>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</si>
  <si>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October 2012 - March 2013</t>
  </si>
  <si>
    <t>Total (Oct 12 - Mar 2013)</t>
  </si>
  <si>
    <t>Total 2012/13</t>
  </si>
  <si>
    <t>E07000240</t>
  </si>
  <si>
    <t>E07000241</t>
  </si>
  <si>
    <t>E09000002</t>
  </si>
  <si>
    <t>Barking and Dagenham</t>
  </si>
  <si>
    <t>LON</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</si>
  <si>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</si>
  <si>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</si>
  <si>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</si>
  <si>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</si>
  <si>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</si>
  <si>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</si>
  <si>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</si>
  <si>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</si>
  <si>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</si>
  <si>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</si>
  <si>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</si>
  <si>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</si>
  <si>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</si>
  <si>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</si>
  <si>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</si>
  <si>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</si>
  <si>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E09000012</t>
  </si>
  <si>
    <t>Hackney</t>
  </si>
  <si>
    <t>E09000015</t>
  </si>
  <si>
    <t>Harrow</t>
  </si>
  <si>
    <t>E09000016</t>
  </si>
  <si>
    <t>Havering</t>
  </si>
  <si>
    <t>E09000017</t>
  </si>
  <si>
    <t>Hillingdon</t>
  </si>
  <si>
    <t>E09000018</t>
  </si>
  <si>
    <t>Hounslow</t>
  </si>
  <si>
    <t>E09000019</t>
  </si>
  <si>
    <t>Islington</t>
  </si>
  <si>
    <t>E09000021</t>
  </si>
  <si>
    <t>Kingston upon Thames</t>
  </si>
  <si>
    <t>E09000022</t>
  </si>
  <si>
    <t>Lambeth</t>
  </si>
  <si>
    <t>E09000023</t>
  </si>
  <si>
    <t>Lewisham</t>
  </si>
  <si>
    <t>E09000024</t>
  </si>
  <si>
    <t>Merton</t>
  </si>
  <si>
    <t>E09000025</t>
  </si>
  <si>
    <t>Newham</t>
  </si>
  <si>
    <t>E09000028</t>
  </si>
  <si>
    <t>Southwark</t>
  </si>
  <si>
    <t>E09000029</t>
  </si>
  <si>
    <t>Sutton</t>
  </si>
  <si>
    <t>E09000030</t>
  </si>
  <si>
    <t>Tower Hamlets</t>
  </si>
  <si>
    <t>E09000031</t>
  </si>
  <si>
    <t>Waltham Forest</t>
  </si>
  <si>
    <t>E09000032</t>
  </si>
  <si>
    <t>Wandsworth</t>
  </si>
  <si>
    <t>L</t>
  </si>
  <si>
    <t>London</t>
  </si>
  <si>
    <t>ENGLAND (excluding 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</si>
  <si>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</si>
  <si>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</si>
  <si>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</si>
  <si>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</si>
  <si>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</si>
  <si>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Total (Apr-Sept 2013)</t>
  </si>
  <si>
    <t>April - September 2013</t>
  </si>
  <si>
    <t>Table 2a: Housing Starts on Site and Completions by Local Authority District and Tenure</t>
  </si>
  <si>
    <r>
      <t xml:space="preserve">Empty Homes </t>
    </r>
    <r>
      <rPr>
        <sz val="10"/>
        <rFont val="Arial"/>
        <family val="2"/>
      </rPr>
      <t xml:space="preserve"> </t>
    </r>
  </si>
  <si>
    <r>
      <t xml:space="preserve">Homelessness Change </t>
    </r>
    <r>
      <rPr>
        <sz val="10"/>
        <rFont val="Arial"/>
        <family val="2"/>
      </rPr>
      <t xml:space="preserve"> </t>
    </r>
  </si>
  <si>
    <r>
      <t xml:space="preserve">Traveller Pitch Funding </t>
    </r>
    <r>
      <rPr>
        <sz val="10"/>
        <rFont val="Arial"/>
        <family val="2"/>
      </rPr>
      <t xml:space="preserve"> </t>
    </r>
  </si>
  <si>
    <t>Unitary Authorities, Metropolitan and Shire Districts</t>
  </si>
  <si>
    <t>London Boroughs</t>
  </si>
  <si>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and completions for London (current and historical series) except for delivery in London under the Build to Rent, Get Britain Building and Help to Buy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</si>
  <si>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t>October 2013 - March 2014</t>
  </si>
  <si>
    <t>Total 2013/14</t>
  </si>
  <si>
    <t>Total (Oct 13 - Mar 2014)</t>
  </si>
  <si>
    <t xml:space="preserve">Affordable Homes Guarantees  </t>
  </si>
  <si>
    <r>
      <t>5</t>
    </r>
    <r>
      <rPr>
        <sz val="10"/>
        <rFont val="Arial"/>
        <family val="2"/>
      </rPr>
      <t xml:space="preserve"> Total affordable housing is the sum of Affordable Rent, Social Rent, Intermediate Rent and Affordable Home Ownership.</t>
    </r>
  </si>
  <si>
    <r>
      <t>2</t>
    </r>
    <r>
      <rPr>
        <sz val="10"/>
        <color theme="1"/>
        <rFont val="Arial"/>
        <family val="2"/>
      </rPr>
      <t xml:space="preserve"> All programmes are funded by the Department for Communities and Local Government with the exception of Care and Support Specialised Housing which is funded by the Department of Health.</t>
    </r>
  </si>
  <si>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</si>
  <si>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8 </t>
    </r>
    <r>
      <rPr>
        <sz val="10"/>
        <rFont val="Arial"/>
        <family val="2"/>
      </rPr>
      <t>The Accelerated Land Disposal programme is intended to accelerate starts within the programme end date of March 2015. A small number of sites have early delivery of starts, with the majority profiled for disposal in the last two years of the programme.</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</si>
  <si>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</si>
  <si>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</si>
  <si>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</si>
  <si>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Accelerated Land Disposal </t>
    </r>
    <r>
      <rPr>
        <vertAlign val="superscript"/>
        <sz val="10"/>
        <rFont val="Arial"/>
        <family val="2"/>
      </rPr>
      <t>7, 8</t>
    </r>
  </si>
  <si>
    <r>
      <t xml:space="preserve">Kickstart Housing Delivery </t>
    </r>
    <r>
      <rPr>
        <vertAlign val="superscript"/>
        <sz val="10"/>
        <rFont val="Arial"/>
        <family val="2"/>
      </rPr>
      <t>7</t>
    </r>
    <r>
      <rPr>
        <sz val="10"/>
        <rFont val="Arial"/>
        <family val="2"/>
      </rPr>
      <t xml:space="preserve"> </t>
    </r>
  </si>
  <si>
    <r>
      <t xml:space="preserve">Property and Regeneration Programme </t>
    </r>
    <r>
      <rPr>
        <vertAlign val="superscript"/>
        <sz val="10"/>
        <rFont val="Arial"/>
        <family val="2"/>
      </rPr>
      <t>7</t>
    </r>
  </si>
  <si>
    <r>
      <t xml:space="preserve">Care and Support Specialised Housing </t>
    </r>
    <r>
      <rPr>
        <vertAlign val="superscript"/>
        <sz val="10"/>
        <rFont val="Arial"/>
        <family val="2"/>
      </rPr>
      <t>2</t>
    </r>
  </si>
  <si>
    <r>
      <t>Kickstart Housing Delivery</t>
    </r>
    <r>
      <rPr>
        <vertAlign val="superscript"/>
        <sz val="10"/>
        <rFont val="Arial"/>
        <family val="2"/>
      </rPr>
      <t xml:space="preserve"> 7 </t>
    </r>
  </si>
  <si>
    <r>
      <t xml:space="preserve">Kickstart Housing Delivery </t>
    </r>
    <r>
      <rPr>
        <vertAlign val="superscript"/>
        <sz val="10"/>
        <rFont val="Arial"/>
        <family val="2"/>
      </rPr>
      <t>7</t>
    </r>
  </si>
  <si>
    <r>
      <t xml:space="preserve">Market </t>
    </r>
    <r>
      <rPr>
        <vertAlign val="superscript"/>
        <sz val="10"/>
        <rFont val="Arial"/>
        <family val="2"/>
      </rPr>
      <t>6</t>
    </r>
  </si>
  <si>
    <r>
      <t xml:space="preserve">All programmes except Help to Buy - England (excluding non-HCA London delivery) 1 April 2013 - 31 March 2014 </t>
    </r>
    <r>
      <rPr>
        <b/>
        <vertAlign val="superscript"/>
        <sz val="12"/>
        <rFont val="Arial"/>
        <family val="2"/>
      </rPr>
      <t>1, 2</t>
    </r>
  </si>
  <si>
    <r>
      <t>7</t>
    </r>
    <r>
      <rPr>
        <sz val="10"/>
        <rFont val="Arial"/>
        <family val="2"/>
      </rPr>
      <t xml:space="preserve"> The market units delivered under the Accelerated Land Disposal, Economic Assets, Get Britain Building, Kickstart Housing Delivery and the Property and Regeneration programmes may include some starts and completions which are made available at below market price or rents but do not meet the definition for affordable housing.  The market completions under these programmes may include houses that are subsequently sold to purchasers who have received assistance through the Help to Buy scheme.</t>
    </r>
  </si>
  <si>
    <t>Right to Buy Replacement</t>
  </si>
  <si>
    <r>
      <t xml:space="preserve">Total Affordable </t>
    </r>
    <r>
      <rPr>
        <b/>
        <vertAlign val="superscript"/>
        <sz val="10"/>
        <rFont val="Arial"/>
        <family val="2"/>
      </rPr>
      <t>5</t>
    </r>
  </si>
  <si>
    <r>
      <t xml:space="preserve">Economic Assets </t>
    </r>
    <r>
      <rPr>
        <vertAlign val="superscript"/>
        <sz val="10"/>
        <rFont val="Arial"/>
        <family val="2"/>
      </rPr>
      <t>7</t>
    </r>
  </si>
  <si>
    <t>Local Authority Name</t>
  </si>
  <si>
    <t>April - September 2014</t>
  </si>
  <si>
    <t>2014/15</t>
  </si>
  <si>
    <t>Total (Apr-Sept 2014)</t>
  </si>
  <si>
    <r>
      <t xml:space="preserve">Publication date: </t>
    </r>
    <r>
      <rPr>
        <sz val="10"/>
        <color indexed="8"/>
        <rFont val="Arial"/>
        <family val="2"/>
      </rPr>
      <t>20 November 2014</t>
    </r>
  </si>
  <si>
    <r>
      <t xml:space="preserve">All programmes except Help to Buy - England (excluding non-HCA London delivery) 1 April 2014 - 30 September 2014 </t>
    </r>
    <r>
      <rPr>
        <b/>
        <vertAlign val="superscript"/>
        <sz val="12"/>
        <rFont val="Arial"/>
        <family val="2"/>
      </rPr>
      <t>1, 2</t>
    </r>
  </si>
  <si>
    <r>
      <t xml:space="preserve">Table 2e: Housing Starts on Site and Completions by Local Authority District and Tenure (All programmes) - </t>
    </r>
    <r>
      <rPr>
        <b/>
        <sz val="12"/>
        <color indexed="8"/>
        <rFont val="Arial"/>
        <family val="2"/>
      </rPr>
      <t>England (excluding London)</t>
    </r>
    <r>
      <rPr>
        <b/>
        <sz val="12"/>
        <rFont val="Arial"/>
        <family val="2"/>
      </rPr>
      <t xml:space="preserve"> 1 April 2010 - 31 March 2011 </t>
    </r>
    <r>
      <rPr>
        <b/>
        <vertAlign val="superscript"/>
        <sz val="12"/>
        <rFont val="Arial"/>
        <family val="2"/>
      </rPr>
      <t>1</t>
    </r>
  </si>
  <si>
    <r>
      <t xml:space="preserve">Table 2d: Housing Starts on Site and Completions by Local Authority District and Tenure (All programmes) - </t>
    </r>
    <r>
      <rPr>
        <b/>
        <sz val="12"/>
        <color indexed="8"/>
        <rFont val="Arial"/>
        <family val="2"/>
      </rPr>
      <t>England (excluding London)</t>
    </r>
    <r>
      <rPr>
        <b/>
        <sz val="12"/>
        <rFont val="Arial"/>
        <family val="2"/>
      </rPr>
      <t xml:space="preserve"> 1 April 2011 - 31 March 2012 </t>
    </r>
    <r>
      <rPr>
        <b/>
        <vertAlign val="superscript"/>
        <sz val="12"/>
        <rFont val="Arial"/>
        <family val="2"/>
      </rPr>
      <t>1</t>
    </r>
  </si>
  <si>
    <r>
      <t xml:space="preserve">Table 2c: Housing Starts on Site and Completions by Local Authority District and Tenure (All programmes) - </t>
    </r>
    <r>
      <rPr>
        <b/>
        <sz val="12"/>
        <color indexed="8"/>
        <rFont val="Arial"/>
        <family val="2"/>
      </rPr>
      <t>England (excluding non-HCA London delivery)</t>
    </r>
    <r>
      <rPr>
        <b/>
        <sz val="12"/>
        <rFont val="Arial"/>
        <family val="2"/>
      </rPr>
      <t xml:space="preserve"> 1 April 2012 - 31 March 2013 </t>
    </r>
    <r>
      <rPr>
        <b/>
        <vertAlign val="superscript"/>
        <sz val="12"/>
        <rFont val="Arial"/>
        <family val="2"/>
      </rPr>
      <t>1</t>
    </r>
  </si>
  <si>
    <t>Table 2b: Housing Starts on Site and Completions by Local Authority District and Tenure</t>
  </si>
  <si>
    <t>E08000037</t>
  </si>
  <si>
    <t>E06000057</t>
  </si>
  <si>
    <t>E07000242</t>
  </si>
  <si>
    <t>E07000243</t>
  </si>
  <si>
    <t>E09000013</t>
  </si>
  <si>
    <t>Hammersmith and Fulham</t>
  </si>
  <si>
    <t>E09000026</t>
  </si>
  <si>
    <t>Redbridge</t>
  </si>
  <si>
    <r>
      <t>3</t>
    </r>
    <r>
      <rPr>
        <sz val="10"/>
        <color theme="1"/>
        <rFont val="Arial"/>
        <family val="2"/>
      </rPr>
      <t xml:space="preserve"> The Affordable Homes Guarantees, Affordable Homes Programme, Care and Support Specialised Housing, Empty Homes, Empty Homes Round Two, Help to Buy, Homelessness Change, Mortgage Rescue, National Affordable Housing Programme, Right to Buy Replacement, Short Form Agreements and Traveller Pitch Funding figures for April - September 2014 are sourced from our Investment Management System (IMS) at close of business on 30 September 2014.  Starts on site reported for these programmes are correct at the time of first publication but reallocation of funding to another scheme can occur occasionally and the completion recorded against the second scheme.  Figures for the historic series remain unchanged from the release dated 12 June 2014.    </t>
    </r>
  </si>
  <si>
    <r>
      <t>4</t>
    </r>
    <r>
      <rPr>
        <sz val="10"/>
        <color theme="1"/>
        <rFont val="Arial"/>
        <family val="2"/>
      </rPr>
      <t xml:space="preserve"> The Accelerated Land Disposal, Build to Rent, Economic Assets, Get Britain Building and Property and Regeneration Programme figures for April - September 2014 are sourced from our Project Control System (PCS) at close of business on 24 October 2014.  Figures for the historic series remain unchanged from the release dated 12 June 2014. </t>
    </r>
  </si>
  <si>
    <r>
      <t>11</t>
    </r>
    <r>
      <rPr>
        <sz val="10"/>
        <rFont val="Arial"/>
        <family val="2"/>
      </rPr>
      <t xml:space="preserve"> The small number of starts on site for Build to Rent reflects the competitive clarification and due diligence process for 45 projects announced in April 2013 which had to be undertaken before starting on site.     </t>
    </r>
  </si>
  <si>
    <r>
      <t>13</t>
    </r>
    <r>
      <rPr>
        <sz val="10"/>
        <rFont val="Arial"/>
        <family val="2"/>
      </rPr>
      <t xml:space="preserve"> Mortgage Rescue is either Equity Loan or Mortgage to Rent for which starts on site are not reported.</t>
    </r>
  </si>
  <si>
    <r>
      <t>14</t>
    </r>
    <r>
      <rPr>
        <sz val="10"/>
        <color theme="1"/>
        <rFont val="Arial"/>
        <family val="2"/>
      </rPr>
      <t xml:space="preserve"> The National Affordable Housing Programme ended in March 2011 and outputs reported for 2011/12, 2012/13, 2013/14 and the six months ending 30 September 2014 reflect commitments entered into prior to the closure date.</t>
    </r>
  </si>
  <si>
    <r>
      <t xml:space="preserve">15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</si>
  <si>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 xml:space="preserve">Affordable Homes Guarantees </t>
    </r>
    <r>
      <rPr>
        <vertAlign val="superscript"/>
        <sz val="10"/>
        <rFont val="Arial"/>
        <family val="2"/>
      </rPr>
      <t>9</t>
    </r>
    <r>
      <rPr>
        <sz val="10"/>
        <rFont val="Arial"/>
        <family val="2"/>
      </rPr>
      <t xml:space="preserve">  </t>
    </r>
  </si>
  <si>
    <r>
      <t xml:space="preserve">Affordable Homes Programme </t>
    </r>
    <r>
      <rPr>
        <vertAlign val="superscript"/>
        <sz val="10"/>
        <rFont val="Arial"/>
        <family val="2"/>
      </rPr>
      <t>9, 10</t>
    </r>
  </si>
  <si>
    <r>
      <t xml:space="preserve">Build to Rent </t>
    </r>
    <r>
      <rPr>
        <vertAlign val="superscript"/>
        <sz val="10"/>
        <rFont val="Arial"/>
        <family val="2"/>
      </rPr>
      <t>11</t>
    </r>
  </si>
  <si>
    <t xml:space="preserve">Empty Homes Round Two </t>
  </si>
  <si>
    <r>
      <t xml:space="preserve">Get Britain Building </t>
    </r>
    <r>
      <rPr>
        <vertAlign val="superscript"/>
        <sz val="10"/>
        <rFont val="Arial"/>
        <family val="2"/>
      </rPr>
      <t>7, 12</t>
    </r>
  </si>
  <si>
    <r>
      <t xml:space="preserve">Mortgage Rescue </t>
    </r>
    <r>
      <rPr>
        <vertAlign val="superscript"/>
        <sz val="10"/>
        <rFont val="Arial"/>
        <family val="2"/>
      </rPr>
      <t>13</t>
    </r>
  </si>
  <si>
    <r>
      <t xml:space="preserve">National Affordable Housing Programme </t>
    </r>
    <r>
      <rPr>
        <vertAlign val="superscript"/>
        <sz val="10"/>
        <rFont val="Arial"/>
        <family val="2"/>
      </rPr>
      <t>9, 14</t>
    </r>
  </si>
  <si>
    <r>
      <t xml:space="preserve">Right to Buy Replacement </t>
    </r>
    <r>
      <rPr>
        <vertAlign val="superscript"/>
        <sz val="10"/>
        <rFont val="Arial"/>
        <family val="2"/>
      </rPr>
      <t>9</t>
    </r>
  </si>
  <si>
    <r>
      <t xml:space="preserve">Short Form Agreements </t>
    </r>
    <r>
      <rPr>
        <vertAlign val="superscript"/>
        <sz val="10"/>
        <rFont val="Arial"/>
        <family val="2"/>
      </rPr>
      <t>15</t>
    </r>
  </si>
  <si>
    <r>
      <t xml:space="preserve">Affordable Homes Programme </t>
    </r>
    <r>
      <rPr>
        <vertAlign val="superscript"/>
        <sz val="10"/>
        <rFont val="Arial"/>
        <family val="2"/>
      </rPr>
      <t>10</t>
    </r>
  </si>
  <si>
    <r>
      <t>16</t>
    </r>
    <r>
      <rPr>
        <sz val="10"/>
        <rFont val="Arial"/>
        <family val="2"/>
      </rPr>
      <t xml:space="preserve"> The small number of starts on site for Empty Homes Round Two for the 6 months ending 30 September 2013 is due to the allocations being announced in June 2013.</t>
    </r>
  </si>
  <si>
    <r>
      <t xml:space="preserve">17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</si>
  <si>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19</t>
    </r>
    <r>
      <rPr>
        <sz val="10"/>
        <rFont val="Arial"/>
        <family val="2"/>
      </rPr>
      <t xml:space="preserve"> The Economic Assets Programme comprises assets transferred in September 2011 to the HCA from the closing Regional Development Agencies (RDA).  The figures for 2011/12 relate to the full year during which both RDA and HCA had responsibility for these assets.</t>
    </r>
  </si>
  <si>
    <r>
      <t>20</t>
    </r>
    <r>
      <rPr>
        <sz val="10"/>
        <rFont val="Arial"/>
        <family val="2"/>
      </rPr>
      <t xml:space="preserve"> The small number of completions for the Kickstart Housing Delivery Programme for the 6 months ending 30 September 2010 is due to the timing of starts on site in the final quarter of 2009/10.  All starts on site were reported by the end of 2010/11.</t>
    </r>
  </si>
  <si>
    <r>
      <t xml:space="preserve">21 </t>
    </r>
    <r>
      <rPr>
        <sz val="10"/>
        <rFont val="Arial"/>
        <family val="2"/>
      </rPr>
      <t>There were no completions in the 6 months ending 30 September 2010 for Local Authority New Build due to the timing of starts on site in the final quarter of 2009/10.  All starts on site were reported by the end of 2010/11</t>
    </r>
  </si>
  <si>
    <r>
      <t xml:space="preserve">22 </t>
    </r>
    <r>
      <rPr>
        <sz val="10"/>
        <rFont val="Arial"/>
        <family val="2"/>
      </rPr>
      <t>The National Affordable Housing Programme figures include Mortgage Rescue for 2009/10 and 2010/11.</t>
    </r>
  </si>
  <si>
    <r>
      <t xml:space="preserve">23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</si>
  <si>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24 </t>
    </r>
    <r>
      <rPr>
        <sz val="10"/>
        <rFont val="Arial"/>
        <family val="2"/>
      </rPr>
      <t>Help to Buy is an equity loan product for which starts on site are not reported.  Some of the homes sold under the Help to Buy scheme may have also benefitted from funding through other programmes supporting delivery of market homes.</t>
    </r>
  </si>
  <si>
    <r>
      <t xml:space="preserve">Empty Homes Round Two </t>
    </r>
    <r>
      <rPr>
        <vertAlign val="superscript"/>
        <sz val="10"/>
        <rFont val="Arial"/>
        <family val="2"/>
      </rPr>
      <t>16</t>
    </r>
  </si>
  <si>
    <r>
      <t xml:space="preserve">FirstBuy </t>
    </r>
    <r>
      <rPr>
        <vertAlign val="superscript"/>
        <sz val="10"/>
        <rFont val="Arial"/>
        <family val="2"/>
      </rPr>
      <t>17</t>
    </r>
  </si>
  <si>
    <r>
      <t xml:space="preserve">National Affordable Housing Programme </t>
    </r>
    <r>
      <rPr>
        <vertAlign val="superscript"/>
        <sz val="10"/>
        <rFont val="Arial"/>
        <family val="2"/>
      </rPr>
      <t>14</t>
    </r>
  </si>
  <si>
    <t>Empty Homes Round Two</t>
  </si>
  <si>
    <r>
      <t xml:space="preserve">Empty Homes </t>
    </r>
    <r>
      <rPr>
        <vertAlign val="superscript"/>
        <sz val="10"/>
        <rFont val="Arial"/>
        <family val="2"/>
      </rPr>
      <t>18</t>
    </r>
    <r>
      <rPr>
        <sz val="10"/>
        <rFont val="Arial"/>
        <family val="2"/>
      </rPr>
      <t xml:space="preserve"> </t>
    </r>
  </si>
  <si>
    <r>
      <t xml:space="preserve">Homelessness Change </t>
    </r>
    <r>
      <rPr>
        <vertAlign val="superscript"/>
        <sz val="10"/>
        <rFont val="Arial"/>
        <family val="2"/>
      </rPr>
      <t xml:space="preserve">18 </t>
    </r>
  </si>
  <si>
    <r>
      <t xml:space="preserve">Traveller Pitch Funding </t>
    </r>
    <r>
      <rPr>
        <vertAlign val="superscript"/>
        <sz val="10"/>
        <rFont val="Arial"/>
        <family val="2"/>
      </rPr>
      <t xml:space="preserve">18 </t>
    </r>
  </si>
  <si>
    <r>
      <t xml:space="preserve">Economic Assets </t>
    </r>
    <r>
      <rPr>
        <vertAlign val="superscript"/>
        <sz val="10"/>
        <rFont val="Arial"/>
        <family val="2"/>
      </rPr>
      <t>7,</t>
    </r>
    <r>
      <rPr>
        <sz val="10"/>
        <rFont val="Arial"/>
        <family val="2"/>
      </rPr>
      <t xml:space="preserve"> </t>
    </r>
    <r>
      <rPr>
        <vertAlign val="superscript"/>
        <sz val="10"/>
        <rFont val="Arial"/>
        <family val="2"/>
      </rPr>
      <t>19</t>
    </r>
  </si>
  <si>
    <r>
      <t xml:space="preserve">Empty Homes </t>
    </r>
    <r>
      <rPr>
        <vertAlign val="superscript"/>
        <sz val="10"/>
        <rFont val="Arial"/>
        <family val="2"/>
      </rPr>
      <t>18</t>
    </r>
  </si>
  <si>
    <r>
      <t xml:space="preserve">Homelessness Change </t>
    </r>
    <r>
      <rPr>
        <vertAlign val="superscript"/>
        <sz val="10"/>
        <rFont val="Arial"/>
        <family val="2"/>
      </rPr>
      <t>18</t>
    </r>
  </si>
  <si>
    <r>
      <t xml:space="preserve">Traveller Pitch Funding </t>
    </r>
    <r>
      <rPr>
        <vertAlign val="superscript"/>
        <sz val="10"/>
        <rFont val="Arial"/>
        <family val="2"/>
      </rPr>
      <t>18</t>
    </r>
  </si>
  <si>
    <r>
      <t xml:space="preserve">Kickstart Housing Delivery </t>
    </r>
    <r>
      <rPr>
        <vertAlign val="superscript"/>
        <sz val="10"/>
        <rFont val="Arial"/>
        <family val="2"/>
      </rPr>
      <t>7, 20</t>
    </r>
  </si>
  <si>
    <r>
      <t xml:space="preserve">Local Authority New Build </t>
    </r>
    <r>
      <rPr>
        <vertAlign val="superscript"/>
        <sz val="10"/>
        <rFont val="Arial"/>
        <family val="2"/>
      </rPr>
      <t>21</t>
    </r>
  </si>
  <si>
    <r>
      <t xml:space="preserve">National Affordable Housing Programme </t>
    </r>
    <r>
      <rPr>
        <vertAlign val="superscript"/>
        <sz val="10"/>
        <rFont val="Arial"/>
        <family val="2"/>
      </rPr>
      <t>22</t>
    </r>
  </si>
  <si>
    <r>
      <t xml:space="preserve">Local Authority Name </t>
    </r>
    <r>
      <rPr>
        <b/>
        <vertAlign val="superscript"/>
        <sz val="10"/>
        <rFont val="Arial"/>
        <family val="2"/>
      </rPr>
      <t>23</t>
    </r>
  </si>
  <si>
    <r>
      <t xml:space="preserve">Table 3a: Help to Buy Completions by Local Authority District - </t>
    </r>
    <r>
      <rPr>
        <b/>
        <sz val="12"/>
        <color indexed="8"/>
        <rFont val="Arial"/>
        <family val="2"/>
      </rPr>
      <t>England</t>
    </r>
    <r>
      <rPr>
        <b/>
        <sz val="12"/>
        <rFont val="Arial"/>
        <family val="2"/>
      </rPr>
      <t xml:space="preserve">, 1 April 2014 - 30 September 2014 </t>
    </r>
    <r>
      <rPr>
        <b/>
        <vertAlign val="superscript"/>
        <sz val="12"/>
        <rFont val="Arial"/>
        <family val="2"/>
      </rPr>
      <t>1, 3 ,24</t>
    </r>
  </si>
  <si>
    <r>
      <t xml:space="preserve">Table 3b: Help to Buy Completions by Local Authority District - </t>
    </r>
    <r>
      <rPr>
        <b/>
        <sz val="12"/>
        <color indexed="8"/>
        <rFont val="Arial"/>
        <family val="2"/>
      </rPr>
      <t>England</t>
    </r>
    <r>
      <rPr>
        <b/>
        <sz val="12"/>
        <rFont val="Arial"/>
        <family val="2"/>
      </rPr>
      <t xml:space="preserve">, 1 April 2013 - 31 March 2014 </t>
    </r>
    <r>
      <rPr>
        <b/>
        <vertAlign val="superscript"/>
        <sz val="12"/>
        <rFont val="Arial"/>
        <family val="2"/>
      </rPr>
      <t>1, 3 ,24</t>
    </r>
  </si>
  <si>
    <r>
      <t xml:space="preserve">12 </t>
    </r>
    <r>
      <rPr>
        <sz val="10"/>
        <color theme="1"/>
        <rFont val="Arial"/>
        <family val="2"/>
      </rPr>
      <t>The Get Britain Building programme was announced in November 2011.  The starts on site reported for 2012/13, 2013/14 and the six months ending 30 September 2014 exclude 663 units, 41 units and  8 units respectively which count towards the overall target to unlock delivery of up to 12,000 homes across the lifetime of the Get Britain Building programme but are also in receipt of funding from an affordable housing programme and are reported under that programme.</t>
    </r>
  </si>
  <si>
    <r>
      <t>10</t>
    </r>
    <r>
      <rPr>
        <sz val="10"/>
        <rFont val="Arial"/>
        <family val="2"/>
      </rPr>
      <t xml:space="preserve"> The Affordable Homes Programme, a key part of which is the Affordable Rent product, replaced the National Affordable Housing Programme in 2011.  The programme will close in March 2015 and will be replaced by the Affordable Homes Programme 2015-18.  The majority of starts on site for the current programme were delivered  from the second half of 2011-12 to the end of 2013-14.    </t>
    </r>
  </si>
  <si>
    <r>
      <t xml:space="preserve">9 </t>
    </r>
    <r>
      <rPr>
        <sz val="10"/>
        <rFont val="Arial"/>
        <family val="2"/>
      </rPr>
      <t xml:space="preserve">With effect from 1 April 2014 the range of products reported for affordable housing starts includes the start on site for new build homes where the procurement route is such that the provider purchases the home at completion.  For reporting purposes, the start on site date is taken as the date of completion.  For the six months to 30 September 2014, such starts on site are reported for the Affordable Homes Guarantees Programme (49 Affordable Rent and 25 Affordable Home Ownership units), Affordable Homes Programme (452 Affordable Rent, 18 Social Rent and 83 Affordable Home Ownership units), National Affordable Housing Programme (7 Social Rent and 8 Affordable Home Ownership units) and Right to Buy Replacement (11 Affordable Rent units).     </t>
    </r>
  </si>
  <si>
    <t>https://www.gov.uk/government/collections/housing-statistics</t>
  </si>
  <si>
    <r>
      <t>18</t>
    </r>
    <r>
      <rPr>
        <sz val="10"/>
        <rFont val="Arial"/>
        <family val="2"/>
      </rPr>
      <t xml:space="preserve"> The small number of starts on site for the specialist programmes Empty Homes, Homelessness Change and Traveller Pitch Funding is due to the allocations being announced later than the main Affordable Homes Programme, between October 2011 and March 2012.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</si>
</sst>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2" x14ac:knownFonts="1">
    <font>
      <sz val="10"/>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46">
    <xf numFmtId="0" fontId="0" fillId="0" borderId="0" xfId="0"/>
    <xf numFmtId="0" fontId="0" fillId="0" borderId="0" xfId="0" applyBorder="1"/>
    <xf numFmtId="0" fontId="4" fillId="0" borderId="0" xfId="0" applyFont="1" applyBorder="1"/>
    <xf numFmtId="0" fontId="4" fillId="0" borderId="0" xfId="0" applyFont="1"/>
    <xf numFmtId="0" fontId="0" fillId="0" borderId="0" xfId="0" applyAlignment="1">
      <alignment horizontal="left" indent="2"/>
    </xf>
    <xf numFmtId="0" fontId="7" fillId="0" borderId="0" xfId="0" applyFont="1"/>
    <xf numFmtId="0" fontId="8" fillId="0" borderId="0" xfId="0" applyFont="1"/>
    <xf numFmtId="3" fontId="4" fillId="0" borderId="0" xfId="0" applyNumberFormat="1" applyFont="1" applyFill="1" applyAlignment="1">
      <alignment horizontal="right"/>
    </xf>
    <xf numFmtId="3" fontId="4"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3" fillId="0" borderId="0" xfId="0" applyNumberFormat="1" applyFont="1" applyFill="1" applyBorder="1" applyAlignment="1">
      <alignment horizontal="right" vertical="center" wrapText="1"/>
    </xf>
    <xf numFmtId="3" fontId="8" fillId="0" borderId="0" xfId="0" applyNumberFormat="1" applyFont="1" applyFill="1" applyAlignment="1">
      <alignment horizontal="right"/>
    </xf>
    <xf numFmtId="0" fontId="11" fillId="0" borderId="0" xfId="0" applyFont="1"/>
    <xf numFmtId="0" fontId="0" fillId="0" borderId="0" xfId="0" applyAlignment="1">
      <alignment vertical="center"/>
    </xf>
    <xf numFmtId="0" fontId="8" fillId="0" borderId="0" xfId="0" applyFont="1" applyFill="1"/>
    <xf numFmtId="3" fontId="11" fillId="0" borderId="0" xfId="0" applyNumberFormat="1" applyFont="1" applyFill="1" applyAlignment="1">
      <alignment horizontal="left"/>
    </xf>
    <xf numFmtId="0" fontId="8" fillId="0" borderId="1" xfId="0" applyFont="1" applyBorder="1"/>
    <xf numFmtId="0" fontId="8" fillId="0" borderId="0" xfId="0" applyFont="1" applyBorder="1"/>
    <xf numFmtId="0" fontId="8" fillId="0" borderId="1" xfId="0" applyFont="1" applyFill="1" applyBorder="1"/>
    <xf numFmtId="0" fontId="8" fillId="0" borderId="2" xfId="0" applyFont="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 fontId="8" fillId="0" borderId="0" xfId="0" applyNumberFormat="1" applyFont="1" applyFill="1"/>
    <xf numFmtId="3" fontId="4" fillId="0" borderId="0" xfId="0" applyNumberFormat="1" applyFont="1" applyFill="1"/>
    <xf numFmtId="3" fontId="4" fillId="0" borderId="0" xfId="0" applyNumberFormat="1" applyFont="1"/>
    <xf numFmtId="3" fontId="8" fillId="0" borderId="0" xfId="0" applyNumberFormat="1" applyFont="1" applyBorder="1"/>
    <xf numFmtId="3" fontId="8" fillId="0" borderId="0" xfId="0" applyNumberFormat="1" applyFont="1"/>
    <xf numFmtId="0" fontId="0" fillId="0" borderId="0" xfId="0" applyFill="1" applyAlignment="1"/>
    <xf numFmtId="3" fontId="4" fillId="0" borderId="3" xfId="0" applyNumberFormat="1" applyFont="1" applyFill="1" applyBorder="1"/>
    <xf numFmtId="3" fontId="4" fillId="0" borderId="3" xfId="0" applyNumberFormat="1" applyFont="1" applyBorder="1"/>
    <xf numFmtId="3" fontId="11" fillId="0" borderId="0" xfId="0" applyNumberFormat="1" applyFont="1"/>
    <xf numFmtId="3" fontId="11" fillId="0" borderId="0" xfId="0" applyNumberFormat="1" applyFont="1" applyBorder="1"/>
    <xf numFmtId="3" fontId="4" fillId="0" borderId="3" xfId="0" applyNumberFormat="1" applyFont="1" applyBorder="1" applyAlignment="1">
      <alignment horizontal="right"/>
    </xf>
    <xf numFmtId="0" fontId="0" fillId="0" borderId="0" xfId="0" applyFill="1" applyBorder="1"/>
    <xf numFmtId="3" fontId="4" fillId="0" borderId="0" xfId="0" applyNumberFormat="1" applyFont="1" applyFill="1" applyBorder="1"/>
    <xf numFmtId="3" fontId="4" fillId="0" borderId="0" xfId="0" applyNumberFormat="1" applyFont="1" applyBorder="1"/>
    <xf numFmtId="0" fontId="4" fillId="0" borderId="0" xfId="0" applyFont="1" applyFill="1" applyAlignment="1">
      <alignment horizontal="right"/>
    </xf>
    <xf numFmtId="0" fontId="8" fillId="0" borderId="0" xfId="0" applyFont="1" applyFill="1" applyAlignment="1">
      <alignment horizontal="right"/>
    </xf>
    <xf numFmtId="0" fontId="4" fillId="0" borderId="0" xfId="0" quotePrefix="1" applyFont="1"/>
    <xf numFmtId="0" fontId="4" fillId="0" borderId="0" xfId="0" applyFont="1" applyFill="1" applyBorder="1"/>
    <xf numFmtId="0" fontId="0" fillId="0" borderId="4" xfId="0" applyBorder="1"/>
    <xf numFmtId="0" fontId="4" fillId="0" borderId="4" xfId="0" applyFont="1" applyBorder="1"/>
    <xf numFmtId="3" fontId="4" fillId="0" borderId="4" xfId="0" applyNumberFormat="1" applyFont="1" applyFill="1" applyBorder="1" applyAlignment="1">
      <alignment horizontal="right"/>
    </xf>
    <xf numFmtId="3" fontId="0" fillId="0" borderId="4" xfId="0" applyNumberFormat="1" applyFill="1" applyBorder="1" applyAlignment="1">
      <alignment horizontal="right"/>
    </xf>
    <xf numFmtId="3" fontId="11" fillId="0" borderId="0" xfId="0" applyNumberFormat="1" applyFont="1" applyFill="1" applyBorder="1" applyAlignment="1">
      <alignment horizontal="left"/>
    </xf>
    <xf numFmtId="0" fontId="0" fillId="0" borderId="4" xfId="0" applyFill="1" applyBorder="1"/>
    <xf numFmtId="0" fontId="19" fillId="0" borderId="0" xfId="0" applyFont="1"/>
    <xf numFmtId="0" fontId="4" fillId="0" borderId="0" xfId="0" quotePrefix="1" applyFont="1" applyFill="1"/>
    <xf numFmtId="3" fontId="4" fillId="0" borderId="3" xfId="0" applyNumberFormat="1" applyFont="1" applyFill="1" applyBorder="1" applyAlignment="1">
      <alignment horizontal="right"/>
    </xf>
    <xf numFmtId="0" fontId="4" fillId="0" borderId="3" xfId="0" applyFont="1" applyFill="1" applyBorder="1" applyAlignment="1">
      <alignment horizontal="right"/>
    </xf>
    <xf numFmtId="0" fontId="0" fillId="0" borderId="0" xfId="0" applyFont="1" applyFill="1" applyAlignment="1">
      <alignment horizontal="right"/>
    </xf>
    <xf numFmtId="0" fontId="3" fillId="0" borderId="0" xfId="0" applyFont="1" applyFill="1" applyBorder="1" applyAlignment="1">
      <alignment horizontal="center" vertical="center" wrapText="1"/>
    </xf>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8" fillId="0" borderId="0" xfId="0" applyNumberFormat="1" applyFont="1" applyFill="1" applyBorder="1"/>
    <xf numFmtId="0" fontId="4" fillId="0" borderId="0" xfId="0" applyFont="1" applyFill="1" applyBorder="1" applyAlignment="1">
      <alignment vertical="top"/>
    </xf>
    <xf numFmtId="15" fontId="6" fillId="0" borderId="0" xfId="0" applyNumberFormat="1" applyFont="1" applyFill="1" applyBorder="1"/>
    <xf numFmtId="0" fontId="8" fillId="0" borderId="0" xfId="0" applyFont="1" applyFill="1" applyAlignment="1">
      <alignment horizontal="left" indent="2"/>
    </xf>
    <xf numFmtId="0" fontId="0" fillId="0" borderId="0" xfId="0" applyFill="1" applyAlignment="1">
      <alignment horizontal="left" indent="2"/>
    </xf>
    <xf numFmtId="15" fontId="6" fillId="0" borderId="0" xfId="0" applyNumberFormat="1" applyFont="1" applyFill="1"/>
    <xf numFmtId="0" fontId="9" fillId="0" borderId="0" xfId="0" applyFont="1" applyFill="1"/>
    <xf numFmtId="0" fontId="8" fillId="0" borderId="0" xfId="0" applyFont="1" applyFill="1" applyBorder="1" applyAlignment="1">
      <alignment horizontal="left" indent="2"/>
    </xf>
    <xf numFmtId="3" fontId="8"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4" xfId="0" applyFont="1" applyFill="1" applyBorder="1"/>
    <xf numFmtId="0" fontId="4" fillId="0" borderId="0" xfId="0" applyFont="1" applyFill="1"/>
    <xf numFmtId="0" fontId="0" fillId="0" borderId="0" xfId="0" applyFont="1" applyBorder="1"/>
    <xf numFmtId="0" fontId="4" fillId="0" borderId="5" xfId="0" applyFont="1" applyFill="1" applyBorder="1" applyAlignment="1">
      <alignment vertical="top"/>
    </xf>
    <xf numFmtId="15" fontId="6" fillId="0" borderId="5" xfId="0" applyNumberFormat="1" applyFont="1" applyFill="1" applyBorder="1"/>
    <xf numFmtId="3" fontId="0" fillId="0" borderId="5" xfId="0" applyNumberFormat="1" applyFill="1" applyBorder="1" applyAlignment="1">
      <alignment horizontal="right"/>
    </xf>
    <xf numFmtId="0" fontId="4"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8" fillId="0" borderId="2" xfId="0" applyFont="1" applyFill="1" applyBorder="1" applyAlignment="1" applyProtection="1">
      <alignment horizontal="right" vertical="center" wrapText="1" readingOrder="1"/>
      <protection locked="0"/>
    </xf>
    <xf numFmtId="0" fontId="8" fillId="2" borderId="1" xfId="0" applyFont="1" applyFill="1" applyBorder="1" applyAlignment="1" applyProtection="1">
      <alignment horizontal="center" wrapText="1" readingOrder="1"/>
      <protection locked="0"/>
    </xf>
    <xf numFmtId="0" fontId="8" fillId="0" borderId="1" xfId="0" applyFont="1" applyFill="1" applyBorder="1" applyAlignment="1" applyProtection="1">
      <alignment horizontal="center" wrapText="1" readingOrder="1"/>
      <protection locked="0"/>
    </xf>
    <xf numFmtId="0" fontId="9" fillId="0" borderId="0" xfId="0" applyFont="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Alignment="1"/>
    <xf numFmtId="3" fontId="0" fillId="0" borderId="0" xfId="0" applyNumberFormat="1" applyFont="1" applyFill="1" applyAlignment="1">
      <alignment horizontal="right"/>
    </xf>
    <xf numFmtId="0" fontId="0" fillId="0" borderId="0" xfId="0" applyAlignment="1"/>
    <xf numFmtId="3" fontId="0" fillId="0" borderId="0" xfId="0" applyNumberFormat="1" applyFill="1" applyBorder="1"/>
    <xf numFmtId="0" fontId="0" fillId="0" borderId="0" xfId="0" applyNumberFormat="1" applyFill="1" applyBorder="1"/>
    <xf numFmtId="3" fontId="11" fillId="0" borderId="0" xfId="0" applyNumberFormat="1" applyFont="1" applyFill="1" applyBorder="1"/>
    <xf numFmtId="3" fontId="14" fillId="0" borderId="0" xfId="0" applyNumberFormat="1" applyFont="1" applyBorder="1"/>
    <xf numFmtId="0" fontId="0" fillId="0" borderId="0" xfId="0" applyAlignment="1">
      <alignment horizontal="left"/>
    </xf>
    <xf numFmtId="0" fontId="11" fillId="0" borderId="0" xfId="0" quotePrefix="1" applyFont="1"/>
    <xf numFmtId="3" fontId="11" fillId="0" borderId="0" xfId="0" applyNumberFormat="1" applyFont="1" applyFill="1" applyAlignment="1"/>
    <xf numFmtId="3" fontId="11" fillId="0" borderId="0" xfId="0" applyNumberFormat="1" applyFont="1" applyFill="1" applyBorder="1" applyAlignment="1"/>
    <xf numFmtId="0" fontId="11" fillId="0" borderId="0" xfId="0" applyFont="1" applyFill="1" applyAlignment="1"/>
    <xf numFmtId="3" fontId="11" fillId="0" borderId="4" xfId="0" applyNumberFormat="1" applyFont="1" applyFill="1" applyBorder="1" applyAlignment="1"/>
    <xf numFmtId="0" fontId="4" fillId="3" borderId="2" xfId="0" applyFont="1" applyFill="1" applyBorder="1" applyAlignment="1"/>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wrapText="1"/>
    </xf>
    <xf numFmtId="0" fontId="0" fillId="2" borderId="4" xfId="0" applyFont="1" applyFill="1" applyBorder="1" applyAlignment="1">
      <alignment horizontal="center" wrapText="1"/>
    </xf>
    <xf numFmtId="0" fontId="0" fillId="0" borderId="4" xfId="0" applyFont="1" applyBorder="1" applyAlignment="1"/>
    <xf numFmtId="0" fontId="4" fillId="2" borderId="1" xfId="0" applyFont="1" applyFill="1" applyBorder="1" applyAlignment="1">
      <alignment horizontal="center" wrapText="1"/>
    </xf>
    <xf numFmtId="0" fontId="0" fillId="0" borderId="0" xfId="0" applyAlignment="1"/>
    <xf numFmtId="0" fontId="4" fillId="0" borderId="5" xfId="0" applyFont="1" applyBorder="1" applyAlignment="1">
      <alignment vertical="top"/>
    </xf>
    <xf numFmtId="15" fontId="6" fillId="0" borderId="5" xfId="0" applyNumberFormat="1" applyFont="1" applyBorder="1"/>
    <xf numFmtId="0" fontId="0" fillId="0" borderId="1" xfId="0" applyFont="1" applyFill="1" applyBorder="1" applyAlignment="1" applyProtection="1">
      <alignment horizontal="center" wrapText="1" readingOrder="1"/>
      <protection locked="0"/>
    </xf>
    <xf numFmtId="0" fontId="0" fillId="0" borderId="2" xfId="0" applyBorder="1"/>
    <xf numFmtId="0" fontId="0" fillId="0" borderId="2" xfId="0" applyBorder="1" applyAlignment="1"/>
    <xf numFmtId="3" fontId="8" fillId="0" borderId="2" xfId="0" applyNumberFormat="1" applyFont="1" applyFill="1" applyBorder="1"/>
    <xf numFmtId="3" fontId="4" fillId="0" borderId="2" xfId="0" applyNumberFormat="1" applyFont="1" applyFill="1" applyBorder="1"/>
    <xf numFmtId="3" fontId="4" fillId="0" borderId="2" xfId="0" applyNumberFormat="1" applyFont="1" applyBorder="1"/>
    <xf numFmtId="3" fontId="11" fillId="0" borderId="2" xfId="0" applyNumberFormat="1" applyFont="1" applyBorder="1"/>
    <xf numFmtId="3" fontId="4" fillId="0" borderId="2" xfId="0" applyNumberFormat="1" applyFont="1" applyFill="1" applyBorder="1" applyAlignment="1">
      <alignment horizontal="right"/>
    </xf>
    <xf numFmtId="0" fontId="4" fillId="3" borderId="2" xfId="0" applyFont="1" applyFill="1" applyBorder="1" applyAlignment="1"/>
    <xf numFmtId="0" fontId="0" fillId="0" borderId="0" xfId="0" applyAlignment="1"/>
    <xf numFmtId="0" fontId="21" fillId="0" borderId="0" xfId="0" applyFont="1"/>
    <xf numFmtId="0" fontId="11" fillId="0" borderId="0" xfId="0" applyFont="1" applyFill="1" applyAlignment="1">
      <alignment vertical="center" wrapText="1"/>
    </xf>
    <xf numFmtId="0" fontId="8" fillId="0" borderId="0" xfId="0" applyFont="1" applyFill="1" applyAlignment="1">
      <alignment vertical="center" wrapText="1"/>
    </xf>
    <xf numFmtId="0" fontId="11" fillId="0" borderId="0" xfId="0" quotePrefix="1" applyFont="1" applyFill="1" applyAlignment="1">
      <alignment vertical="center" wrapText="1"/>
    </xf>
    <xf numFmtId="0" fontId="0" fillId="0" borderId="0" xfId="0" applyFill="1" applyAlignment="1">
      <alignment vertical="center" wrapText="1"/>
    </xf>
    <xf numFmtId="0" fontId="20" fillId="0" borderId="0" xfId="0" applyFont="1" applyFill="1" applyAlignment="1">
      <alignment vertical="center" wrapText="1"/>
    </xf>
    <xf numFmtId="0" fontId="2" fillId="0" borderId="0" xfId="0" applyFont="1" applyFill="1" applyAlignment="1">
      <alignment vertical="center" wrapText="1"/>
    </xf>
    <xf numFmtId="0" fontId="15" fillId="0" borderId="0" xfId="0" applyFont="1" applyFill="1" applyAlignment="1">
      <alignment vertical="center" wrapText="1"/>
    </xf>
    <xf numFmtId="0" fontId="10" fillId="0" borderId="0" xfId="1" applyFill="1" applyAlignment="1" applyProtection="1">
      <alignment vertical="center"/>
    </xf>
    <xf numFmtId="0" fontId="0" fillId="0" borderId="0" xfId="0" applyFont="1" applyFill="1" applyAlignment="1">
      <alignment vertical="center" wrapText="1"/>
    </xf>
    <xf numFmtId="0" fontId="12" fillId="0" borderId="0" xfId="0" applyFont="1" applyAlignment="1">
      <alignment horizontal="center"/>
    </xf>
    <xf numFmtId="0" fontId="0" fillId="0" borderId="0" xfId="0"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0" fillId="2" borderId="0" xfId="0" applyFont="1" applyFill="1" applyBorder="1"/>
    <xf numFmtId="0" fontId="7" fillId="0" borderId="0" xfId="0" applyFont="1" applyAlignment="1">
      <alignment wrapText="1"/>
    </xf>
    <xf numFmtId="0" fontId="0" fillId="0" borderId="0" xfId="0" applyAlignment="1">
      <alignment wrapText="1"/>
    </xf>
    <xf numFmtId="0" fontId="4" fillId="3" borderId="2" xfId="0" applyFont="1" applyFill="1" applyBorder="1" applyAlignment="1" applyProtection="1">
      <alignment horizontal="center" vertical="center" wrapText="1" readingOrder="1"/>
      <protection locked="0"/>
    </xf>
    <xf numFmtId="0" fontId="4" fillId="3" borderId="2" xfId="0" applyFont="1" applyFill="1" applyBorder="1" applyAlignment="1" applyProtection="1">
      <alignment vertical="top" wrapText="1" readingOrder="1"/>
      <protection locked="0"/>
    </xf>
    <xf numFmtId="0" fontId="4" fillId="3" borderId="2" xfId="0" applyFont="1" applyFill="1" applyBorder="1" applyAlignment="1">
      <alignment wrapText="1" readingOrder="1"/>
    </xf>
    <xf numFmtId="0" fontId="4" fillId="3" borderId="2" xfId="0" applyFont="1" applyFill="1" applyBorder="1" applyAlignment="1" applyProtection="1">
      <alignment vertical="top" wrapText="1"/>
      <protection locked="0"/>
    </xf>
    <xf numFmtId="0" fontId="4" fillId="3" borderId="2" xfId="0" applyFont="1" applyFill="1" applyBorder="1" applyAlignment="1"/>
    <xf numFmtId="164" fontId="0" fillId="0" borderId="0" xfId="0" applyNumberFormat="1" applyAlignment="1">
      <alignment horizontal="left"/>
    </xf>
    <xf numFmtId="0" fontId="0" fillId="0" borderId="0" xfId="0" applyAlignment="1"/>
  </cellXfs>
  <cellStyles count="2">
    <cellStyle name="Hyperlink" xfId="1" builtinId="8"/>
    <cellStyle name="Normal" xfId="0" builtinId="0"/>
  </cellStyles>
  <dxfs count="5">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view="pageBreakPreview" zoomScale="90" zoomScaleNormal="75" zoomScaleSheetLayoutView="90" workbookViewId="0"/>
  </sheetViews>
  <sheetFormatPr defaultRowHeight="12.75" x14ac:dyDescent="0.2"/>
  <cols>
    <col min="1" max="1" width="194.140625" customWidth="1"/>
    <col min="6" max="6" width="9.140625" customWidth="1"/>
  </cols>
  <sheetData>
    <row r="1" spans="1:17" x14ac:dyDescent="0.2">
      <c r="A1" s="80" t="s">
        <v>31</v>
      </c>
      <c r="B1" s="15"/>
      <c r="C1" s="15"/>
      <c r="D1" s="15"/>
      <c r="E1" s="15"/>
      <c r="F1" s="15"/>
      <c r="G1" s="15"/>
      <c r="H1" s="15"/>
      <c r="I1" s="15"/>
      <c r="J1" s="15"/>
      <c r="K1" s="15"/>
      <c r="L1" s="15"/>
      <c r="M1" s="15"/>
      <c r="N1" s="15"/>
      <c r="O1" s="15"/>
      <c r="P1" s="15"/>
      <c r="Q1" s="15"/>
    </row>
    <row r="2" spans="1:17" ht="52.5" x14ac:dyDescent="0.2">
      <c r="A2" s="128" t="s">
        <v>699</v>
      </c>
      <c r="B2" s="127"/>
      <c r="C2" s="127"/>
      <c r="D2" s="127"/>
      <c r="E2" s="127"/>
      <c r="F2" s="127"/>
      <c r="G2" s="127"/>
      <c r="H2" s="127"/>
      <c r="I2" s="127"/>
      <c r="J2" s="127"/>
      <c r="K2" s="127"/>
      <c r="L2" s="127"/>
      <c r="M2" s="127"/>
      <c r="N2" s="127"/>
      <c r="O2" s="127"/>
      <c r="P2" s="127"/>
      <c r="Q2" s="127"/>
    </row>
    <row r="3" spans="1:17" x14ac:dyDescent="0.2">
      <c r="A3" s="129" t="s">
        <v>785</v>
      </c>
      <c r="B3" s="129"/>
      <c r="C3" s="129"/>
      <c r="D3" s="129"/>
      <c r="E3" s="129"/>
      <c r="F3" s="129"/>
      <c r="G3" s="129"/>
      <c r="H3" s="129"/>
      <c r="I3" s="129"/>
      <c r="J3" s="129"/>
      <c r="K3" s="129"/>
      <c r="L3" s="129"/>
      <c r="M3" s="129"/>
      <c r="N3" s="129"/>
      <c r="O3" s="129"/>
      <c r="P3" s="129"/>
      <c r="Q3" s="129"/>
    </row>
    <row r="4" spans="1:17" ht="14.25" x14ac:dyDescent="0.2">
      <c r="A4" s="126" t="s">
        <v>705</v>
      </c>
      <c r="B4" s="127"/>
      <c r="C4" s="127"/>
      <c r="D4" s="127"/>
      <c r="E4" s="127"/>
      <c r="F4" s="127"/>
      <c r="G4" s="127"/>
      <c r="H4" s="127"/>
      <c r="I4" s="127"/>
      <c r="J4" s="127"/>
      <c r="K4" s="127"/>
      <c r="L4" s="127"/>
      <c r="M4" s="127"/>
      <c r="N4" s="127"/>
      <c r="O4" s="127"/>
      <c r="P4" s="127"/>
      <c r="Q4" s="127"/>
    </row>
    <row r="5" spans="1:17" ht="52.5" x14ac:dyDescent="0.2">
      <c r="A5" s="126" t="s">
        <v>741</v>
      </c>
      <c r="B5" s="127"/>
      <c r="C5" s="127"/>
      <c r="D5" s="127"/>
      <c r="E5" s="127"/>
      <c r="F5" s="127"/>
      <c r="G5" s="127"/>
      <c r="H5" s="127"/>
      <c r="I5" s="127"/>
      <c r="J5" s="127"/>
      <c r="K5" s="127"/>
      <c r="L5" s="127"/>
      <c r="M5" s="127"/>
      <c r="N5" s="127"/>
      <c r="O5" s="127"/>
      <c r="P5" s="127"/>
      <c r="Q5" s="127"/>
    </row>
    <row r="6" spans="1:17" ht="27" x14ac:dyDescent="0.2">
      <c r="A6" s="126" t="s">
        <v>742</v>
      </c>
      <c r="B6" s="127"/>
      <c r="C6" s="127"/>
      <c r="D6" s="127"/>
      <c r="E6" s="127"/>
      <c r="F6" s="127"/>
      <c r="G6" s="127"/>
      <c r="H6" s="127"/>
      <c r="I6" s="127"/>
      <c r="J6" s="127"/>
      <c r="K6" s="127"/>
      <c r="L6" s="127"/>
      <c r="M6" s="127"/>
      <c r="N6" s="127"/>
      <c r="O6" s="127"/>
      <c r="P6" s="127"/>
      <c r="Q6" s="127"/>
    </row>
    <row r="7" spans="1:17" ht="14.25" x14ac:dyDescent="0.2">
      <c r="A7" s="126" t="s">
        <v>704</v>
      </c>
      <c r="B7" s="127"/>
      <c r="C7" s="127"/>
      <c r="D7" s="127"/>
      <c r="E7" s="127"/>
      <c r="F7" s="127"/>
      <c r="G7" s="127"/>
      <c r="H7" s="127"/>
      <c r="I7" s="127"/>
      <c r="J7" s="127"/>
      <c r="K7" s="127"/>
      <c r="L7" s="127"/>
      <c r="M7" s="127"/>
      <c r="N7" s="127"/>
      <c r="O7" s="127"/>
      <c r="P7" s="127"/>
      <c r="Q7" s="127"/>
    </row>
    <row r="8" spans="1:17" ht="14.25" x14ac:dyDescent="0.2">
      <c r="A8" s="126" t="s">
        <v>706</v>
      </c>
      <c r="B8" s="127"/>
      <c r="C8" s="127"/>
      <c r="D8" s="127"/>
      <c r="E8" s="127"/>
      <c r="F8" s="127"/>
      <c r="G8" s="127"/>
      <c r="H8" s="127"/>
      <c r="I8" s="127"/>
      <c r="J8" s="127"/>
      <c r="K8" s="127"/>
      <c r="L8" s="127"/>
      <c r="M8" s="127"/>
      <c r="N8" s="127"/>
      <c r="O8" s="127"/>
      <c r="P8" s="127"/>
      <c r="Q8" s="127"/>
    </row>
    <row r="9" spans="1:17" ht="39.75" x14ac:dyDescent="0.2">
      <c r="A9" s="122" t="s">
        <v>719</v>
      </c>
      <c r="B9" s="123"/>
      <c r="C9" s="123"/>
      <c r="D9" s="123"/>
      <c r="E9" s="123"/>
      <c r="F9" s="123"/>
      <c r="G9" s="123"/>
      <c r="H9" s="123"/>
      <c r="I9" s="123"/>
      <c r="J9" s="123"/>
      <c r="K9" s="123"/>
      <c r="L9" s="123"/>
      <c r="M9" s="123"/>
      <c r="N9" s="123"/>
      <c r="O9" s="123"/>
      <c r="P9" s="123"/>
      <c r="Q9" s="123"/>
    </row>
    <row r="10" spans="1:17" s="15" customFormat="1" ht="27" x14ac:dyDescent="0.2">
      <c r="A10" s="122" t="s">
        <v>707</v>
      </c>
      <c r="B10" s="123"/>
      <c r="C10" s="123"/>
      <c r="D10" s="123"/>
      <c r="E10" s="123"/>
      <c r="F10" s="123"/>
      <c r="G10" s="123"/>
      <c r="H10" s="123"/>
      <c r="I10" s="123"/>
      <c r="J10" s="123"/>
      <c r="K10" s="123"/>
      <c r="L10" s="123"/>
      <c r="M10" s="123"/>
      <c r="N10" s="123"/>
      <c r="O10" s="123"/>
      <c r="P10" s="123"/>
      <c r="Q10" s="123"/>
    </row>
    <row r="11" spans="1:17" s="15" customFormat="1" ht="52.5" x14ac:dyDescent="0.2">
      <c r="A11" s="124" t="s">
        <v>784</v>
      </c>
      <c r="B11" s="125"/>
      <c r="C11" s="125"/>
      <c r="D11" s="125"/>
      <c r="E11" s="125"/>
      <c r="F11" s="125"/>
      <c r="G11" s="125"/>
      <c r="H11" s="125"/>
      <c r="I11" s="125"/>
      <c r="J11" s="125"/>
      <c r="K11" s="125"/>
      <c r="L11" s="125"/>
      <c r="M11" s="125"/>
      <c r="N11" s="125"/>
      <c r="O11" s="125"/>
      <c r="P11" s="125"/>
      <c r="Q11" s="125"/>
    </row>
    <row r="12" spans="1:17" ht="27" x14ac:dyDescent="0.2">
      <c r="A12" s="122" t="s">
        <v>783</v>
      </c>
      <c r="B12" s="123"/>
      <c r="C12" s="123"/>
      <c r="D12" s="123"/>
      <c r="E12" s="123"/>
      <c r="F12" s="123"/>
      <c r="G12" s="123"/>
      <c r="H12" s="123"/>
      <c r="I12" s="123"/>
      <c r="J12" s="123"/>
      <c r="K12" s="123"/>
      <c r="L12" s="123"/>
      <c r="M12" s="123"/>
      <c r="N12" s="123"/>
      <c r="O12" s="123"/>
      <c r="P12" s="123"/>
      <c r="Q12" s="123"/>
    </row>
    <row r="13" spans="1:17" ht="14.25" x14ac:dyDescent="0.2">
      <c r="A13" s="122" t="s">
        <v>743</v>
      </c>
      <c r="B13" s="123"/>
      <c r="C13" s="123"/>
      <c r="D13" s="123"/>
      <c r="E13" s="123"/>
      <c r="F13" s="123"/>
      <c r="G13" s="123"/>
      <c r="H13" s="123"/>
      <c r="I13" s="123"/>
      <c r="J13" s="123"/>
      <c r="K13" s="123"/>
      <c r="L13" s="123"/>
      <c r="M13" s="123"/>
      <c r="N13" s="123"/>
      <c r="O13" s="123"/>
      <c r="P13" s="123"/>
      <c r="Q13" s="123"/>
    </row>
    <row r="14" spans="1:17" ht="39.75" x14ac:dyDescent="0.2">
      <c r="A14" s="126" t="s">
        <v>782</v>
      </c>
      <c r="B14" s="127"/>
      <c r="C14" s="127"/>
      <c r="D14" s="127"/>
      <c r="E14" s="127"/>
      <c r="F14" s="127"/>
      <c r="G14" s="127"/>
      <c r="H14" s="127"/>
      <c r="I14" s="127"/>
      <c r="J14" s="127"/>
      <c r="K14" s="127"/>
      <c r="L14" s="127"/>
      <c r="M14" s="127"/>
      <c r="N14" s="127"/>
      <c r="O14" s="127"/>
      <c r="P14" s="127"/>
      <c r="Q14" s="127"/>
    </row>
    <row r="15" spans="1:17" ht="14.25" x14ac:dyDescent="0.2">
      <c r="A15" s="122" t="s">
        <v>744</v>
      </c>
      <c r="B15" s="123"/>
      <c r="C15" s="123"/>
      <c r="D15" s="123"/>
      <c r="E15" s="123"/>
      <c r="F15" s="123"/>
      <c r="G15" s="123"/>
      <c r="H15" s="123"/>
      <c r="I15" s="123"/>
      <c r="J15" s="123"/>
      <c r="K15" s="123"/>
      <c r="L15" s="123"/>
      <c r="M15" s="123"/>
      <c r="N15" s="123"/>
      <c r="O15" s="123"/>
      <c r="P15" s="123"/>
      <c r="Q15" s="123"/>
    </row>
    <row r="16" spans="1:17" ht="27" customHeight="1" x14ac:dyDescent="0.2">
      <c r="A16" s="126" t="s">
        <v>745</v>
      </c>
      <c r="B16" s="127"/>
      <c r="C16" s="127"/>
      <c r="D16" s="127"/>
      <c r="E16" s="127"/>
      <c r="F16" s="127"/>
      <c r="G16" s="127"/>
      <c r="H16" s="127"/>
      <c r="I16" s="127"/>
      <c r="J16" s="127"/>
      <c r="K16" s="127"/>
      <c r="L16" s="127"/>
      <c r="M16" s="127"/>
      <c r="N16" s="127"/>
      <c r="O16" s="127"/>
      <c r="P16" s="127"/>
      <c r="Q16" s="127"/>
    </row>
    <row r="17" spans="1:17" ht="14.25" x14ac:dyDescent="0.2">
      <c r="A17" s="122" t="s">
        <v>746</v>
      </c>
      <c r="B17" s="125"/>
      <c r="C17" s="125"/>
      <c r="D17" s="125"/>
      <c r="E17" s="125"/>
      <c r="F17" s="125"/>
      <c r="G17" s="125"/>
      <c r="H17" s="125"/>
      <c r="I17" s="125"/>
      <c r="J17" s="125"/>
      <c r="K17" s="125"/>
      <c r="L17" s="125"/>
      <c r="M17" s="125"/>
      <c r="N17" s="125"/>
      <c r="O17" s="125"/>
      <c r="P17" s="125"/>
      <c r="Q17" s="125"/>
    </row>
    <row r="18" spans="1:17" s="10" customFormat="1" ht="14.25" x14ac:dyDescent="0.2">
      <c r="A18" s="122" t="s">
        <v>757</v>
      </c>
      <c r="B18" s="123"/>
      <c r="C18" s="123"/>
      <c r="D18" s="123"/>
      <c r="E18" s="123"/>
      <c r="F18" s="123"/>
      <c r="G18" s="123"/>
      <c r="H18" s="123"/>
      <c r="I18" s="123"/>
      <c r="J18" s="123"/>
      <c r="K18" s="123"/>
      <c r="L18" s="123"/>
      <c r="M18" s="123"/>
      <c r="N18" s="123"/>
      <c r="O18" s="123"/>
      <c r="P18" s="123"/>
      <c r="Q18" s="123"/>
    </row>
    <row r="19" spans="1:17" s="10" customFormat="1" ht="14.25" x14ac:dyDescent="0.2">
      <c r="A19" s="122" t="s">
        <v>758</v>
      </c>
      <c r="B19" s="123"/>
      <c r="C19" s="123"/>
      <c r="D19" s="123"/>
      <c r="E19" s="123"/>
      <c r="F19" s="123"/>
      <c r="G19" s="123"/>
      <c r="H19" s="123"/>
      <c r="I19" s="123"/>
      <c r="J19" s="123"/>
      <c r="K19" s="123"/>
      <c r="L19" s="123"/>
      <c r="M19" s="123"/>
      <c r="N19" s="123"/>
      <c r="O19" s="123"/>
      <c r="P19" s="123"/>
      <c r="Q19" s="123"/>
    </row>
    <row r="20" spans="1:17" ht="27" x14ac:dyDescent="0.2">
      <c r="A20" s="122" t="s">
        <v>786</v>
      </c>
      <c r="B20" s="125"/>
      <c r="C20" s="125"/>
      <c r="D20" s="125"/>
      <c r="E20" s="125"/>
      <c r="F20" s="125"/>
      <c r="G20" s="125"/>
      <c r="H20" s="125"/>
      <c r="I20" s="125"/>
      <c r="J20" s="125"/>
      <c r="K20" s="125"/>
      <c r="L20" s="125"/>
      <c r="M20" s="125"/>
      <c r="N20" s="125"/>
      <c r="O20" s="125"/>
      <c r="P20" s="125"/>
      <c r="Q20" s="125"/>
    </row>
    <row r="21" spans="1:17" ht="27" x14ac:dyDescent="0.2">
      <c r="A21" s="122" t="s">
        <v>759</v>
      </c>
      <c r="B21" s="125"/>
      <c r="C21" s="125"/>
      <c r="D21" s="125"/>
      <c r="E21" s="125"/>
      <c r="F21" s="125"/>
      <c r="G21" s="125"/>
      <c r="H21" s="125"/>
      <c r="I21" s="125"/>
      <c r="J21" s="125"/>
      <c r="K21" s="125"/>
      <c r="L21" s="125"/>
      <c r="M21" s="125"/>
      <c r="N21" s="125"/>
      <c r="O21" s="125"/>
      <c r="P21" s="125"/>
      <c r="Q21" s="125"/>
    </row>
    <row r="22" spans="1:17" ht="27" x14ac:dyDescent="0.2">
      <c r="A22" s="122" t="s">
        <v>760</v>
      </c>
      <c r="B22" s="130"/>
      <c r="C22" s="130"/>
      <c r="D22" s="130"/>
      <c r="E22" s="130"/>
      <c r="F22" s="130"/>
      <c r="G22" s="130"/>
      <c r="H22" s="130"/>
      <c r="I22" s="130"/>
      <c r="J22" s="130"/>
      <c r="K22" s="130"/>
      <c r="L22" s="130"/>
      <c r="M22" s="130"/>
      <c r="N22" s="130"/>
      <c r="O22" s="130"/>
      <c r="P22" s="130"/>
      <c r="Q22" s="130"/>
    </row>
    <row r="23" spans="1:17" ht="14.25" x14ac:dyDescent="0.2">
      <c r="A23" s="122" t="s">
        <v>761</v>
      </c>
      <c r="B23" s="123"/>
      <c r="C23" s="123"/>
      <c r="D23" s="123"/>
      <c r="E23" s="123"/>
      <c r="F23" s="123"/>
      <c r="G23" s="123"/>
      <c r="H23" s="123"/>
      <c r="I23" s="123"/>
      <c r="J23" s="123"/>
      <c r="K23" s="123"/>
      <c r="L23" s="123"/>
      <c r="M23" s="123"/>
      <c r="N23" s="123"/>
      <c r="O23" s="123"/>
      <c r="P23" s="123"/>
      <c r="Q23" s="123"/>
    </row>
    <row r="24" spans="1:17" ht="14.25" x14ac:dyDescent="0.2">
      <c r="A24" s="122" t="s">
        <v>762</v>
      </c>
      <c r="B24" s="123"/>
      <c r="C24" s="123"/>
      <c r="D24" s="123"/>
      <c r="E24" s="123"/>
      <c r="F24" s="123"/>
      <c r="G24" s="123"/>
      <c r="H24" s="123"/>
      <c r="I24" s="123"/>
      <c r="J24" s="123"/>
      <c r="K24" s="123"/>
      <c r="L24" s="123"/>
      <c r="M24" s="123"/>
      <c r="N24" s="123"/>
      <c r="O24" s="123"/>
      <c r="P24" s="123"/>
      <c r="Q24" s="123"/>
    </row>
    <row r="25" spans="1:17" s="6" customFormat="1" ht="27" x14ac:dyDescent="0.2">
      <c r="A25" s="122" t="s">
        <v>763</v>
      </c>
      <c r="B25" s="125"/>
      <c r="C25" s="125"/>
      <c r="D25" s="125"/>
      <c r="E25" s="125"/>
      <c r="F25" s="125"/>
      <c r="G25" s="125"/>
      <c r="H25" s="125"/>
      <c r="I25" s="125"/>
      <c r="J25" s="125"/>
      <c r="K25" s="125"/>
      <c r="L25" s="125"/>
      <c r="M25" s="125"/>
      <c r="N25" s="125"/>
      <c r="O25" s="125"/>
      <c r="P25" s="125"/>
      <c r="Q25" s="125"/>
    </row>
    <row r="26" spans="1:17" ht="27" x14ac:dyDescent="0.2">
      <c r="A26" s="122" t="s">
        <v>764</v>
      </c>
      <c r="B26" s="125"/>
      <c r="C26" s="125"/>
      <c r="D26" s="125"/>
      <c r="E26" s="125"/>
      <c r="F26" s="125"/>
      <c r="G26" s="125"/>
      <c r="H26" s="125"/>
      <c r="I26" s="125"/>
      <c r="J26" s="125"/>
      <c r="K26" s="125"/>
      <c r="L26" s="125"/>
      <c r="M26" s="125"/>
      <c r="N26" s="125"/>
      <c r="O26" s="125"/>
      <c r="P26" s="125"/>
      <c r="Q26" s="125"/>
    </row>
    <row r="27" spans="1:17" x14ac:dyDescent="0.2">
      <c r="A27" s="15"/>
      <c r="B27" s="15"/>
      <c r="C27" s="15"/>
      <c r="D27" s="15"/>
      <c r="E27" s="15"/>
      <c r="F27" s="15"/>
      <c r="G27" s="15"/>
      <c r="H27" s="15"/>
      <c r="I27" s="15"/>
      <c r="J27" s="15"/>
      <c r="K27" s="15"/>
      <c r="L27" s="15"/>
      <c r="M27" s="15"/>
      <c r="N27" s="15"/>
      <c r="O27" s="15"/>
      <c r="P27" s="15"/>
      <c r="Q27" s="15"/>
    </row>
    <row r="28" spans="1:17" x14ac:dyDescent="0.2">
      <c r="A28" s="15"/>
      <c r="B28" s="15"/>
      <c r="C28" s="15"/>
      <c r="D28" s="15"/>
      <c r="E28" s="15"/>
      <c r="F28" s="15"/>
      <c r="G28" s="15"/>
      <c r="H28" s="15"/>
      <c r="I28" s="15"/>
      <c r="J28" s="15"/>
      <c r="K28" s="15"/>
      <c r="L28" s="15"/>
      <c r="M28" s="15"/>
      <c r="N28" s="15"/>
      <c r="O28" s="15"/>
      <c r="P28" s="15"/>
      <c r="Q28" s="15"/>
    </row>
    <row r="29" spans="1:17" x14ac:dyDescent="0.2">
      <c r="A29" s="15"/>
      <c r="B29" s="15"/>
      <c r="C29" s="15"/>
      <c r="D29" s="15"/>
      <c r="E29" s="15"/>
      <c r="F29" s="15"/>
      <c r="G29" s="15"/>
      <c r="H29" s="15"/>
      <c r="I29" s="15"/>
      <c r="J29" s="15"/>
      <c r="K29" s="15"/>
      <c r="L29" s="15"/>
      <c r="M29" s="15"/>
      <c r="N29" s="15"/>
      <c r="O29" s="15"/>
      <c r="P29" s="15"/>
      <c r="Q29" s="15"/>
    </row>
    <row r="30" spans="1:17" x14ac:dyDescent="0.2">
      <c r="A30" s="15"/>
      <c r="B30" s="15"/>
      <c r="C30" s="15"/>
      <c r="D30" s="15"/>
      <c r="E30" s="15"/>
      <c r="F30" s="15"/>
      <c r="G30" s="15"/>
      <c r="H30" s="15"/>
      <c r="I30" s="15"/>
      <c r="J30" s="15"/>
      <c r="K30" s="15"/>
      <c r="L30" s="15"/>
      <c r="M30" s="15"/>
      <c r="N30" s="15"/>
      <c r="O30" s="15"/>
      <c r="P30" s="15"/>
      <c r="Q30" s="15"/>
    </row>
    <row r="31" spans="1:17" x14ac:dyDescent="0.2">
      <c r="A31" s="15"/>
      <c r="B31" s="15"/>
      <c r="C31" s="15"/>
      <c r="D31" s="15"/>
      <c r="E31" s="15"/>
      <c r="F31" s="15"/>
      <c r="G31" s="15"/>
      <c r="H31" s="15"/>
      <c r="I31" s="15"/>
      <c r="J31" s="15"/>
      <c r="K31" s="15"/>
      <c r="L31" s="15"/>
      <c r="M31" s="15"/>
      <c r="N31" s="15"/>
      <c r="O31" s="15"/>
      <c r="P31" s="15"/>
      <c r="Q31" s="15"/>
    </row>
    <row r="32" spans="1:17" x14ac:dyDescent="0.2">
      <c r="A32" s="98" t="str">
        <f>+'Table 1'!Q1</f>
        <v>Publication date: 20 November 2014</v>
      </c>
      <c r="B32" s="99"/>
      <c r="C32" s="15"/>
      <c r="D32" s="15"/>
      <c r="E32" s="15"/>
      <c r="F32" s="15"/>
      <c r="G32" s="15"/>
      <c r="H32" s="15"/>
      <c r="I32" s="15"/>
      <c r="J32" s="15"/>
      <c r="K32" s="15"/>
      <c r="L32" s="15"/>
      <c r="M32" s="15"/>
      <c r="N32" s="15"/>
      <c r="O32" s="15"/>
      <c r="P32" s="15"/>
      <c r="Q32" s="15"/>
    </row>
    <row r="33" spans="1:2" x14ac:dyDescent="0.2">
      <c r="A33" s="16"/>
      <c r="B33" s="16"/>
    </row>
  </sheetData>
  <hyperlinks>
    <hyperlink ref="A3" r:id="rId1"/>
  </hyperlinks>
  <pageMargins left="0.70866141732283472" right="0.70866141732283472" top="0.74803149606299213" bottom="0.74803149606299213" header="0.31496062992125984" footer="0.31496062992125984"/>
  <pageSetup paperSize="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3"/>
  <sheetViews>
    <sheetView zoomScaleNormal="100" workbookViewId="0">
      <pane ySplit="7" topLeftCell="A8" activePane="bottomLeft" state="frozen"/>
      <selection pane="bottomLeft" activeCell="A8" sqref="A8"/>
    </sheetView>
  </sheetViews>
  <sheetFormatPr defaultRowHeight="12.75" x14ac:dyDescent="0.2"/>
  <cols>
    <col min="1" max="1" width="8.140625" customWidth="1"/>
    <col min="2" max="2" width="41.140625" customWidth="1"/>
    <col min="3" max="9" width="10.85546875" customWidth="1"/>
    <col min="10" max="10" width="4" customWidth="1"/>
    <col min="11" max="17" width="10.85546875" customWidth="1"/>
    <col min="18" max="18" width="2.28515625" customWidth="1"/>
  </cols>
  <sheetData>
    <row r="1" spans="1:17" x14ac:dyDescent="0.2">
      <c r="Q1" s="76" t="s">
        <v>727</v>
      </c>
    </row>
    <row r="2" spans="1:17" ht="18" x14ac:dyDescent="0.25">
      <c r="A2" s="131" t="s">
        <v>32</v>
      </c>
      <c r="B2" s="132"/>
      <c r="C2" s="132"/>
      <c r="D2" s="132"/>
      <c r="E2" s="132"/>
      <c r="F2" s="132"/>
      <c r="G2" s="132"/>
      <c r="H2" s="132"/>
      <c r="I2" s="132"/>
      <c r="J2" s="132"/>
      <c r="K2" s="132"/>
      <c r="L2" s="132"/>
      <c r="M2" s="132"/>
      <c r="N2" s="132"/>
      <c r="O2" s="132"/>
      <c r="P2" s="132"/>
      <c r="Q2" s="132"/>
    </row>
    <row r="3" spans="1:17" ht="20.25" customHeight="1" x14ac:dyDescent="0.2">
      <c r="A3" s="137" t="s">
        <v>710</v>
      </c>
      <c r="B3" s="138"/>
      <c r="C3" s="138"/>
      <c r="D3" s="138"/>
      <c r="E3" s="138"/>
      <c r="F3" s="138"/>
      <c r="G3" s="138"/>
      <c r="H3" s="138"/>
      <c r="I3" s="138"/>
      <c r="J3" s="138"/>
      <c r="K3" s="138"/>
      <c r="L3" s="138"/>
      <c r="M3" s="138"/>
      <c r="N3" s="138"/>
      <c r="O3" s="138"/>
      <c r="P3" s="138"/>
      <c r="Q3" s="138"/>
    </row>
    <row r="4" spans="1:17" x14ac:dyDescent="0.2">
      <c r="A4" s="138"/>
      <c r="B4" s="138"/>
      <c r="C4" s="138"/>
      <c r="D4" s="138"/>
      <c r="E4" s="138"/>
      <c r="F4" s="138"/>
      <c r="G4" s="138"/>
      <c r="H4" s="138"/>
      <c r="I4" s="138"/>
      <c r="J4" s="138"/>
      <c r="K4" s="138"/>
      <c r="L4" s="138"/>
      <c r="M4" s="138"/>
      <c r="N4" s="138"/>
      <c r="O4" s="138"/>
      <c r="P4" s="138"/>
      <c r="Q4" s="138"/>
    </row>
    <row r="5" spans="1:17" ht="14.25" x14ac:dyDescent="0.2">
      <c r="C5" s="133" t="s">
        <v>708</v>
      </c>
      <c r="D5" s="133"/>
      <c r="E5" s="133"/>
      <c r="F5" s="133"/>
      <c r="G5" s="133"/>
      <c r="H5" s="133"/>
      <c r="I5" s="133"/>
      <c r="J5" s="100"/>
      <c r="K5" s="134" t="s">
        <v>709</v>
      </c>
      <c r="L5" s="134"/>
      <c r="M5" s="134"/>
      <c r="N5" s="134"/>
      <c r="O5" s="134"/>
      <c r="P5" s="134"/>
      <c r="Q5" s="134"/>
    </row>
    <row r="6" spans="1:17" ht="25.5" customHeight="1" x14ac:dyDescent="0.2">
      <c r="A6" s="1"/>
      <c r="B6" s="1"/>
      <c r="C6" s="101"/>
      <c r="D6" s="102"/>
      <c r="E6" s="135" t="s">
        <v>1</v>
      </c>
      <c r="F6" s="136"/>
      <c r="G6" s="103"/>
      <c r="H6" s="102"/>
      <c r="I6" s="103"/>
      <c r="J6" s="71"/>
      <c r="K6" s="101"/>
      <c r="L6" s="102"/>
      <c r="M6" s="135" t="s">
        <v>1</v>
      </c>
      <c r="N6" s="136"/>
      <c r="O6" s="103"/>
      <c r="P6" s="102"/>
      <c r="Q6" s="103"/>
    </row>
    <row r="7" spans="1:17" ht="39.950000000000003" customHeight="1" thickBot="1" x14ac:dyDescent="0.25">
      <c r="A7" s="42"/>
      <c r="B7" s="42"/>
      <c r="C7" s="105" t="s">
        <v>25</v>
      </c>
      <c r="D7" s="105" t="s">
        <v>0</v>
      </c>
      <c r="E7" s="105" t="s">
        <v>2</v>
      </c>
      <c r="F7" s="105" t="s">
        <v>27</v>
      </c>
      <c r="G7" s="104" t="s">
        <v>721</v>
      </c>
      <c r="H7" s="105" t="s">
        <v>717</v>
      </c>
      <c r="I7" s="104" t="s">
        <v>5</v>
      </c>
      <c r="J7" s="106"/>
      <c r="K7" s="105" t="s">
        <v>25</v>
      </c>
      <c r="L7" s="105" t="s">
        <v>0</v>
      </c>
      <c r="M7" s="105" t="s">
        <v>2</v>
      </c>
      <c r="N7" s="105" t="s">
        <v>27</v>
      </c>
      <c r="O7" s="104" t="s">
        <v>721</v>
      </c>
      <c r="P7" s="105" t="s">
        <v>717</v>
      </c>
      <c r="Q7" s="104" t="s">
        <v>5</v>
      </c>
    </row>
    <row r="8" spans="1:17" ht="17.25" customHeight="1" x14ac:dyDescent="0.2">
      <c r="A8" s="109" t="s">
        <v>725</v>
      </c>
      <c r="B8" s="110" t="s">
        <v>724</v>
      </c>
      <c r="C8" s="9"/>
      <c r="D8" s="9"/>
      <c r="E8" s="9"/>
      <c r="F8" s="9"/>
      <c r="G8" s="9"/>
      <c r="H8" s="9"/>
      <c r="I8" s="9"/>
      <c r="J8" s="9"/>
      <c r="K8" s="9"/>
      <c r="L8" s="9"/>
      <c r="M8" s="9"/>
      <c r="N8" s="9"/>
      <c r="O8" s="9"/>
      <c r="P8" s="9"/>
      <c r="Q8" s="9"/>
    </row>
    <row r="9" spans="1:17" ht="14.25" x14ac:dyDescent="0.2">
      <c r="A9" s="10"/>
      <c r="B9" s="56" t="s">
        <v>711</v>
      </c>
      <c r="C9" s="38" t="s">
        <v>11</v>
      </c>
      <c r="D9" s="13">
        <v>51</v>
      </c>
      <c r="E9" s="13">
        <v>0</v>
      </c>
      <c r="F9" s="13">
        <v>10</v>
      </c>
      <c r="G9" s="8">
        <f>SUM(C9:F9)</f>
        <v>61</v>
      </c>
      <c r="H9" s="13">
        <v>727</v>
      </c>
      <c r="I9" s="8">
        <f t="shared" ref="I9:I14" si="0">SUM(G9:H9)</f>
        <v>788</v>
      </c>
      <c r="J9" s="9"/>
      <c r="K9" s="38" t="s">
        <v>11</v>
      </c>
      <c r="L9" s="13">
        <v>7</v>
      </c>
      <c r="M9" s="13">
        <v>0</v>
      </c>
      <c r="N9" s="13">
        <v>0</v>
      </c>
      <c r="O9" s="8">
        <f>SUM(K9:N9)</f>
        <v>7</v>
      </c>
      <c r="P9" s="13">
        <v>89</v>
      </c>
      <c r="Q9" s="8">
        <f>SUM(O9:P9)</f>
        <v>96</v>
      </c>
    </row>
    <row r="10" spans="1:17" ht="14.25" x14ac:dyDescent="0.2">
      <c r="A10" s="10"/>
      <c r="B10" s="56" t="s">
        <v>747</v>
      </c>
      <c r="C10" s="13">
        <v>2906</v>
      </c>
      <c r="D10" s="52">
        <v>64</v>
      </c>
      <c r="E10" s="38" t="s">
        <v>11</v>
      </c>
      <c r="F10" s="13">
        <v>531</v>
      </c>
      <c r="G10" s="8">
        <f>SUM(C10:F10)</f>
        <v>3501</v>
      </c>
      <c r="H10" s="38" t="s">
        <v>11</v>
      </c>
      <c r="I10" s="8">
        <f t="shared" si="0"/>
        <v>3501</v>
      </c>
      <c r="J10" s="9"/>
      <c r="K10" s="52">
        <v>293</v>
      </c>
      <c r="L10" s="52">
        <v>4</v>
      </c>
      <c r="M10" s="38" t="s">
        <v>11</v>
      </c>
      <c r="N10" s="13">
        <v>64</v>
      </c>
      <c r="O10" s="8">
        <f>SUM(K10:N10)</f>
        <v>361</v>
      </c>
      <c r="P10" s="38" t="s">
        <v>11</v>
      </c>
      <c r="Q10" s="8">
        <f>SUM(O10:P10)</f>
        <v>361</v>
      </c>
    </row>
    <row r="11" spans="1:17" ht="14.25" x14ac:dyDescent="0.2">
      <c r="A11" s="10"/>
      <c r="B11" s="56" t="s">
        <v>748</v>
      </c>
      <c r="C11" s="13">
        <v>2861</v>
      </c>
      <c r="D11" s="13">
        <v>166</v>
      </c>
      <c r="E11" s="38" t="s">
        <v>11</v>
      </c>
      <c r="F11" s="13">
        <v>585</v>
      </c>
      <c r="G11" s="8">
        <f>SUM(C11:F11)</f>
        <v>3612</v>
      </c>
      <c r="H11" s="38" t="s">
        <v>11</v>
      </c>
      <c r="I11" s="8">
        <f t="shared" si="0"/>
        <v>3612</v>
      </c>
      <c r="J11" s="9"/>
      <c r="K11" s="13">
        <v>6445</v>
      </c>
      <c r="L11" s="13">
        <v>415</v>
      </c>
      <c r="M11" s="38" t="s">
        <v>11</v>
      </c>
      <c r="N11" s="13">
        <v>1465</v>
      </c>
      <c r="O11" s="8">
        <f>SUM(K11:N11)</f>
        <v>8325</v>
      </c>
      <c r="P11" s="38" t="s">
        <v>11</v>
      </c>
      <c r="Q11" s="8">
        <f t="shared" ref="Q11:Q18" si="1">SUM(O11:P11)</f>
        <v>8325</v>
      </c>
    </row>
    <row r="12" spans="1:17" ht="14.25" x14ac:dyDescent="0.2">
      <c r="A12" s="10"/>
      <c r="B12" s="56" t="s">
        <v>749</v>
      </c>
      <c r="C12" s="38" t="s">
        <v>11</v>
      </c>
      <c r="D12" s="38" t="s">
        <v>11</v>
      </c>
      <c r="E12" s="38" t="s">
        <v>11</v>
      </c>
      <c r="F12" s="38" t="s">
        <v>11</v>
      </c>
      <c r="G12" s="38" t="s">
        <v>11</v>
      </c>
      <c r="H12" s="52">
        <v>347</v>
      </c>
      <c r="I12" s="8">
        <f t="shared" si="0"/>
        <v>347</v>
      </c>
      <c r="J12" s="9"/>
      <c r="K12" s="38" t="s">
        <v>11</v>
      </c>
      <c r="L12" s="38" t="s">
        <v>11</v>
      </c>
      <c r="M12" s="38" t="s">
        <v>11</v>
      </c>
      <c r="N12" s="38" t="s">
        <v>11</v>
      </c>
      <c r="O12" s="38" t="s">
        <v>11</v>
      </c>
      <c r="P12" s="52">
        <v>59</v>
      </c>
      <c r="Q12" s="8">
        <f t="shared" si="1"/>
        <v>59</v>
      </c>
    </row>
    <row r="13" spans="1:17" ht="14.25" x14ac:dyDescent="0.2">
      <c r="A13" s="10"/>
      <c r="B13" s="56" t="s">
        <v>714</v>
      </c>
      <c r="C13" s="52">
        <v>477</v>
      </c>
      <c r="D13" s="52">
        <v>0</v>
      </c>
      <c r="E13" s="38" t="s">
        <v>11</v>
      </c>
      <c r="F13" s="52">
        <v>118</v>
      </c>
      <c r="G13" s="8">
        <f t="shared" ref="G13:G18" si="2">SUM(C13:F13)</f>
        <v>595</v>
      </c>
      <c r="H13" s="38" t="s">
        <v>11</v>
      </c>
      <c r="I13" s="8">
        <f t="shared" si="0"/>
        <v>595</v>
      </c>
      <c r="J13" s="9"/>
      <c r="K13" s="52">
        <v>13</v>
      </c>
      <c r="L13" s="52">
        <v>66</v>
      </c>
      <c r="M13" s="38" t="s">
        <v>11</v>
      </c>
      <c r="N13" s="52">
        <v>0</v>
      </c>
      <c r="O13" s="8">
        <f t="shared" ref="O13:O18" si="3">SUM(K13:N13)</f>
        <v>79</v>
      </c>
      <c r="P13" s="38" t="s">
        <v>11</v>
      </c>
      <c r="Q13" s="8">
        <f t="shared" si="1"/>
        <v>79</v>
      </c>
    </row>
    <row r="14" spans="1:17" ht="14.25" x14ac:dyDescent="0.2">
      <c r="A14" s="10"/>
      <c r="B14" s="4" t="s">
        <v>722</v>
      </c>
      <c r="C14" s="38" t="s">
        <v>11</v>
      </c>
      <c r="D14" s="13">
        <v>0</v>
      </c>
      <c r="E14" s="13">
        <v>0</v>
      </c>
      <c r="F14" s="13">
        <v>17</v>
      </c>
      <c r="G14" s="8">
        <f t="shared" si="2"/>
        <v>17</v>
      </c>
      <c r="H14" s="13">
        <v>36</v>
      </c>
      <c r="I14" s="8">
        <f t="shared" si="0"/>
        <v>53</v>
      </c>
      <c r="J14" s="9"/>
      <c r="K14" s="38" t="s">
        <v>11</v>
      </c>
      <c r="L14" s="13">
        <v>6</v>
      </c>
      <c r="M14" s="13">
        <v>0</v>
      </c>
      <c r="N14" s="13">
        <v>0</v>
      </c>
      <c r="O14" s="8">
        <f t="shared" si="3"/>
        <v>6</v>
      </c>
      <c r="P14" s="13">
        <v>83</v>
      </c>
      <c r="Q14" s="8">
        <f t="shared" si="1"/>
        <v>89</v>
      </c>
    </row>
    <row r="15" spans="1:17" x14ac:dyDescent="0.2">
      <c r="A15" s="10"/>
      <c r="B15" s="62" t="s">
        <v>687</v>
      </c>
      <c r="C15" s="13">
        <v>733</v>
      </c>
      <c r="D15" s="13">
        <v>2</v>
      </c>
      <c r="E15" s="38" t="s">
        <v>11</v>
      </c>
      <c r="F15" s="38" t="s">
        <v>11</v>
      </c>
      <c r="G15" s="8">
        <f t="shared" si="2"/>
        <v>735</v>
      </c>
      <c r="H15" s="38" t="s">
        <v>11</v>
      </c>
      <c r="I15" s="8">
        <f>SUM(G15:H15)</f>
        <v>735</v>
      </c>
      <c r="J15" s="9"/>
      <c r="K15" s="13">
        <v>427</v>
      </c>
      <c r="L15" s="39">
        <v>2</v>
      </c>
      <c r="M15" s="38" t="s">
        <v>11</v>
      </c>
      <c r="N15" s="38" t="s">
        <v>11</v>
      </c>
      <c r="O15" s="8">
        <f t="shared" si="3"/>
        <v>429</v>
      </c>
      <c r="P15" s="38" t="s">
        <v>11</v>
      </c>
      <c r="Q15" s="8">
        <f t="shared" si="1"/>
        <v>429</v>
      </c>
    </row>
    <row r="16" spans="1:17" x14ac:dyDescent="0.2">
      <c r="A16" s="10"/>
      <c r="B16" s="57" t="s">
        <v>750</v>
      </c>
      <c r="C16" s="13">
        <v>329</v>
      </c>
      <c r="D16" s="13">
        <v>8</v>
      </c>
      <c r="E16" s="38" t="s">
        <v>11</v>
      </c>
      <c r="F16" s="52">
        <v>6</v>
      </c>
      <c r="G16" s="8">
        <f t="shared" si="2"/>
        <v>343</v>
      </c>
      <c r="H16" s="38" t="s">
        <v>11</v>
      </c>
      <c r="I16" s="8">
        <f>SUM(G16:H16)</f>
        <v>343</v>
      </c>
      <c r="J16" s="9"/>
      <c r="K16" s="13">
        <v>67</v>
      </c>
      <c r="L16" s="39">
        <v>15</v>
      </c>
      <c r="M16" s="38" t="s">
        <v>11</v>
      </c>
      <c r="N16" s="52">
        <v>0</v>
      </c>
      <c r="O16" s="8">
        <f t="shared" si="3"/>
        <v>82</v>
      </c>
      <c r="P16" s="38" t="s">
        <v>11</v>
      </c>
      <c r="Q16" s="8">
        <f t="shared" si="1"/>
        <v>82</v>
      </c>
    </row>
    <row r="17" spans="1:18" ht="14.25" x14ac:dyDescent="0.2">
      <c r="A17" s="10"/>
      <c r="B17" s="56" t="s">
        <v>751</v>
      </c>
      <c r="C17" s="38" t="s">
        <v>11</v>
      </c>
      <c r="D17" s="13">
        <v>0</v>
      </c>
      <c r="E17" s="13">
        <v>0</v>
      </c>
      <c r="F17" s="13">
        <v>0</v>
      </c>
      <c r="G17" s="8">
        <f t="shared" si="2"/>
        <v>0</v>
      </c>
      <c r="H17" s="13">
        <v>212</v>
      </c>
      <c r="I17" s="8">
        <f>SUM(G17:H17)</f>
        <v>212</v>
      </c>
      <c r="J17" s="9"/>
      <c r="K17" s="38" t="s">
        <v>11</v>
      </c>
      <c r="L17" s="13">
        <v>79</v>
      </c>
      <c r="M17" s="13">
        <v>0</v>
      </c>
      <c r="N17" s="13">
        <v>51</v>
      </c>
      <c r="O17" s="8">
        <f t="shared" si="3"/>
        <v>130</v>
      </c>
      <c r="P17" s="13">
        <v>1676</v>
      </c>
      <c r="Q17" s="8">
        <f t="shared" si="1"/>
        <v>1806</v>
      </c>
    </row>
    <row r="18" spans="1:18" x14ac:dyDescent="0.2">
      <c r="A18" s="10"/>
      <c r="B18" s="62" t="s">
        <v>688</v>
      </c>
      <c r="C18" s="13">
        <v>99</v>
      </c>
      <c r="D18" s="38" t="s">
        <v>11</v>
      </c>
      <c r="E18" s="38" t="s">
        <v>11</v>
      </c>
      <c r="F18" s="38" t="s">
        <v>11</v>
      </c>
      <c r="G18" s="8">
        <f t="shared" si="2"/>
        <v>99</v>
      </c>
      <c r="H18" s="38" t="s">
        <v>11</v>
      </c>
      <c r="I18" s="8">
        <f>SUM(G18:H18)</f>
        <v>99</v>
      </c>
      <c r="J18" s="9"/>
      <c r="K18" s="13">
        <v>80</v>
      </c>
      <c r="L18" s="38" t="s">
        <v>11</v>
      </c>
      <c r="M18" s="38" t="s">
        <v>11</v>
      </c>
      <c r="N18" s="38" t="s">
        <v>11</v>
      </c>
      <c r="O18" s="8">
        <f t="shared" si="3"/>
        <v>80</v>
      </c>
      <c r="P18" s="38" t="s">
        <v>11</v>
      </c>
      <c r="Q18" s="8">
        <f t="shared" si="1"/>
        <v>80</v>
      </c>
    </row>
    <row r="19" spans="1:18" ht="14.25" x14ac:dyDescent="0.2">
      <c r="A19" s="10"/>
      <c r="B19" s="56" t="s">
        <v>752</v>
      </c>
      <c r="C19" s="38" t="s">
        <v>11</v>
      </c>
      <c r="D19" s="38" t="s">
        <v>11</v>
      </c>
      <c r="E19" s="38" t="s">
        <v>11</v>
      </c>
      <c r="F19" s="38" t="s">
        <v>11</v>
      </c>
      <c r="G19" s="8" t="s">
        <v>11</v>
      </c>
      <c r="H19" s="38" t="s">
        <v>11</v>
      </c>
      <c r="I19" s="8" t="s">
        <v>11</v>
      </c>
      <c r="J19" s="9"/>
      <c r="K19" s="38" t="s">
        <v>11</v>
      </c>
      <c r="L19" s="38" t="s">
        <v>11</v>
      </c>
      <c r="M19" s="38" t="s">
        <v>11</v>
      </c>
      <c r="N19" s="13">
        <v>480</v>
      </c>
      <c r="O19" s="8">
        <f t="shared" ref="O19:O24" si="4">SUM(K19:N19)</f>
        <v>480</v>
      </c>
      <c r="P19" s="38" t="s">
        <v>11</v>
      </c>
      <c r="Q19" s="8">
        <f t="shared" ref="Q19:Q24" si="5">SUM(O19:P19)</f>
        <v>480</v>
      </c>
    </row>
    <row r="20" spans="1:18" ht="14.25" x14ac:dyDescent="0.2">
      <c r="A20" s="10"/>
      <c r="B20" s="56" t="s">
        <v>753</v>
      </c>
      <c r="C20" s="38" t="s">
        <v>11</v>
      </c>
      <c r="D20" s="13">
        <v>44</v>
      </c>
      <c r="E20" s="13">
        <v>0</v>
      </c>
      <c r="F20" s="13">
        <v>8</v>
      </c>
      <c r="G20" s="8">
        <f t="shared" ref="G20:G25" si="6">SUM(C20:F20)</f>
        <v>52</v>
      </c>
      <c r="H20" s="38" t="s">
        <v>11</v>
      </c>
      <c r="I20" s="8">
        <f t="shared" ref="I20:I25" si="7">SUM(G20:H20)</f>
        <v>52</v>
      </c>
      <c r="J20" s="9"/>
      <c r="K20" s="38" t="s">
        <v>11</v>
      </c>
      <c r="L20" s="13">
        <v>301</v>
      </c>
      <c r="M20" s="13">
        <v>0</v>
      </c>
      <c r="N20" s="13">
        <v>118</v>
      </c>
      <c r="O20" s="8">
        <f t="shared" si="4"/>
        <v>419</v>
      </c>
      <c r="P20" s="38" t="s">
        <v>11</v>
      </c>
      <c r="Q20" s="8">
        <f t="shared" si="5"/>
        <v>419</v>
      </c>
    </row>
    <row r="21" spans="1:18" ht="14.25" x14ac:dyDescent="0.2">
      <c r="A21" s="10"/>
      <c r="B21" s="56" t="s">
        <v>713</v>
      </c>
      <c r="C21" s="38" t="s">
        <v>11</v>
      </c>
      <c r="D21" s="13">
        <v>356</v>
      </c>
      <c r="E21" s="52">
        <v>0</v>
      </c>
      <c r="F21" s="13">
        <v>42</v>
      </c>
      <c r="G21" s="8">
        <f t="shared" si="6"/>
        <v>398</v>
      </c>
      <c r="H21" s="13">
        <v>1907</v>
      </c>
      <c r="I21" s="8">
        <f t="shared" si="7"/>
        <v>2305</v>
      </c>
      <c r="J21" s="9"/>
      <c r="K21" s="38" t="s">
        <v>11</v>
      </c>
      <c r="L21" s="13">
        <v>59</v>
      </c>
      <c r="M21" s="52">
        <v>0</v>
      </c>
      <c r="N21" s="13">
        <v>32</v>
      </c>
      <c r="O21" s="8">
        <f t="shared" si="4"/>
        <v>91</v>
      </c>
      <c r="P21" s="13">
        <v>1638</v>
      </c>
      <c r="Q21" s="8">
        <f t="shared" si="5"/>
        <v>1729</v>
      </c>
    </row>
    <row r="22" spans="1:18" ht="14.25" x14ac:dyDescent="0.2">
      <c r="A22" s="10"/>
      <c r="B22" s="56" t="s">
        <v>754</v>
      </c>
      <c r="C22" s="52">
        <v>54</v>
      </c>
      <c r="D22" s="38" t="s">
        <v>11</v>
      </c>
      <c r="E22" s="38" t="s">
        <v>11</v>
      </c>
      <c r="F22" s="38" t="s">
        <v>11</v>
      </c>
      <c r="G22" s="8">
        <f t="shared" si="6"/>
        <v>54</v>
      </c>
      <c r="H22" s="38" t="s">
        <v>11</v>
      </c>
      <c r="I22" s="8">
        <f t="shared" si="7"/>
        <v>54</v>
      </c>
      <c r="J22" s="9"/>
      <c r="K22" s="52">
        <v>11</v>
      </c>
      <c r="L22" s="38" t="s">
        <v>11</v>
      </c>
      <c r="M22" s="38" t="s">
        <v>11</v>
      </c>
      <c r="N22" s="38" t="s">
        <v>11</v>
      </c>
      <c r="O22" s="8">
        <f t="shared" si="4"/>
        <v>11</v>
      </c>
      <c r="P22" s="38" t="s">
        <v>11</v>
      </c>
      <c r="Q22" s="8">
        <f t="shared" si="5"/>
        <v>11</v>
      </c>
    </row>
    <row r="23" spans="1:18" ht="14.25" x14ac:dyDescent="0.2">
      <c r="A23" s="10"/>
      <c r="B23" s="56" t="s">
        <v>755</v>
      </c>
      <c r="C23" s="39">
        <v>227</v>
      </c>
      <c r="D23" s="38" t="s">
        <v>11</v>
      </c>
      <c r="E23" s="38" t="s">
        <v>11</v>
      </c>
      <c r="F23" s="38" t="s">
        <v>11</v>
      </c>
      <c r="G23" s="8">
        <f t="shared" si="6"/>
        <v>227</v>
      </c>
      <c r="H23" s="38" t="s">
        <v>11</v>
      </c>
      <c r="I23" s="8">
        <f t="shared" si="7"/>
        <v>227</v>
      </c>
      <c r="J23" s="9"/>
      <c r="K23" s="39">
        <v>88</v>
      </c>
      <c r="L23" s="38" t="s">
        <v>11</v>
      </c>
      <c r="M23" s="38" t="s">
        <v>11</v>
      </c>
      <c r="N23" s="38" t="s">
        <v>11</v>
      </c>
      <c r="O23" s="8">
        <f t="shared" si="4"/>
        <v>88</v>
      </c>
      <c r="P23" s="38" t="s">
        <v>11</v>
      </c>
      <c r="Q23" s="8">
        <f t="shared" si="5"/>
        <v>88</v>
      </c>
    </row>
    <row r="24" spans="1:18" x14ac:dyDescent="0.2">
      <c r="A24" s="35"/>
      <c r="B24" s="62" t="s">
        <v>689</v>
      </c>
      <c r="C24" s="13">
        <v>117</v>
      </c>
      <c r="D24" s="38" t="s">
        <v>11</v>
      </c>
      <c r="E24" s="38" t="s">
        <v>11</v>
      </c>
      <c r="F24" s="38" t="s">
        <v>11</v>
      </c>
      <c r="G24" s="8">
        <f t="shared" si="6"/>
        <v>117</v>
      </c>
      <c r="H24" s="38" t="s">
        <v>11</v>
      </c>
      <c r="I24" s="8">
        <f t="shared" si="7"/>
        <v>117</v>
      </c>
      <c r="J24" s="9"/>
      <c r="K24" s="13">
        <v>43</v>
      </c>
      <c r="L24" s="38" t="s">
        <v>11</v>
      </c>
      <c r="M24" s="38" t="s">
        <v>11</v>
      </c>
      <c r="N24" s="38" t="s">
        <v>11</v>
      </c>
      <c r="O24" s="8">
        <f t="shared" si="4"/>
        <v>43</v>
      </c>
      <c r="P24" s="38" t="s">
        <v>11</v>
      </c>
      <c r="Q24" s="8">
        <f t="shared" si="5"/>
        <v>43</v>
      </c>
    </row>
    <row r="25" spans="1:18" ht="13.5" thickBot="1" x14ac:dyDescent="0.25">
      <c r="A25" s="47"/>
      <c r="B25" s="43" t="s">
        <v>726</v>
      </c>
      <c r="C25" s="44">
        <f>SUM(C9:C24)</f>
        <v>7803</v>
      </c>
      <c r="D25" s="44">
        <f>SUM(D9:D24)</f>
        <v>691</v>
      </c>
      <c r="E25" s="44">
        <f>SUM(E9:E24)</f>
        <v>0</v>
      </c>
      <c r="F25" s="44">
        <f>SUM(F9:F24)</f>
        <v>1317</v>
      </c>
      <c r="G25" s="44">
        <f t="shared" si="6"/>
        <v>9811</v>
      </c>
      <c r="H25" s="44">
        <f>SUM(H9:H24)</f>
        <v>3229</v>
      </c>
      <c r="I25" s="44">
        <f t="shared" si="7"/>
        <v>13040</v>
      </c>
      <c r="J25" s="44"/>
      <c r="K25" s="44">
        <f t="shared" ref="K25:Q25" si="8">SUM(K9:K24)</f>
        <v>7467</v>
      </c>
      <c r="L25" s="44">
        <f t="shared" si="8"/>
        <v>954</v>
      </c>
      <c r="M25" s="44">
        <f t="shared" si="8"/>
        <v>0</v>
      </c>
      <c r="N25" s="44">
        <f t="shared" si="8"/>
        <v>2210</v>
      </c>
      <c r="O25" s="44">
        <f t="shared" si="8"/>
        <v>10631</v>
      </c>
      <c r="P25" s="44">
        <f t="shared" si="8"/>
        <v>3545</v>
      </c>
      <c r="Q25" s="44">
        <f t="shared" si="8"/>
        <v>14176</v>
      </c>
      <c r="R25" s="40"/>
    </row>
    <row r="26" spans="1:18" ht="17.25" customHeight="1" x14ac:dyDescent="0.2">
      <c r="A26" s="109" t="s">
        <v>690</v>
      </c>
      <c r="B26" s="110" t="s">
        <v>692</v>
      </c>
      <c r="C26" s="9"/>
      <c r="D26" s="9"/>
      <c r="E26" s="9"/>
      <c r="F26" s="9"/>
      <c r="G26" s="9"/>
      <c r="H26" s="9"/>
      <c r="I26" s="9"/>
      <c r="J26" s="9"/>
      <c r="K26" s="9"/>
      <c r="L26" s="9"/>
      <c r="M26" s="9"/>
      <c r="N26" s="9"/>
      <c r="O26" s="9"/>
      <c r="P26" s="9"/>
      <c r="Q26" s="9"/>
    </row>
    <row r="27" spans="1:18" ht="14.25" x14ac:dyDescent="0.2">
      <c r="B27" s="57" t="s">
        <v>711</v>
      </c>
      <c r="C27" s="38" t="s">
        <v>11</v>
      </c>
      <c r="D27" s="13">
        <v>0</v>
      </c>
      <c r="E27" s="13">
        <v>0</v>
      </c>
      <c r="F27" s="13">
        <v>0</v>
      </c>
      <c r="G27" s="8">
        <f>SUM(C27:F27)</f>
        <v>0</v>
      </c>
      <c r="H27" s="13">
        <v>291</v>
      </c>
      <c r="I27" s="8">
        <f>SUM(G27:H27)</f>
        <v>291</v>
      </c>
      <c r="J27" s="9"/>
      <c r="K27" s="38" t="s">
        <v>11</v>
      </c>
      <c r="L27" s="13">
        <v>0</v>
      </c>
      <c r="M27" s="13">
        <v>0</v>
      </c>
      <c r="N27" s="13">
        <v>0</v>
      </c>
      <c r="O27" s="8">
        <f>SUM(K27:N27)</f>
        <v>0</v>
      </c>
      <c r="P27" s="13">
        <v>0</v>
      </c>
      <c r="Q27" s="8">
        <f>SUM(O27:P27)</f>
        <v>0</v>
      </c>
    </row>
    <row r="28" spans="1:18" ht="14.25" x14ac:dyDescent="0.2">
      <c r="B28" s="57" t="s">
        <v>756</v>
      </c>
      <c r="C28" s="13">
        <v>7019</v>
      </c>
      <c r="D28" s="13">
        <v>505</v>
      </c>
      <c r="E28" s="38" t="s">
        <v>11</v>
      </c>
      <c r="F28" s="13">
        <v>1379</v>
      </c>
      <c r="G28" s="8">
        <f t="shared" ref="G28:G41" si="9">SUM(C28:F28)</f>
        <v>8903</v>
      </c>
      <c r="H28" s="38" t="s">
        <v>11</v>
      </c>
      <c r="I28" s="8">
        <f t="shared" ref="I28:I41" si="10">SUM(G28:H28)</f>
        <v>8903</v>
      </c>
      <c r="J28" s="17"/>
      <c r="K28" s="13">
        <v>4265</v>
      </c>
      <c r="L28" s="13">
        <v>428</v>
      </c>
      <c r="M28" s="38" t="s">
        <v>11</v>
      </c>
      <c r="N28" s="13">
        <v>818</v>
      </c>
      <c r="O28" s="8">
        <f t="shared" ref="O28:O41" si="11">SUM(K28:N28)</f>
        <v>5511</v>
      </c>
      <c r="P28" s="38" t="s">
        <v>11</v>
      </c>
      <c r="Q28" s="8">
        <f>SUM(O28:P28)</f>
        <v>5511</v>
      </c>
    </row>
    <row r="29" spans="1:18" s="10" customFormat="1" ht="14.25" x14ac:dyDescent="0.2">
      <c r="B29" s="56" t="s">
        <v>749</v>
      </c>
      <c r="C29" s="38" t="s">
        <v>11</v>
      </c>
      <c r="D29" s="38" t="s">
        <v>11</v>
      </c>
      <c r="E29" s="38" t="s">
        <v>11</v>
      </c>
      <c r="F29" s="38" t="s">
        <v>11</v>
      </c>
      <c r="G29" s="38" t="s">
        <v>11</v>
      </c>
      <c r="H29" s="52">
        <v>102</v>
      </c>
      <c r="I29" s="8">
        <f t="shared" si="10"/>
        <v>102</v>
      </c>
      <c r="J29" s="17"/>
      <c r="K29" s="38" t="s">
        <v>11</v>
      </c>
      <c r="L29" s="38" t="s">
        <v>11</v>
      </c>
      <c r="M29" s="38" t="s">
        <v>11</v>
      </c>
      <c r="N29" s="38" t="s">
        <v>11</v>
      </c>
      <c r="O29" s="38" t="s">
        <v>11</v>
      </c>
      <c r="P29" s="52">
        <v>0</v>
      </c>
      <c r="Q29" s="8">
        <f>SUM(O29:P29)</f>
        <v>0</v>
      </c>
    </row>
    <row r="30" spans="1:18" ht="14.25" x14ac:dyDescent="0.2">
      <c r="B30" s="4" t="s">
        <v>722</v>
      </c>
      <c r="C30" s="38" t="s">
        <v>11</v>
      </c>
      <c r="D30" s="13">
        <v>2</v>
      </c>
      <c r="E30" s="13">
        <v>0</v>
      </c>
      <c r="F30" s="13">
        <v>0</v>
      </c>
      <c r="G30" s="8">
        <f t="shared" si="9"/>
        <v>2</v>
      </c>
      <c r="H30" s="13">
        <v>200</v>
      </c>
      <c r="I30" s="8">
        <f t="shared" si="10"/>
        <v>202</v>
      </c>
      <c r="J30" s="17"/>
      <c r="K30" s="38" t="s">
        <v>11</v>
      </c>
      <c r="L30" s="13">
        <v>0</v>
      </c>
      <c r="M30" s="13">
        <v>0</v>
      </c>
      <c r="N30" s="13">
        <v>0</v>
      </c>
      <c r="O30" s="8">
        <f t="shared" si="11"/>
        <v>0</v>
      </c>
      <c r="P30" s="13">
        <v>37</v>
      </c>
      <c r="Q30" s="8">
        <f t="shared" ref="Q30:Q41" si="12">SUM(O30:P30)</f>
        <v>37</v>
      </c>
      <c r="R30" s="17"/>
    </row>
    <row r="31" spans="1:18" ht="14.25" x14ac:dyDescent="0.2">
      <c r="B31" s="57" t="s">
        <v>694</v>
      </c>
      <c r="C31" s="13">
        <v>187</v>
      </c>
      <c r="D31" s="39">
        <v>2</v>
      </c>
      <c r="E31" s="38" t="s">
        <v>11</v>
      </c>
      <c r="F31" s="38" t="s">
        <v>11</v>
      </c>
      <c r="G31" s="8">
        <f t="shared" si="9"/>
        <v>189</v>
      </c>
      <c r="H31" s="38" t="s">
        <v>11</v>
      </c>
      <c r="I31" s="8">
        <f t="shared" si="10"/>
        <v>189</v>
      </c>
      <c r="J31" s="17"/>
      <c r="K31" s="13">
        <v>169</v>
      </c>
      <c r="L31" s="39">
        <v>3</v>
      </c>
      <c r="M31" s="38" t="s">
        <v>11</v>
      </c>
      <c r="N31" s="38" t="s">
        <v>11</v>
      </c>
      <c r="O31" s="8">
        <f t="shared" si="11"/>
        <v>172</v>
      </c>
      <c r="P31" s="38" t="s">
        <v>11</v>
      </c>
      <c r="Q31" s="8">
        <f t="shared" si="12"/>
        <v>172</v>
      </c>
    </row>
    <row r="32" spans="1:18" ht="14.25" x14ac:dyDescent="0.2">
      <c r="B32" s="57" t="s">
        <v>765</v>
      </c>
      <c r="C32" s="13">
        <v>36</v>
      </c>
      <c r="D32" s="39">
        <v>0</v>
      </c>
      <c r="E32" s="38" t="s">
        <v>11</v>
      </c>
      <c r="F32" s="38" t="s">
        <v>11</v>
      </c>
      <c r="G32" s="8">
        <f>SUM(C32:F32)</f>
        <v>36</v>
      </c>
      <c r="H32" s="38" t="s">
        <v>11</v>
      </c>
      <c r="I32" s="8">
        <f>SUM(G32:H32)</f>
        <v>36</v>
      </c>
      <c r="J32" s="9"/>
      <c r="K32" s="13">
        <v>0</v>
      </c>
      <c r="L32" s="39">
        <v>0</v>
      </c>
      <c r="M32" s="38" t="s">
        <v>11</v>
      </c>
      <c r="N32" s="38" t="s">
        <v>11</v>
      </c>
      <c r="O32" s="8">
        <f>SUM(K32:N32)</f>
        <v>0</v>
      </c>
      <c r="P32" s="38" t="s">
        <v>11</v>
      </c>
      <c r="Q32" s="8">
        <f>SUM(O32:P32)</f>
        <v>0</v>
      </c>
    </row>
    <row r="33" spans="1:18" ht="14.25" x14ac:dyDescent="0.2">
      <c r="B33" s="57" t="s">
        <v>766</v>
      </c>
      <c r="C33" s="38" t="s">
        <v>11</v>
      </c>
      <c r="D33" s="38" t="s">
        <v>11</v>
      </c>
      <c r="E33" s="38" t="s">
        <v>11</v>
      </c>
      <c r="F33" s="38" t="s">
        <v>11</v>
      </c>
      <c r="G33" s="8" t="s">
        <v>11</v>
      </c>
      <c r="H33" s="38" t="s">
        <v>11</v>
      </c>
      <c r="I33" s="8" t="s">
        <v>11</v>
      </c>
      <c r="J33" s="9"/>
      <c r="K33" s="38" t="s">
        <v>11</v>
      </c>
      <c r="L33" s="38" t="s">
        <v>11</v>
      </c>
      <c r="M33" s="38" t="s">
        <v>11</v>
      </c>
      <c r="N33" s="13">
        <v>874</v>
      </c>
      <c r="O33" s="8">
        <f t="shared" si="11"/>
        <v>874</v>
      </c>
      <c r="P33" s="38" t="s">
        <v>11</v>
      </c>
      <c r="Q33" s="8">
        <f t="shared" si="12"/>
        <v>874</v>
      </c>
      <c r="R33" s="17"/>
    </row>
    <row r="34" spans="1:18" ht="14.25" x14ac:dyDescent="0.2">
      <c r="B34" s="57" t="s">
        <v>751</v>
      </c>
      <c r="C34" s="38" t="s">
        <v>11</v>
      </c>
      <c r="D34" s="13">
        <v>43</v>
      </c>
      <c r="E34" s="13">
        <v>0</v>
      </c>
      <c r="F34" s="13">
        <v>31</v>
      </c>
      <c r="G34" s="8">
        <f t="shared" si="9"/>
        <v>74</v>
      </c>
      <c r="H34" s="13">
        <v>408</v>
      </c>
      <c r="I34" s="8">
        <f t="shared" si="10"/>
        <v>482</v>
      </c>
      <c r="J34" s="17"/>
      <c r="K34" s="38" t="s">
        <v>11</v>
      </c>
      <c r="L34" s="13">
        <v>33</v>
      </c>
      <c r="M34" s="13">
        <v>11</v>
      </c>
      <c r="N34" s="13">
        <v>0</v>
      </c>
      <c r="O34" s="8">
        <f t="shared" si="11"/>
        <v>44</v>
      </c>
      <c r="P34" s="13">
        <v>685</v>
      </c>
      <c r="Q34" s="8">
        <f t="shared" si="12"/>
        <v>729</v>
      </c>
      <c r="R34" s="17"/>
    </row>
    <row r="35" spans="1:18" x14ac:dyDescent="0.2">
      <c r="B35" s="57" t="s">
        <v>695</v>
      </c>
      <c r="C35" s="13">
        <v>75</v>
      </c>
      <c r="D35" s="38" t="s">
        <v>11</v>
      </c>
      <c r="E35" s="38" t="s">
        <v>11</v>
      </c>
      <c r="F35" s="38" t="s">
        <v>11</v>
      </c>
      <c r="G35" s="8">
        <f t="shared" si="9"/>
        <v>75</v>
      </c>
      <c r="H35" s="38" t="s">
        <v>11</v>
      </c>
      <c r="I35" s="8">
        <f t="shared" si="10"/>
        <v>75</v>
      </c>
      <c r="J35" s="9"/>
      <c r="K35" s="13">
        <v>75</v>
      </c>
      <c r="L35" s="38" t="s">
        <v>11</v>
      </c>
      <c r="M35" s="38" t="s">
        <v>11</v>
      </c>
      <c r="N35" s="38" t="s">
        <v>11</v>
      </c>
      <c r="O35" s="8">
        <f t="shared" si="11"/>
        <v>75</v>
      </c>
      <c r="P35" s="38" t="s">
        <v>11</v>
      </c>
      <c r="Q35" s="8">
        <f t="shared" si="12"/>
        <v>75</v>
      </c>
    </row>
    <row r="36" spans="1:18" ht="14.25" x14ac:dyDescent="0.2">
      <c r="B36" s="57" t="s">
        <v>712</v>
      </c>
      <c r="C36" s="38" t="s">
        <v>11</v>
      </c>
      <c r="D36" s="38" t="s">
        <v>11</v>
      </c>
      <c r="E36" s="38" t="s">
        <v>11</v>
      </c>
      <c r="F36" s="38" t="s">
        <v>11</v>
      </c>
      <c r="G36" s="8" t="s">
        <v>11</v>
      </c>
      <c r="H36" s="38" t="s">
        <v>11</v>
      </c>
      <c r="I36" s="8" t="s">
        <v>11</v>
      </c>
      <c r="J36" s="9"/>
      <c r="K36" s="38" t="s">
        <v>11</v>
      </c>
      <c r="L36" s="13">
        <v>0</v>
      </c>
      <c r="M36" s="13">
        <v>0</v>
      </c>
      <c r="N36" s="13">
        <v>75</v>
      </c>
      <c r="O36" s="8">
        <f t="shared" si="11"/>
        <v>75</v>
      </c>
      <c r="P36" s="13">
        <v>159</v>
      </c>
      <c r="Q36" s="8">
        <f t="shared" si="12"/>
        <v>234</v>
      </c>
      <c r="R36" s="17"/>
    </row>
    <row r="37" spans="1:18" ht="14.25" x14ac:dyDescent="0.2">
      <c r="B37" s="57" t="s">
        <v>752</v>
      </c>
      <c r="C37" s="38" t="s">
        <v>11</v>
      </c>
      <c r="D37" s="38" t="s">
        <v>11</v>
      </c>
      <c r="E37" s="38" t="s">
        <v>11</v>
      </c>
      <c r="F37" s="38" t="s">
        <v>11</v>
      </c>
      <c r="G37" s="8" t="s">
        <v>11</v>
      </c>
      <c r="H37" s="38" t="s">
        <v>11</v>
      </c>
      <c r="I37" s="8" t="s">
        <v>11</v>
      </c>
      <c r="J37" s="9"/>
      <c r="K37" s="38" t="s">
        <v>11</v>
      </c>
      <c r="L37" s="38" t="s">
        <v>11</v>
      </c>
      <c r="M37" s="38" t="s">
        <v>11</v>
      </c>
      <c r="N37" s="13">
        <v>388</v>
      </c>
      <c r="O37" s="8">
        <f t="shared" si="11"/>
        <v>388</v>
      </c>
      <c r="P37" s="38" t="s">
        <v>11</v>
      </c>
      <c r="Q37" s="8">
        <f t="shared" si="12"/>
        <v>388</v>
      </c>
    </row>
    <row r="38" spans="1:18" ht="14.25" x14ac:dyDescent="0.2">
      <c r="B38" s="57" t="s">
        <v>767</v>
      </c>
      <c r="C38" s="38" t="s">
        <v>11</v>
      </c>
      <c r="D38" s="13">
        <v>85</v>
      </c>
      <c r="E38" s="13">
        <v>0</v>
      </c>
      <c r="F38" s="13">
        <v>3</v>
      </c>
      <c r="G38" s="8">
        <f t="shared" si="9"/>
        <v>88</v>
      </c>
      <c r="H38" s="38" t="s">
        <v>11</v>
      </c>
      <c r="I38" s="8">
        <f t="shared" si="10"/>
        <v>88</v>
      </c>
      <c r="J38" s="17"/>
      <c r="K38" s="38" t="s">
        <v>11</v>
      </c>
      <c r="L38" s="13">
        <v>585</v>
      </c>
      <c r="M38" s="13">
        <v>79</v>
      </c>
      <c r="N38" s="13">
        <v>224</v>
      </c>
      <c r="O38" s="8">
        <f t="shared" si="11"/>
        <v>888</v>
      </c>
      <c r="P38" s="38" t="s">
        <v>11</v>
      </c>
      <c r="Q38" s="8">
        <f t="shared" si="12"/>
        <v>888</v>
      </c>
    </row>
    <row r="39" spans="1:18" ht="14.25" x14ac:dyDescent="0.2">
      <c r="B39" s="57" t="s">
        <v>713</v>
      </c>
      <c r="C39" s="38" t="s">
        <v>11</v>
      </c>
      <c r="D39" s="13">
        <v>134</v>
      </c>
      <c r="E39" s="52">
        <v>0</v>
      </c>
      <c r="F39" s="13">
        <v>118</v>
      </c>
      <c r="G39" s="8">
        <f t="shared" si="9"/>
        <v>252</v>
      </c>
      <c r="H39" s="13">
        <v>1553</v>
      </c>
      <c r="I39" s="8">
        <f t="shared" si="10"/>
        <v>1805</v>
      </c>
      <c r="J39" s="17"/>
      <c r="K39" s="38" t="s">
        <v>11</v>
      </c>
      <c r="L39" s="13">
        <v>86</v>
      </c>
      <c r="M39" s="52">
        <v>0</v>
      </c>
      <c r="N39" s="13">
        <v>133</v>
      </c>
      <c r="O39" s="8">
        <f t="shared" si="11"/>
        <v>219</v>
      </c>
      <c r="P39" s="9">
        <v>1641</v>
      </c>
      <c r="Q39" s="8">
        <f t="shared" si="12"/>
        <v>1860</v>
      </c>
      <c r="R39" s="17"/>
    </row>
    <row r="40" spans="1:18" ht="14.25" x14ac:dyDescent="0.2">
      <c r="B40" s="57" t="s">
        <v>755</v>
      </c>
      <c r="C40" s="13">
        <v>105</v>
      </c>
      <c r="D40" s="38" t="s">
        <v>11</v>
      </c>
      <c r="E40" s="38" t="s">
        <v>11</v>
      </c>
      <c r="F40" s="38" t="s">
        <v>11</v>
      </c>
      <c r="G40" s="8">
        <f>SUM(C40:F40)</f>
        <v>105</v>
      </c>
      <c r="H40" s="38" t="s">
        <v>11</v>
      </c>
      <c r="I40" s="8">
        <f>SUM(G40:H40)</f>
        <v>105</v>
      </c>
      <c r="J40" s="9"/>
      <c r="K40" s="13">
        <v>60</v>
      </c>
      <c r="L40" s="38" t="s">
        <v>11</v>
      </c>
      <c r="M40" s="38" t="s">
        <v>11</v>
      </c>
      <c r="N40" s="38" t="s">
        <v>11</v>
      </c>
      <c r="O40" s="8">
        <f>SUM(K40:N40)</f>
        <v>60</v>
      </c>
      <c r="P40" s="38" t="s">
        <v>11</v>
      </c>
      <c r="Q40" s="8">
        <f>SUM(O40:P40)</f>
        <v>60</v>
      </c>
      <c r="R40" s="17"/>
    </row>
    <row r="41" spans="1:18" x14ac:dyDescent="0.2">
      <c r="B41" s="57" t="s">
        <v>696</v>
      </c>
      <c r="C41" s="13">
        <v>43</v>
      </c>
      <c r="D41" s="38" t="s">
        <v>11</v>
      </c>
      <c r="E41" s="38" t="s">
        <v>11</v>
      </c>
      <c r="F41" s="38" t="s">
        <v>11</v>
      </c>
      <c r="G41" s="8">
        <f t="shared" si="9"/>
        <v>43</v>
      </c>
      <c r="H41" s="38" t="s">
        <v>11</v>
      </c>
      <c r="I41" s="8">
        <f t="shared" si="10"/>
        <v>43</v>
      </c>
      <c r="J41" s="9"/>
      <c r="K41" s="13">
        <v>0</v>
      </c>
      <c r="L41" s="38" t="s">
        <v>11</v>
      </c>
      <c r="M41" s="38" t="s">
        <v>11</v>
      </c>
      <c r="N41" s="38" t="s">
        <v>11</v>
      </c>
      <c r="O41" s="8">
        <f t="shared" si="11"/>
        <v>0</v>
      </c>
      <c r="P41" s="38" t="s">
        <v>11</v>
      </c>
      <c r="Q41" s="8">
        <f t="shared" si="12"/>
        <v>0</v>
      </c>
    </row>
    <row r="42" spans="1:18" ht="14.25" x14ac:dyDescent="0.2">
      <c r="A42" s="1"/>
      <c r="B42" s="2" t="s">
        <v>691</v>
      </c>
      <c r="C42" s="8">
        <f t="shared" ref="C42:I42" si="13">SUM(C27:C41)</f>
        <v>7465</v>
      </c>
      <c r="D42" s="8">
        <f t="shared" si="13"/>
        <v>771</v>
      </c>
      <c r="E42" s="8">
        <f t="shared" si="13"/>
        <v>0</v>
      </c>
      <c r="F42" s="8">
        <f t="shared" si="13"/>
        <v>1531</v>
      </c>
      <c r="G42" s="8">
        <f t="shared" si="13"/>
        <v>9767</v>
      </c>
      <c r="H42" s="8">
        <f t="shared" si="13"/>
        <v>2554</v>
      </c>
      <c r="I42" s="8">
        <f t="shared" si="13"/>
        <v>12321</v>
      </c>
      <c r="J42" s="17"/>
      <c r="K42" s="8">
        <f t="shared" ref="K42:Q42" si="14">SUM(K27:K41)</f>
        <v>4569</v>
      </c>
      <c r="L42" s="8">
        <f t="shared" si="14"/>
        <v>1135</v>
      </c>
      <c r="M42" s="8">
        <f t="shared" si="14"/>
        <v>90</v>
      </c>
      <c r="N42" s="8">
        <f t="shared" si="14"/>
        <v>2512</v>
      </c>
      <c r="O42" s="8">
        <f t="shared" si="14"/>
        <v>8306</v>
      </c>
      <c r="P42" s="8">
        <f t="shared" si="14"/>
        <v>2522</v>
      </c>
      <c r="Q42" s="8">
        <f t="shared" si="14"/>
        <v>10828</v>
      </c>
      <c r="R42" s="17"/>
    </row>
    <row r="43" spans="1:18" ht="12.75" customHeight="1" x14ac:dyDescent="0.2">
      <c r="A43" s="1"/>
      <c r="B43" s="71"/>
      <c r="C43" s="8"/>
      <c r="D43" s="8"/>
      <c r="E43" s="8"/>
      <c r="F43" s="8"/>
      <c r="G43" s="8"/>
      <c r="H43" s="8"/>
      <c r="I43" s="8"/>
      <c r="J43" s="46"/>
      <c r="K43" s="8"/>
      <c r="L43" s="8"/>
      <c r="M43" s="8"/>
      <c r="N43" s="8"/>
      <c r="O43" s="8"/>
      <c r="P43" s="8"/>
      <c r="Q43" s="8"/>
      <c r="R43" s="17"/>
    </row>
    <row r="44" spans="1:18" ht="17.25" customHeight="1" x14ac:dyDescent="0.2">
      <c r="A44" s="60"/>
      <c r="B44" s="64" t="s">
        <v>700</v>
      </c>
      <c r="C44" s="9"/>
      <c r="D44" s="9"/>
      <c r="E44" s="9"/>
      <c r="F44" s="9"/>
      <c r="G44" s="9"/>
      <c r="H44" s="9"/>
      <c r="I44" s="9"/>
      <c r="J44" s="9"/>
      <c r="K44" s="9"/>
      <c r="L44" s="9"/>
      <c r="M44" s="9"/>
      <c r="N44" s="9"/>
      <c r="O44" s="9"/>
      <c r="P44" s="9"/>
      <c r="Q44" s="9"/>
    </row>
    <row r="45" spans="1:18" ht="14.25" x14ac:dyDescent="0.2">
      <c r="A45" s="10"/>
      <c r="B45" s="56" t="s">
        <v>711</v>
      </c>
      <c r="C45" s="38" t="s">
        <v>11</v>
      </c>
      <c r="D45" s="13">
        <v>171</v>
      </c>
      <c r="E45" s="13">
        <v>0</v>
      </c>
      <c r="F45" s="13">
        <v>35</v>
      </c>
      <c r="G45" s="8">
        <f>SUM(C45:F45)</f>
        <v>206</v>
      </c>
      <c r="H45" s="13">
        <v>445</v>
      </c>
      <c r="I45" s="8">
        <f t="shared" ref="I45:I50" si="15">SUM(G45:H45)</f>
        <v>651</v>
      </c>
      <c r="J45" s="9"/>
      <c r="K45" s="38" t="s">
        <v>11</v>
      </c>
      <c r="L45" s="13">
        <v>45</v>
      </c>
      <c r="M45" s="13">
        <v>0</v>
      </c>
      <c r="N45" s="13">
        <v>0</v>
      </c>
      <c r="O45" s="8">
        <f>SUM(K45:N45)</f>
        <v>45</v>
      </c>
      <c r="P45" s="13">
        <v>7</v>
      </c>
      <c r="Q45" s="8">
        <f>SUM(O45:P45)</f>
        <v>52</v>
      </c>
    </row>
    <row r="46" spans="1:18" x14ac:dyDescent="0.2">
      <c r="A46" s="10"/>
      <c r="B46" s="56" t="s">
        <v>703</v>
      </c>
      <c r="C46" s="13">
        <v>1627</v>
      </c>
      <c r="D46" s="52">
        <v>100</v>
      </c>
      <c r="E46" s="38" t="s">
        <v>11</v>
      </c>
      <c r="F46" s="13">
        <v>267</v>
      </c>
      <c r="G46" s="8">
        <f>SUM(C46:F46)</f>
        <v>1994</v>
      </c>
      <c r="H46" s="38" t="s">
        <v>11</v>
      </c>
      <c r="I46" s="8">
        <f t="shared" si="15"/>
        <v>1994</v>
      </c>
      <c r="J46" s="9"/>
      <c r="K46" s="52">
        <v>199</v>
      </c>
      <c r="L46" s="52">
        <v>6</v>
      </c>
      <c r="M46" s="38" t="s">
        <v>11</v>
      </c>
      <c r="N46" s="13">
        <v>54</v>
      </c>
      <c r="O46" s="8">
        <f>SUM(K46:N46)</f>
        <v>259</v>
      </c>
      <c r="P46" s="38" t="s">
        <v>11</v>
      </c>
      <c r="Q46" s="8">
        <f>SUM(O46:P46)</f>
        <v>259</v>
      </c>
    </row>
    <row r="47" spans="1:18" ht="14.25" x14ac:dyDescent="0.2">
      <c r="A47" s="10"/>
      <c r="B47" s="56" t="s">
        <v>756</v>
      </c>
      <c r="C47" s="13">
        <v>13834</v>
      </c>
      <c r="D47" s="13">
        <v>1267</v>
      </c>
      <c r="E47" s="38" t="s">
        <v>11</v>
      </c>
      <c r="F47" s="13">
        <v>2688</v>
      </c>
      <c r="G47" s="8">
        <f>SUM(C47:F47)</f>
        <v>17789</v>
      </c>
      <c r="H47" s="38" t="s">
        <v>11</v>
      </c>
      <c r="I47" s="8">
        <f t="shared" si="15"/>
        <v>17789</v>
      </c>
      <c r="J47" s="9"/>
      <c r="K47" s="13">
        <v>10854</v>
      </c>
      <c r="L47" s="13">
        <v>1803</v>
      </c>
      <c r="M47" s="38" t="s">
        <v>11</v>
      </c>
      <c r="N47" s="13">
        <v>2136</v>
      </c>
      <c r="O47" s="8">
        <f t="shared" ref="O47:O62" si="16">SUM(K47:N47)</f>
        <v>14793</v>
      </c>
      <c r="P47" s="38" t="s">
        <v>11</v>
      </c>
      <c r="Q47" s="8">
        <f t="shared" ref="Q47:Q62" si="17">SUM(O47:P47)</f>
        <v>14793</v>
      </c>
    </row>
    <row r="48" spans="1:18" ht="14.25" x14ac:dyDescent="0.2">
      <c r="A48" s="10"/>
      <c r="B48" s="56" t="s">
        <v>749</v>
      </c>
      <c r="C48" s="38" t="s">
        <v>11</v>
      </c>
      <c r="D48" s="38" t="s">
        <v>11</v>
      </c>
      <c r="E48" s="38" t="s">
        <v>11</v>
      </c>
      <c r="F48" s="38" t="s">
        <v>11</v>
      </c>
      <c r="G48" s="38" t="s">
        <v>11</v>
      </c>
      <c r="H48" s="52">
        <v>0</v>
      </c>
      <c r="I48" s="8">
        <f t="shared" si="15"/>
        <v>0</v>
      </c>
      <c r="J48" s="9"/>
      <c r="K48" s="38" t="s">
        <v>11</v>
      </c>
      <c r="L48" s="38" t="s">
        <v>11</v>
      </c>
      <c r="M48" s="38" t="s">
        <v>11</v>
      </c>
      <c r="N48" s="38" t="s">
        <v>11</v>
      </c>
      <c r="O48" s="38" t="s">
        <v>11</v>
      </c>
      <c r="P48" s="52">
        <v>0</v>
      </c>
      <c r="Q48" s="8">
        <f t="shared" si="17"/>
        <v>0</v>
      </c>
    </row>
    <row r="49" spans="1:18" ht="14.25" x14ac:dyDescent="0.2">
      <c r="A49" s="10"/>
      <c r="B49" s="56" t="s">
        <v>714</v>
      </c>
      <c r="C49" s="52">
        <v>657</v>
      </c>
      <c r="D49" s="52">
        <v>156</v>
      </c>
      <c r="E49" s="38" t="s">
        <v>11</v>
      </c>
      <c r="F49" s="52">
        <v>60</v>
      </c>
      <c r="G49" s="8">
        <f>SUM(C49:F49)</f>
        <v>873</v>
      </c>
      <c r="H49" s="38" t="s">
        <v>11</v>
      </c>
      <c r="I49" s="8">
        <f t="shared" si="15"/>
        <v>873</v>
      </c>
      <c r="J49" s="9"/>
      <c r="K49" s="52">
        <v>10</v>
      </c>
      <c r="L49" s="52">
        <v>0</v>
      </c>
      <c r="M49" s="38" t="s">
        <v>11</v>
      </c>
      <c r="N49" s="52">
        <v>0</v>
      </c>
      <c r="O49" s="8">
        <f t="shared" si="16"/>
        <v>10</v>
      </c>
      <c r="P49" s="38" t="s">
        <v>11</v>
      </c>
      <c r="Q49" s="8">
        <f>SUM(O49:P49)</f>
        <v>10</v>
      </c>
    </row>
    <row r="50" spans="1:18" ht="14.25" x14ac:dyDescent="0.2">
      <c r="A50" s="10"/>
      <c r="B50" s="4" t="s">
        <v>722</v>
      </c>
      <c r="C50" s="38" t="s">
        <v>11</v>
      </c>
      <c r="D50" s="13">
        <v>6</v>
      </c>
      <c r="E50" s="13">
        <v>0</v>
      </c>
      <c r="F50" s="13">
        <v>70</v>
      </c>
      <c r="G50" s="8">
        <f>SUM(C50:F50)</f>
        <v>76</v>
      </c>
      <c r="H50" s="13">
        <v>559</v>
      </c>
      <c r="I50" s="8">
        <f t="shared" si="15"/>
        <v>635</v>
      </c>
      <c r="J50" s="9"/>
      <c r="K50" s="38" t="s">
        <v>11</v>
      </c>
      <c r="L50" s="13">
        <v>2</v>
      </c>
      <c r="M50" s="13">
        <v>0</v>
      </c>
      <c r="N50" s="13">
        <v>0</v>
      </c>
      <c r="O50" s="8">
        <f t="shared" si="16"/>
        <v>2</v>
      </c>
      <c r="P50" s="13">
        <v>90</v>
      </c>
      <c r="Q50" s="8">
        <f t="shared" si="17"/>
        <v>92</v>
      </c>
    </row>
    <row r="51" spans="1:18" x14ac:dyDescent="0.2">
      <c r="A51" s="10"/>
      <c r="B51" s="62" t="s">
        <v>687</v>
      </c>
      <c r="C51" s="13">
        <v>768</v>
      </c>
      <c r="D51" s="13">
        <v>3</v>
      </c>
      <c r="E51" s="38" t="s">
        <v>11</v>
      </c>
      <c r="F51" s="38" t="s">
        <v>11</v>
      </c>
      <c r="G51" s="8">
        <f>SUM(C51:F51)</f>
        <v>771</v>
      </c>
      <c r="H51" s="38" t="s">
        <v>11</v>
      </c>
      <c r="I51" s="8">
        <f>SUM(G51:H51)</f>
        <v>771</v>
      </c>
      <c r="J51" s="9"/>
      <c r="K51" s="13">
        <v>605</v>
      </c>
      <c r="L51" s="39">
        <v>3</v>
      </c>
      <c r="M51" s="38" t="s">
        <v>11</v>
      </c>
      <c r="N51" s="38" t="s">
        <v>11</v>
      </c>
      <c r="O51" s="8">
        <f t="shared" si="16"/>
        <v>608</v>
      </c>
      <c r="P51" s="38" t="s">
        <v>11</v>
      </c>
      <c r="Q51" s="8">
        <f t="shared" si="17"/>
        <v>608</v>
      </c>
    </row>
    <row r="52" spans="1:18" x14ac:dyDescent="0.2">
      <c r="A52" s="10"/>
      <c r="B52" s="57" t="s">
        <v>768</v>
      </c>
      <c r="C52" s="13">
        <v>179</v>
      </c>
      <c r="D52" s="13">
        <v>9</v>
      </c>
      <c r="E52" s="38" t="s">
        <v>11</v>
      </c>
      <c r="F52" s="38" t="s">
        <v>11</v>
      </c>
      <c r="G52" s="8">
        <f>SUM(C52:F52)</f>
        <v>188</v>
      </c>
      <c r="H52" s="38" t="s">
        <v>11</v>
      </c>
      <c r="I52" s="8">
        <f>SUM(G52:H52)</f>
        <v>188</v>
      </c>
      <c r="J52" s="9"/>
      <c r="K52" s="13">
        <v>90</v>
      </c>
      <c r="L52" s="39">
        <v>1</v>
      </c>
      <c r="M52" s="38" t="s">
        <v>11</v>
      </c>
      <c r="N52" s="38" t="s">
        <v>11</v>
      </c>
      <c r="O52" s="8">
        <f t="shared" si="16"/>
        <v>91</v>
      </c>
      <c r="P52" s="38" t="s">
        <v>11</v>
      </c>
      <c r="Q52" s="8">
        <f t="shared" si="17"/>
        <v>91</v>
      </c>
    </row>
    <row r="53" spans="1:18" ht="14.25" x14ac:dyDescent="0.2">
      <c r="A53" s="10"/>
      <c r="B53" s="57" t="s">
        <v>766</v>
      </c>
      <c r="C53" s="38" t="s">
        <v>11</v>
      </c>
      <c r="D53" s="38" t="s">
        <v>11</v>
      </c>
      <c r="E53" s="38" t="s">
        <v>11</v>
      </c>
      <c r="F53" s="38" t="s">
        <v>11</v>
      </c>
      <c r="G53" s="8" t="s">
        <v>11</v>
      </c>
      <c r="H53" s="38" t="s">
        <v>11</v>
      </c>
      <c r="I53" s="8" t="s">
        <v>11</v>
      </c>
      <c r="J53" s="9"/>
      <c r="K53" s="38" t="s">
        <v>11</v>
      </c>
      <c r="L53" s="38" t="s">
        <v>11</v>
      </c>
      <c r="M53" s="38" t="s">
        <v>11</v>
      </c>
      <c r="N53" s="13">
        <v>84</v>
      </c>
      <c r="O53" s="8">
        <f t="shared" si="16"/>
        <v>84</v>
      </c>
      <c r="P53" s="38" t="s">
        <v>11</v>
      </c>
      <c r="Q53" s="8">
        <f t="shared" si="17"/>
        <v>84</v>
      </c>
    </row>
    <row r="54" spans="1:18" ht="14.25" x14ac:dyDescent="0.2">
      <c r="A54" s="10"/>
      <c r="B54" s="56" t="s">
        <v>751</v>
      </c>
      <c r="C54" s="38" t="s">
        <v>11</v>
      </c>
      <c r="D54" s="13">
        <v>0</v>
      </c>
      <c r="E54" s="13">
        <v>0</v>
      </c>
      <c r="F54" s="13">
        <v>11</v>
      </c>
      <c r="G54" s="8">
        <f>SUM(C54:F54)</f>
        <v>11</v>
      </c>
      <c r="H54" s="13">
        <v>456</v>
      </c>
      <c r="I54" s="8">
        <f>SUM(G54:H54)</f>
        <v>467</v>
      </c>
      <c r="J54" s="9"/>
      <c r="K54" s="38" t="s">
        <v>11</v>
      </c>
      <c r="L54" s="13">
        <v>57</v>
      </c>
      <c r="M54" s="13">
        <v>11</v>
      </c>
      <c r="N54" s="13">
        <v>85</v>
      </c>
      <c r="O54" s="8">
        <f t="shared" si="16"/>
        <v>153</v>
      </c>
      <c r="P54" s="13">
        <v>2154</v>
      </c>
      <c r="Q54" s="8">
        <f t="shared" si="17"/>
        <v>2307</v>
      </c>
    </row>
    <row r="55" spans="1:18" x14ac:dyDescent="0.2">
      <c r="A55" s="10"/>
      <c r="B55" s="62" t="s">
        <v>688</v>
      </c>
      <c r="C55" s="13">
        <v>294</v>
      </c>
      <c r="D55" s="38" t="s">
        <v>11</v>
      </c>
      <c r="E55" s="38" t="s">
        <v>11</v>
      </c>
      <c r="F55" s="38" t="s">
        <v>11</v>
      </c>
      <c r="G55" s="8">
        <f>SUM(C55:F55)</f>
        <v>294</v>
      </c>
      <c r="H55" s="38" t="s">
        <v>11</v>
      </c>
      <c r="I55" s="8">
        <f>SUM(G55:H55)</f>
        <v>294</v>
      </c>
      <c r="J55" s="9"/>
      <c r="K55" s="13">
        <v>500</v>
      </c>
      <c r="L55" s="38" t="s">
        <v>11</v>
      </c>
      <c r="M55" s="38" t="s">
        <v>11</v>
      </c>
      <c r="N55" s="38" t="s">
        <v>11</v>
      </c>
      <c r="O55" s="8">
        <f t="shared" si="16"/>
        <v>500</v>
      </c>
      <c r="P55" s="38" t="s">
        <v>11</v>
      </c>
      <c r="Q55" s="8">
        <f t="shared" si="17"/>
        <v>500</v>
      </c>
    </row>
    <row r="56" spans="1:18" ht="14.25" x14ac:dyDescent="0.2">
      <c r="A56" s="10"/>
      <c r="B56" s="56" t="s">
        <v>715</v>
      </c>
      <c r="C56" s="38" t="s">
        <v>11</v>
      </c>
      <c r="D56" s="38" t="s">
        <v>11</v>
      </c>
      <c r="E56" s="38" t="s">
        <v>11</v>
      </c>
      <c r="F56" s="38" t="s">
        <v>11</v>
      </c>
      <c r="G56" s="8" t="s">
        <v>11</v>
      </c>
      <c r="H56" s="38" t="s">
        <v>11</v>
      </c>
      <c r="I56" s="8" t="s">
        <v>11</v>
      </c>
      <c r="J56" s="9"/>
      <c r="K56" s="38" t="s">
        <v>11</v>
      </c>
      <c r="L56" s="38" t="s">
        <v>11</v>
      </c>
      <c r="M56" s="38" t="s">
        <v>11</v>
      </c>
      <c r="N56" s="38" t="s">
        <v>11</v>
      </c>
      <c r="O56" s="38" t="s">
        <v>11</v>
      </c>
      <c r="P56" s="38" t="s">
        <v>11</v>
      </c>
      <c r="Q56" s="38" t="s">
        <v>11</v>
      </c>
    </row>
    <row r="57" spans="1:18" ht="14.25" x14ac:dyDescent="0.2">
      <c r="A57" s="10"/>
      <c r="B57" s="56" t="s">
        <v>752</v>
      </c>
      <c r="C57" s="38" t="s">
        <v>11</v>
      </c>
      <c r="D57" s="38" t="s">
        <v>11</v>
      </c>
      <c r="E57" s="38" t="s">
        <v>11</v>
      </c>
      <c r="F57" s="38" t="s">
        <v>11</v>
      </c>
      <c r="G57" s="8" t="s">
        <v>11</v>
      </c>
      <c r="H57" s="38" t="s">
        <v>11</v>
      </c>
      <c r="I57" s="8" t="s">
        <v>11</v>
      </c>
      <c r="J57" s="9"/>
      <c r="K57" s="38" t="s">
        <v>11</v>
      </c>
      <c r="L57" s="38" t="s">
        <v>11</v>
      </c>
      <c r="M57" s="38" t="s">
        <v>11</v>
      </c>
      <c r="N57" s="13">
        <v>477</v>
      </c>
      <c r="O57" s="8">
        <f t="shared" si="16"/>
        <v>477</v>
      </c>
      <c r="P57" s="38" t="s">
        <v>11</v>
      </c>
      <c r="Q57" s="8">
        <f t="shared" si="17"/>
        <v>477</v>
      </c>
    </row>
    <row r="58" spans="1:18" ht="14.25" x14ac:dyDescent="0.2">
      <c r="A58" s="10"/>
      <c r="B58" s="56" t="s">
        <v>767</v>
      </c>
      <c r="C58" s="38" t="s">
        <v>11</v>
      </c>
      <c r="D58" s="13">
        <f>55-36</f>
        <v>19</v>
      </c>
      <c r="E58" s="13">
        <v>0</v>
      </c>
      <c r="F58" s="13">
        <f>45-4</f>
        <v>41</v>
      </c>
      <c r="G58" s="8">
        <f>SUM(C58:F58)</f>
        <v>60</v>
      </c>
      <c r="H58" s="38" t="s">
        <v>11</v>
      </c>
      <c r="I58" s="8">
        <f>SUM(G58:H58)</f>
        <v>60</v>
      </c>
      <c r="J58" s="9"/>
      <c r="K58" s="38" t="s">
        <v>11</v>
      </c>
      <c r="L58" s="13">
        <v>1309</v>
      </c>
      <c r="M58" s="13">
        <v>16</v>
      </c>
      <c r="N58" s="13">
        <v>548</v>
      </c>
      <c r="O58" s="8">
        <f t="shared" si="16"/>
        <v>1873</v>
      </c>
      <c r="P58" s="38" t="s">
        <v>11</v>
      </c>
      <c r="Q58" s="8">
        <f t="shared" si="17"/>
        <v>1873</v>
      </c>
    </row>
    <row r="59" spans="1:18" ht="14.25" x14ac:dyDescent="0.2">
      <c r="A59" s="10"/>
      <c r="B59" s="56" t="s">
        <v>713</v>
      </c>
      <c r="C59" s="38" t="s">
        <v>11</v>
      </c>
      <c r="D59" s="13">
        <v>136</v>
      </c>
      <c r="E59" s="52">
        <v>0</v>
      </c>
      <c r="F59" s="13">
        <v>35</v>
      </c>
      <c r="G59" s="8">
        <f>SUM(C59:F59)</f>
        <v>171</v>
      </c>
      <c r="H59" s="13">
        <v>1969</v>
      </c>
      <c r="I59" s="8">
        <f>SUM(G59:H59)</f>
        <v>2140</v>
      </c>
      <c r="J59" s="9"/>
      <c r="K59" s="38" t="s">
        <v>11</v>
      </c>
      <c r="L59" s="13">
        <v>126</v>
      </c>
      <c r="M59" s="52">
        <v>0</v>
      </c>
      <c r="N59" s="13">
        <v>49</v>
      </c>
      <c r="O59" s="8">
        <f t="shared" si="16"/>
        <v>175</v>
      </c>
      <c r="P59" s="13">
        <v>2045</v>
      </c>
      <c r="Q59" s="8">
        <f t="shared" si="17"/>
        <v>2220</v>
      </c>
    </row>
    <row r="60" spans="1:18" x14ac:dyDescent="0.2">
      <c r="A60" s="10"/>
      <c r="B60" s="56" t="s">
        <v>720</v>
      </c>
      <c r="C60" s="52">
        <v>145</v>
      </c>
      <c r="D60" s="38" t="s">
        <v>11</v>
      </c>
      <c r="E60" s="38" t="s">
        <v>11</v>
      </c>
      <c r="F60" s="38" t="s">
        <v>11</v>
      </c>
      <c r="G60" s="8">
        <f>SUM(C60:F60)</f>
        <v>145</v>
      </c>
      <c r="H60" s="38" t="s">
        <v>11</v>
      </c>
      <c r="I60" s="8">
        <f>SUM(G60:H60)</f>
        <v>145</v>
      </c>
      <c r="J60" s="9"/>
      <c r="K60" s="52">
        <v>0</v>
      </c>
      <c r="L60" s="38" t="s">
        <v>11</v>
      </c>
      <c r="M60" s="38" t="s">
        <v>11</v>
      </c>
      <c r="N60" s="38" t="s">
        <v>11</v>
      </c>
      <c r="O60" s="8">
        <f t="shared" si="16"/>
        <v>0</v>
      </c>
      <c r="P60" s="38" t="s">
        <v>11</v>
      </c>
      <c r="Q60" s="8">
        <f t="shared" si="17"/>
        <v>0</v>
      </c>
    </row>
    <row r="61" spans="1:18" ht="14.25" x14ac:dyDescent="0.2">
      <c r="A61" s="10"/>
      <c r="B61" s="56" t="s">
        <v>755</v>
      </c>
      <c r="C61" s="39">
        <v>320</v>
      </c>
      <c r="D61" s="38" t="s">
        <v>11</v>
      </c>
      <c r="E61" s="38" t="s">
        <v>11</v>
      </c>
      <c r="F61" s="38" t="s">
        <v>11</v>
      </c>
      <c r="G61" s="8">
        <f>SUM(C61:F61)</f>
        <v>320</v>
      </c>
      <c r="H61" s="38" t="s">
        <v>11</v>
      </c>
      <c r="I61" s="8">
        <f>SUM(G61:H61)</f>
        <v>320</v>
      </c>
      <c r="J61" s="9"/>
      <c r="K61" s="39">
        <v>228</v>
      </c>
      <c r="L61" s="38" t="s">
        <v>11</v>
      </c>
      <c r="M61" s="38" t="s">
        <v>11</v>
      </c>
      <c r="N61" s="38" t="s">
        <v>11</v>
      </c>
      <c r="O61" s="8">
        <f t="shared" si="16"/>
        <v>228</v>
      </c>
      <c r="P61" s="38" t="s">
        <v>11</v>
      </c>
      <c r="Q61" s="8">
        <f t="shared" si="17"/>
        <v>228</v>
      </c>
    </row>
    <row r="62" spans="1:18" x14ac:dyDescent="0.2">
      <c r="A62" s="10"/>
      <c r="B62" s="62" t="s">
        <v>689</v>
      </c>
      <c r="C62" s="13">
        <v>197</v>
      </c>
      <c r="D62" s="38" t="s">
        <v>11</v>
      </c>
      <c r="E62" s="38" t="s">
        <v>11</v>
      </c>
      <c r="F62" s="38" t="s">
        <v>11</v>
      </c>
      <c r="G62" s="8">
        <f>SUM(C62:F62)</f>
        <v>197</v>
      </c>
      <c r="H62" s="38" t="s">
        <v>11</v>
      </c>
      <c r="I62" s="8">
        <f>SUM(G62:H62)</f>
        <v>197</v>
      </c>
      <c r="J62" s="9"/>
      <c r="K62" s="13">
        <v>39</v>
      </c>
      <c r="L62" s="38" t="s">
        <v>11</v>
      </c>
      <c r="M62" s="38" t="s">
        <v>11</v>
      </c>
      <c r="N62" s="38" t="s">
        <v>11</v>
      </c>
      <c r="O62" s="8">
        <f t="shared" si="16"/>
        <v>39</v>
      </c>
      <c r="P62" s="38" t="s">
        <v>11</v>
      </c>
      <c r="Q62" s="8">
        <f t="shared" si="17"/>
        <v>39</v>
      </c>
    </row>
    <row r="63" spans="1:18" x14ac:dyDescent="0.2">
      <c r="A63" s="35"/>
      <c r="B63" s="41" t="s">
        <v>702</v>
      </c>
      <c r="C63" s="8">
        <f t="shared" ref="C63:I63" si="18">SUM(C45:C62)</f>
        <v>18021</v>
      </c>
      <c r="D63" s="8">
        <f t="shared" si="18"/>
        <v>1867</v>
      </c>
      <c r="E63" s="8">
        <f t="shared" si="18"/>
        <v>0</v>
      </c>
      <c r="F63" s="8">
        <f t="shared" si="18"/>
        <v>3207</v>
      </c>
      <c r="G63" s="8">
        <f t="shared" si="18"/>
        <v>23095</v>
      </c>
      <c r="H63" s="8">
        <f t="shared" si="18"/>
        <v>3429</v>
      </c>
      <c r="I63" s="8">
        <f t="shared" si="18"/>
        <v>26524</v>
      </c>
      <c r="J63" s="8"/>
      <c r="K63" s="8">
        <f>SUM(K45:K62)</f>
        <v>12525</v>
      </c>
      <c r="L63" s="8">
        <f t="shared" ref="L63:Q63" si="19">SUM(L45:L62)</f>
        <v>3352</v>
      </c>
      <c r="M63" s="8">
        <f t="shared" si="19"/>
        <v>27</v>
      </c>
      <c r="N63" s="8">
        <f t="shared" si="19"/>
        <v>3433</v>
      </c>
      <c r="O63" s="8">
        <f t="shared" si="19"/>
        <v>19337</v>
      </c>
      <c r="P63" s="8">
        <f t="shared" si="19"/>
        <v>4296</v>
      </c>
      <c r="Q63" s="8">
        <f t="shared" si="19"/>
        <v>23633</v>
      </c>
      <c r="R63" s="40"/>
    </row>
    <row r="64" spans="1:18" ht="12.75" customHeight="1" x14ac:dyDescent="0.2">
      <c r="A64" s="65"/>
      <c r="B64" s="10"/>
      <c r="C64" s="10"/>
      <c r="D64" s="10"/>
      <c r="E64" s="10"/>
      <c r="F64" s="10"/>
      <c r="G64" s="10"/>
      <c r="H64" s="10"/>
      <c r="I64" s="49"/>
      <c r="J64" s="10"/>
      <c r="K64" s="10"/>
      <c r="L64" s="10"/>
      <c r="M64" s="10"/>
      <c r="N64" s="10"/>
      <c r="O64" s="10"/>
      <c r="P64" s="10"/>
      <c r="Q64" s="10"/>
    </row>
    <row r="65" spans="1:17" ht="17.25" customHeight="1" x14ac:dyDescent="0.2">
      <c r="A65" s="60"/>
      <c r="B65" s="61" t="s">
        <v>690</v>
      </c>
      <c r="C65" s="9"/>
      <c r="D65" s="9"/>
      <c r="E65" s="9"/>
      <c r="F65" s="9"/>
      <c r="G65" s="9"/>
      <c r="H65" s="9"/>
      <c r="I65" s="9"/>
      <c r="J65" s="9"/>
      <c r="K65" s="9"/>
      <c r="L65" s="9"/>
      <c r="M65" s="9"/>
      <c r="N65" s="9"/>
      <c r="O65" s="9"/>
      <c r="P65" s="9"/>
      <c r="Q65" s="9"/>
    </row>
    <row r="66" spans="1:17" ht="14.25" x14ac:dyDescent="0.2">
      <c r="A66" s="10"/>
      <c r="B66" s="56" t="s">
        <v>711</v>
      </c>
      <c r="C66" s="38" t="s">
        <v>11</v>
      </c>
      <c r="D66" s="13">
        <f>D27+D45</f>
        <v>171</v>
      </c>
      <c r="E66" s="13">
        <f>+E27+E45</f>
        <v>0</v>
      </c>
      <c r="F66" s="13">
        <f>+F27+F45</f>
        <v>35</v>
      </c>
      <c r="G66" s="8">
        <f>SUM(C66:F66)</f>
        <v>206</v>
      </c>
      <c r="H66" s="13">
        <f>H27+H45</f>
        <v>736</v>
      </c>
      <c r="I66" s="8">
        <f t="shared" ref="I66:I73" si="20">SUM(G66:H66)</f>
        <v>942</v>
      </c>
      <c r="J66" s="9"/>
      <c r="K66" s="38" t="s">
        <v>11</v>
      </c>
      <c r="L66" s="13">
        <f>+L27+L45</f>
        <v>45</v>
      </c>
      <c r="M66" s="13">
        <f>+M27+M45</f>
        <v>0</v>
      </c>
      <c r="N66" s="13">
        <f>+N27+N45</f>
        <v>0</v>
      </c>
      <c r="O66" s="8">
        <f>SUM(K66:N66)</f>
        <v>45</v>
      </c>
      <c r="P66" s="13">
        <f>P27+P45</f>
        <v>7</v>
      </c>
      <c r="Q66" s="8">
        <f>SUM(O66:P66)</f>
        <v>52</v>
      </c>
    </row>
    <row r="67" spans="1:17" x14ac:dyDescent="0.2">
      <c r="A67" s="10"/>
      <c r="B67" s="56" t="s">
        <v>703</v>
      </c>
      <c r="C67" s="13">
        <f>+C46</f>
        <v>1627</v>
      </c>
      <c r="D67" s="13">
        <f>+D46</f>
        <v>100</v>
      </c>
      <c r="E67" s="38" t="s">
        <v>11</v>
      </c>
      <c r="F67" s="52">
        <f>+F46</f>
        <v>267</v>
      </c>
      <c r="G67" s="8">
        <f>SUM(C67:F67)</f>
        <v>1994</v>
      </c>
      <c r="H67" s="38" t="s">
        <v>11</v>
      </c>
      <c r="I67" s="8">
        <f t="shared" si="20"/>
        <v>1994</v>
      </c>
      <c r="J67" s="9"/>
      <c r="K67" s="52">
        <f>+K46</f>
        <v>199</v>
      </c>
      <c r="L67" s="52">
        <f>+L46</f>
        <v>6</v>
      </c>
      <c r="M67" s="38" t="s">
        <v>11</v>
      </c>
      <c r="N67" s="52">
        <f>+N46</f>
        <v>54</v>
      </c>
      <c r="O67" s="8">
        <f>SUM(K67:N67)</f>
        <v>259</v>
      </c>
      <c r="P67" s="38" t="s">
        <v>11</v>
      </c>
      <c r="Q67" s="8">
        <f>SUM(O67:P67)</f>
        <v>259</v>
      </c>
    </row>
    <row r="68" spans="1:17" ht="14.25" x14ac:dyDescent="0.2">
      <c r="A68" s="10"/>
      <c r="B68" s="56" t="s">
        <v>756</v>
      </c>
      <c r="C68" s="13">
        <f>C28+C47</f>
        <v>20853</v>
      </c>
      <c r="D68" s="13">
        <f>D28+D47</f>
        <v>1772</v>
      </c>
      <c r="E68" s="38" t="s">
        <v>11</v>
      </c>
      <c r="F68" s="13">
        <f>F28+F47</f>
        <v>4067</v>
      </c>
      <c r="G68" s="8">
        <f>SUM(C68:F68)</f>
        <v>26692</v>
      </c>
      <c r="H68" s="38" t="s">
        <v>11</v>
      </c>
      <c r="I68" s="8">
        <f t="shared" si="20"/>
        <v>26692</v>
      </c>
      <c r="J68" s="9"/>
      <c r="K68" s="13">
        <f>+K28+K47</f>
        <v>15119</v>
      </c>
      <c r="L68" s="13">
        <f>+L28+L47</f>
        <v>2231</v>
      </c>
      <c r="M68" s="38" t="s">
        <v>11</v>
      </c>
      <c r="N68" s="13">
        <f>+N28+N47</f>
        <v>2954</v>
      </c>
      <c r="O68" s="8">
        <f t="shared" ref="O68:O83" si="21">SUM(K68:N68)</f>
        <v>20304</v>
      </c>
      <c r="P68" s="38" t="s">
        <v>11</v>
      </c>
      <c r="Q68" s="8">
        <f t="shared" ref="Q68:Q83" si="22">SUM(O68:P68)</f>
        <v>20304</v>
      </c>
    </row>
    <row r="69" spans="1:17" ht="14.25" x14ac:dyDescent="0.2">
      <c r="A69" s="10"/>
      <c r="B69" s="56" t="s">
        <v>749</v>
      </c>
      <c r="C69" s="38" t="s">
        <v>11</v>
      </c>
      <c r="D69" s="38" t="s">
        <v>11</v>
      </c>
      <c r="E69" s="38" t="s">
        <v>11</v>
      </c>
      <c r="F69" s="38" t="s">
        <v>11</v>
      </c>
      <c r="G69" s="38" t="s">
        <v>11</v>
      </c>
      <c r="H69" s="52">
        <f>+H29+H48</f>
        <v>102</v>
      </c>
      <c r="I69" s="8">
        <f t="shared" si="20"/>
        <v>102</v>
      </c>
      <c r="J69" s="9"/>
      <c r="K69" s="38" t="s">
        <v>11</v>
      </c>
      <c r="L69" s="38" t="s">
        <v>11</v>
      </c>
      <c r="M69" s="38" t="s">
        <v>11</v>
      </c>
      <c r="N69" s="38" t="s">
        <v>11</v>
      </c>
      <c r="O69" s="38" t="s">
        <v>11</v>
      </c>
      <c r="P69" s="52">
        <f>+P29+P48</f>
        <v>0</v>
      </c>
      <c r="Q69" s="8">
        <f t="shared" si="22"/>
        <v>0</v>
      </c>
    </row>
    <row r="70" spans="1:17" ht="14.25" x14ac:dyDescent="0.2">
      <c r="A70" s="10"/>
      <c r="B70" s="56" t="s">
        <v>714</v>
      </c>
      <c r="C70" s="52">
        <f>C49</f>
        <v>657</v>
      </c>
      <c r="D70" s="52">
        <f>D49</f>
        <v>156</v>
      </c>
      <c r="E70" s="38" t="str">
        <f>E49</f>
        <v>..</v>
      </c>
      <c r="F70" s="52">
        <f>F49</f>
        <v>60</v>
      </c>
      <c r="G70" s="8">
        <f>SUM(C70:F70)</f>
        <v>873</v>
      </c>
      <c r="H70" s="38" t="s">
        <v>11</v>
      </c>
      <c r="I70" s="8">
        <f>SUM(G70:H70)</f>
        <v>873</v>
      </c>
      <c r="J70" s="9"/>
      <c r="K70" s="52">
        <f>K49</f>
        <v>10</v>
      </c>
      <c r="L70" s="52">
        <f>L49</f>
        <v>0</v>
      </c>
      <c r="M70" s="38" t="str">
        <f>M49</f>
        <v>..</v>
      </c>
      <c r="N70" s="52">
        <f>N49</f>
        <v>0</v>
      </c>
      <c r="O70" s="8">
        <f t="shared" si="21"/>
        <v>10</v>
      </c>
      <c r="P70" s="38" t="s">
        <v>11</v>
      </c>
      <c r="Q70" s="8">
        <f>SUM(O70:P70)</f>
        <v>10</v>
      </c>
    </row>
    <row r="71" spans="1:17" ht="14.25" x14ac:dyDescent="0.2">
      <c r="A71" s="10"/>
      <c r="B71" s="4" t="s">
        <v>722</v>
      </c>
      <c r="C71" s="38" t="s">
        <v>11</v>
      </c>
      <c r="D71" s="13">
        <f>D30+D50</f>
        <v>8</v>
      </c>
      <c r="E71" s="13">
        <f>E30+E50</f>
        <v>0</v>
      </c>
      <c r="F71" s="13">
        <f>F30+F50</f>
        <v>70</v>
      </c>
      <c r="G71" s="8">
        <f>SUM(C71:F71)</f>
        <v>78</v>
      </c>
      <c r="H71" s="13">
        <f>H30+H50</f>
        <v>759</v>
      </c>
      <c r="I71" s="8">
        <f t="shared" si="20"/>
        <v>837</v>
      </c>
      <c r="J71" s="9"/>
      <c r="K71" s="38" t="s">
        <v>11</v>
      </c>
      <c r="L71" s="13">
        <f>+L30+L50</f>
        <v>2</v>
      </c>
      <c r="M71" s="13">
        <f>+M30+M50</f>
        <v>0</v>
      </c>
      <c r="N71" s="13">
        <f>+N30+N50</f>
        <v>0</v>
      </c>
      <c r="O71" s="8">
        <f t="shared" si="21"/>
        <v>2</v>
      </c>
      <c r="P71" s="13">
        <f>+P30+P50</f>
        <v>127</v>
      </c>
      <c r="Q71" s="8">
        <f t="shared" si="22"/>
        <v>129</v>
      </c>
    </row>
    <row r="72" spans="1:17" x14ac:dyDescent="0.2">
      <c r="A72" s="10"/>
      <c r="B72" s="62" t="s">
        <v>687</v>
      </c>
      <c r="C72" s="13">
        <f>C31+C51</f>
        <v>955</v>
      </c>
      <c r="D72" s="13">
        <f>D31+D51</f>
        <v>5</v>
      </c>
      <c r="E72" s="38" t="s">
        <v>11</v>
      </c>
      <c r="F72" s="38" t="s">
        <v>11</v>
      </c>
      <c r="G72" s="8">
        <f>SUM(C72:F72)</f>
        <v>960</v>
      </c>
      <c r="H72" s="38" t="s">
        <v>11</v>
      </c>
      <c r="I72" s="8">
        <f t="shared" si="20"/>
        <v>960</v>
      </c>
      <c r="J72" s="9"/>
      <c r="K72" s="13">
        <f>K31+K51</f>
        <v>774</v>
      </c>
      <c r="L72" s="13">
        <f>L31+L51</f>
        <v>6</v>
      </c>
      <c r="M72" s="38" t="s">
        <v>11</v>
      </c>
      <c r="N72" s="38" t="s">
        <v>11</v>
      </c>
      <c r="O72" s="8">
        <f t="shared" si="21"/>
        <v>780</v>
      </c>
      <c r="P72" s="38" t="s">
        <v>11</v>
      </c>
      <c r="Q72" s="8">
        <f t="shared" si="22"/>
        <v>780</v>
      </c>
    </row>
    <row r="73" spans="1:17" x14ac:dyDescent="0.2">
      <c r="A73" s="10"/>
      <c r="B73" s="57" t="s">
        <v>768</v>
      </c>
      <c r="C73" s="13">
        <f>+C32+C52</f>
        <v>215</v>
      </c>
      <c r="D73" s="13">
        <f>+D32+D52</f>
        <v>9</v>
      </c>
      <c r="E73" s="38" t="s">
        <v>11</v>
      </c>
      <c r="F73" s="38" t="s">
        <v>11</v>
      </c>
      <c r="G73" s="8">
        <f>SUM(C73:F73)</f>
        <v>224</v>
      </c>
      <c r="H73" s="38" t="s">
        <v>11</v>
      </c>
      <c r="I73" s="8">
        <f t="shared" si="20"/>
        <v>224</v>
      </c>
      <c r="J73" s="9"/>
      <c r="K73" s="13">
        <f>+K32+K52</f>
        <v>90</v>
      </c>
      <c r="L73" s="13">
        <f>+L32+L52</f>
        <v>1</v>
      </c>
      <c r="M73" s="38" t="s">
        <v>11</v>
      </c>
      <c r="N73" s="38" t="s">
        <v>11</v>
      </c>
      <c r="O73" s="8">
        <f t="shared" si="21"/>
        <v>91</v>
      </c>
      <c r="P73" s="38" t="s">
        <v>11</v>
      </c>
      <c r="Q73" s="8">
        <f t="shared" si="22"/>
        <v>91</v>
      </c>
    </row>
    <row r="74" spans="1:17" ht="14.25" x14ac:dyDescent="0.2">
      <c r="A74" s="10"/>
      <c r="B74" s="57" t="s">
        <v>766</v>
      </c>
      <c r="C74" s="38" t="s">
        <v>11</v>
      </c>
      <c r="D74" s="38" t="s">
        <v>11</v>
      </c>
      <c r="E74" s="38" t="s">
        <v>11</v>
      </c>
      <c r="F74" s="38" t="s">
        <v>11</v>
      </c>
      <c r="G74" s="8" t="s">
        <v>11</v>
      </c>
      <c r="H74" s="38" t="s">
        <v>11</v>
      </c>
      <c r="I74" s="8" t="s">
        <v>11</v>
      </c>
      <c r="J74" s="9"/>
      <c r="K74" s="38" t="s">
        <v>11</v>
      </c>
      <c r="L74" s="38" t="s">
        <v>11</v>
      </c>
      <c r="M74" s="38" t="s">
        <v>11</v>
      </c>
      <c r="N74" s="13">
        <f>N33+N53</f>
        <v>958</v>
      </c>
      <c r="O74" s="8">
        <f t="shared" si="21"/>
        <v>958</v>
      </c>
      <c r="P74" s="38" t="s">
        <v>11</v>
      </c>
      <c r="Q74" s="8">
        <f t="shared" si="22"/>
        <v>958</v>
      </c>
    </row>
    <row r="75" spans="1:17" ht="14.25" x14ac:dyDescent="0.2">
      <c r="A75" s="10"/>
      <c r="B75" s="56" t="s">
        <v>751</v>
      </c>
      <c r="C75" s="38" t="s">
        <v>11</v>
      </c>
      <c r="D75" s="13">
        <f>D34+D54</f>
        <v>43</v>
      </c>
      <c r="E75" s="13">
        <f>E34+E54</f>
        <v>0</v>
      </c>
      <c r="F75" s="13">
        <f>F34+F54</f>
        <v>42</v>
      </c>
      <c r="G75" s="8">
        <f>SUM(C75:F75)</f>
        <v>85</v>
      </c>
      <c r="H75" s="13">
        <f>H34+H54</f>
        <v>864</v>
      </c>
      <c r="I75" s="8">
        <f>SUM(G75:H75)</f>
        <v>949</v>
      </c>
      <c r="J75" s="9"/>
      <c r="K75" s="38" t="s">
        <v>11</v>
      </c>
      <c r="L75" s="13">
        <f>L34+L54</f>
        <v>90</v>
      </c>
      <c r="M75" s="13">
        <f>M34+M54</f>
        <v>22</v>
      </c>
      <c r="N75" s="13">
        <f>N34+N54</f>
        <v>85</v>
      </c>
      <c r="O75" s="8">
        <f t="shared" si="21"/>
        <v>197</v>
      </c>
      <c r="P75" s="13">
        <f>P34+P54</f>
        <v>2839</v>
      </c>
      <c r="Q75" s="8">
        <f t="shared" si="22"/>
        <v>3036</v>
      </c>
    </row>
    <row r="76" spans="1:17" x14ac:dyDescent="0.2">
      <c r="A76" s="10"/>
      <c r="B76" s="62" t="s">
        <v>26</v>
      </c>
      <c r="C76" s="13">
        <f>C35+C55</f>
        <v>369</v>
      </c>
      <c r="D76" s="38" t="s">
        <v>11</v>
      </c>
      <c r="E76" s="38" t="s">
        <v>11</v>
      </c>
      <c r="F76" s="38" t="s">
        <v>11</v>
      </c>
      <c r="G76" s="8">
        <f>SUM(C76:F76)</f>
        <v>369</v>
      </c>
      <c r="H76" s="38" t="s">
        <v>11</v>
      </c>
      <c r="I76" s="8">
        <f>SUM(G76:H76)</f>
        <v>369</v>
      </c>
      <c r="J76" s="9"/>
      <c r="K76" s="13">
        <f>K35+K55</f>
        <v>575</v>
      </c>
      <c r="L76" s="38" t="s">
        <v>11</v>
      </c>
      <c r="M76" s="38" t="s">
        <v>11</v>
      </c>
      <c r="N76" s="38" t="s">
        <v>11</v>
      </c>
      <c r="O76" s="8">
        <f t="shared" si="21"/>
        <v>575</v>
      </c>
      <c r="P76" s="38" t="s">
        <v>11</v>
      </c>
      <c r="Q76" s="8">
        <f t="shared" si="22"/>
        <v>575</v>
      </c>
    </row>
    <row r="77" spans="1:17" ht="14.25" x14ac:dyDescent="0.2">
      <c r="A77" s="10"/>
      <c r="B77" s="56" t="s">
        <v>716</v>
      </c>
      <c r="C77" s="7" t="s">
        <v>11</v>
      </c>
      <c r="D77" s="7" t="s">
        <v>11</v>
      </c>
      <c r="E77" s="7" t="s">
        <v>11</v>
      </c>
      <c r="F77" s="7" t="s">
        <v>11</v>
      </c>
      <c r="G77" s="8" t="s">
        <v>11</v>
      </c>
      <c r="H77" s="7" t="s">
        <v>11</v>
      </c>
      <c r="I77" s="8" t="s">
        <v>11</v>
      </c>
      <c r="J77" s="9"/>
      <c r="K77" s="38" t="s">
        <v>11</v>
      </c>
      <c r="L77" s="13">
        <f>L36</f>
        <v>0</v>
      </c>
      <c r="M77" s="13">
        <f>M36</f>
        <v>0</v>
      </c>
      <c r="N77" s="13">
        <f>N36</f>
        <v>75</v>
      </c>
      <c r="O77" s="8">
        <f t="shared" si="21"/>
        <v>75</v>
      </c>
      <c r="P77" s="13">
        <f>P36</f>
        <v>159</v>
      </c>
      <c r="Q77" s="8">
        <f t="shared" si="22"/>
        <v>234</v>
      </c>
    </row>
    <row r="78" spans="1:17" ht="14.25" x14ac:dyDescent="0.2">
      <c r="A78" s="10"/>
      <c r="B78" s="56" t="s">
        <v>752</v>
      </c>
      <c r="C78" s="7" t="s">
        <v>11</v>
      </c>
      <c r="D78" s="7" t="s">
        <v>11</v>
      </c>
      <c r="E78" s="7" t="s">
        <v>11</v>
      </c>
      <c r="F78" s="7" t="s">
        <v>11</v>
      </c>
      <c r="G78" s="8" t="s">
        <v>11</v>
      </c>
      <c r="H78" s="7" t="s">
        <v>11</v>
      </c>
      <c r="I78" s="8" t="s">
        <v>11</v>
      </c>
      <c r="J78" s="9"/>
      <c r="K78" s="38" t="s">
        <v>11</v>
      </c>
      <c r="L78" s="38" t="s">
        <v>11</v>
      </c>
      <c r="M78" s="38" t="s">
        <v>11</v>
      </c>
      <c r="N78" s="13">
        <f>N37+N57</f>
        <v>865</v>
      </c>
      <c r="O78" s="8">
        <f t="shared" si="21"/>
        <v>865</v>
      </c>
      <c r="P78" s="38" t="s">
        <v>11</v>
      </c>
      <c r="Q78" s="8">
        <f t="shared" si="22"/>
        <v>865</v>
      </c>
    </row>
    <row r="79" spans="1:17" ht="14.25" x14ac:dyDescent="0.2">
      <c r="A79" s="10"/>
      <c r="B79" s="56" t="s">
        <v>767</v>
      </c>
      <c r="C79" s="7" t="s">
        <v>11</v>
      </c>
      <c r="D79" s="13">
        <f t="shared" ref="D79:F80" si="23">D38+D58</f>
        <v>104</v>
      </c>
      <c r="E79" s="13">
        <f t="shared" si="23"/>
        <v>0</v>
      </c>
      <c r="F79" s="13">
        <f t="shared" si="23"/>
        <v>44</v>
      </c>
      <c r="G79" s="8">
        <f t="shared" ref="G79:G84" si="24">SUM(C79:F79)</f>
        <v>148</v>
      </c>
      <c r="H79" s="7" t="s">
        <v>11</v>
      </c>
      <c r="I79" s="8">
        <f t="shared" ref="I79:I84" si="25">SUM(G79:H79)</f>
        <v>148</v>
      </c>
      <c r="J79" s="9"/>
      <c r="K79" s="38" t="s">
        <v>11</v>
      </c>
      <c r="L79" s="13">
        <f>L38+L58</f>
        <v>1894</v>
      </c>
      <c r="M79" s="13">
        <f>M38+M58</f>
        <v>95</v>
      </c>
      <c r="N79" s="13">
        <f>N38+N58</f>
        <v>772</v>
      </c>
      <c r="O79" s="8">
        <f t="shared" si="21"/>
        <v>2761</v>
      </c>
      <c r="P79" s="38" t="s">
        <v>11</v>
      </c>
      <c r="Q79" s="8">
        <f t="shared" si="22"/>
        <v>2761</v>
      </c>
    </row>
    <row r="80" spans="1:17" ht="14.25" x14ac:dyDescent="0.2">
      <c r="A80" s="10"/>
      <c r="B80" s="56" t="s">
        <v>713</v>
      </c>
      <c r="C80" s="7" t="s">
        <v>11</v>
      </c>
      <c r="D80" s="13">
        <f t="shared" si="23"/>
        <v>270</v>
      </c>
      <c r="E80" s="13">
        <f t="shared" si="23"/>
        <v>0</v>
      </c>
      <c r="F80" s="13">
        <f t="shared" si="23"/>
        <v>153</v>
      </c>
      <c r="G80" s="8">
        <f t="shared" si="24"/>
        <v>423</v>
      </c>
      <c r="H80" s="13">
        <f>H39+H59</f>
        <v>3522</v>
      </c>
      <c r="I80" s="8">
        <f t="shared" si="25"/>
        <v>3945</v>
      </c>
      <c r="J80" s="9"/>
      <c r="K80" s="38" t="s">
        <v>11</v>
      </c>
      <c r="L80" s="13">
        <f>L39+L59</f>
        <v>212</v>
      </c>
      <c r="M80" s="13">
        <f>M39+M59</f>
        <v>0</v>
      </c>
      <c r="N80" s="13">
        <f>N39+N59</f>
        <v>182</v>
      </c>
      <c r="O80" s="8">
        <f t="shared" si="21"/>
        <v>394</v>
      </c>
      <c r="P80" s="13">
        <f>P39+P59</f>
        <v>3686</v>
      </c>
      <c r="Q80" s="8">
        <f t="shared" si="22"/>
        <v>4080</v>
      </c>
    </row>
    <row r="81" spans="1:18" x14ac:dyDescent="0.2">
      <c r="A81" s="10"/>
      <c r="B81" s="56" t="s">
        <v>720</v>
      </c>
      <c r="C81" s="84">
        <f>+C60</f>
        <v>145</v>
      </c>
      <c r="D81" s="7" t="str">
        <f t="shared" ref="D81:F82" si="26">D60</f>
        <v>..</v>
      </c>
      <c r="E81" s="7" t="str">
        <f t="shared" si="26"/>
        <v>..</v>
      </c>
      <c r="F81" s="7" t="str">
        <f t="shared" si="26"/>
        <v>..</v>
      </c>
      <c r="G81" s="8">
        <f t="shared" si="24"/>
        <v>145</v>
      </c>
      <c r="H81" s="7" t="str">
        <f>H60</f>
        <v>..</v>
      </c>
      <c r="I81" s="8">
        <f t="shared" si="25"/>
        <v>145</v>
      </c>
      <c r="J81" s="9"/>
      <c r="K81" s="84">
        <f>+K60</f>
        <v>0</v>
      </c>
      <c r="L81" s="7" t="str">
        <f t="shared" ref="L81:N82" si="27">L60</f>
        <v>..</v>
      </c>
      <c r="M81" s="7" t="str">
        <f t="shared" si="27"/>
        <v>..</v>
      </c>
      <c r="N81" s="7" t="str">
        <f t="shared" si="27"/>
        <v>..</v>
      </c>
      <c r="O81" s="8">
        <f t="shared" si="21"/>
        <v>0</v>
      </c>
      <c r="P81" s="7" t="str">
        <f>P60</f>
        <v>..</v>
      </c>
      <c r="Q81" s="8">
        <f t="shared" si="22"/>
        <v>0</v>
      </c>
    </row>
    <row r="82" spans="1:18" ht="14.25" x14ac:dyDescent="0.2">
      <c r="A82" s="10"/>
      <c r="B82" s="56" t="s">
        <v>755</v>
      </c>
      <c r="C82" s="13">
        <f>+C40+C61</f>
        <v>425</v>
      </c>
      <c r="D82" s="7" t="str">
        <f t="shared" si="26"/>
        <v>..</v>
      </c>
      <c r="E82" s="7" t="str">
        <f t="shared" si="26"/>
        <v>..</v>
      </c>
      <c r="F82" s="7" t="str">
        <f t="shared" si="26"/>
        <v>..</v>
      </c>
      <c r="G82" s="8">
        <f t="shared" si="24"/>
        <v>425</v>
      </c>
      <c r="H82" s="7" t="str">
        <f>H61</f>
        <v>..</v>
      </c>
      <c r="I82" s="8">
        <f t="shared" si="25"/>
        <v>425</v>
      </c>
      <c r="J82" s="9"/>
      <c r="K82" s="13">
        <f>+K40+K61</f>
        <v>288</v>
      </c>
      <c r="L82" s="38" t="str">
        <f t="shared" si="27"/>
        <v>..</v>
      </c>
      <c r="M82" s="38" t="str">
        <f t="shared" si="27"/>
        <v>..</v>
      </c>
      <c r="N82" s="38" t="str">
        <f t="shared" si="27"/>
        <v>..</v>
      </c>
      <c r="O82" s="8">
        <f t="shared" si="21"/>
        <v>288</v>
      </c>
      <c r="P82" s="38" t="str">
        <f>P61</f>
        <v>..</v>
      </c>
      <c r="Q82" s="8">
        <f t="shared" si="22"/>
        <v>288</v>
      </c>
    </row>
    <row r="83" spans="1:18" x14ac:dyDescent="0.2">
      <c r="A83" s="35"/>
      <c r="B83" s="66" t="s">
        <v>689</v>
      </c>
      <c r="C83" s="13">
        <f>+C41+C62</f>
        <v>240</v>
      </c>
      <c r="D83" s="8" t="s">
        <v>11</v>
      </c>
      <c r="E83" s="8" t="s">
        <v>11</v>
      </c>
      <c r="F83" s="8" t="s">
        <v>11</v>
      </c>
      <c r="G83" s="8">
        <f t="shared" si="24"/>
        <v>240</v>
      </c>
      <c r="H83" s="8" t="s">
        <v>11</v>
      </c>
      <c r="I83" s="8">
        <f t="shared" si="25"/>
        <v>240</v>
      </c>
      <c r="J83" s="11"/>
      <c r="K83" s="13">
        <f>+K41+K62</f>
        <v>39</v>
      </c>
      <c r="L83" s="68" t="s">
        <v>11</v>
      </c>
      <c r="M83" s="68" t="s">
        <v>11</v>
      </c>
      <c r="N83" s="68" t="s">
        <v>11</v>
      </c>
      <c r="O83" s="8">
        <f t="shared" si="21"/>
        <v>39</v>
      </c>
      <c r="P83" s="68" t="s">
        <v>11</v>
      </c>
      <c r="Q83" s="8">
        <f t="shared" si="22"/>
        <v>39</v>
      </c>
    </row>
    <row r="84" spans="1:18" ht="13.5" thickBot="1" x14ac:dyDescent="0.25">
      <c r="A84" s="47"/>
      <c r="B84" s="69" t="s">
        <v>701</v>
      </c>
      <c r="C84" s="44">
        <f t="shared" ref="C84:H84" si="28">SUM(C66:C83)</f>
        <v>25486</v>
      </c>
      <c r="D84" s="44">
        <f t="shared" si="28"/>
        <v>2638</v>
      </c>
      <c r="E84" s="44">
        <f t="shared" si="28"/>
        <v>0</v>
      </c>
      <c r="F84" s="44">
        <f t="shared" si="28"/>
        <v>4738</v>
      </c>
      <c r="G84" s="44">
        <f t="shared" si="24"/>
        <v>32862</v>
      </c>
      <c r="H84" s="44">
        <f t="shared" si="28"/>
        <v>5983</v>
      </c>
      <c r="I84" s="44">
        <f t="shared" si="25"/>
        <v>38845</v>
      </c>
      <c r="J84" s="44"/>
      <c r="K84" s="44">
        <f>SUM(K66:K83)</f>
        <v>17094</v>
      </c>
      <c r="L84" s="44">
        <f t="shared" ref="L84:Q84" si="29">SUM(L66:L83)</f>
        <v>4487</v>
      </c>
      <c r="M84" s="44">
        <f t="shared" si="29"/>
        <v>117</v>
      </c>
      <c r="N84" s="44">
        <f t="shared" si="29"/>
        <v>5945</v>
      </c>
      <c r="O84" s="44">
        <f t="shared" si="29"/>
        <v>27643</v>
      </c>
      <c r="P84" s="44">
        <f t="shared" si="29"/>
        <v>6818</v>
      </c>
      <c r="Q84" s="44">
        <f t="shared" si="29"/>
        <v>34461</v>
      </c>
      <c r="R84" s="40"/>
    </row>
    <row r="85" spans="1:18" ht="17.25" customHeight="1" x14ac:dyDescent="0.2">
      <c r="A85" s="72" t="s">
        <v>28</v>
      </c>
      <c r="B85" s="73" t="s">
        <v>29</v>
      </c>
      <c r="C85" s="74"/>
      <c r="D85" s="74"/>
      <c r="E85" s="74"/>
      <c r="F85" s="74"/>
      <c r="G85" s="74"/>
      <c r="H85" s="74"/>
      <c r="I85" s="74"/>
      <c r="J85" s="74"/>
      <c r="K85" s="74"/>
      <c r="L85" s="74"/>
      <c r="M85" s="74"/>
      <c r="N85" s="74"/>
      <c r="O85" s="74"/>
      <c r="P85" s="74"/>
      <c r="Q85" s="74"/>
    </row>
    <row r="86" spans="1:18" ht="14.25" x14ac:dyDescent="0.2">
      <c r="A86" s="10"/>
      <c r="B86" s="56" t="s">
        <v>711</v>
      </c>
      <c r="C86" s="38" t="s">
        <v>11</v>
      </c>
      <c r="D86" s="13">
        <v>0</v>
      </c>
      <c r="E86" s="13">
        <v>0</v>
      </c>
      <c r="F86" s="13">
        <v>0</v>
      </c>
      <c r="G86" s="8">
        <f>SUM(C86:F86)</f>
        <v>0</v>
      </c>
      <c r="H86" s="13">
        <v>0</v>
      </c>
      <c r="I86" s="8">
        <f>SUM(G86:H86)</f>
        <v>0</v>
      </c>
      <c r="J86" s="9"/>
      <c r="K86" s="38" t="s">
        <v>11</v>
      </c>
      <c r="L86" s="13">
        <v>0</v>
      </c>
      <c r="M86" s="13">
        <v>0</v>
      </c>
      <c r="N86" s="13">
        <v>0</v>
      </c>
      <c r="O86" s="8">
        <f>SUM(K86:N86)</f>
        <v>0</v>
      </c>
      <c r="P86" s="13">
        <v>0</v>
      </c>
      <c r="Q86" s="8">
        <f>SUM(O86:P86)</f>
        <v>0</v>
      </c>
    </row>
    <row r="87" spans="1:18" ht="14.25" x14ac:dyDescent="0.2">
      <c r="A87" s="10"/>
      <c r="B87" s="56" t="s">
        <v>756</v>
      </c>
      <c r="C87" s="13">
        <v>2366</v>
      </c>
      <c r="D87" s="13">
        <v>264</v>
      </c>
      <c r="E87" s="38" t="s">
        <v>11</v>
      </c>
      <c r="F87" s="13">
        <v>473</v>
      </c>
      <c r="G87" s="8">
        <f>SUM(C87:F87)</f>
        <v>3103</v>
      </c>
      <c r="H87" s="38" t="s">
        <v>11</v>
      </c>
      <c r="I87" s="8">
        <f>SUM(G87:H87)</f>
        <v>3103</v>
      </c>
      <c r="J87" s="17"/>
      <c r="K87" s="13">
        <v>1020</v>
      </c>
      <c r="L87" s="13">
        <v>301</v>
      </c>
      <c r="M87" s="38" t="s">
        <v>11</v>
      </c>
      <c r="N87" s="13">
        <v>220</v>
      </c>
      <c r="O87" s="8">
        <f t="shared" ref="O87:O97" si="30">SUM(K87:N87)</f>
        <v>1541</v>
      </c>
      <c r="P87" s="38" t="s">
        <v>11</v>
      </c>
      <c r="Q87" s="8">
        <f>SUM(O87:P87)</f>
        <v>1541</v>
      </c>
    </row>
    <row r="88" spans="1:18" ht="14.25" x14ac:dyDescent="0.2">
      <c r="A88" s="10"/>
      <c r="B88" s="4" t="s">
        <v>722</v>
      </c>
      <c r="C88" s="38" t="s">
        <v>11</v>
      </c>
      <c r="D88" s="13">
        <v>0</v>
      </c>
      <c r="E88" s="13">
        <v>0</v>
      </c>
      <c r="F88" s="13">
        <v>0</v>
      </c>
      <c r="G88" s="8">
        <f>SUM(C88:F88)</f>
        <v>0</v>
      </c>
      <c r="H88" s="13">
        <v>224</v>
      </c>
      <c r="I88" s="8">
        <f>SUM(G88:H88)</f>
        <v>224</v>
      </c>
      <c r="J88" s="9"/>
      <c r="K88" s="38" t="s">
        <v>11</v>
      </c>
      <c r="L88" s="13">
        <v>0</v>
      </c>
      <c r="M88" s="13">
        <v>0</v>
      </c>
      <c r="N88" s="13">
        <v>0</v>
      </c>
      <c r="O88" s="8">
        <f t="shared" si="30"/>
        <v>0</v>
      </c>
      <c r="P88" s="13">
        <v>133</v>
      </c>
      <c r="Q88" s="8">
        <f t="shared" ref="Q88:Q97" si="31">SUM(O88:P88)</f>
        <v>133</v>
      </c>
    </row>
    <row r="89" spans="1:18" ht="14.25" x14ac:dyDescent="0.2">
      <c r="A89" s="10"/>
      <c r="B89" s="56" t="s">
        <v>769</v>
      </c>
      <c r="C89" s="13">
        <v>22</v>
      </c>
      <c r="D89" s="39">
        <v>0</v>
      </c>
      <c r="E89" s="38" t="s">
        <v>11</v>
      </c>
      <c r="F89" s="38" t="s">
        <v>11</v>
      </c>
      <c r="G89" s="8">
        <f>SUM(C89:F89)</f>
        <v>22</v>
      </c>
      <c r="H89" s="38" t="s">
        <v>11</v>
      </c>
      <c r="I89" s="8">
        <f>SUM(G89:H89)</f>
        <v>22</v>
      </c>
      <c r="J89" s="9"/>
      <c r="K89" s="13">
        <v>54</v>
      </c>
      <c r="L89" s="39">
        <v>0</v>
      </c>
      <c r="M89" s="38" t="s">
        <v>11</v>
      </c>
      <c r="N89" s="38" t="s">
        <v>11</v>
      </c>
      <c r="O89" s="8">
        <f t="shared" si="30"/>
        <v>54</v>
      </c>
      <c r="P89" s="38" t="s">
        <v>11</v>
      </c>
      <c r="Q89" s="8">
        <f t="shared" si="31"/>
        <v>54</v>
      </c>
    </row>
    <row r="90" spans="1:18" ht="14.25" x14ac:dyDescent="0.2">
      <c r="A90" s="10"/>
      <c r="B90" s="57" t="s">
        <v>766</v>
      </c>
      <c r="C90" s="38" t="s">
        <v>11</v>
      </c>
      <c r="D90" s="38" t="s">
        <v>11</v>
      </c>
      <c r="E90" s="38" t="s">
        <v>11</v>
      </c>
      <c r="F90" s="38" t="s">
        <v>11</v>
      </c>
      <c r="G90" s="8" t="s">
        <v>11</v>
      </c>
      <c r="H90" s="38" t="s">
        <v>11</v>
      </c>
      <c r="I90" s="8" t="s">
        <v>11</v>
      </c>
      <c r="J90" s="9"/>
      <c r="K90" s="38" t="s">
        <v>11</v>
      </c>
      <c r="L90" s="38" t="s">
        <v>11</v>
      </c>
      <c r="M90" s="38" t="s">
        <v>11</v>
      </c>
      <c r="N90" s="13">
        <v>3499</v>
      </c>
      <c r="O90" s="8">
        <f t="shared" si="30"/>
        <v>3499</v>
      </c>
      <c r="P90" s="38" t="s">
        <v>11</v>
      </c>
      <c r="Q90" s="8">
        <f t="shared" si="31"/>
        <v>3499</v>
      </c>
    </row>
    <row r="91" spans="1:18" ht="14.25" x14ac:dyDescent="0.2">
      <c r="A91" s="10"/>
      <c r="B91" s="56" t="s">
        <v>751</v>
      </c>
      <c r="C91" s="38" t="s">
        <v>11</v>
      </c>
      <c r="D91" s="13">
        <v>19</v>
      </c>
      <c r="E91" s="13">
        <v>0</v>
      </c>
      <c r="F91" s="13">
        <v>6</v>
      </c>
      <c r="G91" s="8">
        <f>SUM(C91:F91)</f>
        <v>25</v>
      </c>
      <c r="H91" s="13">
        <v>552</v>
      </c>
      <c r="I91" s="8">
        <f>SUM(G91:H91)</f>
        <v>577</v>
      </c>
      <c r="J91" s="17"/>
      <c r="K91" s="38" t="s">
        <v>11</v>
      </c>
      <c r="L91" s="13">
        <v>0</v>
      </c>
      <c r="M91" s="13">
        <v>0</v>
      </c>
      <c r="N91" s="13">
        <v>0</v>
      </c>
      <c r="O91" s="8">
        <f t="shared" si="30"/>
        <v>0</v>
      </c>
      <c r="P91" s="13">
        <v>0</v>
      </c>
      <c r="Q91" s="8">
        <f t="shared" si="31"/>
        <v>0</v>
      </c>
    </row>
    <row r="92" spans="1:18" ht="14.25" x14ac:dyDescent="0.2">
      <c r="A92" s="10"/>
      <c r="B92" s="56" t="s">
        <v>770</v>
      </c>
      <c r="C92" s="13">
        <v>0</v>
      </c>
      <c r="D92" s="38" t="s">
        <v>11</v>
      </c>
      <c r="E92" s="38" t="s">
        <v>11</v>
      </c>
      <c r="F92" s="38" t="s">
        <v>11</v>
      </c>
      <c r="G92" s="8">
        <f>SUM(C92:F92)</f>
        <v>0</v>
      </c>
      <c r="H92" s="38" t="s">
        <v>11</v>
      </c>
      <c r="I92" s="8">
        <f>SUM(G92:H92)</f>
        <v>0</v>
      </c>
      <c r="J92" s="9"/>
      <c r="K92" s="13">
        <v>0</v>
      </c>
      <c r="L92" s="38" t="s">
        <v>11</v>
      </c>
      <c r="M92" s="38" t="s">
        <v>11</v>
      </c>
      <c r="N92" s="38" t="s">
        <v>11</v>
      </c>
      <c r="O92" s="8">
        <f t="shared" si="30"/>
        <v>0</v>
      </c>
      <c r="P92" s="38" t="s">
        <v>11</v>
      </c>
      <c r="Q92" s="8">
        <f t="shared" si="31"/>
        <v>0</v>
      </c>
    </row>
    <row r="93" spans="1:18" ht="14.25" x14ac:dyDescent="0.2">
      <c r="A93" s="10"/>
      <c r="B93" s="56" t="s">
        <v>712</v>
      </c>
      <c r="C93" s="38" t="s">
        <v>11</v>
      </c>
      <c r="D93" s="38" t="s">
        <v>11</v>
      </c>
      <c r="E93" s="38" t="s">
        <v>11</v>
      </c>
      <c r="F93" s="38" t="s">
        <v>11</v>
      </c>
      <c r="G93" s="8" t="s">
        <v>11</v>
      </c>
      <c r="H93" s="38" t="s">
        <v>11</v>
      </c>
      <c r="I93" s="8" t="s">
        <v>11</v>
      </c>
      <c r="J93" s="9"/>
      <c r="K93" s="38" t="s">
        <v>11</v>
      </c>
      <c r="L93" s="13">
        <v>306</v>
      </c>
      <c r="M93" s="13">
        <v>43</v>
      </c>
      <c r="N93" s="13">
        <v>121</v>
      </c>
      <c r="O93" s="8">
        <f t="shared" si="30"/>
        <v>470</v>
      </c>
      <c r="P93" s="13">
        <v>482</v>
      </c>
      <c r="Q93" s="8">
        <f t="shared" si="31"/>
        <v>952</v>
      </c>
      <c r="R93" s="17"/>
    </row>
    <row r="94" spans="1:18" ht="14.25" x14ac:dyDescent="0.2">
      <c r="A94" s="10"/>
      <c r="B94" s="56" t="s">
        <v>752</v>
      </c>
      <c r="C94" s="38" t="s">
        <v>11</v>
      </c>
      <c r="D94" s="38" t="s">
        <v>11</v>
      </c>
      <c r="E94" s="38" t="s">
        <v>11</v>
      </c>
      <c r="F94" s="38" t="s">
        <v>11</v>
      </c>
      <c r="G94" s="8" t="s">
        <v>11</v>
      </c>
      <c r="H94" s="38" t="s">
        <v>11</v>
      </c>
      <c r="I94" s="8" t="s">
        <v>11</v>
      </c>
      <c r="J94" s="9"/>
      <c r="K94" s="38" t="s">
        <v>11</v>
      </c>
      <c r="L94" s="38" t="s">
        <v>11</v>
      </c>
      <c r="M94" s="38" t="s">
        <v>11</v>
      </c>
      <c r="N94" s="13">
        <v>408</v>
      </c>
      <c r="O94" s="8">
        <f t="shared" si="30"/>
        <v>408</v>
      </c>
      <c r="P94" s="38" t="s">
        <v>11</v>
      </c>
      <c r="Q94" s="8">
        <f t="shared" si="31"/>
        <v>408</v>
      </c>
    </row>
    <row r="95" spans="1:18" ht="14.25" x14ac:dyDescent="0.2">
      <c r="A95" s="10"/>
      <c r="B95" s="56" t="s">
        <v>767</v>
      </c>
      <c r="C95" s="38" t="s">
        <v>11</v>
      </c>
      <c r="D95" s="13">
        <v>55</v>
      </c>
      <c r="E95" s="13">
        <v>8</v>
      </c>
      <c r="F95" s="13">
        <v>16</v>
      </c>
      <c r="G95" s="8">
        <f>SUM(C95:F95)</f>
        <v>79</v>
      </c>
      <c r="H95" s="38" t="s">
        <v>11</v>
      </c>
      <c r="I95" s="8">
        <f>SUM(G95:H95)</f>
        <v>79</v>
      </c>
      <c r="J95" s="9"/>
      <c r="K95" s="38" t="s">
        <v>11</v>
      </c>
      <c r="L95" s="13">
        <v>2913</v>
      </c>
      <c r="M95" s="13">
        <v>86</v>
      </c>
      <c r="N95" s="13">
        <v>819</v>
      </c>
      <c r="O95" s="8">
        <f t="shared" si="30"/>
        <v>3818</v>
      </c>
      <c r="P95" s="38" t="s">
        <v>11</v>
      </c>
      <c r="Q95" s="8">
        <f t="shared" si="31"/>
        <v>3818</v>
      </c>
    </row>
    <row r="96" spans="1:18" ht="14.25" x14ac:dyDescent="0.2">
      <c r="A96" s="10"/>
      <c r="B96" s="56" t="s">
        <v>713</v>
      </c>
      <c r="C96" s="38" t="s">
        <v>11</v>
      </c>
      <c r="D96" s="13">
        <v>63</v>
      </c>
      <c r="E96" s="52">
        <v>0</v>
      </c>
      <c r="F96" s="13">
        <v>5</v>
      </c>
      <c r="G96" s="8">
        <f>SUM(C96:F96)</f>
        <v>68</v>
      </c>
      <c r="H96" s="13">
        <v>1565</v>
      </c>
      <c r="I96" s="8">
        <f>SUM(G96:H96)</f>
        <v>1633</v>
      </c>
      <c r="J96" s="17"/>
      <c r="K96" s="38" t="s">
        <v>11</v>
      </c>
      <c r="L96" s="13">
        <v>70</v>
      </c>
      <c r="M96" s="52">
        <v>6</v>
      </c>
      <c r="N96" s="13">
        <v>13</v>
      </c>
      <c r="O96" s="8">
        <f t="shared" si="30"/>
        <v>89</v>
      </c>
      <c r="P96" s="9">
        <v>1712</v>
      </c>
      <c r="Q96" s="8">
        <f t="shared" si="31"/>
        <v>1801</v>
      </c>
      <c r="R96" s="17"/>
    </row>
    <row r="97" spans="1:18" ht="14.25" x14ac:dyDescent="0.2">
      <c r="A97" s="10"/>
      <c r="B97" s="56" t="s">
        <v>771</v>
      </c>
      <c r="C97" s="13">
        <v>0</v>
      </c>
      <c r="D97" s="38" t="s">
        <v>11</v>
      </c>
      <c r="E97" s="38" t="s">
        <v>11</v>
      </c>
      <c r="F97" s="38" t="s">
        <v>11</v>
      </c>
      <c r="G97" s="8">
        <f>SUM(C97:F97)</f>
        <v>0</v>
      </c>
      <c r="H97" s="38" t="s">
        <v>11</v>
      </c>
      <c r="I97" s="8">
        <f>SUM(G97:H97)</f>
        <v>0</v>
      </c>
      <c r="J97" s="9"/>
      <c r="K97" s="13">
        <v>0</v>
      </c>
      <c r="L97" s="38" t="s">
        <v>11</v>
      </c>
      <c r="M97" s="38" t="s">
        <v>11</v>
      </c>
      <c r="N97" s="38" t="s">
        <v>11</v>
      </c>
      <c r="O97" s="8">
        <f t="shared" si="30"/>
        <v>0</v>
      </c>
      <c r="P97" s="38" t="s">
        <v>11</v>
      </c>
      <c r="Q97" s="8">
        <f t="shared" si="31"/>
        <v>0</v>
      </c>
    </row>
    <row r="98" spans="1:18" ht="14.25" x14ac:dyDescent="0.2">
      <c r="A98" s="35"/>
      <c r="B98" s="41" t="s">
        <v>30</v>
      </c>
      <c r="C98" s="8">
        <f>SUM(C86:C97)</f>
        <v>2388</v>
      </c>
      <c r="D98" s="8">
        <f t="shared" ref="D98:I98" si="32">SUM(D86:D97)</f>
        <v>401</v>
      </c>
      <c r="E98" s="8">
        <f t="shared" si="32"/>
        <v>8</v>
      </c>
      <c r="F98" s="8">
        <f t="shared" si="32"/>
        <v>500</v>
      </c>
      <c r="G98" s="8">
        <f t="shared" si="32"/>
        <v>3297</v>
      </c>
      <c r="H98" s="8">
        <f t="shared" si="32"/>
        <v>2341</v>
      </c>
      <c r="I98" s="8">
        <f t="shared" si="32"/>
        <v>5638</v>
      </c>
      <c r="J98" s="17"/>
      <c r="K98" s="8">
        <f>SUM(K86:K97)</f>
        <v>1074</v>
      </c>
      <c r="L98" s="8">
        <f t="shared" ref="L98:Q98" si="33">SUM(L86:L97)</f>
        <v>3590</v>
      </c>
      <c r="M98" s="8">
        <f t="shared" si="33"/>
        <v>135</v>
      </c>
      <c r="N98" s="8">
        <f t="shared" si="33"/>
        <v>5080</v>
      </c>
      <c r="O98" s="8">
        <f t="shared" si="33"/>
        <v>9879</v>
      </c>
      <c r="P98" s="8">
        <f t="shared" si="33"/>
        <v>2327</v>
      </c>
      <c r="Q98" s="8">
        <f t="shared" si="33"/>
        <v>12206</v>
      </c>
      <c r="R98" s="17"/>
    </row>
    <row r="99" spans="1:18" ht="12.75" customHeight="1" x14ac:dyDescent="0.2">
      <c r="A99" s="10"/>
      <c r="B99" s="10"/>
      <c r="C99" s="10"/>
      <c r="D99" s="10"/>
      <c r="E99" s="10"/>
      <c r="F99" s="10"/>
      <c r="G99" s="10"/>
      <c r="H99" s="10"/>
      <c r="I99" s="10"/>
      <c r="J99" s="10"/>
      <c r="K99" s="10"/>
      <c r="L99" s="10"/>
      <c r="M99" s="10"/>
      <c r="N99" s="10"/>
      <c r="O99" s="10"/>
      <c r="P99" s="10"/>
      <c r="Q99" s="10"/>
    </row>
    <row r="100" spans="1:18" ht="17.25" customHeight="1" x14ac:dyDescent="0.2">
      <c r="A100" s="60"/>
      <c r="B100" s="64" t="s">
        <v>627</v>
      </c>
      <c r="C100" s="9"/>
      <c r="D100" s="9"/>
      <c r="E100" s="9"/>
      <c r="F100" s="9"/>
      <c r="G100" s="9"/>
      <c r="H100" s="9"/>
      <c r="I100" s="9"/>
      <c r="J100" s="9"/>
      <c r="K100" s="9"/>
      <c r="L100" s="9"/>
      <c r="M100" s="9"/>
      <c r="N100" s="9"/>
      <c r="O100" s="9"/>
      <c r="P100" s="9"/>
      <c r="Q100" s="9"/>
    </row>
    <row r="101" spans="1:18" ht="14.25" x14ac:dyDescent="0.2">
      <c r="A101" s="10"/>
      <c r="B101" s="56" t="s">
        <v>711</v>
      </c>
      <c r="C101" s="38" t="s">
        <v>11</v>
      </c>
      <c r="D101" s="13">
        <v>66</v>
      </c>
      <c r="E101" s="13">
        <v>0</v>
      </c>
      <c r="F101" s="13">
        <v>0</v>
      </c>
      <c r="G101" s="8">
        <f>SUM(C101:F101)</f>
        <v>66</v>
      </c>
      <c r="H101" s="13">
        <v>646</v>
      </c>
      <c r="I101" s="8">
        <f>SUM(G101:H101)</f>
        <v>712</v>
      </c>
      <c r="J101" s="9"/>
      <c r="K101" s="38" t="s">
        <v>11</v>
      </c>
      <c r="L101" s="13">
        <v>0</v>
      </c>
      <c r="M101" s="13">
        <v>0</v>
      </c>
      <c r="N101" s="13">
        <v>0</v>
      </c>
      <c r="O101" s="8">
        <f>SUM(K101:N101)</f>
        <v>0</v>
      </c>
      <c r="P101" s="13">
        <v>0</v>
      </c>
      <c r="Q101" s="8">
        <f>SUM(O101:P101)</f>
        <v>0</v>
      </c>
      <c r="R101" s="14"/>
    </row>
    <row r="102" spans="1:18" ht="14.25" x14ac:dyDescent="0.2">
      <c r="A102" s="10"/>
      <c r="B102" s="56" t="s">
        <v>756</v>
      </c>
      <c r="C102" s="13">
        <v>14777</v>
      </c>
      <c r="D102" s="13">
        <v>1532</v>
      </c>
      <c r="E102" s="38" t="s">
        <v>11</v>
      </c>
      <c r="F102" s="13">
        <v>3517</v>
      </c>
      <c r="G102" s="8">
        <f>SUM(C102:F102)</f>
        <v>19826</v>
      </c>
      <c r="H102" s="38" t="s">
        <v>11</v>
      </c>
      <c r="I102" s="8">
        <f>SUM(G102:H102)</f>
        <v>19826</v>
      </c>
      <c r="J102" s="92"/>
      <c r="K102" s="13">
        <v>5131</v>
      </c>
      <c r="L102" s="13">
        <v>943</v>
      </c>
      <c r="M102" s="38" t="s">
        <v>11</v>
      </c>
      <c r="N102" s="13">
        <v>1158</v>
      </c>
      <c r="O102" s="8">
        <f t="shared" ref="O102:O113" si="34">SUM(K102:N102)</f>
        <v>7232</v>
      </c>
      <c r="P102" s="38" t="s">
        <v>11</v>
      </c>
      <c r="Q102" s="8">
        <f t="shared" ref="Q102:Q113" si="35">SUM(O102:P102)</f>
        <v>7232</v>
      </c>
      <c r="R102" s="14"/>
    </row>
    <row r="103" spans="1:18" ht="14.25" x14ac:dyDescent="0.2">
      <c r="A103" s="10"/>
      <c r="B103" s="4" t="s">
        <v>722</v>
      </c>
      <c r="C103" s="38" t="s">
        <v>11</v>
      </c>
      <c r="D103" s="13">
        <v>0</v>
      </c>
      <c r="E103" s="13">
        <v>0</v>
      </c>
      <c r="F103" s="13">
        <v>0</v>
      </c>
      <c r="G103" s="8">
        <f>SUM(C103:F103)</f>
        <v>0</v>
      </c>
      <c r="H103" s="13">
        <v>155</v>
      </c>
      <c r="I103" s="8">
        <f>SUM(G103:H103)</f>
        <v>155</v>
      </c>
      <c r="J103" s="92"/>
      <c r="K103" s="38" t="s">
        <v>11</v>
      </c>
      <c r="L103" s="13">
        <v>0</v>
      </c>
      <c r="M103" s="13">
        <v>0</v>
      </c>
      <c r="N103" s="13">
        <v>14</v>
      </c>
      <c r="O103" s="8">
        <f t="shared" si="34"/>
        <v>14</v>
      </c>
      <c r="P103" s="13">
        <v>266</v>
      </c>
      <c r="Q103" s="8">
        <f t="shared" si="35"/>
        <v>280</v>
      </c>
      <c r="R103" s="14"/>
    </row>
    <row r="104" spans="1:18" ht="14.25" x14ac:dyDescent="0.2">
      <c r="A104" s="10"/>
      <c r="B104" s="62" t="s">
        <v>687</v>
      </c>
      <c r="C104" s="13">
        <v>396</v>
      </c>
      <c r="D104" s="13">
        <v>7</v>
      </c>
      <c r="E104" s="38" t="s">
        <v>11</v>
      </c>
      <c r="F104" s="38" t="s">
        <v>11</v>
      </c>
      <c r="G104" s="8">
        <f>SUM(C104:F104)</f>
        <v>403</v>
      </c>
      <c r="H104" s="38" t="s">
        <v>11</v>
      </c>
      <c r="I104" s="8">
        <f>SUM(G104:H104)</f>
        <v>403</v>
      </c>
      <c r="J104" s="92"/>
      <c r="K104" s="13">
        <v>315</v>
      </c>
      <c r="L104" s="39">
        <v>6</v>
      </c>
      <c r="M104" s="38" t="s">
        <v>11</v>
      </c>
      <c r="N104" s="38" t="s">
        <v>11</v>
      </c>
      <c r="O104" s="8">
        <f t="shared" si="34"/>
        <v>321</v>
      </c>
      <c r="P104" s="38" t="s">
        <v>11</v>
      </c>
      <c r="Q104" s="8">
        <f t="shared" si="35"/>
        <v>321</v>
      </c>
      <c r="R104" s="14"/>
    </row>
    <row r="105" spans="1:18" ht="14.25" x14ac:dyDescent="0.2">
      <c r="A105" s="10"/>
      <c r="B105" s="57" t="s">
        <v>766</v>
      </c>
      <c r="C105" s="38" t="s">
        <v>11</v>
      </c>
      <c r="D105" s="38" t="s">
        <v>11</v>
      </c>
      <c r="E105" s="38" t="s">
        <v>11</v>
      </c>
      <c r="F105" s="38" t="s">
        <v>11</v>
      </c>
      <c r="G105" s="8" t="s">
        <v>11</v>
      </c>
      <c r="H105" s="38" t="s">
        <v>11</v>
      </c>
      <c r="I105" s="8" t="s">
        <v>11</v>
      </c>
      <c r="J105" s="92"/>
      <c r="K105" s="38" t="s">
        <v>11</v>
      </c>
      <c r="L105" s="38" t="s">
        <v>11</v>
      </c>
      <c r="M105" s="38" t="s">
        <v>11</v>
      </c>
      <c r="N105" s="13">
        <v>3544</v>
      </c>
      <c r="O105" s="8">
        <f t="shared" si="34"/>
        <v>3544</v>
      </c>
      <c r="P105" s="38" t="s">
        <v>11</v>
      </c>
      <c r="Q105" s="8">
        <f t="shared" si="35"/>
        <v>3544</v>
      </c>
      <c r="R105" s="14"/>
    </row>
    <row r="106" spans="1:18" ht="14.25" x14ac:dyDescent="0.2">
      <c r="A106" s="10"/>
      <c r="B106" s="56" t="s">
        <v>751</v>
      </c>
      <c r="C106" s="38" t="s">
        <v>11</v>
      </c>
      <c r="D106" s="13">
        <v>296</v>
      </c>
      <c r="E106" s="13">
        <v>59</v>
      </c>
      <c r="F106" s="13">
        <v>220</v>
      </c>
      <c r="G106" s="8">
        <f>SUM(C106:F106)</f>
        <v>575</v>
      </c>
      <c r="H106" s="13">
        <v>9268</v>
      </c>
      <c r="I106" s="8">
        <f>SUM(G106:H106)</f>
        <v>9843</v>
      </c>
      <c r="J106" s="92"/>
      <c r="K106" s="38" t="s">
        <v>11</v>
      </c>
      <c r="L106" s="13">
        <v>3</v>
      </c>
      <c r="M106" s="13">
        <v>0</v>
      </c>
      <c r="N106" s="13">
        <v>0</v>
      </c>
      <c r="O106" s="8">
        <f t="shared" si="34"/>
        <v>3</v>
      </c>
      <c r="P106" s="13">
        <v>45</v>
      </c>
      <c r="Q106" s="8">
        <f t="shared" si="35"/>
        <v>48</v>
      </c>
      <c r="R106" s="14"/>
    </row>
    <row r="107" spans="1:18" ht="14.25" x14ac:dyDescent="0.2">
      <c r="A107" s="10"/>
      <c r="B107" s="62" t="s">
        <v>688</v>
      </c>
      <c r="C107" s="13">
        <v>523</v>
      </c>
      <c r="D107" s="38" t="s">
        <v>11</v>
      </c>
      <c r="E107" s="38" t="s">
        <v>11</v>
      </c>
      <c r="F107" s="38" t="s">
        <v>11</v>
      </c>
      <c r="G107" s="8">
        <f>SUM(C107:F107)</f>
        <v>523</v>
      </c>
      <c r="H107" s="38" t="s">
        <v>11</v>
      </c>
      <c r="I107" s="8">
        <f>SUM(G107:H107)</f>
        <v>523</v>
      </c>
      <c r="J107" s="92"/>
      <c r="K107" s="13">
        <v>22</v>
      </c>
      <c r="L107" s="38" t="s">
        <v>11</v>
      </c>
      <c r="M107" s="38" t="s">
        <v>11</v>
      </c>
      <c r="N107" s="38" t="s">
        <v>11</v>
      </c>
      <c r="O107" s="8">
        <f t="shared" si="34"/>
        <v>22</v>
      </c>
      <c r="P107" s="38" t="s">
        <v>11</v>
      </c>
      <c r="Q107" s="8">
        <f t="shared" si="35"/>
        <v>22</v>
      </c>
      <c r="R107" s="14"/>
    </row>
    <row r="108" spans="1:18" ht="14.25" x14ac:dyDescent="0.2">
      <c r="A108" s="10"/>
      <c r="B108" s="56" t="s">
        <v>715</v>
      </c>
      <c r="C108" s="38" t="s">
        <v>11</v>
      </c>
      <c r="D108" s="38" t="s">
        <v>11</v>
      </c>
      <c r="E108" s="38" t="s">
        <v>11</v>
      </c>
      <c r="F108" s="38" t="s">
        <v>11</v>
      </c>
      <c r="G108" s="8" t="s">
        <v>11</v>
      </c>
      <c r="H108" s="38" t="s">
        <v>11</v>
      </c>
      <c r="I108" s="8" t="s">
        <v>11</v>
      </c>
      <c r="J108" s="92"/>
      <c r="K108" s="38" t="s">
        <v>11</v>
      </c>
      <c r="L108" s="13">
        <v>77</v>
      </c>
      <c r="M108" s="13">
        <v>19</v>
      </c>
      <c r="N108" s="13">
        <v>40</v>
      </c>
      <c r="O108" s="8">
        <f t="shared" si="34"/>
        <v>136</v>
      </c>
      <c r="P108" s="13">
        <v>501</v>
      </c>
      <c r="Q108" s="8">
        <f t="shared" si="35"/>
        <v>637</v>
      </c>
      <c r="R108" s="14"/>
    </row>
    <row r="109" spans="1:18" ht="14.25" x14ac:dyDescent="0.2">
      <c r="A109" s="10"/>
      <c r="B109" s="56" t="s">
        <v>752</v>
      </c>
      <c r="C109" s="38" t="s">
        <v>11</v>
      </c>
      <c r="D109" s="38" t="s">
        <v>11</v>
      </c>
      <c r="E109" s="38" t="s">
        <v>11</v>
      </c>
      <c r="F109" s="38" t="s">
        <v>11</v>
      </c>
      <c r="G109" s="8" t="s">
        <v>11</v>
      </c>
      <c r="H109" s="38" t="s">
        <v>11</v>
      </c>
      <c r="I109" s="8" t="s">
        <v>11</v>
      </c>
      <c r="J109" s="92"/>
      <c r="K109" s="38" t="s">
        <v>11</v>
      </c>
      <c r="L109" s="38" t="s">
        <v>11</v>
      </c>
      <c r="M109" s="38" t="s">
        <v>11</v>
      </c>
      <c r="N109" s="13">
        <v>602</v>
      </c>
      <c r="O109" s="8">
        <f t="shared" si="34"/>
        <v>602</v>
      </c>
      <c r="P109" s="38" t="s">
        <v>11</v>
      </c>
      <c r="Q109" s="8">
        <f t="shared" si="35"/>
        <v>602</v>
      </c>
      <c r="R109" s="14"/>
    </row>
    <row r="110" spans="1:18" ht="14.25" x14ac:dyDescent="0.2">
      <c r="A110" s="10"/>
      <c r="B110" s="56" t="s">
        <v>767</v>
      </c>
      <c r="C110" s="38" t="s">
        <v>11</v>
      </c>
      <c r="D110" s="13">
        <v>505</v>
      </c>
      <c r="E110" s="13">
        <v>8</v>
      </c>
      <c r="F110" s="13">
        <v>263</v>
      </c>
      <c r="G110" s="8">
        <f>SUM(C110:F110)</f>
        <v>776</v>
      </c>
      <c r="H110" s="38" t="s">
        <v>11</v>
      </c>
      <c r="I110" s="8">
        <f>SUM(G110:H110)</f>
        <v>776</v>
      </c>
      <c r="J110" s="92"/>
      <c r="K110" s="38" t="s">
        <v>11</v>
      </c>
      <c r="L110" s="13">
        <v>4790</v>
      </c>
      <c r="M110" s="13">
        <v>220</v>
      </c>
      <c r="N110" s="13">
        <v>1504</v>
      </c>
      <c r="O110" s="8">
        <f t="shared" si="34"/>
        <v>6514</v>
      </c>
      <c r="P110" s="38" t="s">
        <v>11</v>
      </c>
      <c r="Q110" s="8">
        <f t="shared" si="35"/>
        <v>6514</v>
      </c>
      <c r="R110" s="14"/>
    </row>
    <row r="111" spans="1:18" ht="14.25" x14ac:dyDescent="0.2">
      <c r="A111" s="10"/>
      <c r="B111" s="56" t="s">
        <v>713</v>
      </c>
      <c r="C111" s="38" t="s">
        <v>11</v>
      </c>
      <c r="D111" s="13">
        <v>160</v>
      </c>
      <c r="E111" s="52">
        <v>0</v>
      </c>
      <c r="F111" s="13">
        <v>106</v>
      </c>
      <c r="G111" s="8">
        <f>SUM(C111:F111)</f>
        <v>266</v>
      </c>
      <c r="H111" s="13">
        <v>2636</v>
      </c>
      <c r="I111" s="8">
        <f>SUM(G111:H111)</f>
        <v>2902</v>
      </c>
      <c r="J111" s="92"/>
      <c r="K111" s="38" t="s">
        <v>11</v>
      </c>
      <c r="L111" s="13">
        <v>194</v>
      </c>
      <c r="M111" s="52">
        <v>0</v>
      </c>
      <c r="N111" s="13">
        <v>121</v>
      </c>
      <c r="O111" s="8">
        <f t="shared" si="34"/>
        <v>315</v>
      </c>
      <c r="P111" s="13">
        <v>2119</v>
      </c>
      <c r="Q111" s="8">
        <f t="shared" si="35"/>
        <v>2434</v>
      </c>
      <c r="R111" s="14"/>
    </row>
    <row r="112" spans="1:18" ht="14.25" x14ac:dyDescent="0.2">
      <c r="A112" s="10"/>
      <c r="B112" s="56" t="s">
        <v>755</v>
      </c>
      <c r="C112" s="39">
        <v>154</v>
      </c>
      <c r="D112" s="38" t="s">
        <v>11</v>
      </c>
      <c r="E112" s="38" t="s">
        <v>11</v>
      </c>
      <c r="F112" s="38" t="s">
        <v>11</v>
      </c>
      <c r="G112" s="8">
        <f>SUM(C112:F112)</f>
        <v>154</v>
      </c>
      <c r="H112" s="38" t="s">
        <v>11</v>
      </c>
      <c r="I112" s="8">
        <f>SUM(G112:H112)</f>
        <v>154</v>
      </c>
      <c r="J112" s="92"/>
      <c r="K112" s="39">
        <v>33</v>
      </c>
      <c r="L112" s="38" t="s">
        <v>11</v>
      </c>
      <c r="M112" s="38" t="s">
        <v>11</v>
      </c>
      <c r="N112" s="38" t="s">
        <v>11</v>
      </c>
      <c r="O112" s="8">
        <f t="shared" si="34"/>
        <v>33</v>
      </c>
      <c r="P112" s="38" t="s">
        <v>11</v>
      </c>
      <c r="Q112" s="8">
        <f t="shared" si="35"/>
        <v>33</v>
      </c>
      <c r="R112" s="14"/>
    </row>
    <row r="113" spans="1:18" ht="14.25" x14ac:dyDescent="0.2">
      <c r="A113" s="10"/>
      <c r="B113" s="62" t="s">
        <v>689</v>
      </c>
      <c r="C113" s="13">
        <v>112</v>
      </c>
      <c r="D113" s="38" t="s">
        <v>11</v>
      </c>
      <c r="E113" s="38" t="s">
        <v>11</v>
      </c>
      <c r="F113" s="38" t="s">
        <v>11</v>
      </c>
      <c r="G113" s="8">
        <f>SUM(C113:F113)</f>
        <v>112</v>
      </c>
      <c r="H113" s="38" t="s">
        <v>11</v>
      </c>
      <c r="I113" s="8">
        <f>SUM(G113:H113)</f>
        <v>112</v>
      </c>
      <c r="J113" s="92"/>
      <c r="K113" s="13">
        <v>4</v>
      </c>
      <c r="L113" s="38" t="s">
        <v>11</v>
      </c>
      <c r="M113" s="38" t="s">
        <v>11</v>
      </c>
      <c r="N113" s="38" t="s">
        <v>11</v>
      </c>
      <c r="O113" s="8">
        <f t="shared" si="34"/>
        <v>4</v>
      </c>
      <c r="P113" s="38" t="s">
        <v>11</v>
      </c>
      <c r="Q113" s="8">
        <f t="shared" si="35"/>
        <v>4</v>
      </c>
      <c r="R113" s="14"/>
    </row>
    <row r="114" spans="1:18" ht="14.25" x14ac:dyDescent="0.2">
      <c r="A114" s="35"/>
      <c r="B114" s="41" t="s">
        <v>628</v>
      </c>
      <c r="C114" s="8">
        <f t="shared" ref="C114:I114" si="36">SUM(C101:C113)</f>
        <v>15962</v>
      </c>
      <c r="D114" s="8">
        <f t="shared" si="36"/>
        <v>2566</v>
      </c>
      <c r="E114" s="8">
        <f t="shared" si="36"/>
        <v>67</v>
      </c>
      <c r="F114" s="8">
        <f t="shared" si="36"/>
        <v>4106</v>
      </c>
      <c r="G114" s="8">
        <f t="shared" si="36"/>
        <v>22701</v>
      </c>
      <c r="H114" s="8">
        <f t="shared" si="36"/>
        <v>12705</v>
      </c>
      <c r="I114" s="8">
        <f t="shared" si="36"/>
        <v>35406</v>
      </c>
      <c r="J114" s="93"/>
      <c r="K114" s="8">
        <f>SUM(K101:K113)</f>
        <v>5505</v>
      </c>
      <c r="L114" s="8">
        <f t="shared" ref="L114:Q114" si="37">SUM(L101:L113)</f>
        <v>6013</v>
      </c>
      <c r="M114" s="8">
        <f t="shared" si="37"/>
        <v>239</v>
      </c>
      <c r="N114" s="8">
        <f t="shared" si="37"/>
        <v>6983</v>
      </c>
      <c r="O114" s="8">
        <f t="shared" si="37"/>
        <v>18740</v>
      </c>
      <c r="P114" s="8">
        <f t="shared" si="37"/>
        <v>2931</v>
      </c>
      <c r="Q114" s="8">
        <f t="shared" si="37"/>
        <v>21671</v>
      </c>
      <c r="R114" s="91"/>
    </row>
    <row r="115" spans="1:18" ht="14.25" x14ac:dyDescent="0.2">
      <c r="A115" s="65"/>
      <c r="B115" s="10"/>
      <c r="C115" s="10"/>
      <c r="D115" s="10"/>
      <c r="E115" s="10"/>
      <c r="F115" s="10"/>
      <c r="G115" s="10"/>
      <c r="H115" s="10"/>
      <c r="I115" s="49"/>
      <c r="J115" s="94"/>
      <c r="K115" s="10"/>
      <c r="L115" s="10"/>
      <c r="M115" s="10"/>
      <c r="N115" s="10"/>
      <c r="O115" s="10"/>
      <c r="P115" s="10"/>
      <c r="Q115" s="10"/>
      <c r="R115" s="14"/>
    </row>
    <row r="116" spans="1:18" ht="17.25" customHeight="1" x14ac:dyDescent="0.2">
      <c r="A116" s="60"/>
      <c r="B116" s="64" t="s">
        <v>28</v>
      </c>
      <c r="C116" s="9"/>
      <c r="D116" s="9"/>
      <c r="E116" s="9"/>
      <c r="F116" s="9"/>
      <c r="G116" s="9"/>
      <c r="H116" s="9"/>
      <c r="I116" s="9"/>
      <c r="J116" s="92"/>
      <c r="K116" s="9"/>
      <c r="L116" s="9"/>
      <c r="M116" s="9"/>
      <c r="N116" s="9"/>
      <c r="O116" s="9"/>
      <c r="P116" s="9"/>
      <c r="Q116" s="9"/>
      <c r="R116" s="14"/>
    </row>
    <row r="117" spans="1:18" ht="14.25" x14ac:dyDescent="0.2">
      <c r="A117" s="10"/>
      <c r="B117" s="56" t="s">
        <v>711</v>
      </c>
      <c r="C117" s="38" t="s">
        <v>11</v>
      </c>
      <c r="D117" s="13">
        <f>D86+D101</f>
        <v>66</v>
      </c>
      <c r="E117" s="13">
        <f>E86+E101</f>
        <v>0</v>
      </c>
      <c r="F117" s="13">
        <f>F86+F101</f>
        <v>0</v>
      </c>
      <c r="G117" s="8">
        <f>SUM(C117:F117)</f>
        <v>66</v>
      </c>
      <c r="H117" s="13">
        <f>H86+H101</f>
        <v>646</v>
      </c>
      <c r="I117" s="8">
        <f>SUM(G117:H117)</f>
        <v>712</v>
      </c>
      <c r="J117" s="92"/>
      <c r="K117" s="38" t="s">
        <v>11</v>
      </c>
      <c r="L117" s="13">
        <f>L86+L101</f>
        <v>0</v>
      </c>
      <c r="M117" s="13">
        <f>M86+M101</f>
        <v>0</v>
      </c>
      <c r="N117" s="13">
        <f>N86+N101</f>
        <v>0</v>
      </c>
      <c r="O117" s="8">
        <f>SUM(K117:N117)</f>
        <v>0</v>
      </c>
      <c r="P117" s="13">
        <f>P86+P101</f>
        <v>0</v>
      </c>
      <c r="Q117" s="8">
        <f>SUM(O117:P117)</f>
        <v>0</v>
      </c>
      <c r="R117" s="14"/>
    </row>
    <row r="118" spans="1:18" ht="14.25" x14ac:dyDescent="0.2">
      <c r="A118" s="10"/>
      <c r="B118" s="56" t="s">
        <v>756</v>
      </c>
      <c r="C118" s="13">
        <f>C87+C102</f>
        <v>17143</v>
      </c>
      <c r="D118" s="13">
        <f>D87+D102</f>
        <v>1796</v>
      </c>
      <c r="E118" s="38" t="s">
        <v>11</v>
      </c>
      <c r="F118" s="13">
        <f>F87+F102</f>
        <v>3990</v>
      </c>
      <c r="G118" s="8">
        <f>SUM(C118:F118)</f>
        <v>22929</v>
      </c>
      <c r="H118" s="38" t="s">
        <v>11</v>
      </c>
      <c r="I118" s="8">
        <f>SUM(G118:H118)</f>
        <v>22929</v>
      </c>
      <c r="J118" s="92"/>
      <c r="K118" s="13">
        <f>K87+K102</f>
        <v>6151</v>
      </c>
      <c r="L118" s="13">
        <f>L87+L102</f>
        <v>1244</v>
      </c>
      <c r="M118" s="38" t="s">
        <v>11</v>
      </c>
      <c r="N118" s="13">
        <f>N87+N102</f>
        <v>1378</v>
      </c>
      <c r="O118" s="8">
        <f t="shared" ref="O118:O129" si="38">SUM(K118:N118)</f>
        <v>8773</v>
      </c>
      <c r="P118" s="38" t="s">
        <v>11</v>
      </c>
      <c r="Q118" s="8">
        <f t="shared" ref="Q118:Q129" si="39">SUM(O118:P118)</f>
        <v>8773</v>
      </c>
      <c r="R118" s="14"/>
    </row>
    <row r="119" spans="1:18" ht="14.25" x14ac:dyDescent="0.2">
      <c r="A119" s="10"/>
      <c r="B119" s="4" t="s">
        <v>722</v>
      </c>
      <c r="C119" s="38" t="s">
        <v>11</v>
      </c>
      <c r="D119" s="13">
        <f>D88+D103</f>
        <v>0</v>
      </c>
      <c r="E119" s="13">
        <f>E88+E103</f>
        <v>0</v>
      </c>
      <c r="F119" s="13">
        <f>F88+F103</f>
        <v>0</v>
      </c>
      <c r="G119" s="8">
        <f>SUM(C119:F119)</f>
        <v>0</v>
      </c>
      <c r="H119" s="13">
        <f>H88+H103</f>
        <v>379</v>
      </c>
      <c r="I119" s="8">
        <f>SUM(G119:H119)</f>
        <v>379</v>
      </c>
      <c r="J119" s="92"/>
      <c r="K119" s="38" t="s">
        <v>11</v>
      </c>
      <c r="L119" s="13">
        <f>L88+L103</f>
        <v>0</v>
      </c>
      <c r="M119" s="13">
        <f>M88+M103</f>
        <v>0</v>
      </c>
      <c r="N119" s="13">
        <f>N88+N103</f>
        <v>14</v>
      </c>
      <c r="O119" s="8">
        <f t="shared" si="38"/>
        <v>14</v>
      </c>
      <c r="P119" s="13">
        <f>P88+P103</f>
        <v>399</v>
      </c>
      <c r="Q119" s="8">
        <f t="shared" si="39"/>
        <v>413</v>
      </c>
      <c r="R119" s="14"/>
    </row>
    <row r="120" spans="1:18" ht="14.25" x14ac:dyDescent="0.2">
      <c r="A120" s="10"/>
      <c r="B120" s="62" t="s">
        <v>687</v>
      </c>
      <c r="C120" s="13">
        <f>C89+C104</f>
        <v>418</v>
      </c>
      <c r="D120" s="13">
        <v>7</v>
      </c>
      <c r="E120" s="38" t="s">
        <v>11</v>
      </c>
      <c r="F120" s="38" t="s">
        <v>11</v>
      </c>
      <c r="G120" s="8">
        <f>SUM(C120:F120)</f>
        <v>425</v>
      </c>
      <c r="H120" s="38" t="s">
        <v>11</v>
      </c>
      <c r="I120" s="8">
        <f>SUM(G120:H120)</f>
        <v>425</v>
      </c>
      <c r="J120" s="92"/>
      <c r="K120" s="13">
        <f>K89+K104</f>
        <v>369</v>
      </c>
      <c r="L120" s="13">
        <f>L104</f>
        <v>6</v>
      </c>
      <c r="M120" s="38" t="s">
        <v>11</v>
      </c>
      <c r="N120" s="38" t="s">
        <v>11</v>
      </c>
      <c r="O120" s="8">
        <f t="shared" si="38"/>
        <v>375</v>
      </c>
      <c r="P120" s="38" t="s">
        <v>11</v>
      </c>
      <c r="Q120" s="8">
        <f t="shared" si="39"/>
        <v>375</v>
      </c>
      <c r="R120" s="14"/>
    </row>
    <row r="121" spans="1:18" ht="14.25" x14ac:dyDescent="0.2">
      <c r="A121" s="10"/>
      <c r="B121" s="57" t="s">
        <v>766</v>
      </c>
      <c r="C121" s="38" t="s">
        <v>11</v>
      </c>
      <c r="D121" s="38" t="s">
        <v>11</v>
      </c>
      <c r="E121" s="38" t="s">
        <v>11</v>
      </c>
      <c r="F121" s="38" t="s">
        <v>11</v>
      </c>
      <c r="G121" s="8" t="s">
        <v>11</v>
      </c>
      <c r="H121" s="38" t="s">
        <v>11</v>
      </c>
      <c r="I121" s="8" t="s">
        <v>11</v>
      </c>
      <c r="J121" s="92"/>
      <c r="K121" s="38" t="s">
        <v>11</v>
      </c>
      <c r="L121" s="38" t="s">
        <v>11</v>
      </c>
      <c r="M121" s="38" t="s">
        <v>11</v>
      </c>
      <c r="N121" s="13">
        <f>N90+N105</f>
        <v>7043</v>
      </c>
      <c r="O121" s="8">
        <f t="shared" si="38"/>
        <v>7043</v>
      </c>
      <c r="P121" s="38" t="s">
        <v>11</v>
      </c>
      <c r="Q121" s="8">
        <f t="shared" si="39"/>
        <v>7043</v>
      </c>
      <c r="R121" s="14"/>
    </row>
    <row r="122" spans="1:18" ht="14.25" x14ac:dyDescent="0.2">
      <c r="A122" s="10"/>
      <c r="B122" s="56" t="s">
        <v>751</v>
      </c>
      <c r="C122" s="38" t="s">
        <v>11</v>
      </c>
      <c r="D122" s="13">
        <f>D91+D106</f>
        <v>315</v>
      </c>
      <c r="E122" s="13">
        <f>E91+E106</f>
        <v>59</v>
      </c>
      <c r="F122" s="13">
        <f>F91+F106</f>
        <v>226</v>
      </c>
      <c r="G122" s="8">
        <f>SUM(C122:F122)</f>
        <v>600</v>
      </c>
      <c r="H122" s="13">
        <f>H91+H106</f>
        <v>9820</v>
      </c>
      <c r="I122" s="8">
        <f>SUM(G122:H122)</f>
        <v>10420</v>
      </c>
      <c r="J122" s="92"/>
      <c r="K122" s="38" t="s">
        <v>11</v>
      </c>
      <c r="L122" s="13">
        <f>L91+L106</f>
        <v>3</v>
      </c>
      <c r="M122" s="13">
        <f>M91+M106</f>
        <v>0</v>
      </c>
      <c r="N122" s="13">
        <f>N91+N106</f>
        <v>0</v>
      </c>
      <c r="O122" s="8">
        <f t="shared" si="38"/>
        <v>3</v>
      </c>
      <c r="P122" s="13">
        <f>P91+P106</f>
        <v>45</v>
      </c>
      <c r="Q122" s="8">
        <f t="shared" si="39"/>
        <v>48</v>
      </c>
      <c r="R122" s="14"/>
    </row>
    <row r="123" spans="1:18" ht="14.25" x14ac:dyDescent="0.2">
      <c r="A123" s="10"/>
      <c r="B123" s="62" t="s">
        <v>26</v>
      </c>
      <c r="C123" s="13">
        <f>C92+C107</f>
        <v>523</v>
      </c>
      <c r="D123" s="38" t="s">
        <v>11</v>
      </c>
      <c r="E123" s="38" t="s">
        <v>11</v>
      </c>
      <c r="F123" s="38" t="s">
        <v>11</v>
      </c>
      <c r="G123" s="8">
        <f>SUM(C123:F123)</f>
        <v>523</v>
      </c>
      <c r="H123" s="38" t="s">
        <v>11</v>
      </c>
      <c r="I123" s="8">
        <f>SUM(G123:H123)</f>
        <v>523</v>
      </c>
      <c r="J123" s="92"/>
      <c r="K123" s="13">
        <f>K92+K107</f>
        <v>22</v>
      </c>
      <c r="L123" s="38" t="s">
        <v>11</v>
      </c>
      <c r="M123" s="38" t="s">
        <v>11</v>
      </c>
      <c r="N123" s="38" t="s">
        <v>11</v>
      </c>
      <c r="O123" s="8">
        <f t="shared" si="38"/>
        <v>22</v>
      </c>
      <c r="P123" s="38" t="s">
        <v>11</v>
      </c>
      <c r="Q123" s="8">
        <f t="shared" si="39"/>
        <v>22</v>
      </c>
      <c r="R123" s="14"/>
    </row>
    <row r="124" spans="1:18" ht="14.25" x14ac:dyDescent="0.2">
      <c r="A124" s="10"/>
      <c r="B124" s="56" t="s">
        <v>716</v>
      </c>
      <c r="C124" s="7" t="s">
        <v>11</v>
      </c>
      <c r="D124" s="7" t="s">
        <v>11</v>
      </c>
      <c r="E124" s="7" t="s">
        <v>11</v>
      </c>
      <c r="F124" s="7" t="s">
        <v>11</v>
      </c>
      <c r="G124" s="8" t="s">
        <v>11</v>
      </c>
      <c r="H124" s="7" t="s">
        <v>11</v>
      </c>
      <c r="I124" s="8" t="s">
        <v>11</v>
      </c>
      <c r="J124" s="92"/>
      <c r="K124" s="38" t="s">
        <v>11</v>
      </c>
      <c r="L124" s="13">
        <f>L93+L108</f>
        <v>383</v>
      </c>
      <c r="M124" s="13">
        <f>M93+M108</f>
        <v>62</v>
      </c>
      <c r="N124" s="13">
        <f>N93+N108</f>
        <v>161</v>
      </c>
      <c r="O124" s="8">
        <f t="shared" si="38"/>
        <v>606</v>
      </c>
      <c r="P124" s="13">
        <f>P93+P108</f>
        <v>983</v>
      </c>
      <c r="Q124" s="8">
        <f t="shared" si="39"/>
        <v>1589</v>
      </c>
      <c r="R124" s="14"/>
    </row>
    <row r="125" spans="1:18" ht="14.25" x14ac:dyDescent="0.2">
      <c r="A125" s="10"/>
      <c r="B125" s="56" t="s">
        <v>752</v>
      </c>
      <c r="C125" s="7" t="s">
        <v>11</v>
      </c>
      <c r="D125" s="7" t="s">
        <v>11</v>
      </c>
      <c r="E125" s="7" t="s">
        <v>11</v>
      </c>
      <c r="F125" s="7" t="s">
        <v>11</v>
      </c>
      <c r="G125" s="8" t="s">
        <v>11</v>
      </c>
      <c r="H125" s="7" t="s">
        <v>11</v>
      </c>
      <c r="I125" s="8" t="s">
        <v>11</v>
      </c>
      <c r="J125" s="92"/>
      <c r="K125" s="38" t="s">
        <v>11</v>
      </c>
      <c r="L125" s="38" t="s">
        <v>11</v>
      </c>
      <c r="M125" s="38" t="s">
        <v>11</v>
      </c>
      <c r="N125" s="13">
        <f>N94+N109</f>
        <v>1010</v>
      </c>
      <c r="O125" s="8">
        <f t="shared" si="38"/>
        <v>1010</v>
      </c>
      <c r="P125" s="38" t="s">
        <v>11</v>
      </c>
      <c r="Q125" s="8">
        <f t="shared" si="39"/>
        <v>1010</v>
      </c>
      <c r="R125" s="14"/>
    </row>
    <row r="126" spans="1:18" ht="14.25" x14ac:dyDescent="0.2">
      <c r="A126" s="10"/>
      <c r="B126" s="56" t="s">
        <v>767</v>
      </c>
      <c r="C126" s="7" t="s">
        <v>11</v>
      </c>
      <c r="D126" s="13">
        <f t="shared" ref="D126:F127" si="40">D95+D110</f>
        <v>560</v>
      </c>
      <c r="E126" s="13">
        <f t="shared" si="40"/>
        <v>16</v>
      </c>
      <c r="F126" s="13">
        <f t="shared" si="40"/>
        <v>279</v>
      </c>
      <c r="G126" s="8">
        <f>SUM(C126:F126)</f>
        <v>855</v>
      </c>
      <c r="H126" s="7" t="s">
        <v>11</v>
      </c>
      <c r="I126" s="8">
        <f>SUM(G126:H126)</f>
        <v>855</v>
      </c>
      <c r="J126" s="92"/>
      <c r="K126" s="38" t="s">
        <v>11</v>
      </c>
      <c r="L126" s="13">
        <f>L95+L110</f>
        <v>7703</v>
      </c>
      <c r="M126" s="13">
        <f>M95+M110</f>
        <v>306</v>
      </c>
      <c r="N126" s="13">
        <f>N95+N110</f>
        <v>2323</v>
      </c>
      <c r="O126" s="8">
        <f t="shared" si="38"/>
        <v>10332</v>
      </c>
      <c r="P126" s="38" t="s">
        <v>11</v>
      </c>
      <c r="Q126" s="8">
        <f t="shared" si="39"/>
        <v>10332</v>
      </c>
      <c r="R126" s="14"/>
    </row>
    <row r="127" spans="1:18" ht="14.25" x14ac:dyDescent="0.2">
      <c r="A127" s="10"/>
      <c r="B127" s="56" t="s">
        <v>713</v>
      </c>
      <c r="C127" s="7" t="s">
        <v>11</v>
      </c>
      <c r="D127" s="13">
        <f t="shared" si="40"/>
        <v>223</v>
      </c>
      <c r="E127" s="13">
        <f t="shared" si="40"/>
        <v>0</v>
      </c>
      <c r="F127" s="13">
        <f t="shared" si="40"/>
        <v>111</v>
      </c>
      <c r="G127" s="8">
        <f>SUM(C127:F127)</f>
        <v>334</v>
      </c>
      <c r="H127" s="13">
        <f>H96+H111</f>
        <v>4201</v>
      </c>
      <c r="I127" s="8">
        <f>SUM(G127:H127)</f>
        <v>4535</v>
      </c>
      <c r="J127" s="92"/>
      <c r="K127" s="38" t="s">
        <v>11</v>
      </c>
      <c r="L127" s="13">
        <f>L96+L111</f>
        <v>264</v>
      </c>
      <c r="M127" s="13">
        <f>M96+M111</f>
        <v>6</v>
      </c>
      <c r="N127" s="13">
        <f>N96+N111</f>
        <v>134</v>
      </c>
      <c r="O127" s="8">
        <f t="shared" si="38"/>
        <v>404</v>
      </c>
      <c r="P127" s="13">
        <f>P96+P111</f>
        <v>3831</v>
      </c>
      <c r="Q127" s="8">
        <f t="shared" si="39"/>
        <v>4235</v>
      </c>
      <c r="R127" s="14"/>
    </row>
    <row r="128" spans="1:18" ht="14.25" x14ac:dyDescent="0.2">
      <c r="A128" s="10"/>
      <c r="B128" s="56" t="s">
        <v>755</v>
      </c>
      <c r="C128" s="13">
        <f>C112</f>
        <v>154</v>
      </c>
      <c r="D128" s="7" t="str">
        <f>D112</f>
        <v>..</v>
      </c>
      <c r="E128" s="7" t="str">
        <f>E112</f>
        <v>..</v>
      </c>
      <c r="F128" s="7" t="str">
        <f>F112</f>
        <v>..</v>
      </c>
      <c r="G128" s="8">
        <f>SUM(C128:F128)</f>
        <v>154</v>
      </c>
      <c r="H128" s="7" t="str">
        <f>H112</f>
        <v>..</v>
      </c>
      <c r="I128" s="8">
        <f>SUM(G128:H128)</f>
        <v>154</v>
      </c>
      <c r="J128" s="92"/>
      <c r="K128" s="39">
        <f>K112</f>
        <v>33</v>
      </c>
      <c r="L128" s="38" t="str">
        <f>L112</f>
        <v>..</v>
      </c>
      <c r="M128" s="38" t="str">
        <f>M112</f>
        <v>..</v>
      </c>
      <c r="N128" s="38" t="str">
        <f>N112</f>
        <v>..</v>
      </c>
      <c r="O128" s="8">
        <f t="shared" si="38"/>
        <v>33</v>
      </c>
      <c r="P128" s="38" t="str">
        <f>P112</f>
        <v>..</v>
      </c>
      <c r="Q128" s="8">
        <f t="shared" si="39"/>
        <v>33</v>
      </c>
      <c r="R128" s="14"/>
    </row>
    <row r="129" spans="1:18" ht="14.25" x14ac:dyDescent="0.2">
      <c r="A129" s="35"/>
      <c r="B129" s="66" t="s">
        <v>689</v>
      </c>
      <c r="C129" s="67">
        <f>C97+C113</f>
        <v>112</v>
      </c>
      <c r="D129" s="8" t="s">
        <v>11</v>
      </c>
      <c r="E129" s="8" t="s">
        <v>11</v>
      </c>
      <c r="F129" s="8" t="s">
        <v>11</v>
      </c>
      <c r="G129" s="8">
        <f>SUM(C129:F129)</f>
        <v>112</v>
      </c>
      <c r="H129" s="8" t="s">
        <v>11</v>
      </c>
      <c r="I129" s="8">
        <f>SUM(G129:H129)</f>
        <v>112</v>
      </c>
      <c r="J129" s="93"/>
      <c r="K129" s="67">
        <f>K97+K113</f>
        <v>4</v>
      </c>
      <c r="L129" s="68" t="s">
        <v>11</v>
      </c>
      <c r="M129" s="68" t="s">
        <v>11</v>
      </c>
      <c r="N129" s="68" t="s">
        <v>11</v>
      </c>
      <c r="O129" s="8">
        <f t="shared" si="38"/>
        <v>4</v>
      </c>
      <c r="P129" s="68" t="s">
        <v>11</v>
      </c>
      <c r="Q129" s="8">
        <f t="shared" si="39"/>
        <v>4</v>
      </c>
      <c r="R129" s="14"/>
    </row>
    <row r="130" spans="1:18" ht="15" thickBot="1" x14ac:dyDescent="0.25">
      <c r="A130" s="47"/>
      <c r="B130" s="69" t="s">
        <v>629</v>
      </c>
      <c r="C130" s="44">
        <f t="shared" ref="C130:I130" si="41">SUM(C117:C129)</f>
        <v>18350</v>
      </c>
      <c r="D130" s="44">
        <f t="shared" si="41"/>
        <v>2967</v>
      </c>
      <c r="E130" s="44">
        <f t="shared" si="41"/>
        <v>75</v>
      </c>
      <c r="F130" s="44">
        <f t="shared" si="41"/>
        <v>4606</v>
      </c>
      <c r="G130" s="44">
        <f t="shared" si="41"/>
        <v>25998</v>
      </c>
      <c r="H130" s="44">
        <f t="shared" si="41"/>
        <v>15046</v>
      </c>
      <c r="I130" s="44">
        <f t="shared" si="41"/>
        <v>41044</v>
      </c>
      <c r="J130" s="95"/>
      <c r="K130" s="44">
        <f>SUM(K117:K129)</f>
        <v>6579</v>
      </c>
      <c r="L130" s="44">
        <f t="shared" ref="L130:Q130" si="42">SUM(L117:L129)</f>
        <v>9603</v>
      </c>
      <c r="M130" s="44">
        <f t="shared" si="42"/>
        <v>374</v>
      </c>
      <c r="N130" s="44">
        <f t="shared" si="42"/>
        <v>12063</v>
      </c>
      <c r="O130" s="44">
        <f t="shared" si="42"/>
        <v>28619</v>
      </c>
      <c r="P130" s="44">
        <f t="shared" si="42"/>
        <v>5258</v>
      </c>
      <c r="Q130" s="44">
        <f t="shared" si="42"/>
        <v>33877</v>
      </c>
      <c r="R130" s="91"/>
    </row>
    <row r="131" spans="1:18" ht="17.25" customHeight="1" x14ac:dyDescent="0.2">
      <c r="A131" s="60" t="s">
        <v>19</v>
      </c>
      <c r="B131" s="61" t="s">
        <v>20</v>
      </c>
      <c r="C131" s="9"/>
      <c r="D131" s="9"/>
      <c r="E131" s="9"/>
      <c r="F131" s="9"/>
      <c r="G131" s="9"/>
      <c r="H131" s="9"/>
      <c r="I131" s="9"/>
      <c r="J131" s="9"/>
      <c r="K131" s="9"/>
      <c r="L131" s="9"/>
      <c r="M131" s="9"/>
      <c r="N131" s="9"/>
      <c r="O131" s="9"/>
      <c r="P131" s="9"/>
      <c r="Q131" s="9"/>
    </row>
    <row r="132" spans="1:18" ht="14.25" x14ac:dyDescent="0.2">
      <c r="A132" s="10"/>
      <c r="B132" s="56" t="s">
        <v>772</v>
      </c>
      <c r="C132" s="38" t="s">
        <v>11</v>
      </c>
      <c r="D132" s="13">
        <v>0</v>
      </c>
      <c r="E132" s="13">
        <v>0</v>
      </c>
      <c r="F132" s="13">
        <v>0</v>
      </c>
      <c r="G132" s="8">
        <f>SUM(C132:F132)</f>
        <v>0</v>
      </c>
      <c r="H132" s="13">
        <v>0</v>
      </c>
      <c r="I132" s="8">
        <f>G132+H132</f>
        <v>0</v>
      </c>
      <c r="J132" s="9"/>
      <c r="K132" s="38" t="s">
        <v>11</v>
      </c>
      <c r="L132" s="39">
        <v>0</v>
      </c>
      <c r="M132" s="39">
        <v>0</v>
      </c>
      <c r="N132" s="39">
        <v>0</v>
      </c>
      <c r="O132" s="8">
        <f>SUM(K132:N132)</f>
        <v>0</v>
      </c>
      <c r="P132" s="13">
        <v>5</v>
      </c>
      <c r="Q132" s="8">
        <f>SUM(O132:P132)</f>
        <v>5</v>
      </c>
    </row>
    <row r="133" spans="1:18" ht="14.25" x14ac:dyDescent="0.2">
      <c r="A133" s="10"/>
      <c r="B133" s="57" t="s">
        <v>766</v>
      </c>
      <c r="C133" s="38" t="s">
        <v>11</v>
      </c>
      <c r="D133" s="38" t="s">
        <v>11</v>
      </c>
      <c r="E133" s="38" t="s">
        <v>11</v>
      </c>
      <c r="F133" s="38" t="s">
        <v>11</v>
      </c>
      <c r="G133" s="38" t="s">
        <v>11</v>
      </c>
      <c r="H133" s="38" t="s">
        <v>11</v>
      </c>
      <c r="I133" s="38" t="s">
        <v>11</v>
      </c>
      <c r="J133" s="9"/>
      <c r="K133" s="38" t="s">
        <v>11</v>
      </c>
      <c r="L133" s="38" t="s">
        <v>11</v>
      </c>
      <c r="M133" s="38" t="s">
        <v>11</v>
      </c>
      <c r="N133" s="13">
        <v>43</v>
      </c>
      <c r="O133" s="8">
        <f t="shared" ref="O133:O138" si="43">SUM(K133:N133)</f>
        <v>43</v>
      </c>
      <c r="P133" s="38" t="s">
        <v>11</v>
      </c>
      <c r="Q133" s="8">
        <f t="shared" ref="Q133:Q138" si="44">SUM(O133:P133)</f>
        <v>43</v>
      </c>
    </row>
    <row r="134" spans="1:18" ht="14.25" x14ac:dyDescent="0.2">
      <c r="A134" s="10"/>
      <c r="B134" s="56" t="s">
        <v>716</v>
      </c>
      <c r="C134" s="38" t="s">
        <v>11</v>
      </c>
      <c r="D134" s="38" t="s">
        <v>11</v>
      </c>
      <c r="E134" s="38" t="s">
        <v>11</v>
      </c>
      <c r="F134" s="38" t="s">
        <v>11</v>
      </c>
      <c r="G134" s="38" t="s">
        <v>11</v>
      </c>
      <c r="H134" s="38" t="s">
        <v>11</v>
      </c>
      <c r="I134" s="38" t="s">
        <v>11</v>
      </c>
      <c r="J134" s="9"/>
      <c r="K134" s="7" t="s">
        <v>11</v>
      </c>
      <c r="L134" s="13">
        <v>219</v>
      </c>
      <c r="M134" s="13">
        <v>28</v>
      </c>
      <c r="N134" s="13">
        <v>538</v>
      </c>
      <c r="O134" s="8">
        <f t="shared" si="43"/>
        <v>785</v>
      </c>
      <c r="P134" s="13">
        <v>1586</v>
      </c>
      <c r="Q134" s="8">
        <f t="shared" si="44"/>
        <v>2371</v>
      </c>
      <c r="R134" s="17"/>
    </row>
    <row r="135" spans="1:18" x14ac:dyDescent="0.2">
      <c r="A135" s="10"/>
      <c r="B135" s="63" t="s">
        <v>6</v>
      </c>
      <c r="C135" s="38" t="s">
        <v>11</v>
      </c>
      <c r="D135" s="38" t="s">
        <v>11</v>
      </c>
      <c r="E135" s="38" t="s">
        <v>11</v>
      </c>
      <c r="F135" s="38" t="s">
        <v>11</v>
      </c>
      <c r="G135" s="38" t="s">
        <v>11</v>
      </c>
      <c r="H135" s="38" t="s">
        <v>11</v>
      </c>
      <c r="I135" s="38" t="s">
        <v>11</v>
      </c>
      <c r="J135" s="9"/>
      <c r="K135" s="38" t="s">
        <v>11</v>
      </c>
      <c r="L135" s="13">
        <v>432</v>
      </c>
      <c r="M135" s="38" t="s">
        <v>11</v>
      </c>
      <c r="N135" s="38" t="s">
        <v>11</v>
      </c>
      <c r="O135" s="8">
        <f t="shared" si="43"/>
        <v>432</v>
      </c>
      <c r="P135" s="38" t="s">
        <v>11</v>
      </c>
      <c r="Q135" s="8">
        <f t="shared" si="44"/>
        <v>432</v>
      </c>
    </row>
    <row r="136" spans="1:18" ht="14.25" x14ac:dyDescent="0.2">
      <c r="A136" s="10"/>
      <c r="B136" s="56" t="s">
        <v>752</v>
      </c>
      <c r="C136" s="38" t="s">
        <v>11</v>
      </c>
      <c r="D136" s="38" t="s">
        <v>11</v>
      </c>
      <c r="E136" s="38" t="s">
        <v>11</v>
      </c>
      <c r="F136" s="38" t="s">
        <v>11</v>
      </c>
      <c r="G136" s="38" t="s">
        <v>11</v>
      </c>
      <c r="H136" s="38" t="s">
        <v>11</v>
      </c>
      <c r="I136" s="38" t="s">
        <v>11</v>
      </c>
      <c r="J136" s="9"/>
      <c r="K136" s="38" t="s">
        <v>11</v>
      </c>
      <c r="L136" s="38" t="s">
        <v>11</v>
      </c>
      <c r="M136" s="38" t="s">
        <v>11</v>
      </c>
      <c r="N136" s="13">
        <v>795</v>
      </c>
      <c r="O136" s="8">
        <f t="shared" si="43"/>
        <v>795</v>
      </c>
      <c r="P136" s="38" t="s">
        <v>11</v>
      </c>
      <c r="Q136" s="8">
        <f t="shared" si="44"/>
        <v>795</v>
      </c>
    </row>
    <row r="137" spans="1:18" ht="14.25" x14ac:dyDescent="0.2">
      <c r="A137" s="10"/>
      <c r="B137" s="56" t="s">
        <v>767</v>
      </c>
      <c r="C137" s="38" t="s">
        <v>11</v>
      </c>
      <c r="D137" s="9">
        <v>99</v>
      </c>
      <c r="E137" s="9">
        <v>0</v>
      </c>
      <c r="F137" s="9">
        <v>52</v>
      </c>
      <c r="G137" s="8">
        <f>SUM(C137:F137)</f>
        <v>151</v>
      </c>
      <c r="H137" s="38" t="s">
        <v>11</v>
      </c>
      <c r="I137" s="8">
        <f>SUM(G137:H137)</f>
        <v>151</v>
      </c>
      <c r="J137" s="9"/>
      <c r="K137" s="38" t="s">
        <v>11</v>
      </c>
      <c r="L137" s="13">
        <v>6262</v>
      </c>
      <c r="M137" s="13">
        <v>252</v>
      </c>
      <c r="N137" s="13">
        <v>1313</v>
      </c>
      <c r="O137" s="8">
        <f t="shared" si="43"/>
        <v>7827</v>
      </c>
      <c r="P137" s="38" t="s">
        <v>11</v>
      </c>
      <c r="Q137" s="8">
        <f t="shared" si="44"/>
        <v>7827</v>
      </c>
    </row>
    <row r="138" spans="1:18" ht="14.25" x14ac:dyDescent="0.2">
      <c r="A138" s="10"/>
      <c r="B138" s="56" t="s">
        <v>713</v>
      </c>
      <c r="C138" s="38" t="s">
        <v>11</v>
      </c>
      <c r="D138" s="9">
        <v>104</v>
      </c>
      <c r="E138" s="52">
        <v>0</v>
      </c>
      <c r="F138" s="9">
        <v>158</v>
      </c>
      <c r="G138" s="8">
        <f>SUM(C138:F138)</f>
        <v>262</v>
      </c>
      <c r="H138" s="9">
        <v>1501</v>
      </c>
      <c r="I138" s="8">
        <f>SUM(G138:H138)</f>
        <v>1763</v>
      </c>
      <c r="J138" s="17"/>
      <c r="K138" s="38" t="s">
        <v>11</v>
      </c>
      <c r="L138" s="13">
        <v>15</v>
      </c>
      <c r="M138" s="52">
        <v>11</v>
      </c>
      <c r="N138" s="13">
        <v>13</v>
      </c>
      <c r="O138" s="8">
        <f t="shared" si="43"/>
        <v>39</v>
      </c>
      <c r="P138" s="13">
        <v>749</v>
      </c>
      <c r="Q138" s="8">
        <f t="shared" si="44"/>
        <v>788</v>
      </c>
      <c r="R138" s="17"/>
    </row>
    <row r="139" spans="1:18" ht="14.25" x14ac:dyDescent="0.2">
      <c r="A139" s="10"/>
      <c r="B139" s="70" t="s">
        <v>21</v>
      </c>
      <c r="C139" s="7" t="s">
        <v>11</v>
      </c>
      <c r="D139" s="7">
        <f t="shared" ref="D139:I139" si="45">SUM(D132:D138)</f>
        <v>203</v>
      </c>
      <c r="E139" s="7">
        <f t="shared" si="45"/>
        <v>0</v>
      </c>
      <c r="F139" s="7">
        <f t="shared" si="45"/>
        <v>210</v>
      </c>
      <c r="G139" s="7">
        <f t="shared" si="45"/>
        <v>413</v>
      </c>
      <c r="H139" s="7">
        <f t="shared" si="45"/>
        <v>1501</v>
      </c>
      <c r="I139" s="7">
        <f t="shared" si="45"/>
        <v>1914</v>
      </c>
      <c r="J139" s="17"/>
      <c r="K139" s="7" t="s">
        <v>11</v>
      </c>
      <c r="L139" s="7">
        <f t="shared" ref="L139:Q139" si="46">SUM(L132:L138)</f>
        <v>6928</v>
      </c>
      <c r="M139" s="7">
        <f t="shared" si="46"/>
        <v>291</v>
      </c>
      <c r="N139" s="7">
        <f t="shared" si="46"/>
        <v>2702</v>
      </c>
      <c r="O139" s="7">
        <f t="shared" si="46"/>
        <v>9921</v>
      </c>
      <c r="P139" s="7">
        <f t="shared" si="46"/>
        <v>2340</v>
      </c>
      <c r="Q139" s="7">
        <f t="shared" si="46"/>
        <v>12261</v>
      </c>
      <c r="R139" s="17"/>
    </row>
    <row r="140" spans="1:18" x14ac:dyDescent="0.2">
      <c r="A140" s="10"/>
      <c r="B140" s="10"/>
      <c r="C140" s="9"/>
      <c r="D140" s="9"/>
      <c r="E140" s="9"/>
      <c r="F140" s="9"/>
      <c r="G140" s="9"/>
      <c r="H140" s="9"/>
      <c r="I140" s="9"/>
      <c r="J140" s="9"/>
      <c r="K140" s="9"/>
      <c r="L140" s="9"/>
      <c r="M140" s="9"/>
      <c r="N140" s="9"/>
      <c r="O140" s="9"/>
      <c r="P140" s="9"/>
      <c r="Q140" s="9"/>
    </row>
    <row r="141" spans="1:18" x14ac:dyDescent="0.2">
      <c r="A141" s="10"/>
      <c r="B141" s="64" t="s">
        <v>22</v>
      </c>
      <c r="C141" s="9"/>
      <c r="D141" s="9"/>
      <c r="E141" s="9"/>
      <c r="F141" s="9"/>
      <c r="G141" s="9"/>
      <c r="H141" s="9"/>
      <c r="I141" s="9"/>
      <c r="J141" s="9"/>
      <c r="K141" s="9"/>
      <c r="L141" s="9"/>
      <c r="M141" s="9"/>
      <c r="N141" s="9"/>
      <c r="O141" s="9"/>
      <c r="P141" s="9"/>
      <c r="Q141" s="9"/>
    </row>
    <row r="142" spans="1:18" ht="14.25" x14ac:dyDescent="0.2">
      <c r="A142" s="10"/>
      <c r="B142" s="56" t="s">
        <v>711</v>
      </c>
      <c r="C142" s="38" t="s">
        <v>11</v>
      </c>
      <c r="D142" s="13">
        <v>45</v>
      </c>
      <c r="E142" s="39">
        <v>0</v>
      </c>
      <c r="F142" s="39">
        <v>0</v>
      </c>
      <c r="G142" s="8">
        <f>SUM(C142:F142)</f>
        <v>45</v>
      </c>
      <c r="H142" s="39">
        <v>0</v>
      </c>
      <c r="I142" s="8">
        <f>SUM(G142:H142)</f>
        <v>45</v>
      </c>
      <c r="J142" s="9"/>
      <c r="K142" s="38" t="s">
        <v>11</v>
      </c>
      <c r="L142" s="39">
        <v>0</v>
      </c>
      <c r="M142" s="39">
        <v>0</v>
      </c>
      <c r="N142" s="39">
        <v>0</v>
      </c>
      <c r="O142" s="8">
        <f>SUM(K142:N142)</f>
        <v>0</v>
      </c>
      <c r="P142" s="39">
        <v>0</v>
      </c>
      <c r="Q142" s="8">
        <f>SUM(O142:P142)</f>
        <v>0</v>
      </c>
    </row>
    <row r="143" spans="1:18" ht="14.25" x14ac:dyDescent="0.2">
      <c r="A143" s="10"/>
      <c r="B143" s="56" t="s">
        <v>756</v>
      </c>
      <c r="C143" s="13">
        <v>6810</v>
      </c>
      <c r="D143" s="13">
        <v>1644</v>
      </c>
      <c r="E143" s="38" t="s">
        <v>11</v>
      </c>
      <c r="F143" s="13">
        <v>1606</v>
      </c>
      <c r="G143" s="8">
        <f t="shared" ref="G143:G153" si="47">SUM(C143:F143)</f>
        <v>10060</v>
      </c>
      <c r="H143" s="38" t="s">
        <v>11</v>
      </c>
      <c r="I143" s="8">
        <f t="shared" ref="I143:I153" si="48">SUM(G143:H143)</f>
        <v>10060</v>
      </c>
      <c r="J143" s="9"/>
      <c r="K143" s="13">
        <v>772</v>
      </c>
      <c r="L143" s="13">
        <v>734</v>
      </c>
      <c r="M143" s="38" t="s">
        <v>11</v>
      </c>
      <c r="N143" s="13">
        <v>426</v>
      </c>
      <c r="O143" s="8">
        <f t="shared" ref="O143:O153" si="49">SUM(K143:N143)</f>
        <v>1932</v>
      </c>
      <c r="P143" s="38" t="s">
        <v>11</v>
      </c>
      <c r="Q143" s="8">
        <f t="shared" ref="Q143:Q153" si="50">SUM(O143:P143)</f>
        <v>1932</v>
      </c>
    </row>
    <row r="144" spans="1:18" ht="14.25" x14ac:dyDescent="0.2">
      <c r="A144" s="10"/>
      <c r="B144" s="56" t="s">
        <v>772</v>
      </c>
      <c r="C144" s="38" t="s">
        <v>11</v>
      </c>
      <c r="D144" s="39">
        <v>0</v>
      </c>
      <c r="E144" s="39">
        <v>0</v>
      </c>
      <c r="F144" s="39">
        <v>24</v>
      </c>
      <c r="G144" s="8">
        <f t="shared" si="47"/>
        <v>24</v>
      </c>
      <c r="H144" s="13">
        <v>18</v>
      </c>
      <c r="I144" s="8">
        <f t="shared" si="48"/>
        <v>42</v>
      </c>
      <c r="J144" s="17"/>
      <c r="K144" s="38" t="s">
        <v>11</v>
      </c>
      <c r="L144" s="13">
        <v>0</v>
      </c>
      <c r="M144" s="13">
        <v>0</v>
      </c>
      <c r="N144" s="13">
        <v>10</v>
      </c>
      <c r="O144" s="8">
        <f t="shared" si="49"/>
        <v>10</v>
      </c>
      <c r="P144" s="13">
        <v>67</v>
      </c>
      <c r="Q144" s="8">
        <f t="shared" si="50"/>
        <v>77</v>
      </c>
      <c r="R144" s="17"/>
    </row>
    <row r="145" spans="1:18" ht="14.25" x14ac:dyDescent="0.2">
      <c r="A145" s="10"/>
      <c r="B145" s="56" t="s">
        <v>773</v>
      </c>
      <c r="C145" s="13">
        <v>73</v>
      </c>
      <c r="D145" s="39">
        <v>0</v>
      </c>
      <c r="E145" s="38" t="s">
        <v>11</v>
      </c>
      <c r="F145" s="38" t="s">
        <v>11</v>
      </c>
      <c r="G145" s="8">
        <f t="shared" si="47"/>
        <v>73</v>
      </c>
      <c r="H145" s="38" t="s">
        <v>11</v>
      </c>
      <c r="I145" s="8">
        <f t="shared" si="48"/>
        <v>73</v>
      </c>
      <c r="J145" s="9"/>
      <c r="K145" s="13">
        <v>25</v>
      </c>
      <c r="L145" s="39">
        <v>0</v>
      </c>
      <c r="M145" s="38" t="s">
        <v>11</v>
      </c>
      <c r="N145" s="38" t="s">
        <v>11</v>
      </c>
      <c r="O145" s="8">
        <f t="shared" si="49"/>
        <v>25</v>
      </c>
      <c r="P145" s="38" t="s">
        <v>11</v>
      </c>
      <c r="Q145" s="8">
        <f t="shared" si="50"/>
        <v>25</v>
      </c>
    </row>
    <row r="146" spans="1:18" ht="14.25" x14ac:dyDescent="0.2">
      <c r="A146" s="10"/>
      <c r="B146" s="57" t="s">
        <v>766</v>
      </c>
      <c r="C146" s="38" t="s">
        <v>11</v>
      </c>
      <c r="D146" s="38" t="s">
        <v>11</v>
      </c>
      <c r="E146" s="38" t="s">
        <v>11</v>
      </c>
      <c r="F146" s="38" t="s">
        <v>11</v>
      </c>
      <c r="G146" s="38" t="s">
        <v>11</v>
      </c>
      <c r="H146" s="38" t="s">
        <v>11</v>
      </c>
      <c r="I146" s="8" t="s">
        <v>11</v>
      </c>
      <c r="J146" s="9"/>
      <c r="K146" s="38" t="s">
        <v>11</v>
      </c>
      <c r="L146" s="38" t="s">
        <v>11</v>
      </c>
      <c r="M146" s="38" t="s">
        <v>11</v>
      </c>
      <c r="N146" s="13">
        <v>2665</v>
      </c>
      <c r="O146" s="8">
        <f t="shared" si="49"/>
        <v>2665</v>
      </c>
      <c r="P146" s="38" t="s">
        <v>11</v>
      </c>
      <c r="Q146" s="8">
        <f t="shared" si="50"/>
        <v>2665</v>
      </c>
    </row>
    <row r="147" spans="1:18" ht="14.25" x14ac:dyDescent="0.2">
      <c r="A147" s="10"/>
      <c r="B147" s="56" t="s">
        <v>774</v>
      </c>
      <c r="C147" s="13">
        <v>91</v>
      </c>
      <c r="D147" s="38" t="s">
        <v>11</v>
      </c>
      <c r="E147" s="38" t="s">
        <v>11</v>
      </c>
      <c r="F147" s="38" t="s">
        <v>11</v>
      </c>
      <c r="G147" s="8">
        <f t="shared" si="47"/>
        <v>91</v>
      </c>
      <c r="H147" s="38" t="s">
        <v>11</v>
      </c>
      <c r="I147" s="8">
        <f t="shared" si="48"/>
        <v>91</v>
      </c>
      <c r="J147" s="9"/>
      <c r="K147" s="13">
        <v>0</v>
      </c>
      <c r="L147" s="38" t="s">
        <v>11</v>
      </c>
      <c r="M147" s="38" t="s">
        <v>11</v>
      </c>
      <c r="N147" s="38" t="s">
        <v>11</v>
      </c>
      <c r="O147" s="8">
        <f t="shared" si="49"/>
        <v>0</v>
      </c>
      <c r="P147" s="38" t="s">
        <v>11</v>
      </c>
      <c r="Q147" s="8">
        <f t="shared" si="50"/>
        <v>0</v>
      </c>
    </row>
    <row r="148" spans="1:18" ht="14.25" x14ac:dyDescent="0.2">
      <c r="A148" s="10"/>
      <c r="B148" s="56" t="s">
        <v>716</v>
      </c>
      <c r="C148" s="38" t="s">
        <v>11</v>
      </c>
      <c r="D148" s="38" t="s">
        <v>11</v>
      </c>
      <c r="E148" s="38" t="s">
        <v>11</v>
      </c>
      <c r="F148" s="38" t="s">
        <v>11</v>
      </c>
      <c r="G148" s="38" t="s">
        <v>11</v>
      </c>
      <c r="H148" s="38" t="s">
        <v>11</v>
      </c>
      <c r="I148" s="38" t="s">
        <v>11</v>
      </c>
      <c r="J148" s="9"/>
      <c r="K148" s="7" t="s">
        <v>11</v>
      </c>
      <c r="L148" s="13">
        <v>577</v>
      </c>
      <c r="M148" s="13">
        <v>41</v>
      </c>
      <c r="N148" s="13">
        <v>904</v>
      </c>
      <c r="O148" s="8">
        <f t="shared" si="49"/>
        <v>1522</v>
      </c>
      <c r="P148" s="13">
        <v>2248</v>
      </c>
      <c r="Q148" s="8">
        <f t="shared" si="50"/>
        <v>3770</v>
      </c>
      <c r="R148" s="17"/>
    </row>
    <row r="149" spans="1:18" x14ac:dyDescent="0.2">
      <c r="A149" s="10"/>
      <c r="B149" s="63" t="s">
        <v>6</v>
      </c>
      <c r="C149" s="7" t="s">
        <v>11</v>
      </c>
      <c r="D149" s="7" t="s">
        <v>11</v>
      </c>
      <c r="E149" s="7" t="s">
        <v>11</v>
      </c>
      <c r="F149" s="7" t="s">
        <v>11</v>
      </c>
      <c r="G149" s="8" t="s">
        <v>11</v>
      </c>
      <c r="H149" s="7" t="s">
        <v>11</v>
      </c>
      <c r="I149" s="8" t="s">
        <v>11</v>
      </c>
      <c r="J149" s="9"/>
      <c r="K149" s="38" t="s">
        <v>11</v>
      </c>
      <c r="L149" s="13">
        <v>553</v>
      </c>
      <c r="M149" s="38" t="s">
        <v>11</v>
      </c>
      <c r="N149" s="38" t="s">
        <v>11</v>
      </c>
      <c r="O149" s="8">
        <f t="shared" si="49"/>
        <v>553</v>
      </c>
      <c r="P149" s="38" t="s">
        <v>11</v>
      </c>
      <c r="Q149" s="8">
        <f t="shared" si="50"/>
        <v>553</v>
      </c>
    </row>
    <row r="150" spans="1:18" ht="14.25" x14ac:dyDescent="0.2">
      <c r="A150" s="10"/>
      <c r="B150" s="56" t="s">
        <v>752</v>
      </c>
      <c r="C150" s="7" t="s">
        <v>11</v>
      </c>
      <c r="D150" s="7" t="s">
        <v>11</v>
      </c>
      <c r="E150" s="7" t="s">
        <v>11</v>
      </c>
      <c r="F150" s="7" t="s">
        <v>11</v>
      </c>
      <c r="G150" s="8" t="s">
        <v>11</v>
      </c>
      <c r="H150" s="7" t="s">
        <v>11</v>
      </c>
      <c r="I150" s="8" t="s">
        <v>11</v>
      </c>
      <c r="J150" s="9"/>
      <c r="K150" s="38" t="s">
        <v>11</v>
      </c>
      <c r="L150" s="38" t="s">
        <v>11</v>
      </c>
      <c r="M150" s="38" t="s">
        <v>11</v>
      </c>
      <c r="N150" s="13">
        <v>490</v>
      </c>
      <c r="O150" s="8">
        <f t="shared" si="49"/>
        <v>490</v>
      </c>
      <c r="P150" s="38" t="s">
        <v>11</v>
      </c>
      <c r="Q150" s="8">
        <f t="shared" si="50"/>
        <v>490</v>
      </c>
    </row>
    <row r="151" spans="1:18" ht="14.25" x14ac:dyDescent="0.2">
      <c r="A151" s="10"/>
      <c r="B151" s="56" t="s">
        <v>767</v>
      </c>
      <c r="C151" s="7" t="s">
        <v>11</v>
      </c>
      <c r="D151" s="13">
        <v>246</v>
      </c>
      <c r="E151" s="13">
        <v>0</v>
      </c>
      <c r="F151" s="13">
        <v>56</v>
      </c>
      <c r="G151" s="8">
        <f t="shared" si="47"/>
        <v>302</v>
      </c>
      <c r="H151" s="7" t="s">
        <v>11</v>
      </c>
      <c r="I151" s="8">
        <f t="shared" si="48"/>
        <v>302</v>
      </c>
      <c r="J151" s="9"/>
      <c r="K151" s="7" t="s">
        <v>11</v>
      </c>
      <c r="L151" s="13">
        <v>14287</v>
      </c>
      <c r="M151" s="13">
        <v>519</v>
      </c>
      <c r="N151" s="13">
        <v>3513</v>
      </c>
      <c r="O151" s="8">
        <f t="shared" si="49"/>
        <v>18319</v>
      </c>
      <c r="P151" s="7" t="s">
        <v>11</v>
      </c>
      <c r="Q151" s="8">
        <f t="shared" si="50"/>
        <v>18319</v>
      </c>
    </row>
    <row r="152" spans="1:18" ht="14.25" x14ac:dyDescent="0.2">
      <c r="A152" s="10"/>
      <c r="B152" s="56" t="s">
        <v>713</v>
      </c>
      <c r="C152" s="7" t="s">
        <v>11</v>
      </c>
      <c r="D152" s="13">
        <v>143</v>
      </c>
      <c r="E152" s="52">
        <v>0</v>
      </c>
      <c r="F152" s="13">
        <v>45</v>
      </c>
      <c r="G152" s="8">
        <f t="shared" si="47"/>
        <v>188</v>
      </c>
      <c r="H152" s="13">
        <v>2552</v>
      </c>
      <c r="I152" s="8">
        <f t="shared" si="48"/>
        <v>2740</v>
      </c>
      <c r="J152" s="17"/>
      <c r="K152" s="7" t="s">
        <v>11</v>
      </c>
      <c r="L152" s="13">
        <v>62</v>
      </c>
      <c r="M152" s="52">
        <v>0</v>
      </c>
      <c r="N152" s="13">
        <v>59</v>
      </c>
      <c r="O152" s="8">
        <f t="shared" si="49"/>
        <v>121</v>
      </c>
      <c r="P152" s="13">
        <v>1888</v>
      </c>
      <c r="Q152" s="8">
        <f t="shared" si="50"/>
        <v>2009</v>
      </c>
      <c r="R152" s="17"/>
    </row>
    <row r="153" spans="1:18" ht="14.25" x14ac:dyDescent="0.2">
      <c r="A153" s="10"/>
      <c r="B153" s="56" t="s">
        <v>775</v>
      </c>
      <c r="C153" s="13">
        <v>71</v>
      </c>
      <c r="D153" s="7" t="s">
        <v>11</v>
      </c>
      <c r="E153" s="7" t="s">
        <v>11</v>
      </c>
      <c r="F153" s="7" t="s">
        <v>11</v>
      </c>
      <c r="G153" s="8">
        <f t="shared" si="47"/>
        <v>71</v>
      </c>
      <c r="H153" s="7" t="s">
        <v>11</v>
      </c>
      <c r="I153" s="8">
        <f t="shared" si="48"/>
        <v>71</v>
      </c>
      <c r="J153" s="9"/>
      <c r="K153" s="13">
        <v>0</v>
      </c>
      <c r="L153" s="38" t="s">
        <v>11</v>
      </c>
      <c r="M153" s="38" t="s">
        <v>11</v>
      </c>
      <c r="N153" s="38" t="s">
        <v>11</v>
      </c>
      <c r="O153" s="8">
        <f t="shared" si="49"/>
        <v>0</v>
      </c>
      <c r="P153" s="38" t="s">
        <v>11</v>
      </c>
      <c r="Q153" s="8">
        <f t="shared" si="50"/>
        <v>0</v>
      </c>
    </row>
    <row r="154" spans="1:18" ht="14.25" x14ac:dyDescent="0.2">
      <c r="A154" s="10"/>
      <c r="B154" s="70" t="s">
        <v>23</v>
      </c>
      <c r="C154" s="7">
        <f>SUM(C142:C153)</f>
        <v>7045</v>
      </c>
      <c r="D154" s="7">
        <f t="shared" ref="D154:I154" si="51">SUM(D142:D153)</f>
        <v>2078</v>
      </c>
      <c r="E154" s="7">
        <f t="shared" si="51"/>
        <v>0</v>
      </c>
      <c r="F154" s="7">
        <f t="shared" si="51"/>
        <v>1731</v>
      </c>
      <c r="G154" s="7">
        <f t="shared" si="51"/>
        <v>10854</v>
      </c>
      <c r="H154" s="7">
        <f t="shared" si="51"/>
        <v>2570</v>
      </c>
      <c r="I154" s="7">
        <f t="shared" si="51"/>
        <v>13424</v>
      </c>
      <c r="J154" s="17"/>
      <c r="K154" s="7">
        <f t="shared" ref="K154:Q154" si="52">SUM(K142:K153)</f>
        <v>797</v>
      </c>
      <c r="L154" s="7">
        <f t="shared" si="52"/>
        <v>16213</v>
      </c>
      <c r="M154" s="7">
        <f t="shared" si="52"/>
        <v>560</v>
      </c>
      <c r="N154" s="7">
        <f t="shared" si="52"/>
        <v>8067</v>
      </c>
      <c r="O154" s="7">
        <f t="shared" si="52"/>
        <v>25637</v>
      </c>
      <c r="P154" s="7">
        <f t="shared" si="52"/>
        <v>4203</v>
      </c>
      <c r="Q154" s="7">
        <f t="shared" si="52"/>
        <v>29840</v>
      </c>
      <c r="R154" s="17"/>
    </row>
    <row r="155" spans="1:18" x14ac:dyDescent="0.2">
      <c r="A155" s="10"/>
      <c r="B155" s="10"/>
      <c r="C155" s="9"/>
      <c r="D155" s="9"/>
      <c r="E155" s="9"/>
      <c r="F155" s="9"/>
      <c r="G155" s="9"/>
      <c r="H155" s="9"/>
      <c r="I155" s="9"/>
      <c r="J155" s="9"/>
      <c r="K155" s="9"/>
      <c r="L155" s="9"/>
      <c r="M155" s="9"/>
      <c r="N155" s="9"/>
      <c r="O155" s="9"/>
      <c r="P155" s="9"/>
      <c r="Q155" s="9"/>
    </row>
    <row r="156" spans="1:18" ht="12.75" customHeight="1" x14ac:dyDescent="0.2">
      <c r="A156" s="10"/>
      <c r="B156" s="64" t="s">
        <v>19</v>
      </c>
      <c r="C156" s="9"/>
      <c r="D156" s="9"/>
      <c r="E156" s="9"/>
      <c r="F156" s="9"/>
      <c r="G156" s="9"/>
      <c r="H156" s="9"/>
      <c r="I156" s="9"/>
      <c r="J156" s="9"/>
      <c r="K156" s="9"/>
      <c r="L156" s="9"/>
      <c r="M156" s="9"/>
      <c r="N156" s="9"/>
      <c r="O156" s="9"/>
      <c r="P156" s="9"/>
      <c r="Q156" s="9"/>
    </row>
    <row r="157" spans="1:18" ht="14.25" x14ac:dyDescent="0.2">
      <c r="A157" s="10"/>
      <c r="B157" s="56" t="s">
        <v>711</v>
      </c>
      <c r="C157" s="7" t="str">
        <f t="shared" ref="C157:F159" si="53">C142</f>
        <v>..</v>
      </c>
      <c r="D157" s="13">
        <f t="shared" si="53"/>
        <v>45</v>
      </c>
      <c r="E157" s="13">
        <f t="shared" si="53"/>
        <v>0</v>
      </c>
      <c r="F157" s="13">
        <f t="shared" si="53"/>
        <v>0</v>
      </c>
      <c r="G157" s="8">
        <f>SUM(C157:F157)</f>
        <v>45</v>
      </c>
      <c r="H157" s="7">
        <f>H142</f>
        <v>0</v>
      </c>
      <c r="I157" s="8">
        <f>SUM(G157:H157)</f>
        <v>45</v>
      </c>
      <c r="J157" s="9"/>
      <c r="K157" s="7" t="str">
        <f t="shared" ref="K157:P158" si="54">K142</f>
        <v>..</v>
      </c>
      <c r="L157" s="13">
        <f t="shared" si="54"/>
        <v>0</v>
      </c>
      <c r="M157" s="13">
        <f t="shared" si="54"/>
        <v>0</v>
      </c>
      <c r="N157" s="13">
        <f t="shared" si="54"/>
        <v>0</v>
      </c>
      <c r="O157" s="7">
        <f t="shared" si="54"/>
        <v>0</v>
      </c>
      <c r="P157" s="13">
        <f t="shared" si="54"/>
        <v>0</v>
      </c>
      <c r="Q157" s="8">
        <f>SUM(O157:P157)</f>
        <v>0</v>
      </c>
    </row>
    <row r="158" spans="1:18" ht="14.25" x14ac:dyDescent="0.2">
      <c r="A158" s="10"/>
      <c r="B158" s="56" t="s">
        <v>756</v>
      </c>
      <c r="C158" s="13">
        <f t="shared" si="53"/>
        <v>6810</v>
      </c>
      <c r="D158" s="13">
        <f t="shared" si="53"/>
        <v>1644</v>
      </c>
      <c r="E158" s="7" t="str">
        <f t="shared" si="53"/>
        <v>..</v>
      </c>
      <c r="F158" s="13">
        <f t="shared" si="53"/>
        <v>1606</v>
      </c>
      <c r="G158" s="8">
        <f t="shared" ref="G158:G168" si="55">SUM(C158:F158)</f>
        <v>10060</v>
      </c>
      <c r="H158" s="7" t="str">
        <f>H143</f>
        <v>..</v>
      </c>
      <c r="I158" s="8">
        <f t="shared" ref="I158:I168" si="56">SUM(G158:H158)</f>
        <v>10060</v>
      </c>
      <c r="J158" s="9"/>
      <c r="K158" s="13">
        <f t="shared" si="54"/>
        <v>772</v>
      </c>
      <c r="L158" s="13">
        <f t="shared" si="54"/>
        <v>734</v>
      </c>
      <c r="M158" s="7" t="str">
        <f t="shared" si="54"/>
        <v>..</v>
      </c>
      <c r="N158" s="13">
        <f t="shared" si="54"/>
        <v>426</v>
      </c>
      <c r="O158" s="8">
        <f t="shared" ref="O158:O168" si="57">SUM(K158:N158)</f>
        <v>1932</v>
      </c>
      <c r="P158" s="7" t="str">
        <f>P143</f>
        <v>..</v>
      </c>
      <c r="Q158" s="8">
        <f>SUM(O158:P158)</f>
        <v>1932</v>
      </c>
    </row>
    <row r="159" spans="1:18" ht="14.25" x14ac:dyDescent="0.2">
      <c r="A159" s="10"/>
      <c r="B159" s="56" t="s">
        <v>772</v>
      </c>
      <c r="C159" s="7" t="str">
        <f t="shared" si="53"/>
        <v>..</v>
      </c>
      <c r="D159" s="13">
        <f>D132+D144</f>
        <v>0</v>
      </c>
      <c r="E159" s="13">
        <f>E132+E144</f>
        <v>0</v>
      </c>
      <c r="F159" s="13">
        <f>F132+F144</f>
        <v>24</v>
      </c>
      <c r="G159" s="8">
        <f t="shared" si="55"/>
        <v>24</v>
      </c>
      <c r="H159" s="13">
        <f>H132+H144</f>
        <v>18</v>
      </c>
      <c r="I159" s="8">
        <f t="shared" si="56"/>
        <v>42</v>
      </c>
      <c r="J159" s="17"/>
      <c r="K159" s="7" t="s">
        <v>11</v>
      </c>
      <c r="L159" s="13">
        <f>L132+L144</f>
        <v>0</v>
      </c>
      <c r="M159" s="13">
        <f>M132+M144</f>
        <v>0</v>
      </c>
      <c r="N159" s="13">
        <f>N132+N144</f>
        <v>10</v>
      </c>
      <c r="O159" s="8">
        <f t="shared" si="57"/>
        <v>10</v>
      </c>
      <c r="P159" s="13">
        <f>P132+P144</f>
        <v>72</v>
      </c>
      <c r="Q159" s="8">
        <f t="shared" ref="Q159:Q169" si="58">SUM(O159:P159)</f>
        <v>82</v>
      </c>
      <c r="R159" s="17"/>
    </row>
    <row r="160" spans="1:18" ht="14.25" x14ac:dyDescent="0.2">
      <c r="A160" s="10"/>
      <c r="B160" s="56" t="s">
        <v>773</v>
      </c>
      <c r="C160" s="13">
        <f>C145</f>
        <v>73</v>
      </c>
      <c r="D160" s="13">
        <f>D145</f>
        <v>0</v>
      </c>
      <c r="E160" s="7" t="str">
        <f>E145</f>
        <v>..</v>
      </c>
      <c r="F160" s="7" t="str">
        <f>F145</f>
        <v>..</v>
      </c>
      <c r="G160" s="8">
        <f t="shared" si="55"/>
        <v>73</v>
      </c>
      <c r="H160" s="7" t="str">
        <f>H145</f>
        <v>..</v>
      </c>
      <c r="I160" s="8">
        <f t="shared" si="56"/>
        <v>73</v>
      </c>
      <c r="J160" s="9"/>
      <c r="K160" s="13">
        <f>K145</f>
        <v>25</v>
      </c>
      <c r="L160" s="13">
        <f>L145</f>
        <v>0</v>
      </c>
      <c r="M160" s="7" t="str">
        <f>M145</f>
        <v>..</v>
      </c>
      <c r="N160" s="7" t="str">
        <f>N145</f>
        <v>..</v>
      </c>
      <c r="O160" s="8">
        <f t="shared" si="57"/>
        <v>25</v>
      </c>
      <c r="P160" s="7" t="str">
        <f>P145</f>
        <v>..</v>
      </c>
      <c r="Q160" s="8">
        <f t="shared" si="58"/>
        <v>25</v>
      </c>
    </row>
    <row r="161" spans="1:18" ht="14.25" x14ac:dyDescent="0.2">
      <c r="A161" s="10"/>
      <c r="B161" s="57" t="s">
        <v>766</v>
      </c>
      <c r="C161" s="7" t="s">
        <v>11</v>
      </c>
      <c r="D161" s="7" t="s">
        <v>11</v>
      </c>
      <c r="E161" s="7" t="s">
        <v>11</v>
      </c>
      <c r="F161" s="7" t="s">
        <v>11</v>
      </c>
      <c r="G161" s="7" t="s">
        <v>11</v>
      </c>
      <c r="H161" s="7" t="s">
        <v>11</v>
      </c>
      <c r="I161" s="7" t="s">
        <v>11</v>
      </c>
      <c r="J161" s="9"/>
      <c r="K161" s="7" t="s">
        <v>11</v>
      </c>
      <c r="L161" s="7" t="s">
        <v>11</v>
      </c>
      <c r="M161" s="7" t="s">
        <v>11</v>
      </c>
      <c r="N161" s="13">
        <f>N133+N146</f>
        <v>2708</v>
      </c>
      <c r="O161" s="8">
        <f t="shared" si="57"/>
        <v>2708</v>
      </c>
      <c r="P161" s="7" t="s">
        <v>11</v>
      </c>
      <c r="Q161" s="8">
        <f t="shared" si="58"/>
        <v>2708</v>
      </c>
    </row>
    <row r="162" spans="1:18" ht="14.25" x14ac:dyDescent="0.2">
      <c r="A162" s="10"/>
      <c r="B162" s="56" t="s">
        <v>774</v>
      </c>
      <c r="C162" s="13">
        <f>C147</f>
        <v>91</v>
      </c>
      <c r="D162" s="7" t="str">
        <f>D147</f>
        <v>..</v>
      </c>
      <c r="E162" s="7" t="str">
        <f>E147</f>
        <v>..</v>
      </c>
      <c r="F162" s="7" t="str">
        <f>F147</f>
        <v>..</v>
      </c>
      <c r="G162" s="8">
        <f t="shared" si="55"/>
        <v>91</v>
      </c>
      <c r="H162" s="7" t="str">
        <f>H147</f>
        <v>..</v>
      </c>
      <c r="I162" s="8">
        <f t="shared" si="56"/>
        <v>91</v>
      </c>
      <c r="J162" s="9"/>
      <c r="K162" s="13">
        <f>K147</f>
        <v>0</v>
      </c>
      <c r="L162" s="7" t="str">
        <f>L147</f>
        <v>..</v>
      </c>
      <c r="M162" s="7" t="str">
        <f>M147</f>
        <v>..</v>
      </c>
      <c r="N162" s="7" t="str">
        <f>N147</f>
        <v>..</v>
      </c>
      <c r="O162" s="8">
        <f t="shared" si="57"/>
        <v>0</v>
      </c>
      <c r="P162" s="7" t="str">
        <f>P147</f>
        <v>..</v>
      </c>
      <c r="Q162" s="8">
        <f t="shared" si="58"/>
        <v>0</v>
      </c>
    </row>
    <row r="163" spans="1:18" ht="14.25" x14ac:dyDescent="0.2">
      <c r="A163" s="10"/>
      <c r="B163" s="56" t="s">
        <v>716</v>
      </c>
      <c r="C163" s="7" t="str">
        <f t="shared" ref="C163:I163" si="59">C148</f>
        <v>..</v>
      </c>
      <c r="D163" s="7" t="str">
        <f t="shared" si="59"/>
        <v>..</v>
      </c>
      <c r="E163" s="7" t="str">
        <f t="shared" si="59"/>
        <v>..</v>
      </c>
      <c r="F163" s="7" t="str">
        <f t="shared" si="59"/>
        <v>..</v>
      </c>
      <c r="G163" s="7" t="str">
        <f t="shared" si="59"/>
        <v>..</v>
      </c>
      <c r="H163" s="7" t="str">
        <f t="shared" si="59"/>
        <v>..</v>
      </c>
      <c r="I163" s="7" t="str">
        <f t="shared" si="59"/>
        <v>..</v>
      </c>
      <c r="J163" s="9"/>
      <c r="K163" s="7" t="s">
        <v>11</v>
      </c>
      <c r="L163" s="13">
        <f>L134+L148</f>
        <v>796</v>
      </c>
      <c r="M163" s="13">
        <f>M134+M148</f>
        <v>69</v>
      </c>
      <c r="N163" s="13">
        <f>N134+N148</f>
        <v>1442</v>
      </c>
      <c r="O163" s="8">
        <f t="shared" si="57"/>
        <v>2307</v>
      </c>
      <c r="P163" s="13">
        <f>P134+P148</f>
        <v>3834</v>
      </c>
      <c r="Q163" s="8">
        <f t="shared" si="58"/>
        <v>6141</v>
      </c>
      <c r="R163" s="17"/>
    </row>
    <row r="164" spans="1:18" x14ac:dyDescent="0.2">
      <c r="A164" s="10"/>
      <c r="B164" s="63" t="s">
        <v>6</v>
      </c>
      <c r="C164" s="7" t="str">
        <f t="shared" ref="C164:I164" si="60">C149</f>
        <v>..</v>
      </c>
      <c r="D164" s="7" t="str">
        <f t="shared" si="60"/>
        <v>..</v>
      </c>
      <c r="E164" s="7" t="str">
        <f t="shared" si="60"/>
        <v>..</v>
      </c>
      <c r="F164" s="7" t="str">
        <f t="shared" si="60"/>
        <v>..</v>
      </c>
      <c r="G164" s="7" t="str">
        <f t="shared" si="60"/>
        <v>..</v>
      </c>
      <c r="H164" s="7" t="str">
        <f t="shared" si="60"/>
        <v>..</v>
      </c>
      <c r="I164" s="7" t="str">
        <f t="shared" si="60"/>
        <v>..</v>
      </c>
      <c r="J164" s="9"/>
      <c r="K164" s="7" t="str">
        <f>K149</f>
        <v>..</v>
      </c>
      <c r="L164" s="13">
        <f>L135+L149</f>
        <v>985</v>
      </c>
      <c r="M164" s="7" t="str">
        <f>M149</f>
        <v>..</v>
      </c>
      <c r="N164" s="7" t="str">
        <f>N149</f>
        <v>..</v>
      </c>
      <c r="O164" s="8">
        <f t="shared" si="57"/>
        <v>985</v>
      </c>
      <c r="P164" s="7" t="str">
        <f>P149</f>
        <v>..</v>
      </c>
      <c r="Q164" s="8">
        <f t="shared" si="58"/>
        <v>985</v>
      </c>
    </row>
    <row r="165" spans="1:18" ht="14.25" x14ac:dyDescent="0.2">
      <c r="A165" s="10"/>
      <c r="B165" s="56" t="s">
        <v>752</v>
      </c>
      <c r="C165" s="7" t="str">
        <f t="shared" ref="C165:I167" si="61">C150</f>
        <v>..</v>
      </c>
      <c r="D165" s="7" t="str">
        <f t="shared" si="61"/>
        <v>..</v>
      </c>
      <c r="E165" s="7" t="str">
        <f t="shared" si="61"/>
        <v>..</v>
      </c>
      <c r="F165" s="7" t="str">
        <f t="shared" si="61"/>
        <v>..</v>
      </c>
      <c r="G165" s="7" t="str">
        <f t="shared" si="61"/>
        <v>..</v>
      </c>
      <c r="H165" s="7" t="str">
        <f t="shared" si="61"/>
        <v>..</v>
      </c>
      <c r="I165" s="7" t="str">
        <f t="shared" si="61"/>
        <v>..</v>
      </c>
      <c r="J165" s="9"/>
      <c r="K165" s="7" t="s">
        <v>11</v>
      </c>
      <c r="L165" s="7" t="s">
        <v>11</v>
      </c>
      <c r="M165" s="7" t="s">
        <v>11</v>
      </c>
      <c r="N165" s="13">
        <f>N150+N136</f>
        <v>1285</v>
      </c>
      <c r="O165" s="8">
        <f t="shared" si="57"/>
        <v>1285</v>
      </c>
      <c r="P165" s="7" t="s">
        <v>11</v>
      </c>
      <c r="Q165" s="8">
        <f t="shared" si="58"/>
        <v>1285</v>
      </c>
    </row>
    <row r="166" spans="1:18" ht="14.25" x14ac:dyDescent="0.2">
      <c r="A166" s="10"/>
      <c r="B166" s="56" t="s">
        <v>767</v>
      </c>
      <c r="C166" s="7" t="str">
        <f t="shared" si="61"/>
        <v>..</v>
      </c>
      <c r="D166" s="13">
        <f>D137+D151</f>
        <v>345</v>
      </c>
      <c r="E166" s="13">
        <f>E137+E151</f>
        <v>0</v>
      </c>
      <c r="F166" s="13">
        <f>F137+F151</f>
        <v>108</v>
      </c>
      <c r="G166" s="8">
        <f t="shared" si="55"/>
        <v>453</v>
      </c>
      <c r="H166" s="7" t="str">
        <f t="shared" si="61"/>
        <v>..</v>
      </c>
      <c r="I166" s="8">
        <f t="shared" si="56"/>
        <v>453</v>
      </c>
      <c r="J166" s="9"/>
      <c r="K166" s="7" t="str">
        <f>K151</f>
        <v>..</v>
      </c>
      <c r="L166" s="13">
        <f t="shared" ref="L166:N167" si="62">L137+L151</f>
        <v>20549</v>
      </c>
      <c r="M166" s="13">
        <f t="shared" si="62"/>
        <v>771</v>
      </c>
      <c r="N166" s="13">
        <f t="shared" si="62"/>
        <v>4826</v>
      </c>
      <c r="O166" s="8">
        <f t="shared" si="57"/>
        <v>26146</v>
      </c>
      <c r="P166" s="7" t="str">
        <f>P151</f>
        <v>..</v>
      </c>
      <c r="Q166" s="8">
        <f t="shared" si="58"/>
        <v>26146</v>
      </c>
    </row>
    <row r="167" spans="1:18" ht="14.25" x14ac:dyDescent="0.2">
      <c r="A167" s="10"/>
      <c r="B167" s="56" t="s">
        <v>713</v>
      </c>
      <c r="C167" s="7" t="str">
        <f t="shared" si="61"/>
        <v>..</v>
      </c>
      <c r="D167" s="13">
        <f>D138+D152</f>
        <v>247</v>
      </c>
      <c r="E167" s="52">
        <v>0</v>
      </c>
      <c r="F167" s="13">
        <f>F138+F152</f>
        <v>203</v>
      </c>
      <c r="G167" s="8">
        <f t="shared" si="55"/>
        <v>450</v>
      </c>
      <c r="H167" s="13">
        <f>H138+H152</f>
        <v>4053</v>
      </c>
      <c r="I167" s="8">
        <f t="shared" si="56"/>
        <v>4503</v>
      </c>
      <c r="J167" s="17"/>
      <c r="K167" s="7" t="str">
        <f>P28</f>
        <v>..</v>
      </c>
      <c r="L167" s="13">
        <f t="shared" si="62"/>
        <v>77</v>
      </c>
      <c r="M167" s="13">
        <f t="shared" si="62"/>
        <v>11</v>
      </c>
      <c r="N167" s="13">
        <f t="shared" si="62"/>
        <v>72</v>
      </c>
      <c r="O167" s="8">
        <f t="shared" si="57"/>
        <v>160</v>
      </c>
      <c r="P167" s="13">
        <f>P138+P152</f>
        <v>2637</v>
      </c>
      <c r="Q167" s="8">
        <f t="shared" si="58"/>
        <v>2797</v>
      </c>
      <c r="R167" s="17"/>
    </row>
    <row r="168" spans="1:18" ht="14.25" x14ac:dyDescent="0.2">
      <c r="A168" s="10"/>
      <c r="B168" s="56" t="s">
        <v>775</v>
      </c>
      <c r="C168" s="13">
        <f>C153</f>
        <v>71</v>
      </c>
      <c r="D168" s="7" t="str">
        <f>D153</f>
        <v>..</v>
      </c>
      <c r="E168" s="7" t="str">
        <f>E153</f>
        <v>..</v>
      </c>
      <c r="F168" s="7" t="str">
        <f>F153</f>
        <v>..</v>
      </c>
      <c r="G168" s="8">
        <f t="shared" si="55"/>
        <v>71</v>
      </c>
      <c r="H168" s="7" t="str">
        <f>H153</f>
        <v>..</v>
      </c>
      <c r="I168" s="8">
        <f t="shared" si="56"/>
        <v>71</v>
      </c>
      <c r="J168" s="9"/>
      <c r="K168" s="13">
        <f>K153</f>
        <v>0</v>
      </c>
      <c r="L168" s="7" t="str">
        <f>L153</f>
        <v>..</v>
      </c>
      <c r="M168" s="7" t="str">
        <f>M153</f>
        <v>..</v>
      </c>
      <c r="N168" s="7" t="str">
        <f>N153</f>
        <v>..</v>
      </c>
      <c r="O168" s="8">
        <f t="shared" si="57"/>
        <v>0</v>
      </c>
      <c r="P168" s="7" t="str">
        <f>P153</f>
        <v>..</v>
      </c>
      <c r="Q168" s="8">
        <f t="shared" si="58"/>
        <v>0</v>
      </c>
    </row>
    <row r="169" spans="1:18" ht="17.25" customHeight="1" x14ac:dyDescent="0.2">
      <c r="A169" s="35"/>
      <c r="B169" s="41" t="s">
        <v>24</v>
      </c>
      <c r="C169" s="8">
        <f t="shared" ref="C169:H169" si="63">SUM(C157:C168)</f>
        <v>7045</v>
      </c>
      <c r="D169" s="8">
        <f t="shared" si="63"/>
        <v>2281</v>
      </c>
      <c r="E169" s="8">
        <f t="shared" si="63"/>
        <v>0</v>
      </c>
      <c r="F169" s="8">
        <f t="shared" si="63"/>
        <v>1941</v>
      </c>
      <c r="G169" s="8">
        <f t="shared" si="63"/>
        <v>11267</v>
      </c>
      <c r="H169" s="8">
        <f t="shared" si="63"/>
        <v>4071</v>
      </c>
      <c r="I169" s="8">
        <f>I157+I158+I160+I162+I166+I167+I168+I159</f>
        <v>15338</v>
      </c>
      <c r="J169" s="46"/>
      <c r="K169" s="8">
        <f t="shared" ref="K169:P169" si="64">SUM(K157:K168)</f>
        <v>797</v>
      </c>
      <c r="L169" s="8">
        <f t="shared" si="64"/>
        <v>23141</v>
      </c>
      <c r="M169" s="8">
        <f t="shared" si="64"/>
        <v>851</v>
      </c>
      <c r="N169" s="8">
        <f t="shared" si="64"/>
        <v>10769</v>
      </c>
      <c r="O169" s="8">
        <f t="shared" si="64"/>
        <v>35558</v>
      </c>
      <c r="P169" s="8">
        <f t="shared" si="64"/>
        <v>6543</v>
      </c>
      <c r="Q169" s="8">
        <f t="shared" si="58"/>
        <v>42101</v>
      </c>
      <c r="R169" s="17"/>
    </row>
    <row r="170" spans="1:18" ht="13.5" thickBot="1" x14ac:dyDescent="0.25">
      <c r="A170" s="47"/>
      <c r="B170" s="47"/>
      <c r="C170" s="47"/>
      <c r="D170" s="47"/>
      <c r="E170" s="47"/>
      <c r="F170" s="47"/>
      <c r="G170" s="47"/>
      <c r="H170" s="47"/>
      <c r="I170" s="47"/>
      <c r="J170" s="47"/>
      <c r="K170" s="47"/>
      <c r="L170" s="47"/>
      <c r="M170" s="47"/>
      <c r="N170" s="47"/>
      <c r="O170" s="47"/>
      <c r="P170" s="47"/>
      <c r="Q170" s="47"/>
    </row>
    <row r="171" spans="1:18" ht="17.25" customHeight="1" x14ac:dyDescent="0.2">
      <c r="A171" s="60" t="s">
        <v>12</v>
      </c>
      <c r="B171" s="61" t="s">
        <v>13</v>
      </c>
      <c r="C171" s="11"/>
      <c r="D171" s="11"/>
      <c r="E171" s="12"/>
      <c r="F171" s="12"/>
      <c r="G171" s="8"/>
      <c r="H171" s="11"/>
      <c r="I171" s="8"/>
      <c r="J171" s="9"/>
      <c r="K171" s="11"/>
      <c r="L171" s="11"/>
      <c r="M171" s="12"/>
      <c r="N171" s="12"/>
      <c r="O171" s="8"/>
      <c r="P171" s="11"/>
      <c r="Q171" s="8"/>
    </row>
    <row r="172" spans="1:18" ht="14.25" customHeight="1" x14ac:dyDescent="0.2">
      <c r="A172" s="10"/>
      <c r="B172" s="56" t="s">
        <v>776</v>
      </c>
      <c r="C172" s="7" t="s">
        <v>11</v>
      </c>
      <c r="D172" s="13">
        <v>556</v>
      </c>
      <c r="E172" s="13">
        <v>40</v>
      </c>
      <c r="F172" s="13">
        <v>757</v>
      </c>
      <c r="G172" s="8">
        <f>SUM(C172:F172)</f>
        <v>1353</v>
      </c>
      <c r="H172" s="13">
        <v>1848</v>
      </c>
      <c r="I172" s="8">
        <f>SUM(G172:H172)</f>
        <v>3201</v>
      </c>
      <c r="J172" s="17"/>
      <c r="K172" s="7" t="s">
        <v>11</v>
      </c>
      <c r="L172" s="13">
        <v>169</v>
      </c>
      <c r="M172" s="13">
        <v>33</v>
      </c>
      <c r="N172" s="13">
        <v>360</v>
      </c>
      <c r="O172" s="8">
        <f>SUM(K172:N172)</f>
        <v>562</v>
      </c>
      <c r="P172" s="13">
        <v>374</v>
      </c>
      <c r="Q172" s="8">
        <f>SUM(O172:P172)</f>
        <v>936</v>
      </c>
      <c r="R172" s="17"/>
    </row>
    <row r="173" spans="1:18" ht="14.25" x14ac:dyDescent="0.2">
      <c r="A173" s="10"/>
      <c r="B173" s="56" t="s">
        <v>777</v>
      </c>
      <c r="C173" s="7" t="s">
        <v>11</v>
      </c>
      <c r="D173" s="13">
        <v>300</v>
      </c>
      <c r="E173" s="7" t="s">
        <v>11</v>
      </c>
      <c r="F173" s="7" t="s">
        <v>11</v>
      </c>
      <c r="G173" s="8">
        <f>SUM(C173:F173)</f>
        <v>300</v>
      </c>
      <c r="H173" s="7" t="s">
        <v>11</v>
      </c>
      <c r="I173" s="8">
        <f>SUM(G173:H173)</f>
        <v>300</v>
      </c>
      <c r="J173" s="9"/>
      <c r="K173" s="38" t="s">
        <v>11</v>
      </c>
      <c r="L173" s="13">
        <v>0</v>
      </c>
      <c r="M173" s="38" t="s">
        <v>11</v>
      </c>
      <c r="N173" s="38" t="s">
        <v>11</v>
      </c>
      <c r="O173" s="8">
        <f>SUM(K173:N173)</f>
        <v>0</v>
      </c>
      <c r="P173" s="38" t="s">
        <v>11</v>
      </c>
      <c r="Q173" s="8">
        <f>SUM(O173:P173)</f>
        <v>0</v>
      </c>
    </row>
    <row r="174" spans="1:18" ht="14.25" x14ac:dyDescent="0.2">
      <c r="A174" s="10"/>
      <c r="B174" s="56" t="s">
        <v>778</v>
      </c>
      <c r="C174" s="7" t="s">
        <v>11</v>
      </c>
      <c r="D174" s="13">
        <v>5826</v>
      </c>
      <c r="E174" s="13">
        <v>200</v>
      </c>
      <c r="F174" s="13">
        <v>1020</v>
      </c>
      <c r="G174" s="8">
        <f>SUM(C174:F174)</f>
        <v>7046</v>
      </c>
      <c r="H174" s="7" t="s">
        <v>11</v>
      </c>
      <c r="I174" s="8">
        <f>SUM(G174:H174)</f>
        <v>7046</v>
      </c>
      <c r="J174" s="9"/>
      <c r="K174" s="38" t="s">
        <v>11</v>
      </c>
      <c r="L174" s="13">
        <v>8034</v>
      </c>
      <c r="M174" s="13">
        <v>399</v>
      </c>
      <c r="N174" s="13">
        <v>6582</v>
      </c>
      <c r="O174" s="8">
        <f>SUM(K174:N174)</f>
        <v>15015</v>
      </c>
      <c r="P174" s="38" t="s">
        <v>11</v>
      </c>
      <c r="Q174" s="8">
        <f>SUM(O174:P174)</f>
        <v>15015</v>
      </c>
    </row>
    <row r="175" spans="1:18" ht="14.25" x14ac:dyDescent="0.2">
      <c r="A175" s="10"/>
      <c r="B175" s="56" t="s">
        <v>713</v>
      </c>
      <c r="C175" s="7" t="s">
        <v>11</v>
      </c>
      <c r="D175" s="13">
        <v>97</v>
      </c>
      <c r="E175" s="52">
        <v>0</v>
      </c>
      <c r="F175" s="13">
        <v>25</v>
      </c>
      <c r="G175" s="8">
        <f>SUM(C175:F175)</f>
        <v>122</v>
      </c>
      <c r="H175" s="9">
        <v>1623</v>
      </c>
      <c r="I175" s="8">
        <f>SUM(G175:H175)</f>
        <v>1745</v>
      </c>
      <c r="J175" s="17"/>
      <c r="K175" s="38" t="s">
        <v>11</v>
      </c>
      <c r="L175" s="13">
        <v>14</v>
      </c>
      <c r="M175" s="52">
        <v>0</v>
      </c>
      <c r="N175" s="13">
        <v>9</v>
      </c>
      <c r="O175" s="8">
        <f>SUM(K175:N175)</f>
        <v>23</v>
      </c>
      <c r="P175" s="9">
        <v>1259</v>
      </c>
      <c r="Q175" s="8">
        <f>SUM(O175:P175)</f>
        <v>1282</v>
      </c>
      <c r="R175" s="17"/>
    </row>
    <row r="176" spans="1:18" ht="14.25" x14ac:dyDescent="0.2">
      <c r="A176" s="10"/>
      <c r="B176" s="70" t="s">
        <v>14</v>
      </c>
      <c r="C176" s="7" t="s">
        <v>11</v>
      </c>
      <c r="D176" s="7">
        <f t="shared" ref="D176:I176" si="65">SUM(D172:D175)</f>
        <v>6779</v>
      </c>
      <c r="E176" s="7">
        <f t="shared" si="65"/>
        <v>240</v>
      </c>
      <c r="F176" s="7">
        <f t="shared" si="65"/>
        <v>1802</v>
      </c>
      <c r="G176" s="7">
        <f t="shared" si="65"/>
        <v>8821</v>
      </c>
      <c r="H176" s="7">
        <f t="shared" si="65"/>
        <v>3471</v>
      </c>
      <c r="I176" s="7">
        <f t="shared" si="65"/>
        <v>12292</v>
      </c>
      <c r="J176" s="17"/>
      <c r="K176" s="7" t="s">
        <v>11</v>
      </c>
      <c r="L176" s="7">
        <f t="shared" ref="L176:Q176" si="66">SUM(L172:L175)</f>
        <v>8217</v>
      </c>
      <c r="M176" s="7">
        <f t="shared" si="66"/>
        <v>432</v>
      </c>
      <c r="N176" s="7">
        <f t="shared" si="66"/>
        <v>6951</v>
      </c>
      <c r="O176" s="7">
        <f t="shared" si="66"/>
        <v>15600</v>
      </c>
      <c r="P176" s="7">
        <f t="shared" si="66"/>
        <v>1633</v>
      </c>
      <c r="Q176" s="7">
        <f t="shared" si="66"/>
        <v>17233</v>
      </c>
      <c r="R176" s="17"/>
    </row>
    <row r="177" spans="1:18" x14ac:dyDescent="0.2">
      <c r="A177" s="10"/>
      <c r="B177" s="10"/>
      <c r="C177" s="9"/>
      <c r="D177" s="9"/>
      <c r="E177" s="9"/>
      <c r="F177" s="9"/>
      <c r="G177" s="9"/>
      <c r="H177" s="9"/>
      <c r="I177" s="9"/>
      <c r="J177" s="9"/>
      <c r="K177" s="9"/>
      <c r="L177" s="9"/>
      <c r="M177" s="9"/>
      <c r="N177" s="9"/>
      <c r="O177" s="9"/>
      <c r="P177" s="9"/>
      <c r="Q177" s="9"/>
    </row>
    <row r="178" spans="1:18" x14ac:dyDescent="0.2">
      <c r="A178" s="10"/>
      <c r="B178" s="64" t="s">
        <v>16</v>
      </c>
      <c r="C178" s="9"/>
      <c r="D178" s="9"/>
      <c r="E178" s="9"/>
      <c r="F178" s="9"/>
      <c r="G178" s="9"/>
      <c r="H178" s="9"/>
      <c r="I178" s="9"/>
      <c r="J178" s="9"/>
      <c r="K178" s="9"/>
      <c r="L178" s="9"/>
      <c r="M178" s="9"/>
      <c r="N178" s="9"/>
      <c r="O178" s="9"/>
      <c r="P178" s="9"/>
      <c r="Q178" s="9"/>
    </row>
    <row r="179" spans="1:18" ht="14.25" x14ac:dyDescent="0.2">
      <c r="A179" s="10"/>
      <c r="B179" s="56" t="s">
        <v>716</v>
      </c>
      <c r="C179" s="7" t="s">
        <v>11</v>
      </c>
      <c r="D179" s="13">
        <v>719</v>
      </c>
      <c r="E179" s="13">
        <v>62</v>
      </c>
      <c r="F179" s="13">
        <v>512</v>
      </c>
      <c r="G179" s="8">
        <f>SUM(C179:F179)</f>
        <v>1293</v>
      </c>
      <c r="H179" s="13">
        <v>1329</v>
      </c>
      <c r="I179" s="8">
        <f>SUM(G179:H179)</f>
        <v>2622</v>
      </c>
      <c r="J179" s="17"/>
      <c r="K179" s="7" t="s">
        <v>11</v>
      </c>
      <c r="L179" s="13">
        <v>1557</v>
      </c>
      <c r="M179" s="13">
        <v>258</v>
      </c>
      <c r="N179" s="13">
        <v>1421</v>
      </c>
      <c r="O179" s="8">
        <f>SUM(K179:N179)</f>
        <v>3236</v>
      </c>
      <c r="P179" s="13">
        <v>4352</v>
      </c>
      <c r="Q179" s="8">
        <f>SUM(O179:P179)</f>
        <v>7588</v>
      </c>
      <c r="R179" s="17"/>
    </row>
    <row r="180" spans="1:18" x14ac:dyDescent="0.2">
      <c r="A180" s="10"/>
      <c r="B180" s="63" t="s">
        <v>6</v>
      </c>
      <c r="C180" s="7" t="s">
        <v>11</v>
      </c>
      <c r="D180" s="13">
        <v>556</v>
      </c>
      <c r="E180" s="7" t="s">
        <v>11</v>
      </c>
      <c r="F180" s="7" t="s">
        <v>11</v>
      </c>
      <c r="G180" s="8">
        <f>SUM(C180:F180)</f>
        <v>556</v>
      </c>
      <c r="H180" s="7" t="s">
        <v>11</v>
      </c>
      <c r="I180" s="8">
        <f>SUM(G180:H180)</f>
        <v>556</v>
      </c>
      <c r="J180" s="9"/>
      <c r="K180" s="38" t="s">
        <v>11</v>
      </c>
      <c r="L180" s="13">
        <v>1555</v>
      </c>
      <c r="M180" s="38" t="s">
        <v>11</v>
      </c>
      <c r="N180" s="38" t="s">
        <v>11</v>
      </c>
      <c r="O180" s="8">
        <f>SUM(K180:N180)</f>
        <v>1555</v>
      </c>
      <c r="P180" s="38" t="s">
        <v>11</v>
      </c>
      <c r="Q180" s="8">
        <f>SUM(O180:P180)</f>
        <v>1555</v>
      </c>
    </row>
    <row r="181" spans="1:18" ht="14.25" x14ac:dyDescent="0.2">
      <c r="A181" s="10"/>
      <c r="B181" s="56" t="s">
        <v>778</v>
      </c>
      <c r="C181" s="7" t="s">
        <v>11</v>
      </c>
      <c r="D181" s="13">
        <v>16156</v>
      </c>
      <c r="E181" s="13">
        <v>406</v>
      </c>
      <c r="F181" s="13">
        <v>4632</v>
      </c>
      <c r="G181" s="8">
        <f>SUM(C181:F181)</f>
        <v>21194</v>
      </c>
      <c r="H181" s="7" t="s">
        <v>11</v>
      </c>
      <c r="I181" s="8">
        <f>SUM(G181:H181)</f>
        <v>21194</v>
      </c>
      <c r="J181" s="9"/>
      <c r="K181" s="38" t="s">
        <v>11</v>
      </c>
      <c r="L181" s="13">
        <v>16786</v>
      </c>
      <c r="M181" s="13">
        <v>526</v>
      </c>
      <c r="N181" s="13">
        <v>5243</v>
      </c>
      <c r="O181" s="8">
        <f>SUM(K181:N181)</f>
        <v>22555</v>
      </c>
      <c r="P181" s="38" t="s">
        <v>11</v>
      </c>
      <c r="Q181" s="8">
        <f>SUM(O181:P181)</f>
        <v>22555</v>
      </c>
    </row>
    <row r="182" spans="1:18" ht="14.25" x14ac:dyDescent="0.2">
      <c r="A182" s="10"/>
      <c r="B182" s="56" t="s">
        <v>713</v>
      </c>
      <c r="C182" s="7" t="s">
        <v>11</v>
      </c>
      <c r="D182" s="13">
        <v>106</v>
      </c>
      <c r="E182" s="52">
        <v>0</v>
      </c>
      <c r="F182" s="13">
        <v>167</v>
      </c>
      <c r="G182" s="8">
        <f>SUM(C182:F182)</f>
        <v>273</v>
      </c>
      <c r="H182" s="9">
        <v>1163</v>
      </c>
      <c r="I182" s="8">
        <f>SUM(G182:H182)</f>
        <v>1436</v>
      </c>
      <c r="J182" s="17"/>
      <c r="K182" s="38" t="s">
        <v>11</v>
      </c>
      <c r="L182" s="13">
        <v>41</v>
      </c>
      <c r="M182" s="52">
        <v>0</v>
      </c>
      <c r="N182" s="13">
        <v>53</v>
      </c>
      <c r="O182" s="8">
        <f>SUM(K182:N182)</f>
        <v>94</v>
      </c>
      <c r="P182" s="9">
        <v>1373</v>
      </c>
      <c r="Q182" s="8">
        <f>SUM(O182:P182)</f>
        <v>1467</v>
      </c>
      <c r="R182" s="17"/>
    </row>
    <row r="183" spans="1:18" ht="14.25" x14ac:dyDescent="0.2">
      <c r="A183" s="10"/>
      <c r="B183" s="70" t="s">
        <v>17</v>
      </c>
      <c r="C183" s="7" t="s">
        <v>11</v>
      </c>
      <c r="D183" s="7">
        <f t="shared" ref="D183:I183" si="67">SUM(D179:D182)</f>
        <v>17537</v>
      </c>
      <c r="E183" s="7">
        <f t="shared" si="67"/>
        <v>468</v>
      </c>
      <c r="F183" s="7">
        <f t="shared" si="67"/>
        <v>5311</v>
      </c>
      <c r="G183" s="7">
        <f t="shared" si="67"/>
        <v>23316</v>
      </c>
      <c r="H183" s="7">
        <f t="shared" si="67"/>
        <v>2492</v>
      </c>
      <c r="I183" s="7">
        <f t="shared" si="67"/>
        <v>25808</v>
      </c>
      <c r="J183" s="17"/>
      <c r="K183" s="7" t="s">
        <v>11</v>
      </c>
      <c r="L183" s="7">
        <f t="shared" ref="L183:Q183" si="68">SUM(L179:L182)</f>
        <v>19939</v>
      </c>
      <c r="M183" s="7">
        <f t="shared" si="68"/>
        <v>784</v>
      </c>
      <c r="N183" s="7">
        <f t="shared" si="68"/>
        <v>6717</v>
      </c>
      <c r="O183" s="7">
        <f t="shared" si="68"/>
        <v>27440</v>
      </c>
      <c r="P183" s="7">
        <f t="shared" si="68"/>
        <v>5725</v>
      </c>
      <c r="Q183" s="7">
        <f t="shared" si="68"/>
        <v>33165</v>
      </c>
      <c r="R183" s="17"/>
    </row>
    <row r="184" spans="1:18" x14ac:dyDescent="0.2">
      <c r="A184" s="10"/>
      <c r="B184" s="10"/>
      <c r="C184" s="9"/>
      <c r="D184" s="9"/>
      <c r="E184" s="9"/>
      <c r="F184" s="9"/>
      <c r="G184" s="9"/>
      <c r="H184" s="9"/>
      <c r="I184" s="9"/>
      <c r="J184" s="9"/>
      <c r="K184" s="9"/>
      <c r="L184" s="9"/>
      <c r="M184" s="9"/>
      <c r="N184" s="9"/>
      <c r="O184" s="9"/>
      <c r="P184" s="9"/>
      <c r="Q184" s="9"/>
    </row>
    <row r="185" spans="1:18" x14ac:dyDescent="0.2">
      <c r="A185" s="10"/>
      <c r="B185" s="64" t="s">
        <v>12</v>
      </c>
      <c r="C185" s="9"/>
      <c r="D185" s="9"/>
      <c r="E185" s="9"/>
      <c r="F185" s="9"/>
      <c r="G185" s="9"/>
      <c r="H185" s="9"/>
      <c r="I185" s="9"/>
      <c r="J185" s="9"/>
      <c r="K185" s="9"/>
      <c r="L185" s="9"/>
      <c r="M185" s="9"/>
      <c r="N185" s="9"/>
      <c r="O185" s="9"/>
      <c r="P185" s="9"/>
      <c r="Q185" s="9"/>
    </row>
    <row r="186" spans="1:18" ht="14.25" x14ac:dyDescent="0.2">
      <c r="A186" s="10"/>
      <c r="B186" s="56" t="s">
        <v>716</v>
      </c>
      <c r="C186" s="7" t="s">
        <v>11</v>
      </c>
      <c r="D186" s="13">
        <f>D172+D179</f>
        <v>1275</v>
      </c>
      <c r="E186" s="13">
        <f>E172+E179</f>
        <v>102</v>
      </c>
      <c r="F186" s="13">
        <f>F172+F179</f>
        <v>1269</v>
      </c>
      <c r="G186" s="8">
        <f>SUM(C186:F186)</f>
        <v>2646</v>
      </c>
      <c r="H186" s="13">
        <f>H172+H179</f>
        <v>3177</v>
      </c>
      <c r="I186" s="8">
        <f>SUM(G186:H186)</f>
        <v>5823</v>
      </c>
      <c r="J186" s="17"/>
      <c r="K186" s="7" t="s">
        <v>11</v>
      </c>
      <c r="L186" s="13">
        <f>L172+L179</f>
        <v>1726</v>
      </c>
      <c r="M186" s="13">
        <f>M172+M179</f>
        <v>291</v>
      </c>
      <c r="N186" s="13">
        <f>N172+N179</f>
        <v>1781</v>
      </c>
      <c r="O186" s="8">
        <f>SUM(K186:N186)</f>
        <v>3798</v>
      </c>
      <c r="P186" s="13">
        <f>P172+P179</f>
        <v>4726</v>
      </c>
      <c r="Q186" s="8">
        <f>SUM(O186:P186)</f>
        <v>8524</v>
      </c>
      <c r="R186" s="17"/>
    </row>
    <row r="187" spans="1:18" x14ac:dyDescent="0.2">
      <c r="A187" s="10"/>
      <c r="B187" s="63" t="s">
        <v>6</v>
      </c>
      <c r="C187" s="7" t="s">
        <v>11</v>
      </c>
      <c r="D187" s="13">
        <f>D173+D180</f>
        <v>856</v>
      </c>
      <c r="E187" s="7" t="s">
        <v>11</v>
      </c>
      <c r="F187" s="7" t="s">
        <v>11</v>
      </c>
      <c r="G187" s="8">
        <f>SUM(C187:F187)</f>
        <v>856</v>
      </c>
      <c r="H187" s="7" t="s">
        <v>11</v>
      </c>
      <c r="I187" s="8">
        <f>SUM(G187:H187)</f>
        <v>856</v>
      </c>
      <c r="J187" s="9"/>
      <c r="K187" s="7" t="s">
        <v>11</v>
      </c>
      <c r="L187" s="13">
        <f>L173+L180</f>
        <v>1555</v>
      </c>
      <c r="M187" s="7" t="s">
        <v>11</v>
      </c>
      <c r="N187" s="7" t="s">
        <v>11</v>
      </c>
      <c r="O187" s="8">
        <f>SUM(K187:N187)</f>
        <v>1555</v>
      </c>
      <c r="P187" s="7" t="s">
        <v>11</v>
      </c>
      <c r="Q187" s="8">
        <f>SUM(O187:P187)</f>
        <v>1555</v>
      </c>
      <c r="R187" s="10"/>
    </row>
    <row r="188" spans="1:18" ht="14.25" x14ac:dyDescent="0.2">
      <c r="A188" s="10"/>
      <c r="B188" s="56" t="s">
        <v>778</v>
      </c>
      <c r="C188" s="7" t="s">
        <v>11</v>
      </c>
      <c r="D188" s="13">
        <f>D174+D181</f>
        <v>21982</v>
      </c>
      <c r="E188" s="13">
        <f>E174+E181</f>
        <v>606</v>
      </c>
      <c r="F188" s="13">
        <f>F174+F181</f>
        <v>5652</v>
      </c>
      <c r="G188" s="8">
        <f>SUM(C188:F188)</f>
        <v>28240</v>
      </c>
      <c r="H188" s="7" t="s">
        <v>11</v>
      </c>
      <c r="I188" s="8">
        <f>SUM(G188:H188)</f>
        <v>28240</v>
      </c>
      <c r="J188" s="9"/>
      <c r="K188" s="7" t="s">
        <v>11</v>
      </c>
      <c r="L188" s="13">
        <f>L174+L181</f>
        <v>24820</v>
      </c>
      <c r="M188" s="13">
        <f>M174+M181</f>
        <v>925</v>
      </c>
      <c r="N188" s="13">
        <f>N174+N181</f>
        <v>11825</v>
      </c>
      <c r="O188" s="8">
        <f>SUM(K188:N188)</f>
        <v>37570</v>
      </c>
      <c r="P188" s="7" t="s">
        <v>11</v>
      </c>
      <c r="Q188" s="8">
        <f>SUM(O188:P188)</f>
        <v>37570</v>
      </c>
    </row>
    <row r="189" spans="1:18" ht="14.25" x14ac:dyDescent="0.2">
      <c r="A189" s="10"/>
      <c r="B189" s="56" t="s">
        <v>713</v>
      </c>
      <c r="C189" s="7" t="s">
        <v>11</v>
      </c>
      <c r="D189" s="13">
        <f>D175+D182</f>
        <v>203</v>
      </c>
      <c r="E189" s="13">
        <f>E175+E182</f>
        <v>0</v>
      </c>
      <c r="F189" s="13">
        <f>F175+F182</f>
        <v>192</v>
      </c>
      <c r="G189" s="8">
        <f>SUM(C189:F189)</f>
        <v>395</v>
      </c>
      <c r="H189" s="13">
        <f>H175+H182</f>
        <v>2786</v>
      </c>
      <c r="I189" s="8">
        <f>SUM(G189:H189)</f>
        <v>3181</v>
      </c>
      <c r="J189" s="17"/>
      <c r="K189" s="7" t="s">
        <v>11</v>
      </c>
      <c r="L189" s="13">
        <f>L175+L182</f>
        <v>55</v>
      </c>
      <c r="M189" s="13">
        <f>M175+M182</f>
        <v>0</v>
      </c>
      <c r="N189" s="13">
        <f>N175+N182</f>
        <v>62</v>
      </c>
      <c r="O189" s="8">
        <f>SUM(K189:N189)</f>
        <v>117</v>
      </c>
      <c r="P189" s="13">
        <f>P175+P182</f>
        <v>2632</v>
      </c>
      <c r="Q189" s="8">
        <f>SUM(O189:P189)</f>
        <v>2749</v>
      </c>
      <c r="R189" s="17"/>
    </row>
    <row r="190" spans="1:18" ht="17.25" customHeight="1" x14ac:dyDescent="0.2">
      <c r="A190" s="35"/>
      <c r="B190" s="41" t="s">
        <v>15</v>
      </c>
      <c r="C190" s="8" t="s">
        <v>11</v>
      </c>
      <c r="D190" s="8">
        <f t="shared" ref="D190:I190" si="69">SUM(D186:D189)</f>
        <v>24316</v>
      </c>
      <c r="E190" s="8">
        <f t="shared" si="69"/>
        <v>708</v>
      </c>
      <c r="F190" s="8">
        <f t="shared" si="69"/>
        <v>7113</v>
      </c>
      <c r="G190" s="8">
        <f t="shared" si="69"/>
        <v>32137</v>
      </c>
      <c r="H190" s="8">
        <f t="shared" si="69"/>
        <v>5963</v>
      </c>
      <c r="I190" s="8">
        <f t="shared" si="69"/>
        <v>38100</v>
      </c>
      <c r="J190" s="46"/>
      <c r="K190" s="8" t="s">
        <v>11</v>
      </c>
      <c r="L190" s="8">
        <f t="shared" ref="L190:Q190" si="70">SUM(L186:L189)</f>
        <v>28156</v>
      </c>
      <c r="M190" s="8">
        <f t="shared" si="70"/>
        <v>1216</v>
      </c>
      <c r="N190" s="8">
        <f t="shared" si="70"/>
        <v>13668</v>
      </c>
      <c r="O190" s="8">
        <f t="shared" si="70"/>
        <v>43040</v>
      </c>
      <c r="P190" s="8">
        <f t="shared" si="70"/>
        <v>7358</v>
      </c>
      <c r="Q190" s="8">
        <f t="shared" si="70"/>
        <v>50398</v>
      </c>
      <c r="R190" s="17"/>
    </row>
    <row r="191" spans="1:18" ht="13.5" thickBot="1" x14ac:dyDescent="0.25">
      <c r="A191" s="47"/>
      <c r="B191" s="47"/>
      <c r="C191" s="45"/>
      <c r="D191" s="45"/>
      <c r="E191" s="45"/>
      <c r="F191" s="45"/>
      <c r="G191" s="45"/>
      <c r="H191" s="45"/>
      <c r="I191" s="45"/>
      <c r="J191" s="45"/>
      <c r="K191" s="45"/>
      <c r="L191" s="45"/>
      <c r="M191" s="45"/>
      <c r="N191" s="45"/>
      <c r="O191" s="45"/>
      <c r="P191" s="45"/>
      <c r="Q191" s="45"/>
    </row>
    <row r="192" spans="1:18" ht="16.5" customHeight="1" x14ac:dyDescent="0.2">
      <c r="A192" s="60" t="s">
        <v>9</v>
      </c>
      <c r="B192" s="61" t="s">
        <v>7</v>
      </c>
      <c r="C192" s="35"/>
      <c r="D192" s="35"/>
      <c r="E192" s="53"/>
      <c r="F192" s="53"/>
      <c r="G192" s="41"/>
      <c r="H192" s="35"/>
      <c r="I192" s="41"/>
      <c r="J192" s="10"/>
      <c r="K192" s="35"/>
      <c r="L192" s="35"/>
      <c r="M192" s="53"/>
      <c r="N192" s="53"/>
      <c r="O192" s="41"/>
      <c r="P192" s="35"/>
      <c r="Q192" s="41"/>
    </row>
    <row r="193" spans="1:18" ht="12.75" customHeight="1" x14ac:dyDescent="0.2">
      <c r="A193" s="10"/>
      <c r="B193" s="56" t="s">
        <v>716</v>
      </c>
      <c r="C193" s="38" t="s">
        <v>11</v>
      </c>
      <c r="D193" s="13">
        <v>0</v>
      </c>
      <c r="E193" s="13">
        <v>0</v>
      </c>
      <c r="F193" s="13">
        <v>0</v>
      </c>
      <c r="G193" s="7">
        <f>SUM(C193:F193)</f>
        <v>0</v>
      </c>
      <c r="H193" s="13">
        <v>16</v>
      </c>
      <c r="I193" s="8">
        <f>SUM(G193:H193)</f>
        <v>16</v>
      </c>
      <c r="J193" s="17"/>
      <c r="K193" s="38" t="s">
        <v>11</v>
      </c>
      <c r="L193" s="38" t="s">
        <v>11</v>
      </c>
      <c r="M193" s="38" t="s">
        <v>11</v>
      </c>
      <c r="N193" s="38" t="s">
        <v>11</v>
      </c>
      <c r="O193" s="38" t="s">
        <v>11</v>
      </c>
      <c r="P193" s="38" t="s">
        <v>11</v>
      </c>
      <c r="Q193" s="38" t="s">
        <v>11</v>
      </c>
    </row>
    <row r="194" spans="1:18" ht="14.25" x14ac:dyDescent="0.2">
      <c r="A194" s="10"/>
      <c r="B194" s="56" t="s">
        <v>778</v>
      </c>
      <c r="C194" s="38" t="s">
        <v>11</v>
      </c>
      <c r="D194" s="13">
        <v>6464</v>
      </c>
      <c r="E194" s="13">
        <v>476</v>
      </c>
      <c r="F194" s="13">
        <v>1038</v>
      </c>
      <c r="G194" s="7">
        <f>SUM(C194:F194)</f>
        <v>7978</v>
      </c>
      <c r="H194" s="38" t="s">
        <v>11</v>
      </c>
      <c r="I194" s="8">
        <f>SUM(G194:H194)</f>
        <v>7978</v>
      </c>
      <c r="J194" s="9"/>
      <c r="K194" s="38" t="s">
        <v>11</v>
      </c>
      <c r="L194" s="13">
        <v>8790</v>
      </c>
      <c r="M194" s="13">
        <v>439</v>
      </c>
      <c r="N194" s="13">
        <v>5663</v>
      </c>
      <c r="O194" s="7">
        <f>SUM(K194:N194)</f>
        <v>14892</v>
      </c>
      <c r="P194" s="38" t="s">
        <v>11</v>
      </c>
      <c r="Q194" s="8">
        <f>SUM(O194:P194)</f>
        <v>14892</v>
      </c>
    </row>
    <row r="195" spans="1:18" ht="14.25" x14ac:dyDescent="0.2">
      <c r="A195" s="10"/>
      <c r="B195" s="56" t="s">
        <v>713</v>
      </c>
      <c r="C195" s="38" t="s">
        <v>11</v>
      </c>
      <c r="D195" s="13">
        <v>6</v>
      </c>
      <c r="E195" s="52">
        <v>0</v>
      </c>
      <c r="F195" s="13">
        <v>0</v>
      </c>
      <c r="G195" s="7">
        <f>SUM(C195:F195)</f>
        <v>6</v>
      </c>
      <c r="H195" s="9">
        <v>867</v>
      </c>
      <c r="I195" s="8">
        <f>SUM(G195:H195)</f>
        <v>873</v>
      </c>
      <c r="J195" s="17"/>
      <c r="K195" s="38" t="s">
        <v>11</v>
      </c>
      <c r="L195" s="13">
        <v>38</v>
      </c>
      <c r="M195" s="52">
        <v>2</v>
      </c>
      <c r="N195" s="13">
        <v>108</v>
      </c>
      <c r="O195" s="7">
        <f>SUM(K195:N195)</f>
        <v>148</v>
      </c>
      <c r="P195" s="9">
        <v>871</v>
      </c>
      <c r="Q195" s="8">
        <f>SUM(O195:P195)</f>
        <v>1019</v>
      </c>
      <c r="R195" s="17"/>
    </row>
    <row r="196" spans="1:18" ht="14.25" x14ac:dyDescent="0.2">
      <c r="A196" s="10"/>
      <c r="B196" s="70" t="s">
        <v>8</v>
      </c>
      <c r="C196" s="7" t="s">
        <v>11</v>
      </c>
      <c r="D196" s="7">
        <f t="shared" ref="D196:I196" si="71">SUM(D193:D195)</f>
        <v>6470</v>
      </c>
      <c r="E196" s="7">
        <f t="shared" si="71"/>
        <v>476</v>
      </c>
      <c r="F196" s="7">
        <f t="shared" si="71"/>
        <v>1038</v>
      </c>
      <c r="G196" s="7">
        <f t="shared" si="71"/>
        <v>7984</v>
      </c>
      <c r="H196" s="7">
        <f t="shared" si="71"/>
        <v>883</v>
      </c>
      <c r="I196" s="7">
        <f t="shared" si="71"/>
        <v>8867</v>
      </c>
      <c r="J196" s="17"/>
      <c r="K196" s="7" t="s">
        <v>11</v>
      </c>
      <c r="L196" s="7">
        <f t="shared" ref="L196:Q196" si="72">SUM(L193:L195)</f>
        <v>8828</v>
      </c>
      <c r="M196" s="7">
        <f t="shared" si="72"/>
        <v>441</v>
      </c>
      <c r="N196" s="7">
        <f t="shared" si="72"/>
        <v>5771</v>
      </c>
      <c r="O196" s="7">
        <f t="shared" si="72"/>
        <v>15040</v>
      </c>
      <c r="P196" s="7">
        <f t="shared" si="72"/>
        <v>871</v>
      </c>
      <c r="Q196" s="7">
        <f t="shared" si="72"/>
        <v>15911</v>
      </c>
      <c r="R196" s="17"/>
    </row>
    <row r="197" spans="1:18" x14ac:dyDescent="0.2">
      <c r="A197" s="10"/>
      <c r="B197" s="10"/>
      <c r="C197" s="9"/>
      <c r="D197" s="9"/>
      <c r="E197" s="9"/>
      <c r="F197" s="9"/>
      <c r="G197" s="9"/>
      <c r="H197" s="9"/>
      <c r="I197" s="9"/>
      <c r="J197" s="9"/>
      <c r="K197" s="9"/>
      <c r="L197" s="9"/>
      <c r="M197" s="9"/>
      <c r="N197" s="9"/>
      <c r="O197" s="9"/>
      <c r="P197" s="9"/>
      <c r="Q197" s="9"/>
    </row>
    <row r="198" spans="1:18" x14ac:dyDescent="0.2">
      <c r="A198" s="10"/>
      <c r="B198" s="64" t="s">
        <v>18</v>
      </c>
      <c r="C198" s="9"/>
      <c r="D198" s="9"/>
      <c r="E198" s="9"/>
      <c r="F198" s="9"/>
      <c r="G198" s="9"/>
      <c r="H198" s="9"/>
      <c r="I198" s="9"/>
      <c r="J198" s="9"/>
      <c r="K198" s="9"/>
      <c r="L198" s="9"/>
      <c r="M198" s="9"/>
      <c r="N198" s="9"/>
      <c r="O198" s="9"/>
      <c r="P198" s="9"/>
      <c r="Q198" s="9"/>
    </row>
    <row r="199" spans="1:18" ht="12.75" customHeight="1" x14ac:dyDescent="0.2">
      <c r="A199" s="10"/>
      <c r="B199" s="56" t="s">
        <v>716</v>
      </c>
      <c r="C199" s="38" t="s">
        <v>11</v>
      </c>
      <c r="D199" s="13">
        <v>1647</v>
      </c>
      <c r="E199" s="13">
        <v>320</v>
      </c>
      <c r="F199" s="13">
        <v>2208</v>
      </c>
      <c r="G199" s="8">
        <f>SUM(C199:F199)</f>
        <v>4175</v>
      </c>
      <c r="H199" s="13">
        <v>6548</v>
      </c>
      <c r="I199" s="8">
        <f>SUM(G199:H199)</f>
        <v>10723</v>
      </c>
      <c r="J199" s="17"/>
      <c r="K199" s="38" t="s">
        <v>11</v>
      </c>
      <c r="L199" s="13">
        <v>22</v>
      </c>
      <c r="M199" s="13">
        <v>0</v>
      </c>
      <c r="N199" s="13">
        <v>13</v>
      </c>
      <c r="O199" s="8">
        <f>SUM(K199:N199)</f>
        <v>35</v>
      </c>
      <c r="P199" s="13">
        <v>43</v>
      </c>
      <c r="Q199" s="8">
        <f>SUM(O199:P199)</f>
        <v>78</v>
      </c>
      <c r="R199" s="17"/>
    </row>
    <row r="200" spans="1:18" x14ac:dyDescent="0.2">
      <c r="A200" s="10"/>
      <c r="B200" s="63" t="s">
        <v>6</v>
      </c>
      <c r="C200" s="38" t="s">
        <v>11</v>
      </c>
      <c r="D200" s="13">
        <v>1691</v>
      </c>
      <c r="E200" s="38" t="s">
        <v>11</v>
      </c>
      <c r="F200" s="38" t="s">
        <v>11</v>
      </c>
      <c r="G200" s="8">
        <f>SUM(C200:F200)</f>
        <v>1691</v>
      </c>
      <c r="H200" s="38" t="s">
        <v>11</v>
      </c>
      <c r="I200" s="8">
        <f>SUM(G200:H200)</f>
        <v>1691</v>
      </c>
      <c r="J200" s="9"/>
      <c r="K200" s="38" t="s">
        <v>11</v>
      </c>
      <c r="L200" s="13">
        <v>0</v>
      </c>
      <c r="M200" s="38" t="s">
        <v>11</v>
      </c>
      <c r="N200" s="38" t="s">
        <v>11</v>
      </c>
      <c r="O200" s="8">
        <f>SUM(K200:N200)</f>
        <v>0</v>
      </c>
      <c r="P200" s="38" t="s">
        <v>11</v>
      </c>
      <c r="Q200" s="8">
        <f>SUM(O200:P200)</f>
        <v>0</v>
      </c>
    </row>
    <row r="201" spans="1:18" ht="14.25" x14ac:dyDescent="0.2">
      <c r="A201" s="10"/>
      <c r="B201" s="56" t="s">
        <v>778</v>
      </c>
      <c r="C201" s="38" t="s">
        <v>11</v>
      </c>
      <c r="D201" s="13">
        <v>19037</v>
      </c>
      <c r="E201" s="13">
        <v>850</v>
      </c>
      <c r="F201" s="13">
        <v>4467</v>
      </c>
      <c r="G201" s="8">
        <f>SUM(C201:F201)</f>
        <v>24354</v>
      </c>
      <c r="H201" s="38" t="s">
        <v>11</v>
      </c>
      <c r="I201" s="8">
        <f>SUM(G201:H201)</f>
        <v>24354</v>
      </c>
      <c r="J201" s="9"/>
      <c r="K201" s="38" t="s">
        <v>11</v>
      </c>
      <c r="L201" s="13">
        <v>15075</v>
      </c>
      <c r="M201" s="13">
        <v>751</v>
      </c>
      <c r="N201" s="13">
        <v>9616</v>
      </c>
      <c r="O201" s="8">
        <f>SUM(K201:N201)</f>
        <v>25442</v>
      </c>
      <c r="P201" s="38" t="s">
        <v>11</v>
      </c>
      <c r="Q201" s="8">
        <f>SUM(O201:P201)</f>
        <v>25442</v>
      </c>
    </row>
    <row r="202" spans="1:18" ht="14.25" x14ac:dyDescent="0.2">
      <c r="A202" s="10"/>
      <c r="B202" s="56" t="s">
        <v>713</v>
      </c>
      <c r="C202" s="38" t="s">
        <v>11</v>
      </c>
      <c r="D202" s="13">
        <v>14</v>
      </c>
      <c r="E202" s="52">
        <v>0</v>
      </c>
      <c r="F202" s="13">
        <v>8</v>
      </c>
      <c r="G202" s="8">
        <f>SUM(C202:F202)</f>
        <v>22</v>
      </c>
      <c r="H202" s="9">
        <v>1844</v>
      </c>
      <c r="I202" s="8">
        <f>SUM(G202:H202)</f>
        <v>1866</v>
      </c>
      <c r="J202" s="17"/>
      <c r="K202" s="38" t="s">
        <v>11</v>
      </c>
      <c r="L202" s="13">
        <v>22</v>
      </c>
      <c r="M202" s="52">
        <v>0</v>
      </c>
      <c r="N202" s="13">
        <v>11</v>
      </c>
      <c r="O202" s="8">
        <f>SUM(K202:N202)</f>
        <v>33</v>
      </c>
      <c r="P202" s="9">
        <v>1863</v>
      </c>
      <c r="Q202" s="8">
        <f>SUM(O202:P202)</f>
        <v>1896</v>
      </c>
      <c r="R202" s="17"/>
    </row>
    <row r="203" spans="1:18" ht="14.25" x14ac:dyDescent="0.2">
      <c r="A203" s="10"/>
      <c r="B203" s="70" t="s">
        <v>17</v>
      </c>
      <c r="C203" s="7" t="s">
        <v>11</v>
      </c>
      <c r="D203" s="7">
        <f t="shared" ref="D203:I203" si="73">SUM(D199:D202)</f>
        <v>22389</v>
      </c>
      <c r="E203" s="7">
        <f t="shared" si="73"/>
        <v>1170</v>
      </c>
      <c r="F203" s="7">
        <f t="shared" si="73"/>
        <v>6683</v>
      </c>
      <c r="G203" s="7">
        <f t="shared" si="73"/>
        <v>30242</v>
      </c>
      <c r="H203" s="7">
        <f t="shared" si="73"/>
        <v>8392</v>
      </c>
      <c r="I203" s="7">
        <f t="shared" si="73"/>
        <v>38634</v>
      </c>
      <c r="J203" s="17"/>
      <c r="K203" s="7" t="s">
        <v>11</v>
      </c>
      <c r="L203" s="7">
        <f t="shared" ref="L203:Q203" si="74">SUM(L199:L202)</f>
        <v>15119</v>
      </c>
      <c r="M203" s="7">
        <f t="shared" si="74"/>
        <v>751</v>
      </c>
      <c r="N203" s="7">
        <f t="shared" si="74"/>
        <v>9640</v>
      </c>
      <c r="O203" s="7">
        <f t="shared" si="74"/>
        <v>25510</v>
      </c>
      <c r="P203" s="7">
        <f t="shared" si="74"/>
        <v>1906</v>
      </c>
      <c r="Q203" s="7">
        <f t="shared" si="74"/>
        <v>27416</v>
      </c>
      <c r="R203" s="17"/>
    </row>
    <row r="204" spans="1:18" x14ac:dyDescent="0.2">
      <c r="A204" s="10"/>
      <c r="B204" s="10"/>
      <c r="C204" s="9"/>
      <c r="D204" s="9"/>
      <c r="E204" s="9"/>
      <c r="F204" s="9"/>
      <c r="G204" s="9"/>
      <c r="H204" s="9"/>
      <c r="I204" s="9"/>
      <c r="J204" s="9"/>
      <c r="K204" s="9"/>
      <c r="L204" s="9"/>
      <c r="M204" s="9"/>
      <c r="N204" s="9"/>
      <c r="O204" s="9"/>
      <c r="P204" s="9"/>
      <c r="Q204" s="9"/>
    </row>
    <row r="205" spans="1:18" x14ac:dyDescent="0.2">
      <c r="A205" s="10"/>
      <c r="B205" s="64" t="s">
        <v>9</v>
      </c>
      <c r="C205" s="9"/>
      <c r="D205" s="9"/>
      <c r="E205" s="9"/>
      <c r="F205" s="9"/>
      <c r="G205" s="9"/>
      <c r="H205" s="9"/>
      <c r="I205" s="9"/>
      <c r="J205" s="9"/>
      <c r="K205" s="9"/>
      <c r="L205" s="9"/>
      <c r="M205" s="9"/>
      <c r="N205" s="9"/>
      <c r="O205" s="9"/>
      <c r="P205" s="9"/>
      <c r="Q205" s="9"/>
    </row>
    <row r="206" spans="1:18" ht="14.25" x14ac:dyDescent="0.2">
      <c r="A206" s="10"/>
      <c r="B206" s="56" t="s">
        <v>716</v>
      </c>
      <c r="C206" s="38" t="s">
        <v>11</v>
      </c>
      <c r="D206" s="13">
        <f t="shared" ref="D206:F207" si="75">D199</f>
        <v>1647</v>
      </c>
      <c r="E206" s="13">
        <f t="shared" si="75"/>
        <v>320</v>
      </c>
      <c r="F206" s="13">
        <f t="shared" si="75"/>
        <v>2208</v>
      </c>
      <c r="G206" s="8">
        <f>SUM(C206:F206)</f>
        <v>4175</v>
      </c>
      <c r="H206" s="9">
        <f>H193+H199</f>
        <v>6564</v>
      </c>
      <c r="I206" s="8">
        <f>SUM(G206:H206)</f>
        <v>10739</v>
      </c>
      <c r="J206" s="17"/>
      <c r="K206" s="7" t="s">
        <v>11</v>
      </c>
      <c r="L206" s="13">
        <f t="shared" ref="L206:N207" si="76">L199</f>
        <v>22</v>
      </c>
      <c r="M206" s="13">
        <f t="shared" si="76"/>
        <v>0</v>
      </c>
      <c r="N206" s="13">
        <f t="shared" si="76"/>
        <v>13</v>
      </c>
      <c r="O206" s="8">
        <f>SUM(K206:N206)</f>
        <v>35</v>
      </c>
      <c r="P206" s="13">
        <f>P199</f>
        <v>43</v>
      </c>
      <c r="Q206" s="8">
        <f>SUM(O206:P206)</f>
        <v>78</v>
      </c>
      <c r="R206" s="17"/>
    </row>
    <row r="207" spans="1:18" x14ac:dyDescent="0.2">
      <c r="A207" s="10"/>
      <c r="B207" s="63" t="s">
        <v>6</v>
      </c>
      <c r="C207" s="38" t="s">
        <v>11</v>
      </c>
      <c r="D207" s="13">
        <f t="shared" si="75"/>
        <v>1691</v>
      </c>
      <c r="E207" s="7" t="str">
        <f t="shared" si="75"/>
        <v>..</v>
      </c>
      <c r="F207" s="7" t="str">
        <f t="shared" si="75"/>
        <v>..</v>
      </c>
      <c r="G207" s="8">
        <f>SUM(C207:F207)</f>
        <v>1691</v>
      </c>
      <c r="H207" s="7" t="str">
        <f>H200</f>
        <v>..</v>
      </c>
      <c r="I207" s="8">
        <f>SUM(G207:H207)</f>
        <v>1691</v>
      </c>
      <c r="J207" s="9"/>
      <c r="K207" s="7" t="s">
        <v>11</v>
      </c>
      <c r="L207" s="13">
        <f t="shared" si="76"/>
        <v>0</v>
      </c>
      <c r="M207" s="7" t="str">
        <f t="shared" si="76"/>
        <v>..</v>
      </c>
      <c r="N207" s="7" t="str">
        <f t="shared" si="76"/>
        <v>..</v>
      </c>
      <c r="O207" s="8">
        <f>SUM(K207:N207)</f>
        <v>0</v>
      </c>
      <c r="P207" s="7" t="str">
        <f>P200</f>
        <v>..</v>
      </c>
      <c r="Q207" s="8">
        <f>SUM(O207:P207)</f>
        <v>0</v>
      </c>
    </row>
    <row r="208" spans="1:18" ht="14.25" x14ac:dyDescent="0.2">
      <c r="A208" s="10"/>
      <c r="B208" s="56" t="s">
        <v>778</v>
      </c>
      <c r="C208" s="38" t="s">
        <v>11</v>
      </c>
      <c r="D208" s="13">
        <f t="shared" ref="D208:F209" si="77">D194+D201</f>
        <v>25501</v>
      </c>
      <c r="E208" s="13">
        <f t="shared" si="77"/>
        <v>1326</v>
      </c>
      <c r="F208" s="13">
        <f t="shared" si="77"/>
        <v>5505</v>
      </c>
      <c r="G208" s="8">
        <f>SUM(C208:F208)</f>
        <v>32332</v>
      </c>
      <c r="H208" s="38" t="s">
        <v>11</v>
      </c>
      <c r="I208" s="8">
        <f>SUM(G208:H208)</f>
        <v>32332</v>
      </c>
      <c r="J208" s="9"/>
      <c r="K208" s="7" t="s">
        <v>11</v>
      </c>
      <c r="L208" s="13">
        <f t="shared" ref="L208:N209" si="78">L194+L201</f>
        <v>23865</v>
      </c>
      <c r="M208" s="13">
        <f t="shared" si="78"/>
        <v>1190</v>
      </c>
      <c r="N208" s="13">
        <f t="shared" si="78"/>
        <v>15279</v>
      </c>
      <c r="O208" s="8">
        <f>SUM(K208:N208)</f>
        <v>40334</v>
      </c>
      <c r="P208" s="7" t="s">
        <v>11</v>
      </c>
      <c r="Q208" s="8">
        <f>SUM(O208:P208)</f>
        <v>40334</v>
      </c>
    </row>
    <row r="209" spans="1:18" ht="14.25" x14ac:dyDescent="0.2">
      <c r="A209" s="10"/>
      <c r="B209" s="56" t="s">
        <v>713</v>
      </c>
      <c r="C209" s="38" t="s">
        <v>11</v>
      </c>
      <c r="D209" s="13">
        <f t="shared" si="77"/>
        <v>20</v>
      </c>
      <c r="E209" s="13">
        <f t="shared" si="77"/>
        <v>0</v>
      </c>
      <c r="F209" s="13">
        <f t="shared" si="77"/>
        <v>8</v>
      </c>
      <c r="G209" s="8">
        <f>SUM(C209:F209)</f>
        <v>28</v>
      </c>
      <c r="H209" s="13">
        <f>H195+H202</f>
        <v>2711</v>
      </c>
      <c r="I209" s="8">
        <f>SUM(G209:H209)</f>
        <v>2739</v>
      </c>
      <c r="J209" s="17"/>
      <c r="K209" s="7" t="s">
        <v>11</v>
      </c>
      <c r="L209" s="13">
        <f t="shared" si="78"/>
        <v>60</v>
      </c>
      <c r="M209" s="52">
        <f t="shared" si="78"/>
        <v>2</v>
      </c>
      <c r="N209" s="13">
        <f t="shared" si="78"/>
        <v>119</v>
      </c>
      <c r="O209" s="8">
        <f>SUM(K209:N209)</f>
        <v>181</v>
      </c>
      <c r="P209" s="13">
        <f>P195+P202</f>
        <v>2734</v>
      </c>
      <c r="Q209" s="8">
        <f>SUM(O209:P209)</f>
        <v>2915</v>
      </c>
      <c r="R209" s="17"/>
    </row>
    <row r="210" spans="1:18" ht="17.25" customHeight="1" x14ac:dyDescent="0.2">
      <c r="A210" s="35"/>
      <c r="B210" s="41" t="s">
        <v>10</v>
      </c>
      <c r="C210" s="8" t="s">
        <v>11</v>
      </c>
      <c r="D210" s="8">
        <f t="shared" ref="D210:I210" si="79">SUM(D206:D209)</f>
        <v>28859</v>
      </c>
      <c r="E210" s="8">
        <f t="shared" si="79"/>
        <v>1646</v>
      </c>
      <c r="F210" s="8">
        <f t="shared" si="79"/>
        <v>7721</v>
      </c>
      <c r="G210" s="8">
        <f t="shared" si="79"/>
        <v>38226</v>
      </c>
      <c r="H210" s="8">
        <f t="shared" si="79"/>
        <v>9275</v>
      </c>
      <c r="I210" s="8">
        <f t="shared" si="79"/>
        <v>47501</v>
      </c>
      <c r="J210" s="46"/>
      <c r="K210" s="8" t="s">
        <v>11</v>
      </c>
      <c r="L210" s="8">
        <f t="shared" ref="L210:Q210" si="80">SUM(L206:L209)</f>
        <v>23947</v>
      </c>
      <c r="M210" s="8">
        <f t="shared" si="80"/>
        <v>1192</v>
      </c>
      <c r="N210" s="8">
        <f t="shared" si="80"/>
        <v>15411</v>
      </c>
      <c r="O210" s="8">
        <f t="shared" si="80"/>
        <v>40550</v>
      </c>
      <c r="P210" s="8">
        <f t="shared" si="80"/>
        <v>2777</v>
      </c>
      <c r="Q210" s="8">
        <f t="shared" si="80"/>
        <v>43327</v>
      </c>
      <c r="R210" s="17"/>
    </row>
    <row r="211" spans="1:18" ht="12" customHeight="1" thickBot="1" x14ac:dyDescent="0.25">
      <c r="A211" s="47"/>
      <c r="B211" s="47"/>
      <c r="C211" s="45"/>
      <c r="D211" s="45"/>
      <c r="E211" s="45"/>
      <c r="F211" s="45"/>
      <c r="G211" s="45"/>
      <c r="H211" s="45"/>
      <c r="I211" s="45"/>
      <c r="J211" s="45"/>
      <c r="K211" s="45"/>
      <c r="L211" s="45"/>
      <c r="M211" s="45"/>
      <c r="N211" s="45"/>
      <c r="O211" s="45"/>
      <c r="P211" s="45"/>
      <c r="Q211" s="45"/>
    </row>
    <row r="212" spans="1:18" s="6" customFormat="1" x14ac:dyDescent="0.2">
      <c r="A212" s="55"/>
    </row>
    <row r="213" spans="1:18" x14ac:dyDescent="0.2">
      <c r="A213" s="6" t="s">
        <v>33</v>
      </c>
    </row>
  </sheetData>
  <mergeCells count="6">
    <mergeCell ref="A2:Q2"/>
    <mergeCell ref="C5:I5"/>
    <mergeCell ref="K5:Q5"/>
    <mergeCell ref="M6:N6"/>
    <mergeCell ref="E6:F6"/>
    <mergeCell ref="A3:Q4"/>
  </mergeCells>
  <phoneticPr fontId="5" type="noConversion"/>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rowBreaks count="4" manualBreakCount="4">
    <brk id="43" max="16383" man="1"/>
    <brk id="84" max="16383" man="1"/>
    <brk id="130" max="16383" man="1"/>
    <brk id="170" max="16383" man="1"/>
  </rowBreaks>
  <colBreaks count="1" manualBreakCount="1">
    <brk id="1" max="1048575" man="1"/>
  </colBreaks>
  <ignoredErrors>
    <ignoredError sqref="G209 G207 G117:G131 G208 G210 O206:O207 O117:O131 O210:O211 E66 O71 O81:O84 L72 O75:O80 G71:G84 K167 O169:O171 O159:O168 L159:N168 P159:P168 G132 O132 G133 O133 G134:G138 O134:O138 G139:G171 O139:O158 O172:O173 G172:G173 O174:O175 G174:G175 O176:O178 G176:G178 O179:O180 G179:G180 O181:O182 G181:G182 O183:O185 G183:G185 O188:O189 G188:G189 O186:O187 G186:G187 O190:O192 G190:G192 O193 G193 O194:O195 G194:G195 O196:O198 G196:G198 O199:O200 G199:G200 O201:O202 G201:G202 O203:O205 G203:G205 G206 O208:O209 G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4"/>
  <sheetViews>
    <sheetView workbookViewId="0">
      <pane ySplit="8" topLeftCell="A9" activePane="bottomLeft" state="frozen"/>
      <selection pane="bottomLeft" activeCell="A9" sqref="A9"/>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6" customWidth="1"/>
    <col min="10" max="10" width="10.85546875" style="6" customWidth="1"/>
    <col min="11" max="11" width="4" style="19" customWidth="1"/>
    <col min="12" max="18" width="10.85546875" style="6" customWidth="1"/>
    <col min="19" max="16384" width="8.5703125" style="6"/>
  </cols>
  <sheetData>
    <row r="1" spans="1:25" x14ac:dyDescent="0.2">
      <c r="R1" s="76" t="str">
        <f>+'Table 1'!Q1</f>
        <v>Publication date: 20 November 2014</v>
      </c>
    </row>
    <row r="2" spans="1:25" ht="18" x14ac:dyDescent="0.25">
      <c r="A2" s="131" t="s">
        <v>32</v>
      </c>
      <c r="B2" s="132"/>
      <c r="C2" s="132"/>
      <c r="D2" s="132"/>
      <c r="E2" s="132"/>
      <c r="F2" s="132"/>
      <c r="G2" s="132"/>
      <c r="H2" s="132"/>
      <c r="I2" s="132"/>
      <c r="J2" s="132"/>
      <c r="K2" s="132"/>
      <c r="L2" s="132"/>
      <c r="M2" s="132"/>
      <c r="N2" s="132"/>
      <c r="O2" s="132"/>
      <c r="P2" s="132"/>
      <c r="Q2" s="132"/>
      <c r="R2" s="132"/>
    </row>
    <row r="3" spans="1:25" ht="8.25" customHeight="1" x14ac:dyDescent="0.2"/>
    <row r="4" spans="1:25" ht="15.75" x14ac:dyDescent="0.25">
      <c r="A4" s="5" t="s">
        <v>693</v>
      </c>
    </row>
    <row r="5" spans="1:25" ht="18.75" x14ac:dyDescent="0.25">
      <c r="A5" s="5" t="s">
        <v>728</v>
      </c>
    </row>
    <row r="6" spans="1:25" x14ac:dyDescent="0.2">
      <c r="A6" s="18"/>
      <c r="B6" s="18"/>
      <c r="C6" s="18"/>
      <c r="D6" s="20"/>
      <c r="E6" s="20"/>
      <c r="F6" s="20"/>
      <c r="G6" s="20"/>
      <c r="H6" s="20"/>
      <c r="I6" s="20"/>
      <c r="J6" s="18"/>
      <c r="K6" s="18"/>
      <c r="L6" s="18"/>
      <c r="M6" s="18"/>
      <c r="N6" s="18"/>
      <c r="O6" s="18"/>
      <c r="P6" s="18"/>
      <c r="Q6" s="18"/>
      <c r="R6" s="18"/>
    </row>
    <row r="7" spans="1:25" ht="14.25" customHeight="1" x14ac:dyDescent="0.2">
      <c r="A7" s="21"/>
      <c r="B7" s="21"/>
      <c r="C7" s="21"/>
      <c r="D7" s="139" t="s">
        <v>3</v>
      </c>
      <c r="E7" s="140"/>
      <c r="F7" s="140"/>
      <c r="G7" s="140"/>
      <c r="H7" s="141"/>
      <c r="I7" s="141"/>
      <c r="J7" s="141"/>
      <c r="K7" s="77"/>
      <c r="L7" s="139" t="s">
        <v>4</v>
      </c>
      <c r="M7" s="142"/>
      <c r="N7" s="142"/>
      <c r="O7" s="142"/>
      <c r="P7" s="143"/>
      <c r="Q7" s="143"/>
      <c r="R7" s="143"/>
    </row>
    <row r="8" spans="1:25" ht="51" customHeight="1" x14ac:dyDescent="0.2">
      <c r="A8" s="22" t="s">
        <v>34</v>
      </c>
      <c r="B8" s="22" t="s">
        <v>779</v>
      </c>
      <c r="C8" s="23" t="s">
        <v>35</v>
      </c>
      <c r="D8" s="78" t="s">
        <v>25</v>
      </c>
      <c r="E8" s="78" t="s">
        <v>0</v>
      </c>
      <c r="F8" s="78" t="s">
        <v>2</v>
      </c>
      <c r="G8" s="78" t="s">
        <v>27</v>
      </c>
      <c r="H8" s="107" t="s">
        <v>721</v>
      </c>
      <c r="I8" s="58" t="s">
        <v>717</v>
      </c>
      <c r="J8" s="75" t="s">
        <v>5</v>
      </c>
      <c r="K8" s="79"/>
      <c r="L8" s="78" t="s">
        <v>25</v>
      </c>
      <c r="M8" s="78" t="s">
        <v>0</v>
      </c>
      <c r="N8" s="78" t="s">
        <v>2</v>
      </c>
      <c r="O8" s="78" t="s">
        <v>27</v>
      </c>
      <c r="P8" s="107" t="s">
        <v>721</v>
      </c>
      <c r="Q8" s="58" t="s">
        <v>717</v>
      </c>
      <c r="R8" s="75" t="s">
        <v>5</v>
      </c>
    </row>
    <row r="9" spans="1:25" ht="25.5" customHeight="1" x14ac:dyDescent="0.2">
      <c r="A9" s="82" t="s">
        <v>697</v>
      </c>
      <c r="B9" s="81"/>
      <c r="C9" s="81"/>
      <c r="D9" s="81"/>
      <c r="E9" s="81"/>
      <c r="F9" s="81"/>
      <c r="G9" s="81"/>
      <c r="H9" s="81"/>
      <c r="I9" s="81"/>
      <c r="J9" s="81"/>
      <c r="K9" s="81"/>
      <c r="L9" s="81"/>
      <c r="M9" s="81"/>
      <c r="N9" s="81"/>
      <c r="O9" s="81"/>
      <c r="P9" s="81"/>
      <c r="Q9" s="81"/>
      <c r="R9" s="81"/>
    </row>
    <row r="10" spans="1:25" x14ac:dyDescent="0.2">
      <c r="A10" t="s">
        <v>36</v>
      </c>
      <c r="B10" t="s">
        <v>37</v>
      </c>
      <c r="C10" s="108" t="s">
        <v>38</v>
      </c>
      <c r="D10" s="24">
        <v>12</v>
      </c>
      <c r="E10" s="24">
        <v>0</v>
      </c>
      <c r="F10" s="24">
        <v>0</v>
      </c>
      <c r="G10" s="24">
        <v>0</v>
      </c>
      <c r="H10" s="25">
        <f>SUM(D10:G10)</f>
        <v>12</v>
      </c>
      <c r="I10" s="24">
        <v>0</v>
      </c>
      <c r="J10" s="25">
        <f>SUM(H10:I10)</f>
        <v>12</v>
      </c>
      <c r="K10" s="59"/>
      <c r="L10" s="24">
        <v>35</v>
      </c>
      <c r="M10" s="24">
        <v>0</v>
      </c>
      <c r="N10" s="24">
        <v>0</v>
      </c>
      <c r="O10" s="24">
        <v>0</v>
      </c>
      <c r="P10" s="25">
        <f>SUM(L10:O10)</f>
        <v>35</v>
      </c>
      <c r="Q10" s="24">
        <v>0</v>
      </c>
      <c r="R10" s="25">
        <f>SUM(P10:Q10)</f>
        <v>35</v>
      </c>
      <c r="S10" s="27"/>
      <c r="T10" s="97"/>
      <c r="U10" s="28"/>
      <c r="V10" s="28"/>
      <c r="W10" s="28"/>
      <c r="X10" s="28"/>
      <c r="Y10" s="28"/>
    </row>
    <row r="11" spans="1:25" x14ac:dyDescent="0.2">
      <c r="A11" t="s">
        <v>39</v>
      </c>
      <c r="B11" t="s">
        <v>40</v>
      </c>
      <c r="C11" s="108" t="s">
        <v>41</v>
      </c>
      <c r="D11" s="24">
        <v>16</v>
      </c>
      <c r="E11" s="24">
        <v>4</v>
      </c>
      <c r="F11" s="24">
        <v>0</v>
      </c>
      <c r="G11" s="24">
        <v>0</v>
      </c>
      <c r="H11" s="25">
        <f t="shared" ref="H11:H73" si="0">SUM(D11:G11)</f>
        <v>20</v>
      </c>
      <c r="I11" s="24">
        <v>0</v>
      </c>
      <c r="J11" s="25">
        <f t="shared" ref="J11:J73" si="1">SUM(H11:I11)</f>
        <v>20</v>
      </c>
      <c r="K11" s="59"/>
      <c r="L11" s="24">
        <v>1</v>
      </c>
      <c r="M11" s="24">
        <v>21</v>
      </c>
      <c r="N11" s="24">
        <v>0</v>
      </c>
      <c r="O11" s="24">
        <v>6</v>
      </c>
      <c r="P11" s="25">
        <f t="shared" ref="P11:P73" si="2">SUM(L11:O11)</f>
        <v>28</v>
      </c>
      <c r="Q11" s="24">
        <v>0</v>
      </c>
      <c r="R11" s="25">
        <f t="shared" ref="R11:R73" si="3">SUM(P11:Q11)</f>
        <v>28</v>
      </c>
      <c r="S11" s="27"/>
      <c r="T11" s="97"/>
      <c r="U11" s="28"/>
      <c r="V11" s="28"/>
      <c r="W11" s="28"/>
      <c r="X11" s="28"/>
      <c r="Y11" s="28"/>
    </row>
    <row r="12" spans="1:25" x14ac:dyDescent="0.2">
      <c r="A12" t="s">
        <v>42</v>
      </c>
      <c r="B12" t="s">
        <v>43</v>
      </c>
      <c r="C12" s="108" t="s">
        <v>44</v>
      </c>
      <c r="D12" s="24">
        <v>10</v>
      </c>
      <c r="E12" s="24">
        <v>0</v>
      </c>
      <c r="F12" s="24">
        <v>0</v>
      </c>
      <c r="G12" s="24">
        <v>0</v>
      </c>
      <c r="H12" s="25">
        <f t="shared" si="0"/>
        <v>10</v>
      </c>
      <c r="I12" s="24">
        <v>0</v>
      </c>
      <c r="J12" s="25">
        <f t="shared" si="1"/>
        <v>10</v>
      </c>
      <c r="K12" s="59"/>
      <c r="L12" s="24">
        <v>11</v>
      </c>
      <c r="M12" s="24">
        <v>0</v>
      </c>
      <c r="N12" s="24">
        <v>0</v>
      </c>
      <c r="O12" s="24">
        <v>0</v>
      </c>
      <c r="P12" s="25">
        <f t="shared" si="2"/>
        <v>11</v>
      </c>
      <c r="Q12" s="24">
        <v>0</v>
      </c>
      <c r="R12" s="25">
        <f t="shared" si="3"/>
        <v>11</v>
      </c>
      <c r="S12" s="27"/>
      <c r="T12" s="97"/>
      <c r="U12" s="28"/>
      <c r="V12" s="28"/>
      <c r="W12" s="28"/>
      <c r="X12" s="28"/>
      <c r="Y12" s="28"/>
    </row>
    <row r="13" spans="1:25" x14ac:dyDescent="0.2">
      <c r="A13" t="s">
        <v>45</v>
      </c>
      <c r="B13" t="s">
        <v>46</v>
      </c>
      <c r="C13" s="108" t="s">
        <v>38</v>
      </c>
      <c r="D13" s="24">
        <v>41</v>
      </c>
      <c r="E13" s="24">
        <v>0</v>
      </c>
      <c r="F13" s="24">
        <v>0</v>
      </c>
      <c r="G13" s="24">
        <v>25</v>
      </c>
      <c r="H13" s="25">
        <f t="shared" si="0"/>
        <v>66</v>
      </c>
      <c r="I13" s="24">
        <v>0</v>
      </c>
      <c r="J13" s="25">
        <f t="shared" si="1"/>
        <v>66</v>
      </c>
      <c r="K13" s="59"/>
      <c r="L13" s="24">
        <v>14</v>
      </c>
      <c r="M13" s="24">
        <v>0</v>
      </c>
      <c r="N13" s="24">
        <v>0</v>
      </c>
      <c r="O13" s="24">
        <v>0</v>
      </c>
      <c r="P13" s="25">
        <f t="shared" si="2"/>
        <v>14</v>
      </c>
      <c r="Q13" s="24">
        <v>10</v>
      </c>
      <c r="R13" s="25">
        <f t="shared" si="3"/>
        <v>24</v>
      </c>
      <c r="S13" s="27"/>
      <c r="T13" s="97"/>
      <c r="U13" s="28"/>
      <c r="V13" s="28"/>
      <c r="W13" s="28"/>
      <c r="X13" s="28"/>
      <c r="Y13" s="28"/>
    </row>
    <row r="14" spans="1:25" x14ac:dyDescent="0.2">
      <c r="A14" t="s">
        <v>47</v>
      </c>
      <c r="B14" t="s">
        <v>48</v>
      </c>
      <c r="C14" s="108" t="s">
        <v>44</v>
      </c>
      <c r="D14" s="24">
        <v>6</v>
      </c>
      <c r="E14" s="24">
        <v>0</v>
      </c>
      <c r="F14" s="24">
        <v>0</v>
      </c>
      <c r="G14" s="24">
        <v>0</v>
      </c>
      <c r="H14" s="25">
        <f t="shared" si="0"/>
        <v>6</v>
      </c>
      <c r="I14" s="24">
        <v>0</v>
      </c>
      <c r="J14" s="25">
        <f t="shared" si="1"/>
        <v>6</v>
      </c>
      <c r="K14" s="59"/>
      <c r="L14" s="24">
        <v>0</v>
      </c>
      <c r="M14" s="24">
        <v>0</v>
      </c>
      <c r="N14" s="24">
        <v>0</v>
      </c>
      <c r="O14" s="24">
        <v>2</v>
      </c>
      <c r="P14" s="25">
        <f t="shared" si="2"/>
        <v>2</v>
      </c>
      <c r="Q14" s="24">
        <v>29</v>
      </c>
      <c r="R14" s="25">
        <f t="shared" si="3"/>
        <v>31</v>
      </c>
      <c r="S14" s="27"/>
      <c r="T14" s="97"/>
      <c r="U14" s="28"/>
      <c r="V14" s="28"/>
      <c r="W14" s="28"/>
      <c r="X14" s="28"/>
      <c r="Y14" s="28"/>
    </row>
    <row r="15" spans="1:25" x14ac:dyDescent="0.2">
      <c r="A15" t="s">
        <v>49</v>
      </c>
      <c r="B15" t="s">
        <v>50</v>
      </c>
      <c r="C15" s="108" t="s">
        <v>38</v>
      </c>
      <c r="D15" s="24">
        <v>54</v>
      </c>
      <c r="E15" s="24">
        <v>0</v>
      </c>
      <c r="F15" s="24">
        <v>0</v>
      </c>
      <c r="G15" s="24">
        <v>3</v>
      </c>
      <c r="H15" s="25">
        <f t="shared" si="0"/>
        <v>57</v>
      </c>
      <c r="I15" s="24">
        <v>0</v>
      </c>
      <c r="J15" s="25">
        <f t="shared" si="1"/>
        <v>57</v>
      </c>
      <c r="K15" s="59"/>
      <c r="L15" s="24">
        <v>32</v>
      </c>
      <c r="M15" s="24">
        <v>0</v>
      </c>
      <c r="N15" s="24">
        <v>0</v>
      </c>
      <c r="O15" s="24">
        <v>8</v>
      </c>
      <c r="P15" s="25">
        <f t="shared" si="2"/>
        <v>40</v>
      </c>
      <c r="Q15" s="24">
        <v>7</v>
      </c>
      <c r="R15" s="25">
        <f t="shared" si="3"/>
        <v>47</v>
      </c>
      <c r="S15" s="27"/>
      <c r="T15" s="97"/>
      <c r="U15" s="28"/>
      <c r="V15" s="28"/>
      <c r="W15" s="28"/>
      <c r="X15" s="28"/>
      <c r="Y15" s="28"/>
    </row>
    <row r="16" spans="1:25" x14ac:dyDescent="0.2">
      <c r="A16" t="s">
        <v>51</v>
      </c>
      <c r="B16" t="s">
        <v>52</v>
      </c>
      <c r="C16" s="108" t="s">
        <v>38</v>
      </c>
      <c r="D16" s="24">
        <v>15</v>
      </c>
      <c r="E16" s="24">
        <v>0</v>
      </c>
      <c r="F16" s="24">
        <v>0</v>
      </c>
      <c r="G16" s="24">
        <v>31</v>
      </c>
      <c r="H16" s="25">
        <f t="shared" si="0"/>
        <v>46</v>
      </c>
      <c r="I16" s="24">
        <v>0</v>
      </c>
      <c r="J16" s="25">
        <f t="shared" si="1"/>
        <v>46</v>
      </c>
      <c r="K16" s="59"/>
      <c r="L16" s="24">
        <v>83</v>
      </c>
      <c r="M16" s="24">
        <v>7</v>
      </c>
      <c r="N16" s="24">
        <v>0</v>
      </c>
      <c r="O16" s="24">
        <v>73</v>
      </c>
      <c r="P16" s="25">
        <f t="shared" si="2"/>
        <v>163</v>
      </c>
      <c r="Q16" s="24">
        <v>0</v>
      </c>
      <c r="R16" s="25">
        <f t="shared" si="3"/>
        <v>163</v>
      </c>
      <c r="S16" s="27"/>
      <c r="T16" s="97"/>
      <c r="U16" s="28"/>
      <c r="V16" s="28"/>
      <c r="W16" s="28"/>
      <c r="X16" s="28"/>
      <c r="Y16" s="28"/>
    </row>
    <row r="17" spans="1:25" x14ac:dyDescent="0.2">
      <c r="A17" t="s">
        <v>53</v>
      </c>
      <c r="B17" t="s">
        <v>54</v>
      </c>
      <c r="C17" s="108" t="s">
        <v>38</v>
      </c>
      <c r="D17" s="24">
        <v>7</v>
      </c>
      <c r="E17" s="24">
        <v>1</v>
      </c>
      <c r="F17" s="24">
        <v>0</v>
      </c>
      <c r="G17" s="24">
        <v>0</v>
      </c>
      <c r="H17" s="25">
        <f t="shared" si="0"/>
        <v>8</v>
      </c>
      <c r="I17" s="24">
        <v>0</v>
      </c>
      <c r="J17" s="25">
        <f t="shared" si="1"/>
        <v>8</v>
      </c>
      <c r="K17" s="59"/>
      <c r="L17" s="24">
        <v>24</v>
      </c>
      <c r="M17" s="24">
        <v>1</v>
      </c>
      <c r="N17" s="24">
        <v>0</v>
      </c>
      <c r="O17" s="24">
        <v>3</v>
      </c>
      <c r="P17" s="25">
        <f t="shared" si="2"/>
        <v>28</v>
      </c>
      <c r="Q17" s="24">
        <v>0</v>
      </c>
      <c r="R17" s="25">
        <f t="shared" si="3"/>
        <v>28</v>
      </c>
      <c r="S17" s="27"/>
      <c r="T17" s="97"/>
      <c r="U17" s="28"/>
      <c r="V17" s="28"/>
      <c r="W17" s="28"/>
      <c r="X17" s="28"/>
      <c r="Y17" s="28"/>
    </row>
    <row r="18" spans="1:25" x14ac:dyDescent="0.2">
      <c r="A18" t="s">
        <v>55</v>
      </c>
      <c r="B18" t="s">
        <v>56</v>
      </c>
      <c r="C18" s="108" t="s">
        <v>57</v>
      </c>
      <c r="D18" s="24">
        <v>3</v>
      </c>
      <c r="E18" s="24">
        <v>0</v>
      </c>
      <c r="F18" s="24">
        <v>0</v>
      </c>
      <c r="G18" s="24">
        <v>0</v>
      </c>
      <c r="H18" s="25">
        <f t="shared" si="0"/>
        <v>3</v>
      </c>
      <c r="I18" s="24">
        <v>0</v>
      </c>
      <c r="J18" s="25">
        <f t="shared" si="1"/>
        <v>3</v>
      </c>
      <c r="K18" s="59"/>
      <c r="L18" s="24">
        <v>41</v>
      </c>
      <c r="M18" s="24">
        <v>0</v>
      </c>
      <c r="N18" s="24">
        <v>0</v>
      </c>
      <c r="O18" s="24">
        <v>6</v>
      </c>
      <c r="P18" s="25">
        <f t="shared" si="2"/>
        <v>47</v>
      </c>
      <c r="Q18" s="24">
        <v>10</v>
      </c>
      <c r="R18" s="25">
        <f t="shared" si="3"/>
        <v>57</v>
      </c>
      <c r="S18" s="27"/>
      <c r="T18" s="97"/>
      <c r="U18" s="28"/>
      <c r="V18" s="28"/>
      <c r="W18" s="28"/>
      <c r="X18" s="28"/>
      <c r="Y18" s="28"/>
    </row>
    <row r="19" spans="1:25" ht="12.75" customHeight="1" x14ac:dyDescent="0.2">
      <c r="A19" t="s">
        <v>60</v>
      </c>
      <c r="B19" t="s">
        <v>61</v>
      </c>
      <c r="C19" s="108" t="s">
        <v>38</v>
      </c>
      <c r="D19" s="24">
        <v>0</v>
      </c>
      <c r="E19" s="24">
        <v>0</v>
      </c>
      <c r="F19" s="24">
        <v>0</v>
      </c>
      <c r="G19" s="24">
        <v>0</v>
      </c>
      <c r="H19" s="25">
        <f t="shared" si="0"/>
        <v>0</v>
      </c>
      <c r="I19" s="24">
        <v>153</v>
      </c>
      <c r="J19" s="25">
        <f t="shared" si="1"/>
        <v>153</v>
      </c>
      <c r="K19" s="59"/>
      <c r="L19" s="24">
        <v>0</v>
      </c>
      <c r="M19" s="24">
        <v>0</v>
      </c>
      <c r="N19" s="24">
        <v>0</v>
      </c>
      <c r="O19" s="24">
        <v>1</v>
      </c>
      <c r="P19" s="25">
        <f t="shared" si="2"/>
        <v>1</v>
      </c>
      <c r="Q19" s="24">
        <v>4</v>
      </c>
      <c r="R19" s="25">
        <f t="shared" si="3"/>
        <v>5</v>
      </c>
      <c r="S19" s="27"/>
      <c r="T19" s="97"/>
      <c r="U19" s="28"/>
      <c r="V19" s="28"/>
      <c r="W19" s="28"/>
      <c r="X19" s="28"/>
      <c r="Y19" s="28"/>
    </row>
    <row r="20" spans="1:25" x14ac:dyDescent="0.2">
      <c r="A20" t="s">
        <v>62</v>
      </c>
      <c r="B20" t="s">
        <v>63</v>
      </c>
      <c r="C20" s="108" t="s">
        <v>64</v>
      </c>
      <c r="D20" s="24">
        <v>5</v>
      </c>
      <c r="E20" s="24">
        <v>0</v>
      </c>
      <c r="F20" s="24">
        <v>0</v>
      </c>
      <c r="G20" s="24">
        <v>0</v>
      </c>
      <c r="H20" s="25">
        <f t="shared" si="0"/>
        <v>5</v>
      </c>
      <c r="I20" s="24">
        <v>0</v>
      </c>
      <c r="J20" s="25">
        <f t="shared" si="1"/>
        <v>5</v>
      </c>
      <c r="K20" s="59"/>
      <c r="L20" s="24">
        <v>14</v>
      </c>
      <c r="M20" s="24">
        <v>0</v>
      </c>
      <c r="N20" s="24">
        <v>0</v>
      </c>
      <c r="O20" s="24">
        <v>3</v>
      </c>
      <c r="P20" s="25">
        <f t="shared" si="2"/>
        <v>17</v>
      </c>
      <c r="Q20" s="24">
        <v>0</v>
      </c>
      <c r="R20" s="25">
        <f t="shared" si="3"/>
        <v>17</v>
      </c>
      <c r="S20" s="27"/>
      <c r="T20" s="97"/>
      <c r="U20" s="28"/>
      <c r="V20" s="28"/>
      <c r="W20" s="28"/>
      <c r="X20" s="28"/>
      <c r="Y20" s="28"/>
    </row>
    <row r="21" spans="1:25" x14ac:dyDescent="0.2">
      <c r="A21" t="s">
        <v>65</v>
      </c>
      <c r="B21" t="s">
        <v>66</v>
      </c>
      <c r="C21" s="108" t="s">
        <v>57</v>
      </c>
      <c r="D21" s="24">
        <v>0</v>
      </c>
      <c r="E21" s="24">
        <v>0</v>
      </c>
      <c r="F21" s="24">
        <v>0</v>
      </c>
      <c r="G21" s="24">
        <v>0</v>
      </c>
      <c r="H21" s="25">
        <f t="shared" si="0"/>
        <v>0</v>
      </c>
      <c r="I21" s="24">
        <v>0</v>
      </c>
      <c r="J21" s="25">
        <f t="shared" si="1"/>
        <v>0</v>
      </c>
      <c r="K21" s="59"/>
      <c r="L21" s="24">
        <v>0</v>
      </c>
      <c r="M21" s="24">
        <v>0</v>
      </c>
      <c r="N21" s="24">
        <v>0</v>
      </c>
      <c r="O21" s="24">
        <v>1</v>
      </c>
      <c r="P21" s="25">
        <f t="shared" si="2"/>
        <v>1</v>
      </c>
      <c r="Q21" s="24">
        <v>0</v>
      </c>
      <c r="R21" s="25">
        <f t="shared" si="3"/>
        <v>1</v>
      </c>
      <c r="S21" s="27"/>
      <c r="T21" s="97"/>
      <c r="U21" s="28"/>
      <c r="V21" s="28"/>
      <c r="W21" s="28"/>
      <c r="X21" s="28"/>
      <c r="Y21" s="28"/>
    </row>
    <row r="22" spans="1:25" x14ac:dyDescent="0.2">
      <c r="A22" t="s">
        <v>67</v>
      </c>
      <c r="B22" t="s">
        <v>68</v>
      </c>
      <c r="C22" s="108" t="s">
        <v>64</v>
      </c>
      <c r="D22" s="24">
        <v>54</v>
      </c>
      <c r="E22" s="24">
        <v>0</v>
      </c>
      <c r="F22" s="24">
        <v>0</v>
      </c>
      <c r="G22" s="24">
        <v>3</v>
      </c>
      <c r="H22" s="25">
        <f t="shared" si="0"/>
        <v>57</v>
      </c>
      <c r="I22" s="24">
        <v>0</v>
      </c>
      <c r="J22" s="25">
        <f t="shared" si="1"/>
        <v>57</v>
      </c>
      <c r="K22" s="59"/>
      <c r="L22" s="24">
        <v>18</v>
      </c>
      <c r="M22" s="24">
        <v>22</v>
      </c>
      <c r="N22" s="24">
        <v>0</v>
      </c>
      <c r="O22" s="24">
        <v>15</v>
      </c>
      <c r="P22" s="25">
        <f t="shared" si="2"/>
        <v>55</v>
      </c>
      <c r="Q22" s="24">
        <v>0</v>
      </c>
      <c r="R22" s="25">
        <f t="shared" si="3"/>
        <v>55</v>
      </c>
      <c r="S22" s="27"/>
      <c r="T22" s="97"/>
      <c r="U22" s="28"/>
      <c r="V22" s="28"/>
      <c r="W22" s="28"/>
      <c r="X22" s="28"/>
      <c r="Y22" s="28"/>
    </row>
    <row r="23" spans="1:25" x14ac:dyDescent="0.2">
      <c r="A23" t="s">
        <v>69</v>
      </c>
      <c r="B23" t="s">
        <v>70</v>
      </c>
      <c r="C23" s="108" t="s">
        <v>44</v>
      </c>
      <c r="D23" s="24">
        <v>96</v>
      </c>
      <c r="E23" s="24">
        <v>0</v>
      </c>
      <c r="F23" s="24">
        <v>0</v>
      </c>
      <c r="G23" s="24">
        <v>32</v>
      </c>
      <c r="H23" s="25">
        <f t="shared" si="0"/>
        <v>128</v>
      </c>
      <c r="I23" s="24">
        <v>97</v>
      </c>
      <c r="J23" s="25">
        <f t="shared" si="1"/>
        <v>225</v>
      </c>
      <c r="K23" s="59"/>
      <c r="L23" s="24">
        <v>0</v>
      </c>
      <c r="M23" s="24">
        <v>11</v>
      </c>
      <c r="N23" s="24">
        <v>0</v>
      </c>
      <c r="O23" s="24">
        <v>25</v>
      </c>
      <c r="P23" s="25">
        <f t="shared" si="2"/>
        <v>36</v>
      </c>
      <c r="Q23" s="24">
        <v>198</v>
      </c>
      <c r="R23" s="25">
        <f t="shared" si="3"/>
        <v>234</v>
      </c>
      <c r="S23" s="27"/>
      <c r="T23" s="97"/>
      <c r="U23" s="28"/>
      <c r="V23" s="28"/>
      <c r="W23" s="28"/>
      <c r="X23" s="28"/>
      <c r="Y23" s="28"/>
    </row>
    <row r="24" spans="1:25" x14ac:dyDescent="0.2">
      <c r="A24" t="s">
        <v>71</v>
      </c>
      <c r="B24" t="s">
        <v>72</v>
      </c>
      <c r="C24" s="108" t="s">
        <v>44</v>
      </c>
      <c r="D24" s="24">
        <v>108</v>
      </c>
      <c r="E24" s="24">
        <v>0</v>
      </c>
      <c r="F24" s="24">
        <v>0</v>
      </c>
      <c r="G24" s="24">
        <v>15</v>
      </c>
      <c r="H24" s="25">
        <f t="shared" si="0"/>
        <v>123</v>
      </c>
      <c r="I24" s="24">
        <v>0</v>
      </c>
      <c r="J24" s="25">
        <f t="shared" si="1"/>
        <v>123</v>
      </c>
      <c r="K24" s="59"/>
      <c r="L24" s="24">
        <v>168</v>
      </c>
      <c r="M24" s="24">
        <v>0</v>
      </c>
      <c r="N24" s="24">
        <v>0</v>
      </c>
      <c r="O24" s="24">
        <v>27</v>
      </c>
      <c r="P24" s="25">
        <f t="shared" si="2"/>
        <v>195</v>
      </c>
      <c r="Q24" s="24">
        <v>65</v>
      </c>
      <c r="R24" s="25">
        <f t="shared" si="3"/>
        <v>260</v>
      </c>
      <c r="S24" s="27"/>
      <c r="T24" s="97"/>
      <c r="U24" s="28"/>
      <c r="V24" s="28"/>
      <c r="W24" s="28"/>
      <c r="X24" s="28"/>
      <c r="Y24" s="28"/>
    </row>
    <row r="25" spans="1:25" x14ac:dyDescent="0.2">
      <c r="A25" t="s">
        <v>73</v>
      </c>
      <c r="B25" t="s">
        <v>74</v>
      </c>
      <c r="C25" s="108" t="s">
        <v>44</v>
      </c>
      <c r="D25" s="24">
        <v>36</v>
      </c>
      <c r="E25" s="24">
        <v>0</v>
      </c>
      <c r="F25" s="24">
        <v>0</v>
      </c>
      <c r="G25" s="24">
        <v>7</v>
      </c>
      <c r="H25" s="25">
        <f t="shared" si="0"/>
        <v>43</v>
      </c>
      <c r="I25" s="24">
        <v>0</v>
      </c>
      <c r="J25" s="25">
        <f t="shared" si="1"/>
        <v>43</v>
      </c>
      <c r="K25" s="59"/>
      <c r="L25" s="24">
        <v>20</v>
      </c>
      <c r="M25" s="24">
        <v>0</v>
      </c>
      <c r="N25" s="24">
        <v>0</v>
      </c>
      <c r="O25" s="24">
        <v>3</v>
      </c>
      <c r="P25" s="25">
        <f t="shared" si="2"/>
        <v>23</v>
      </c>
      <c r="Q25" s="24">
        <v>0</v>
      </c>
      <c r="R25" s="25">
        <f t="shared" si="3"/>
        <v>23</v>
      </c>
      <c r="S25" s="27"/>
      <c r="T25" s="97"/>
      <c r="U25" s="28"/>
      <c r="V25" s="28"/>
      <c r="W25" s="28"/>
      <c r="X25" s="28"/>
      <c r="Y25" s="28"/>
    </row>
    <row r="26" spans="1:25" x14ac:dyDescent="0.2">
      <c r="A26" t="s">
        <v>75</v>
      </c>
      <c r="B26" t="s">
        <v>76</v>
      </c>
      <c r="C26" s="108" t="s">
        <v>41</v>
      </c>
      <c r="D26" s="24">
        <v>33</v>
      </c>
      <c r="E26" s="24">
        <v>0</v>
      </c>
      <c r="F26" s="24">
        <v>0</v>
      </c>
      <c r="G26" s="24">
        <v>0</v>
      </c>
      <c r="H26" s="25">
        <f t="shared" si="0"/>
        <v>33</v>
      </c>
      <c r="I26" s="24">
        <v>11</v>
      </c>
      <c r="J26" s="25">
        <f t="shared" si="1"/>
        <v>44</v>
      </c>
      <c r="K26" s="59"/>
      <c r="L26" s="24">
        <v>45</v>
      </c>
      <c r="M26" s="24">
        <v>0</v>
      </c>
      <c r="N26" s="24">
        <v>0</v>
      </c>
      <c r="O26" s="24">
        <v>4</v>
      </c>
      <c r="P26" s="25">
        <f t="shared" si="2"/>
        <v>49</v>
      </c>
      <c r="Q26" s="24">
        <v>0</v>
      </c>
      <c r="R26" s="25">
        <f t="shared" si="3"/>
        <v>49</v>
      </c>
      <c r="S26" s="27"/>
      <c r="T26" s="97"/>
      <c r="U26" s="28"/>
      <c r="V26" s="28"/>
      <c r="W26" s="28"/>
      <c r="X26" s="28"/>
      <c r="Y26" s="28"/>
    </row>
    <row r="27" spans="1:25" x14ac:dyDescent="0.2">
      <c r="A27" t="s">
        <v>77</v>
      </c>
      <c r="B27" t="s">
        <v>78</v>
      </c>
      <c r="C27" s="108" t="s">
        <v>41</v>
      </c>
      <c r="D27" s="24">
        <v>3</v>
      </c>
      <c r="E27" s="24">
        <v>0</v>
      </c>
      <c r="F27" s="24">
        <v>0</v>
      </c>
      <c r="G27" s="24">
        <v>0</v>
      </c>
      <c r="H27" s="25">
        <f t="shared" si="0"/>
        <v>3</v>
      </c>
      <c r="I27" s="24">
        <v>0</v>
      </c>
      <c r="J27" s="25">
        <f t="shared" si="1"/>
        <v>3</v>
      </c>
      <c r="K27" s="59"/>
      <c r="L27" s="24">
        <v>0</v>
      </c>
      <c r="M27" s="24">
        <v>0</v>
      </c>
      <c r="N27" s="24">
        <v>0</v>
      </c>
      <c r="O27" s="24">
        <v>1</v>
      </c>
      <c r="P27" s="25">
        <f t="shared" si="2"/>
        <v>1</v>
      </c>
      <c r="Q27" s="24">
        <v>0</v>
      </c>
      <c r="R27" s="25">
        <f t="shared" si="3"/>
        <v>1</v>
      </c>
      <c r="S27" s="27"/>
      <c r="T27" s="97"/>
      <c r="U27" s="28"/>
      <c r="V27" s="28"/>
      <c r="W27" s="28"/>
      <c r="X27" s="28"/>
      <c r="Y27" s="28"/>
    </row>
    <row r="28" spans="1:25" x14ac:dyDescent="0.2">
      <c r="A28" t="s">
        <v>79</v>
      </c>
      <c r="B28" t="s">
        <v>80</v>
      </c>
      <c r="C28" s="108" t="s">
        <v>57</v>
      </c>
      <c r="D28" s="24">
        <v>6</v>
      </c>
      <c r="E28" s="24">
        <v>0</v>
      </c>
      <c r="F28" s="24">
        <v>0</v>
      </c>
      <c r="G28" s="24">
        <v>0</v>
      </c>
      <c r="H28" s="25">
        <f t="shared" si="0"/>
        <v>6</v>
      </c>
      <c r="I28" s="24">
        <v>0</v>
      </c>
      <c r="J28" s="25">
        <f t="shared" si="1"/>
        <v>6</v>
      </c>
      <c r="K28" s="59"/>
      <c r="L28" s="24">
        <v>15</v>
      </c>
      <c r="M28" s="24">
        <v>0</v>
      </c>
      <c r="N28" s="24">
        <v>0</v>
      </c>
      <c r="O28" s="24">
        <v>1</v>
      </c>
      <c r="P28" s="25">
        <f t="shared" si="2"/>
        <v>16</v>
      </c>
      <c r="Q28" s="24">
        <v>18</v>
      </c>
      <c r="R28" s="25">
        <f t="shared" si="3"/>
        <v>34</v>
      </c>
      <c r="S28" s="27"/>
      <c r="T28" s="97"/>
      <c r="U28" s="28"/>
      <c r="V28" s="28"/>
      <c r="W28" s="28"/>
      <c r="X28" s="28"/>
      <c r="Y28" s="28"/>
    </row>
    <row r="29" spans="1:25" x14ac:dyDescent="0.2">
      <c r="A29" t="s">
        <v>81</v>
      </c>
      <c r="B29" t="s">
        <v>82</v>
      </c>
      <c r="C29" s="108" t="s">
        <v>41</v>
      </c>
      <c r="D29" s="24">
        <v>63</v>
      </c>
      <c r="E29" s="24">
        <v>0</v>
      </c>
      <c r="F29" s="24">
        <v>0</v>
      </c>
      <c r="G29" s="24">
        <v>0</v>
      </c>
      <c r="H29" s="25">
        <f t="shared" si="0"/>
        <v>63</v>
      </c>
      <c r="I29" s="24">
        <v>0</v>
      </c>
      <c r="J29" s="25">
        <f t="shared" si="1"/>
        <v>63</v>
      </c>
      <c r="K29" s="59"/>
      <c r="L29" s="24">
        <v>94</v>
      </c>
      <c r="M29" s="24">
        <v>3</v>
      </c>
      <c r="N29" s="24">
        <v>0</v>
      </c>
      <c r="O29" s="24">
        <v>2</v>
      </c>
      <c r="P29" s="25">
        <f t="shared" si="2"/>
        <v>99</v>
      </c>
      <c r="Q29" s="24">
        <v>12</v>
      </c>
      <c r="R29" s="25">
        <f t="shared" si="3"/>
        <v>111</v>
      </c>
      <c r="S29" s="27"/>
      <c r="T29" s="97"/>
      <c r="U29" s="28"/>
      <c r="V29" s="28"/>
      <c r="W29" s="28"/>
      <c r="X29" s="28"/>
      <c r="Y29" s="28"/>
    </row>
    <row r="30" spans="1:25" x14ac:dyDescent="0.2">
      <c r="A30" t="s">
        <v>83</v>
      </c>
      <c r="B30" t="s">
        <v>84</v>
      </c>
      <c r="C30" s="108" t="s">
        <v>44</v>
      </c>
      <c r="D30" s="24">
        <v>12</v>
      </c>
      <c r="E30" s="24">
        <v>0</v>
      </c>
      <c r="F30" s="24">
        <v>0</v>
      </c>
      <c r="G30" s="24">
        <v>8</v>
      </c>
      <c r="H30" s="25">
        <f t="shared" si="0"/>
        <v>20</v>
      </c>
      <c r="I30" s="24">
        <v>0</v>
      </c>
      <c r="J30" s="25">
        <f t="shared" si="1"/>
        <v>20</v>
      </c>
      <c r="K30" s="59"/>
      <c r="L30" s="24">
        <v>3</v>
      </c>
      <c r="M30" s="24">
        <v>0</v>
      </c>
      <c r="N30" s="24">
        <v>0</v>
      </c>
      <c r="O30" s="24">
        <v>0</v>
      </c>
      <c r="P30" s="25">
        <f t="shared" si="2"/>
        <v>3</v>
      </c>
      <c r="Q30" s="24">
        <v>2</v>
      </c>
      <c r="R30" s="25">
        <f t="shared" si="3"/>
        <v>5</v>
      </c>
      <c r="S30" s="27"/>
      <c r="T30" s="97"/>
      <c r="U30" s="28"/>
      <c r="V30" s="28"/>
      <c r="W30" s="28"/>
      <c r="X30" s="28"/>
      <c r="Y30" s="28"/>
    </row>
    <row r="31" spans="1:25" x14ac:dyDescent="0.2">
      <c r="A31" t="s">
        <v>85</v>
      </c>
      <c r="B31" t="s">
        <v>86</v>
      </c>
      <c r="C31" s="108" t="s">
        <v>64</v>
      </c>
      <c r="D31" s="24">
        <v>38</v>
      </c>
      <c r="E31" s="24">
        <v>0</v>
      </c>
      <c r="F31" s="24">
        <v>0</v>
      </c>
      <c r="G31" s="24">
        <v>0</v>
      </c>
      <c r="H31" s="25">
        <f t="shared" si="0"/>
        <v>38</v>
      </c>
      <c r="I31" s="24">
        <v>0</v>
      </c>
      <c r="J31" s="25">
        <f t="shared" si="1"/>
        <v>38</v>
      </c>
      <c r="K31" s="59"/>
      <c r="L31" s="24">
        <v>2</v>
      </c>
      <c r="M31" s="24">
        <v>0</v>
      </c>
      <c r="N31" s="24">
        <v>0</v>
      </c>
      <c r="O31" s="24">
        <v>1</v>
      </c>
      <c r="P31" s="25">
        <f t="shared" si="2"/>
        <v>3</v>
      </c>
      <c r="Q31" s="24">
        <v>0</v>
      </c>
      <c r="R31" s="25">
        <f t="shared" si="3"/>
        <v>3</v>
      </c>
      <c r="S31" s="27"/>
      <c r="T31" s="97"/>
      <c r="U31" s="28"/>
      <c r="V31" s="28"/>
      <c r="W31" s="28"/>
      <c r="X31" s="28"/>
      <c r="Y31" s="28"/>
    </row>
    <row r="32" spans="1:25" x14ac:dyDescent="0.2">
      <c r="A32" t="s">
        <v>87</v>
      </c>
      <c r="B32" t="s">
        <v>88</v>
      </c>
      <c r="C32" s="108" t="s">
        <v>64</v>
      </c>
      <c r="D32" s="24">
        <v>0</v>
      </c>
      <c r="E32" s="24">
        <v>0</v>
      </c>
      <c r="F32" s="24">
        <v>0</v>
      </c>
      <c r="G32" s="24">
        <v>0</v>
      </c>
      <c r="H32" s="25">
        <f t="shared" si="0"/>
        <v>0</v>
      </c>
      <c r="I32" s="24">
        <v>10</v>
      </c>
      <c r="J32" s="25">
        <f t="shared" si="1"/>
        <v>10</v>
      </c>
      <c r="K32" s="59"/>
      <c r="L32" s="24">
        <v>0</v>
      </c>
      <c r="M32" s="24">
        <v>0</v>
      </c>
      <c r="N32" s="24">
        <v>0</v>
      </c>
      <c r="O32" s="24">
        <v>5</v>
      </c>
      <c r="P32" s="25">
        <f t="shared" si="2"/>
        <v>5</v>
      </c>
      <c r="Q32" s="24">
        <v>20</v>
      </c>
      <c r="R32" s="25">
        <f t="shared" si="3"/>
        <v>25</v>
      </c>
      <c r="S32" s="27"/>
      <c r="T32" s="97"/>
      <c r="U32" s="28"/>
      <c r="V32" s="28"/>
      <c r="W32" s="28"/>
      <c r="X32" s="28"/>
      <c r="Y32" s="28"/>
    </row>
    <row r="33" spans="1:25" x14ac:dyDescent="0.2">
      <c r="A33" t="s">
        <v>89</v>
      </c>
      <c r="B33" t="s">
        <v>90</v>
      </c>
      <c r="C33" s="108" t="s">
        <v>57</v>
      </c>
      <c r="D33" s="24">
        <v>65</v>
      </c>
      <c r="E33" s="24">
        <v>0</v>
      </c>
      <c r="F33" s="24">
        <v>0</v>
      </c>
      <c r="G33" s="24">
        <v>0</v>
      </c>
      <c r="H33" s="25">
        <f t="shared" si="0"/>
        <v>65</v>
      </c>
      <c r="I33" s="24">
        <v>0</v>
      </c>
      <c r="J33" s="25">
        <f t="shared" si="1"/>
        <v>65</v>
      </c>
      <c r="K33" s="59"/>
      <c r="L33" s="24">
        <v>54</v>
      </c>
      <c r="M33" s="24">
        <v>0</v>
      </c>
      <c r="N33" s="24">
        <v>0</v>
      </c>
      <c r="O33" s="24">
        <v>4</v>
      </c>
      <c r="P33" s="25">
        <f t="shared" si="2"/>
        <v>58</v>
      </c>
      <c r="Q33" s="24">
        <v>17</v>
      </c>
      <c r="R33" s="25">
        <f t="shared" si="3"/>
        <v>75</v>
      </c>
      <c r="S33" s="27"/>
      <c r="T33" s="97"/>
      <c r="U33" s="28"/>
      <c r="V33" s="28"/>
      <c r="W33" s="28"/>
      <c r="X33" s="28"/>
      <c r="Y33" s="28"/>
    </row>
    <row r="34" spans="1:25" x14ac:dyDescent="0.2">
      <c r="A34" t="s">
        <v>91</v>
      </c>
      <c r="B34" t="s">
        <v>92</v>
      </c>
      <c r="C34" s="108" t="s">
        <v>38</v>
      </c>
      <c r="D34" s="24">
        <v>3</v>
      </c>
      <c r="E34" s="24">
        <v>0</v>
      </c>
      <c r="F34" s="24">
        <v>0</v>
      </c>
      <c r="G34" s="24">
        <v>0</v>
      </c>
      <c r="H34" s="25">
        <f t="shared" si="0"/>
        <v>3</v>
      </c>
      <c r="I34" s="24">
        <v>0</v>
      </c>
      <c r="J34" s="25">
        <f t="shared" si="1"/>
        <v>3</v>
      </c>
      <c r="K34" s="59"/>
      <c r="L34" s="24">
        <v>37</v>
      </c>
      <c r="M34" s="24">
        <v>0</v>
      </c>
      <c r="N34" s="24">
        <v>0</v>
      </c>
      <c r="O34" s="24">
        <v>2</v>
      </c>
      <c r="P34" s="25">
        <f t="shared" si="2"/>
        <v>39</v>
      </c>
      <c r="Q34" s="24">
        <v>25</v>
      </c>
      <c r="R34" s="25">
        <f t="shared" si="3"/>
        <v>64</v>
      </c>
      <c r="S34" s="27"/>
      <c r="T34" s="97"/>
      <c r="U34" s="28"/>
      <c r="V34" s="28"/>
      <c r="W34" s="28"/>
      <c r="X34" s="28"/>
      <c r="Y34" s="28"/>
    </row>
    <row r="35" spans="1:25" x14ac:dyDescent="0.2">
      <c r="A35" t="s">
        <v>93</v>
      </c>
      <c r="B35" t="s">
        <v>94</v>
      </c>
      <c r="C35" s="108" t="s">
        <v>38</v>
      </c>
      <c r="D35" s="24">
        <v>0</v>
      </c>
      <c r="E35" s="24">
        <v>0</v>
      </c>
      <c r="F35" s="24">
        <v>0</v>
      </c>
      <c r="G35" s="24">
        <v>0</v>
      </c>
      <c r="H35" s="25">
        <f t="shared" si="0"/>
        <v>0</v>
      </c>
      <c r="I35" s="24">
        <v>0</v>
      </c>
      <c r="J35" s="25">
        <f t="shared" si="1"/>
        <v>0</v>
      </c>
      <c r="K35" s="59"/>
      <c r="L35" s="24">
        <v>6</v>
      </c>
      <c r="M35" s="24">
        <v>0</v>
      </c>
      <c r="N35" s="24">
        <v>0</v>
      </c>
      <c r="O35" s="24">
        <v>1</v>
      </c>
      <c r="P35" s="25">
        <f t="shared" si="2"/>
        <v>7</v>
      </c>
      <c r="Q35" s="24">
        <v>0</v>
      </c>
      <c r="R35" s="25">
        <f t="shared" si="3"/>
        <v>7</v>
      </c>
      <c r="S35" s="27"/>
      <c r="T35" s="97"/>
      <c r="U35" s="28"/>
      <c r="V35" s="28"/>
      <c r="W35" s="28"/>
      <c r="X35" s="28"/>
      <c r="Y35" s="28"/>
    </row>
    <row r="36" spans="1:25" x14ac:dyDescent="0.2">
      <c r="A36" t="s">
        <v>95</v>
      </c>
      <c r="B36" s="10" t="s">
        <v>96</v>
      </c>
      <c r="C36" s="108" t="s">
        <v>38</v>
      </c>
      <c r="D36" s="24">
        <v>3</v>
      </c>
      <c r="E36" s="24">
        <v>0</v>
      </c>
      <c r="F36" s="24">
        <v>0</v>
      </c>
      <c r="G36" s="24">
        <v>0</v>
      </c>
      <c r="H36" s="25">
        <f t="shared" si="0"/>
        <v>3</v>
      </c>
      <c r="I36" s="24">
        <v>0</v>
      </c>
      <c r="J36" s="25">
        <f t="shared" si="1"/>
        <v>3</v>
      </c>
      <c r="K36" s="59"/>
      <c r="L36" s="24">
        <v>3</v>
      </c>
      <c r="M36" s="24">
        <v>0</v>
      </c>
      <c r="N36" s="24">
        <v>0</v>
      </c>
      <c r="O36" s="24">
        <v>0</v>
      </c>
      <c r="P36" s="25">
        <f t="shared" si="2"/>
        <v>3</v>
      </c>
      <c r="Q36" s="24">
        <v>0</v>
      </c>
      <c r="R36" s="25">
        <f t="shared" si="3"/>
        <v>3</v>
      </c>
      <c r="S36" s="27"/>
      <c r="T36" s="97"/>
      <c r="U36" s="28"/>
      <c r="V36" s="28"/>
      <c r="W36" s="28"/>
      <c r="X36" s="28"/>
      <c r="Y36" s="28"/>
    </row>
    <row r="37" spans="1:25" x14ac:dyDescent="0.2">
      <c r="A37" t="s">
        <v>97</v>
      </c>
      <c r="B37" t="s">
        <v>98</v>
      </c>
      <c r="C37" s="108" t="s">
        <v>38</v>
      </c>
      <c r="D37" s="24">
        <v>5</v>
      </c>
      <c r="E37" s="24">
        <v>0</v>
      </c>
      <c r="F37" s="24">
        <v>0</v>
      </c>
      <c r="G37" s="24">
        <v>0</v>
      </c>
      <c r="H37" s="25">
        <f t="shared" si="0"/>
        <v>5</v>
      </c>
      <c r="I37" s="24">
        <v>0</v>
      </c>
      <c r="J37" s="25">
        <f t="shared" si="1"/>
        <v>5</v>
      </c>
      <c r="K37" s="59"/>
      <c r="L37" s="24">
        <v>45</v>
      </c>
      <c r="M37" s="24">
        <v>0</v>
      </c>
      <c r="N37" s="24">
        <v>0</v>
      </c>
      <c r="O37" s="24">
        <v>69</v>
      </c>
      <c r="P37" s="25">
        <f t="shared" si="2"/>
        <v>114</v>
      </c>
      <c r="Q37" s="24">
        <v>0</v>
      </c>
      <c r="R37" s="25">
        <f t="shared" si="3"/>
        <v>114</v>
      </c>
      <c r="S37" s="27"/>
      <c r="T37" s="97"/>
      <c r="U37" s="28"/>
      <c r="V37" s="28"/>
      <c r="W37" s="28"/>
      <c r="X37" s="28"/>
      <c r="Y37" s="28"/>
    </row>
    <row r="38" spans="1:25" x14ac:dyDescent="0.2">
      <c r="A38" t="s">
        <v>99</v>
      </c>
      <c r="B38" s="10" t="s">
        <v>100</v>
      </c>
      <c r="C38" s="108" t="s">
        <v>64</v>
      </c>
      <c r="D38" s="24">
        <v>41</v>
      </c>
      <c r="E38" s="24">
        <v>2</v>
      </c>
      <c r="F38" s="24">
        <v>0</v>
      </c>
      <c r="G38" s="24">
        <v>1</v>
      </c>
      <c r="H38" s="25">
        <f t="shared" si="0"/>
        <v>44</v>
      </c>
      <c r="I38" s="24">
        <v>0</v>
      </c>
      <c r="J38" s="25">
        <f t="shared" si="1"/>
        <v>44</v>
      </c>
      <c r="K38" s="59"/>
      <c r="L38" s="24">
        <v>57</v>
      </c>
      <c r="M38" s="24">
        <v>11</v>
      </c>
      <c r="N38" s="24">
        <v>0</v>
      </c>
      <c r="O38" s="24">
        <v>5</v>
      </c>
      <c r="P38" s="25">
        <f t="shared" si="2"/>
        <v>73</v>
      </c>
      <c r="Q38" s="24">
        <v>0</v>
      </c>
      <c r="R38" s="25">
        <f t="shared" si="3"/>
        <v>73</v>
      </c>
      <c r="S38" s="27"/>
      <c r="T38" s="97"/>
      <c r="U38" s="28"/>
      <c r="V38" s="28"/>
      <c r="W38" s="28"/>
      <c r="X38" s="28"/>
      <c r="Y38" s="28"/>
    </row>
    <row r="39" spans="1:25" x14ac:dyDescent="0.2">
      <c r="A39" t="s">
        <v>101</v>
      </c>
      <c r="B39" t="s">
        <v>102</v>
      </c>
      <c r="C39" s="108" t="s">
        <v>38</v>
      </c>
      <c r="D39" s="24">
        <v>2</v>
      </c>
      <c r="E39" s="24">
        <v>0</v>
      </c>
      <c r="F39" s="24">
        <v>0</v>
      </c>
      <c r="G39" s="24">
        <v>0</v>
      </c>
      <c r="H39" s="25">
        <f t="shared" si="0"/>
        <v>2</v>
      </c>
      <c r="I39" s="24">
        <v>0</v>
      </c>
      <c r="J39" s="25">
        <f t="shared" si="1"/>
        <v>2</v>
      </c>
      <c r="K39" s="59"/>
      <c r="L39" s="24">
        <v>61</v>
      </c>
      <c r="M39" s="24">
        <v>0</v>
      </c>
      <c r="N39" s="24">
        <v>0</v>
      </c>
      <c r="O39" s="24">
        <v>6</v>
      </c>
      <c r="P39" s="25">
        <f t="shared" si="2"/>
        <v>67</v>
      </c>
      <c r="Q39" s="24">
        <v>0</v>
      </c>
      <c r="R39" s="25">
        <f t="shared" si="3"/>
        <v>67</v>
      </c>
      <c r="S39" s="27"/>
      <c r="T39" s="97"/>
      <c r="U39" s="28"/>
      <c r="V39" s="28"/>
      <c r="W39" s="28"/>
      <c r="X39" s="28"/>
      <c r="Y39" s="28"/>
    </row>
    <row r="40" spans="1:25" x14ac:dyDescent="0.2">
      <c r="A40" t="s">
        <v>103</v>
      </c>
      <c r="B40" t="s">
        <v>104</v>
      </c>
      <c r="C40" s="108" t="s">
        <v>44</v>
      </c>
      <c r="D40" s="24">
        <v>0</v>
      </c>
      <c r="E40" s="24">
        <v>0</v>
      </c>
      <c r="F40" s="24">
        <v>0</v>
      </c>
      <c r="G40" s="24">
        <v>0</v>
      </c>
      <c r="H40" s="25">
        <f t="shared" si="0"/>
        <v>0</v>
      </c>
      <c r="I40" s="24">
        <v>0</v>
      </c>
      <c r="J40" s="25">
        <f t="shared" si="1"/>
        <v>0</v>
      </c>
      <c r="K40" s="59"/>
      <c r="L40" s="24">
        <v>11</v>
      </c>
      <c r="M40" s="24">
        <v>0</v>
      </c>
      <c r="N40" s="24">
        <v>0</v>
      </c>
      <c r="O40" s="24">
        <v>2</v>
      </c>
      <c r="P40" s="25">
        <f t="shared" si="2"/>
        <v>13</v>
      </c>
      <c r="Q40" s="24">
        <v>0</v>
      </c>
      <c r="R40" s="25">
        <f t="shared" si="3"/>
        <v>13</v>
      </c>
      <c r="S40" s="27"/>
      <c r="T40" s="97"/>
      <c r="U40" s="28"/>
      <c r="V40" s="28"/>
      <c r="W40" s="28"/>
      <c r="X40" s="28"/>
      <c r="Y40" s="28"/>
    </row>
    <row r="41" spans="1:25" x14ac:dyDescent="0.2">
      <c r="A41" t="s">
        <v>105</v>
      </c>
      <c r="B41" t="s">
        <v>106</v>
      </c>
      <c r="C41" s="108" t="s">
        <v>38</v>
      </c>
      <c r="D41" s="24">
        <v>24</v>
      </c>
      <c r="E41" s="24">
        <v>0</v>
      </c>
      <c r="F41" s="24">
        <v>0</v>
      </c>
      <c r="G41" s="24">
        <v>10</v>
      </c>
      <c r="H41" s="25">
        <f t="shared" si="0"/>
        <v>34</v>
      </c>
      <c r="I41" s="24">
        <v>0</v>
      </c>
      <c r="J41" s="25">
        <f t="shared" si="1"/>
        <v>34</v>
      </c>
      <c r="K41" s="59"/>
      <c r="L41" s="24">
        <v>25</v>
      </c>
      <c r="M41" s="24">
        <v>0</v>
      </c>
      <c r="N41" s="24">
        <v>0</v>
      </c>
      <c r="O41" s="24">
        <v>12</v>
      </c>
      <c r="P41" s="25">
        <f t="shared" si="2"/>
        <v>37</v>
      </c>
      <c r="Q41" s="24">
        <v>0</v>
      </c>
      <c r="R41" s="25">
        <f t="shared" si="3"/>
        <v>37</v>
      </c>
      <c r="S41" s="27"/>
      <c r="T41" s="97"/>
      <c r="U41" s="28"/>
      <c r="V41" s="28"/>
      <c r="W41" s="28"/>
      <c r="X41" s="28"/>
      <c r="Y41" s="28"/>
    </row>
    <row r="42" spans="1:25" x14ac:dyDescent="0.2">
      <c r="A42" t="s">
        <v>107</v>
      </c>
      <c r="B42" t="s">
        <v>108</v>
      </c>
      <c r="C42" s="108" t="s">
        <v>44</v>
      </c>
      <c r="D42" s="24">
        <v>29</v>
      </c>
      <c r="E42" s="24">
        <v>0</v>
      </c>
      <c r="F42" s="24">
        <v>0</v>
      </c>
      <c r="G42" s="24">
        <v>9</v>
      </c>
      <c r="H42" s="25">
        <f t="shared" si="0"/>
        <v>38</v>
      </c>
      <c r="I42" s="24">
        <v>0</v>
      </c>
      <c r="J42" s="25">
        <f t="shared" si="1"/>
        <v>38</v>
      </c>
      <c r="K42" s="59"/>
      <c r="L42" s="24">
        <v>20</v>
      </c>
      <c r="M42" s="24">
        <v>0</v>
      </c>
      <c r="N42" s="24">
        <v>0</v>
      </c>
      <c r="O42" s="24">
        <v>1</v>
      </c>
      <c r="P42" s="25">
        <f t="shared" si="2"/>
        <v>21</v>
      </c>
      <c r="Q42" s="24">
        <v>0</v>
      </c>
      <c r="R42" s="25">
        <f t="shared" si="3"/>
        <v>21</v>
      </c>
      <c r="S42" s="27"/>
      <c r="T42" s="97"/>
      <c r="U42" s="28"/>
      <c r="V42" s="28"/>
      <c r="W42" s="28"/>
      <c r="X42" s="28"/>
      <c r="Y42" s="28"/>
    </row>
    <row r="43" spans="1:25" x14ac:dyDescent="0.2">
      <c r="A43" t="s">
        <v>109</v>
      </c>
      <c r="B43" t="s">
        <v>110</v>
      </c>
      <c r="C43" s="108" t="s">
        <v>41</v>
      </c>
      <c r="D43" s="24">
        <v>44</v>
      </c>
      <c r="E43" s="24">
        <v>0</v>
      </c>
      <c r="F43" s="24">
        <v>0</v>
      </c>
      <c r="G43" s="24">
        <v>0</v>
      </c>
      <c r="H43" s="25">
        <f t="shared" si="0"/>
        <v>44</v>
      </c>
      <c r="I43" s="24">
        <v>0</v>
      </c>
      <c r="J43" s="25">
        <f t="shared" si="1"/>
        <v>44</v>
      </c>
      <c r="K43" s="59"/>
      <c r="L43" s="24">
        <v>70</v>
      </c>
      <c r="M43" s="24">
        <v>0</v>
      </c>
      <c r="N43" s="24">
        <v>0</v>
      </c>
      <c r="O43" s="24">
        <v>0</v>
      </c>
      <c r="P43" s="25">
        <f t="shared" si="2"/>
        <v>70</v>
      </c>
      <c r="Q43" s="24">
        <v>26</v>
      </c>
      <c r="R43" s="25">
        <f t="shared" si="3"/>
        <v>96</v>
      </c>
      <c r="S43" s="27"/>
      <c r="T43" s="97"/>
      <c r="U43" s="28"/>
      <c r="V43" s="28"/>
      <c r="W43" s="28"/>
      <c r="X43" s="28"/>
      <c r="Y43" s="28"/>
    </row>
    <row r="44" spans="1:25" x14ac:dyDescent="0.2">
      <c r="A44" t="s">
        <v>111</v>
      </c>
      <c r="B44" t="s">
        <v>112</v>
      </c>
      <c r="C44" s="108" t="s">
        <v>41</v>
      </c>
      <c r="D44" s="24">
        <v>21</v>
      </c>
      <c r="E44" s="24">
        <v>0</v>
      </c>
      <c r="F44" s="24">
        <v>0</v>
      </c>
      <c r="G44" s="24">
        <v>0</v>
      </c>
      <c r="H44" s="25">
        <f t="shared" si="0"/>
        <v>21</v>
      </c>
      <c r="I44" s="24">
        <v>0</v>
      </c>
      <c r="J44" s="25">
        <f t="shared" si="1"/>
        <v>21</v>
      </c>
      <c r="K44" s="59"/>
      <c r="L44" s="24">
        <v>2</v>
      </c>
      <c r="M44" s="24">
        <v>0</v>
      </c>
      <c r="N44" s="24">
        <v>0</v>
      </c>
      <c r="O44" s="24">
        <v>5</v>
      </c>
      <c r="P44" s="25">
        <f t="shared" si="2"/>
        <v>7</v>
      </c>
      <c r="Q44" s="24">
        <v>0</v>
      </c>
      <c r="R44" s="25">
        <f t="shared" si="3"/>
        <v>7</v>
      </c>
      <c r="S44" s="27"/>
      <c r="T44" s="97"/>
      <c r="U44" s="28"/>
      <c r="V44" s="28"/>
      <c r="W44" s="28"/>
      <c r="X44" s="28"/>
      <c r="Y44" s="28"/>
    </row>
    <row r="45" spans="1:25" x14ac:dyDescent="0.2">
      <c r="A45" t="s">
        <v>113</v>
      </c>
      <c r="B45" t="s">
        <v>114</v>
      </c>
      <c r="C45" s="108" t="s">
        <v>57</v>
      </c>
      <c r="D45" s="24">
        <v>14</v>
      </c>
      <c r="E45" s="24">
        <v>0</v>
      </c>
      <c r="F45" s="24">
        <v>0</v>
      </c>
      <c r="G45" s="24">
        <v>0</v>
      </c>
      <c r="H45" s="25">
        <f t="shared" si="0"/>
        <v>14</v>
      </c>
      <c r="I45" s="24">
        <v>0</v>
      </c>
      <c r="J45" s="25">
        <f t="shared" si="1"/>
        <v>14</v>
      </c>
      <c r="K45" s="59"/>
      <c r="L45" s="24">
        <v>4</v>
      </c>
      <c r="M45" s="24">
        <v>0</v>
      </c>
      <c r="N45" s="24">
        <v>0</v>
      </c>
      <c r="O45" s="24">
        <v>0</v>
      </c>
      <c r="P45" s="25">
        <f t="shared" si="2"/>
        <v>4</v>
      </c>
      <c r="Q45" s="24">
        <v>0</v>
      </c>
      <c r="R45" s="25">
        <f t="shared" si="3"/>
        <v>4</v>
      </c>
      <c r="S45" s="27"/>
      <c r="T45" s="97"/>
      <c r="U45" s="28"/>
      <c r="V45" s="28"/>
      <c r="W45" s="28"/>
      <c r="X45" s="28"/>
      <c r="Y45" s="28"/>
    </row>
    <row r="46" spans="1:25" x14ac:dyDescent="0.2">
      <c r="A46" t="s">
        <v>115</v>
      </c>
      <c r="B46" s="10" t="s">
        <v>116</v>
      </c>
      <c r="C46" s="108" t="s">
        <v>38</v>
      </c>
      <c r="D46" s="24">
        <v>0</v>
      </c>
      <c r="E46" s="24">
        <v>5</v>
      </c>
      <c r="F46" s="24">
        <v>0</v>
      </c>
      <c r="G46" s="24">
        <v>8</v>
      </c>
      <c r="H46" s="25">
        <f t="shared" si="0"/>
        <v>13</v>
      </c>
      <c r="I46" s="24">
        <v>27</v>
      </c>
      <c r="J46" s="25">
        <f t="shared" si="1"/>
        <v>40</v>
      </c>
      <c r="K46" s="59"/>
      <c r="L46" s="24">
        <v>36</v>
      </c>
      <c r="M46" s="24">
        <v>48</v>
      </c>
      <c r="N46" s="24">
        <v>0</v>
      </c>
      <c r="O46" s="24">
        <v>63</v>
      </c>
      <c r="P46" s="25">
        <f t="shared" si="2"/>
        <v>147</v>
      </c>
      <c r="Q46" s="24">
        <v>68</v>
      </c>
      <c r="R46" s="25">
        <f t="shared" si="3"/>
        <v>215</v>
      </c>
      <c r="S46" s="27"/>
      <c r="T46" s="97"/>
      <c r="U46" s="28"/>
      <c r="V46" s="28"/>
      <c r="W46" s="28"/>
      <c r="X46" s="28"/>
      <c r="Y46" s="28"/>
    </row>
    <row r="47" spans="1:25" x14ac:dyDescent="0.2">
      <c r="A47" t="s">
        <v>117</v>
      </c>
      <c r="B47" t="s">
        <v>118</v>
      </c>
      <c r="C47" s="108" t="s">
        <v>44</v>
      </c>
      <c r="D47" s="24">
        <v>0</v>
      </c>
      <c r="E47" s="24">
        <v>2</v>
      </c>
      <c r="F47" s="24">
        <v>0</v>
      </c>
      <c r="G47" s="24">
        <v>0</v>
      </c>
      <c r="H47" s="25">
        <f t="shared" si="0"/>
        <v>2</v>
      </c>
      <c r="I47" s="24">
        <v>0</v>
      </c>
      <c r="J47" s="25">
        <f t="shared" si="1"/>
        <v>2</v>
      </c>
      <c r="K47" s="59"/>
      <c r="L47" s="24">
        <v>16</v>
      </c>
      <c r="M47" s="24">
        <v>7</v>
      </c>
      <c r="N47" s="24">
        <v>0</v>
      </c>
      <c r="O47" s="24">
        <v>4</v>
      </c>
      <c r="P47" s="25">
        <f t="shared" si="2"/>
        <v>27</v>
      </c>
      <c r="Q47" s="24">
        <v>50</v>
      </c>
      <c r="R47" s="25">
        <f t="shared" si="3"/>
        <v>77</v>
      </c>
      <c r="S47" s="27"/>
      <c r="T47" s="97"/>
      <c r="U47" s="28"/>
      <c r="V47" s="28"/>
      <c r="W47" s="28"/>
      <c r="X47" s="28"/>
      <c r="Y47" s="28"/>
    </row>
    <row r="48" spans="1:25" x14ac:dyDescent="0.2">
      <c r="A48" t="s">
        <v>119</v>
      </c>
      <c r="B48" t="s">
        <v>120</v>
      </c>
      <c r="C48" s="108" t="s">
        <v>38</v>
      </c>
      <c r="D48" s="24">
        <v>0</v>
      </c>
      <c r="E48" s="24">
        <v>0</v>
      </c>
      <c r="F48" s="24">
        <v>0</v>
      </c>
      <c r="G48" s="24">
        <v>0</v>
      </c>
      <c r="H48" s="25">
        <f t="shared" si="0"/>
        <v>0</v>
      </c>
      <c r="I48" s="24">
        <v>11</v>
      </c>
      <c r="J48" s="25">
        <f t="shared" si="1"/>
        <v>11</v>
      </c>
      <c r="K48" s="59"/>
      <c r="L48" s="24">
        <v>15</v>
      </c>
      <c r="M48" s="24">
        <v>0</v>
      </c>
      <c r="N48" s="24">
        <v>0</v>
      </c>
      <c r="O48" s="24">
        <v>1</v>
      </c>
      <c r="P48" s="25">
        <f t="shared" si="2"/>
        <v>16</v>
      </c>
      <c r="Q48" s="24">
        <v>10</v>
      </c>
      <c r="R48" s="25">
        <f t="shared" si="3"/>
        <v>26</v>
      </c>
      <c r="S48" s="27"/>
      <c r="T48" s="97"/>
      <c r="U48" s="28"/>
      <c r="V48" s="28"/>
      <c r="W48" s="28"/>
      <c r="X48" s="28"/>
      <c r="Y48" s="28"/>
    </row>
    <row r="49" spans="1:25" x14ac:dyDescent="0.2">
      <c r="A49" t="s">
        <v>121</v>
      </c>
      <c r="B49" t="s">
        <v>122</v>
      </c>
      <c r="C49" s="108" t="s">
        <v>41</v>
      </c>
      <c r="D49" s="24">
        <v>27</v>
      </c>
      <c r="E49" s="24">
        <v>0</v>
      </c>
      <c r="F49" s="24">
        <v>0</v>
      </c>
      <c r="G49" s="24">
        <v>0</v>
      </c>
      <c r="H49" s="25">
        <f t="shared" si="0"/>
        <v>27</v>
      </c>
      <c r="I49" s="24">
        <v>0</v>
      </c>
      <c r="J49" s="25">
        <f t="shared" si="1"/>
        <v>27</v>
      </c>
      <c r="K49" s="59"/>
      <c r="L49" s="24">
        <v>21</v>
      </c>
      <c r="M49" s="24">
        <v>0</v>
      </c>
      <c r="N49" s="24">
        <v>0</v>
      </c>
      <c r="O49" s="24">
        <v>0</v>
      </c>
      <c r="P49" s="25">
        <f t="shared" si="2"/>
        <v>21</v>
      </c>
      <c r="Q49" s="24">
        <v>0</v>
      </c>
      <c r="R49" s="25">
        <f t="shared" si="3"/>
        <v>21</v>
      </c>
      <c r="S49" s="27"/>
      <c r="T49" s="97"/>
      <c r="U49" s="28"/>
      <c r="V49" s="28"/>
      <c r="W49" s="28"/>
      <c r="X49" s="28"/>
      <c r="Y49" s="28"/>
    </row>
    <row r="50" spans="1:25" x14ac:dyDescent="0.2">
      <c r="A50" t="s">
        <v>123</v>
      </c>
      <c r="B50" t="s">
        <v>124</v>
      </c>
      <c r="C50" s="108" t="s">
        <v>38</v>
      </c>
      <c r="D50" s="24">
        <v>0</v>
      </c>
      <c r="E50" s="24">
        <v>0</v>
      </c>
      <c r="F50" s="24">
        <v>0</v>
      </c>
      <c r="G50" s="24">
        <v>0</v>
      </c>
      <c r="H50" s="25">
        <f t="shared" si="0"/>
        <v>0</v>
      </c>
      <c r="I50" s="24">
        <v>0</v>
      </c>
      <c r="J50" s="25">
        <f t="shared" si="1"/>
        <v>0</v>
      </c>
      <c r="K50" s="59"/>
      <c r="L50" s="24">
        <v>0</v>
      </c>
      <c r="M50" s="24">
        <v>0</v>
      </c>
      <c r="N50" s="24">
        <v>0</v>
      </c>
      <c r="O50" s="24">
        <v>2</v>
      </c>
      <c r="P50" s="25">
        <f t="shared" si="2"/>
        <v>2</v>
      </c>
      <c r="Q50" s="24">
        <v>0</v>
      </c>
      <c r="R50" s="25">
        <f t="shared" si="3"/>
        <v>2</v>
      </c>
      <c r="S50" s="27"/>
      <c r="T50" s="97"/>
      <c r="U50" s="28"/>
      <c r="V50" s="28"/>
      <c r="W50" s="28"/>
      <c r="X50" s="28"/>
      <c r="Y50" s="28"/>
    </row>
    <row r="51" spans="1:25" x14ac:dyDescent="0.2">
      <c r="A51" t="s">
        <v>125</v>
      </c>
      <c r="B51" t="s">
        <v>126</v>
      </c>
      <c r="C51" s="108" t="s">
        <v>44</v>
      </c>
      <c r="D51" s="24">
        <v>162</v>
      </c>
      <c r="E51" s="24">
        <v>0</v>
      </c>
      <c r="F51" s="24">
        <v>0</v>
      </c>
      <c r="G51" s="24">
        <v>75</v>
      </c>
      <c r="H51" s="25">
        <f t="shared" si="0"/>
        <v>237</v>
      </c>
      <c r="I51" s="24">
        <v>0</v>
      </c>
      <c r="J51" s="25">
        <f t="shared" si="1"/>
        <v>237</v>
      </c>
      <c r="K51" s="59"/>
      <c r="L51" s="24">
        <v>78</v>
      </c>
      <c r="M51" s="24">
        <v>0</v>
      </c>
      <c r="N51" s="24">
        <v>0</v>
      </c>
      <c r="O51" s="24">
        <v>42</v>
      </c>
      <c r="P51" s="25">
        <f t="shared" si="2"/>
        <v>120</v>
      </c>
      <c r="Q51" s="24">
        <v>0</v>
      </c>
      <c r="R51" s="25">
        <f t="shared" si="3"/>
        <v>120</v>
      </c>
      <c r="S51" s="27"/>
      <c r="T51" s="97"/>
      <c r="U51" s="28"/>
      <c r="V51" s="28"/>
      <c r="W51" s="28"/>
      <c r="X51" s="28"/>
      <c r="Y51" s="28"/>
    </row>
    <row r="52" spans="1:25" x14ac:dyDescent="0.2">
      <c r="A52" t="s">
        <v>127</v>
      </c>
      <c r="B52" t="s">
        <v>128</v>
      </c>
      <c r="C52" s="108" t="s">
        <v>44</v>
      </c>
      <c r="D52" s="24">
        <v>16</v>
      </c>
      <c r="E52" s="24">
        <v>0</v>
      </c>
      <c r="F52" s="24">
        <v>0</v>
      </c>
      <c r="G52" s="24">
        <v>5</v>
      </c>
      <c r="H52" s="25">
        <f t="shared" si="0"/>
        <v>21</v>
      </c>
      <c r="I52" s="24">
        <v>0</v>
      </c>
      <c r="J52" s="25">
        <f t="shared" si="1"/>
        <v>21</v>
      </c>
      <c r="K52" s="59"/>
      <c r="L52" s="24">
        <v>51</v>
      </c>
      <c r="M52" s="24">
        <v>0</v>
      </c>
      <c r="N52" s="24">
        <v>0</v>
      </c>
      <c r="O52" s="24">
        <v>2</v>
      </c>
      <c r="P52" s="25">
        <f t="shared" si="2"/>
        <v>53</v>
      </c>
      <c r="Q52" s="24">
        <v>0</v>
      </c>
      <c r="R52" s="25">
        <f t="shared" si="3"/>
        <v>53</v>
      </c>
      <c r="S52" s="27"/>
      <c r="T52" s="97"/>
      <c r="U52" s="28"/>
      <c r="V52" s="28"/>
      <c r="W52" s="28"/>
      <c r="X52" s="28"/>
      <c r="Y52" s="28"/>
    </row>
    <row r="53" spans="1:25" x14ac:dyDescent="0.2">
      <c r="A53" t="s">
        <v>129</v>
      </c>
      <c r="B53" t="s">
        <v>130</v>
      </c>
      <c r="C53" s="108" t="s">
        <v>38</v>
      </c>
      <c r="D53" s="24">
        <v>90</v>
      </c>
      <c r="E53" s="24">
        <v>4</v>
      </c>
      <c r="F53" s="24">
        <v>0</v>
      </c>
      <c r="G53" s="24">
        <v>0</v>
      </c>
      <c r="H53" s="25">
        <f t="shared" si="0"/>
        <v>94</v>
      </c>
      <c r="I53" s="24">
        <v>0</v>
      </c>
      <c r="J53" s="25">
        <f t="shared" si="1"/>
        <v>94</v>
      </c>
      <c r="K53" s="59"/>
      <c r="L53" s="24">
        <v>0</v>
      </c>
      <c r="M53" s="24">
        <v>0</v>
      </c>
      <c r="N53" s="24">
        <v>0</v>
      </c>
      <c r="O53" s="24">
        <v>1</v>
      </c>
      <c r="P53" s="25">
        <f t="shared" si="2"/>
        <v>1</v>
      </c>
      <c r="Q53" s="24">
        <v>0</v>
      </c>
      <c r="R53" s="25">
        <f t="shared" si="3"/>
        <v>1</v>
      </c>
      <c r="S53" s="27"/>
      <c r="T53" s="97"/>
      <c r="U53" s="28"/>
      <c r="V53" s="28"/>
      <c r="W53" s="28"/>
      <c r="X53" s="28"/>
      <c r="Y53" s="28"/>
    </row>
    <row r="54" spans="1:25" x14ac:dyDescent="0.2">
      <c r="A54" t="s">
        <v>131</v>
      </c>
      <c r="B54" t="s">
        <v>132</v>
      </c>
      <c r="C54" s="108" t="s">
        <v>64</v>
      </c>
      <c r="D54" s="24">
        <v>0</v>
      </c>
      <c r="E54" s="24">
        <v>0</v>
      </c>
      <c r="F54" s="24">
        <v>0</v>
      </c>
      <c r="G54" s="24">
        <v>0</v>
      </c>
      <c r="H54" s="25">
        <f t="shared" si="0"/>
        <v>0</v>
      </c>
      <c r="I54" s="24">
        <v>0</v>
      </c>
      <c r="J54" s="25">
        <f t="shared" si="1"/>
        <v>0</v>
      </c>
      <c r="K54" s="59"/>
      <c r="L54" s="24">
        <v>0</v>
      </c>
      <c r="M54" s="24">
        <v>0</v>
      </c>
      <c r="N54" s="24">
        <v>0</v>
      </c>
      <c r="O54" s="24">
        <v>1</v>
      </c>
      <c r="P54" s="25">
        <f t="shared" si="2"/>
        <v>1</v>
      </c>
      <c r="Q54" s="24">
        <v>0</v>
      </c>
      <c r="R54" s="25">
        <f t="shared" si="3"/>
        <v>1</v>
      </c>
      <c r="S54" s="27"/>
      <c r="T54" s="97"/>
      <c r="U54" s="28"/>
      <c r="V54" s="28"/>
      <c r="W54" s="28"/>
      <c r="X54" s="28"/>
      <c r="Y54" s="28"/>
    </row>
    <row r="55" spans="1:25" x14ac:dyDescent="0.2">
      <c r="A55" t="s">
        <v>133</v>
      </c>
      <c r="B55" t="s">
        <v>134</v>
      </c>
      <c r="C55" s="108" t="s">
        <v>64</v>
      </c>
      <c r="D55" s="24">
        <v>11</v>
      </c>
      <c r="E55" s="24">
        <v>0</v>
      </c>
      <c r="F55" s="24">
        <v>0</v>
      </c>
      <c r="G55" s="24">
        <v>3</v>
      </c>
      <c r="H55" s="25">
        <f t="shared" si="0"/>
        <v>14</v>
      </c>
      <c r="I55" s="24">
        <v>0</v>
      </c>
      <c r="J55" s="25">
        <f t="shared" si="1"/>
        <v>14</v>
      </c>
      <c r="K55" s="59"/>
      <c r="L55" s="24">
        <v>27</v>
      </c>
      <c r="M55" s="24">
        <v>0</v>
      </c>
      <c r="N55" s="24">
        <v>0</v>
      </c>
      <c r="O55" s="24">
        <v>13</v>
      </c>
      <c r="P55" s="25">
        <f t="shared" si="2"/>
        <v>40</v>
      </c>
      <c r="Q55" s="24">
        <v>15</v>
      </c>
      <c r="R55" s="25">
        <f t="shared" si="3"/>
        <v>55</v>
      </c>
      <c r="S55" s="27"/>
      <c r="T55" s="97"/>
      <c r="U55" s="28"/>
      <c r="V55" s="28"/>
      <c r="W55" s="28"/>
      <c r="X55" s="28"/>
      <c r="Y55" s="28"/>
    </row>
    <row r="56" spans="1:25" x14ac:dyDescent="0.2">
      <c r="A56" t="s">
        <v>135</v>
      </c>
      <c r="B56" t="s">
        <v>136</v>
      </c>
      <c r="C56" s="108" t="s">
        <v>41</v>
      </c>
      <c r="D56" s="24">
        <v>192</v>
      </c>
      <c r="E56" s="24">
        <v>0</v>
      </c>
      <c r="F56" s="24">
        <v>0</v>
      </c>
      <c r="G56" s="24">
        <v>11</v>
      </c>
      <c r="H56" s="25">
        <f t="shared" si="0"/>
        <v>203</v>
      </c>
      <c r="I56" s="24">
        <v>0</v>
      </c>
      <c r="J56" s="25">
        <f t="shared" si="1"/>
        <v>203</v>
      </c>
      <c r="K56" s="59"/>
      <c r="L56" s="24">
        <v>94</v>
      </c>
      <c r="M56" s="24">
        <v>0</v>
      </c>
      <c r="N56" s="24">
        <v>0</v>
      </c>
      <c r="O56" s="24">
        <v>37</v>
      </c>
      <c r="P56" s="25">
        <f t="shared" si="2"/>
        <v>131</v>
      </c>
      <c r="Q56" s="24">
        <v>6</v>
      </c>
      <c r="R56" s="25">
        <f t="shared" si="3"/>
        <v>137</v>
      </c>
      <c r="S56" s="27"/>
      <c r="T56" s="97"/>
      <c r="U56" s="28"/>
      <c r="V56" s="28"/>
      <c r="W56" s="28"/>
      <c r="X56" s="28"/>
      <c r="Y56" s="28"/>
    </row>
    <row r="57" spans="1:25" x14ac:dyDescent="0.2">
      <c r="A57" t="s">
        <v>137</v>
      </c>
      <c r="B57" t="s">
        <v>138</v>
      </c>
      <c r="C57" s="108" t="s">
        <v>41</v>
      </c>
      <c r="D57" s="24">
        <v>114</v>
      </c>
      <c r="E57" s="24">
        <v>0</v>
      </c>
      <c r="F57" s="24">
        <v>0</v>
      </c>
      <c r="G57" s="24">
        <v>4</v>
      </c>
      <c r="H57" s="25">
        <f t="shared" si="0"/>
        <v>118</v>
      </c>
      <c r="I57" s="24">
        <v>0</v>
      </c>
      <c r="J57" s="25">
        <f t="shared" si="1"/>
        <v>118</v>
      </c>
      <c r="K57" s="59"/>
      <c r="L57" s="24">
        <v>165</v>
      </c>
      <c r="M57" s="24">
        <v>0</v>
      </c>
      <c r="N57" s="24">
        <v>0</v>
      </c>
      <c r="O57" s="24">
        <v>55</v>
      </c>
      <c r="P57" s="25">
        <f t="shared" si="2"/>
        <v>220</v>
      </c>
      <c r="Q57" s="24">
        <v>17</v>
      </c>
      <c r="R57" s="25">
        <f t="shared" si="3"/>
        <v>237</v>
      </c>
      <c r="S57" s="27"/>
      <c r="T57" s="97"/>
      <c r="U57" s="28"/>
      <c r="V57" s="28"/>
      <c r="W57" s="28"/>
      <c r="X57" s="28"/>
      <c r="Y57" s="28"/>
    </row>
    <row r="58" spans="1:25" x14ac:dyDescent="0.2">
      <c r="A58" t="s">
        <v>139</v>
      </c>
      <c r="B58" t="s">
        <v>140</v>
      </c>
      <c r="C58" s="108" t="s">
        <v>57</v>
      </c>
      <c r="D58" s="24">
        <v>0</v>
      </c>
      <c r="E58" s="24">
        <v>0</v>
      </c>
      <c r="F58" s="24">
        <v>0</v>
      </c>
      <c r="G58" s="24">
        <v>0</v>
      </c>
      <c r="H58" s="25">
        <f t="shared" si="0"/>
        <v>0</v>
      </c>
      <c r="I58" s="24">
        <v>0</v>
      </c>
      <c r="J58" s="25">
        <f t="shared" si="1"/>
        <v>0</v>
      </c>
      <c r="K58" s="59"/>
      <c r="L58" s="24">
        <v>0</v>
      </c>
      <c r="M58" s="24">
        <v>0</v>
      </c>
      <c r="N58" s="24">
        <v>0</v>
      </c>
      <c r="O58" s="24">
        <v>1</v>
      </c>
      <c r="P58" s="25">
        <f t="shared" si="2"/>
        <v>1</v>
      </c>
      <c r="Q58" s="24">
        <v>0</v>
      </c>
      <c r="R58" s="25">
        <f t="shared" si="3"/>
        <v>1</v>
      </c>
      <c r="S58" s="27"/>
      <c r="T58" s="97"/>
      <c r="U58" s="28"/>
      <c r="V58" s="28"/>
      <c r="W58" s="28"/>
      <c r="X58" s="28"/>
      <c r="Y58" s="28"/>
    </row>
    <row r="59" spans="1:25" x14ac:dyDescent="0.2">
      <c r="A59" t="s">
        <v>141</v>
      </c>
      <c r="B59" t="s">
        <v>142</v>
      </c>
      <c r="C59" s="108" t="s">
        <v>38</v>
      </c>
      <c r="D59" s="24">
        <v>13</v>
      </c>
      <c r="E59" s="24">
        <v>0</v>
      </c>
      <c r="F59" s="24">
        <v>0</v>
      </c>
      <c r="G59" s="24">
        <v>12</v>
      </c>
      <c r="H59" s="25">
        <f t="shared" si="0"/>
        <v>25</v>
      </c>
      <c r="I59" s="24">
        <v>5</v>
      </c>
      <c r="J59" s="25">
        <f t="shared" si="1"/>
        <v>30</v>
      </c>
      <c r="K59" s="59"/>
      <c r="L59" s="24">
        <v>26</v>
      </c>
      <c r="M59" s="24">
        <v>0</v>
      </c>
      <c r="N59" s="24">
        <v>0</v>
      </c>
      <c r="O59" s="24">
        <v>6</v>
      </c>
      <c r="P59" s="25">
        <f t="shared" si="2"/>
        <v>32</v>
      </c>
      <c r="Q59" s="24">
        <v>32</v>
      </c>
      <c r="R59" s="25">
        <f t="shared" si="3"/>
        <v>64</v>
      </c>
      <c r="S59" s="27"/>
      <c r="T59" s="97"/>
      <c r="U59" s="28"/>
      <c r="V59" s="28"/>
      <c r="W59" s="28"/>
      <c r="X59" s="28"/>
      <c r="Y59" s="28"/>
    </row>
    <row r="60" spans="1:25" x14ac:dyDescent="0.2">
      <c r="A60" t="s">
        <v>143</v>
      </c>
      <c r="B60" t="s">
        <v>144</v>
      </c>
      <c r="C60" s="108" t="s">
        <v>38</v>
      </c>
      <c r="D60" s="24">
        <v>25</v>
      </c>
      <c r="E60" s="24">
        <v>0</v>
      </c>
      <c r="F60" s="24">
        <v>0</v>
      </c>
      <c r="G60" s="24">
        <v>0</v>
      </c>
      <c r="H60" s="25">
        <f t="shared" si="0"/>
        <v>25</v>
      </c>
      <c r="I60" s="24">
        <v>0</v>
      </c>
      <c r="J60" s="25">
        <f t="shared" si="1"/>
        <v>25</v>
      </c>
      <c r="K60" s="59"/>
      <c r="L60" s="24">
        <v>24</v>
      </c>
      <c r="M60" s="24">
        <v>0</v>
      </c>
      <c r="N60" s="24">
        <v>0</v>
      </c>
      <c r="O60" s="24">
        <v>1</v>
      </c>
      <c r="P60" s="25">
        <f t="shared" si="2"/>
        <v>25</v>
      </c>
      <c r="Q60" s="24">
        <v>0</v>
      </c>
      <c r="R60" s="25">
        <f t="shared" si="3"/>
        <v>25</v>
      </c>
      <c r="S60" s="27"/>
      <c r="T60" s="97"/>
      <c r="U60" s="28"/>
      <c r="V60" s="28"/>
      <c r="W60" s="28"/>
      <c r="X60" s="28"/>
      <c r="Y60" s="28"/>
    </row>
    <row r="61" spans="1:25" x14ac:dyDescent="0.2">
      <c r="A61" t="s">
        <v>145</v>
      </c>
      <c r="B61" t="s">
        <v>146</v>
      </c>
      <c r="C61" s="108" t="s">
        <v>41</v>
      </c>
      <c r="D61" s="24">
        <v>17</v>
      </c>
      <c r="E61" s="24">
        <v>0</v>
      </c>
      <c r="F61" s="24">
        <v>0</v>
      </c>
      <c r="G61" s="24">
        <v>2</v>
      </c>
      <c r="H61" s="25">
        <f t="shared" si="0"/>
        <v>19</v>
      </c>
      <c r="I61" s="24">
        <v>0</v>
      </c>
      <c r="J61" s="25">
        <f t="shared" si="1"/>
        <v>19</v>
      </c>
      <c r="K61" s="59"/>
      <c r="L61" s="24">
        <v>24</v>
      </c>
      <c r="M61" s="24">
        <v>12</v>
      </c>
      <c r="N61" s="24">
        <v>0</v>
      </c>
      <c r="O61" s="24">
        <v>7</v>
      </c>
      <c r="P61" s="25">
        <f t="shared" si="2"/>
        <v>43</v>
      </c>
      <c r="Q61" s="24">
        <v>27</v>
      </c>
      <c r="R61" s="25">
        <f t="shared" si="3"/>
        <v>70</v>
      </c>
      <c r="S61" s="27"/>
      <c r="T61" s="97"/>
      <c r="U61" s="28"/>
      <c r="V61" s="28"/>
      <c r="W61" s="28"/>
      <c r="X61" s="28"/>
      <c r="Y61" s="28"/>
    </row>
    <row r="62" spans="1:25" x14ac:dyDescent="0.2">
      <c r="A62" t="s">
        <v>147</v>
      </c>
      <c r="B62" t="s">
        <v>148</v>
      </c>
      <c r="C62" s="108" t="s">
        <v>64</v>
      </c>
      <c r="D62" s="24">
        <v>0</v>
      </c>
      <c r="E62" s="24">
        <v>0</v>
      </c>
      <c r="F62" s="24">
        <v>0</v>
      </c>
      <c r="G62" s="24">
        <v>0</v>
      </c>
      <c r="H62" s="25">
        <f t="shared" si="0"/>
        <v>0</v>
      </c>
      <c r="I62" s="24">
        <v>0</v>
      </c>
      <c r="J62" s="25">
        <f t="shared" si="1"/>
        <v>0</v>
      </c>
      <c r="K62" s="59"/>
      <c r="L62" s="24">
        <v>0</v>
      </c>
      <c r="M62" s="24">
        <v>0</v>
      </c>
      <c r="N62" s="24">
        <v>0</v>
      </c>
      <c r="O62" s="24">
        <v>1</v>
      </c>
      <c r="P62" s="25">
        <f t="shared" si="2"/>
        <v>1</v>
      </c>
      <c r="Q62" s="24">
        <v>0</v>
      </c>
      <c r="R62" s="25">
        <f t="shared" si="3"/>
        <v>1</v>
      </c>
      <c r="S62" s="27"/>
      <c r="T62" s="97"/>
      <c r="U62" s="28"/>
      <c r="V62" s="28"/>
      <c r="W62" s="28"/>
      <c r="X62" s="28"/>
      <c r="Y62" s="28"/>
    </row>
    <row r="63" spans="1:25" x14ac:dyDescent="0.2">
      <c r="A63" t="s">
        <v>149</v>
      </c>
      <c r="B63" t="s">
        <v>150</v>
      </c>
      <c r="C63" s="108" t="s">
        <v>38</v>
      </c>
      <c r="D63" s="24">
        <v>30</v>
      </c>
      <c r="E63" s="24">
        <v>0</v>
      </c>
      <c r="F63" s="24">
        <v>0</v>
      </c>
      <c r="G63" s="24">
        <v>0</v>
      </c>
      <c r="H63" s="25">
        <f t="shared" si="0"/>
        <v>30</v>
      </c>
      <c r="I63" s="24">
        <v>0</v>
      </c>
      <c r="J63" s="25">
        <f t="shared" si="1"/>
        <v>30</v>
      </c>
      <c r="K63" s="59"/>
      <c r="L63" s="24">
        <v>82</v>
      </c>
      <c r="M63" s="24">
        <v>0</v>
      </c>
      <c r="N63" s="24">
        <v>0</v>
      </c>
      <c r="O63" s="24">
        <v>1</v>
      </c>
      <c r="P63" s="25">
        <f t="shared" si="2"/>
        <v>83</v>
      </c>
      <c r="Q63" s="24">
        <v>49</v>
      </c>
      <c r="R63" s="25">
        <f t="shared" si="3"/>
        <v>132</v>
      </c>
      <c r="S63" s="27"/>
      <c r="T63" s="97"/>
      <c r="U63" s="28"/>
      <c r="V63" s="28"/>
      <c r="W63" s="28"/>
      <c r="X63" s="28"/>
      <c r="Y63" s="28"/>
    </row>
    <row r="64" spans="1:25" x14ac:dyDescent="0.2">
      <c r="A64" t="s">
        <v>151</v>
      </c>
      <c r="B64" t="s">
        <v>152</v>
      </c>
      <c r="C64" s="108" t="s">
        <v>41</v>
      </c>
      <c r="D64" s="24">
        <v>15</v>
      </c>
      <c r="E64" s="24">
        <v>0</v>
      </c>
      <c r="F64" s="24">
        <v>0</v>
      </c>
      <c r="G64" s="24">
        <v>0</v>
      </c>
      <c r="H64" s="25">
        <f t="shared" si="0"/>
        <v>15</v>
      </c>
      <c r="I64" s="24">
        <v>0</v>
      </c>
      <c r="J64" s="25">
        <f t="shared" si="1"/>
        <v>15</v>
      </c>
      <c r="K64" s="59"/>
      <c r="L64" s="24">
        <v>0</v>
      </c>
      <c r="M64" s="24">
        <v>10</v>
      </c>
      <c r="N64" s="24">
        <v>0</v>
      </c>
      <c r="O64" s="24">
        <v>0</v>
      </c>
      <c r="P64" s="25">
        <f t="shared" si="2"/>
        <v>10</v>
      </c>
      <c r="Q64" s="24">
        <v>0</v>
      </c>
      <c r="R64" s="25">
        <f t="shared" si="3"/>
        <v>10</v>
      </c>
      <c r="S64" s="27"/>
      <c r="T64" s="97"/>
      <c r="U64" s="28"/>
      <c r="V64" s="28"/>
      <c r="W64" s="28"/>
      <c r="X64" s="28"/>
      <c r="Y64" s="28"/>
    </row>
    <row r="65" spans="1:25" x14ac:dyDescent="0.2">
      <c r="A65" t="s">
        <v>153</v>
      </c>
      <c r="B65" t="s">
        <v>154</v>
      </c>
      <c r="C65" s="108" t="s">
        <v>44</v>
      </c>
      <c r="D65" s="24">
        <v>16</v>
      </c>
      <c r="E65" s="24">
        <v>0</v>
      </c>
      <c r="F65" s="24">
        <v>0</v>
      </c>
      <c r="G65" s="24">
        <v>0</v>
      </c>
      <c r="H65" s="25">
        <f t="shared" si="0"/>
        <v>16</v>
      </c>
      <c r="I65" s="24">
        <v>0</v>
      </c>
      <c r="J65" s="25">
        <f t="shared" si="1"/>
        <v>16</v>
      </c>
      <c r="K65" s="59"/>
      <c r="L65" s="24">
        <v>13</v>
      </c>
      <c r="M65" s="24">
        <v>0</v>
      </c>
      <c r="N65" s="24">
        <v>0</v>
      </c>
      <c r="O65" s="24">
        <v>5</v>
      </c>
      <c r="P65" s="25">
        <f t="shared" si="2"/>
        <v>18</v>
      </c>
      <c r="Q65" s="24">
        <v>24</v>
      </c>
      <c r="R65" s="25">
        <f t="shared" si="3"/>
        <v>42</v>
      </c>
      <c r="S65" s="27"/>
      <c r="T65" s="97"/>
      <c r="U65" s="28"/>
      <c r="V65" s="28"/>
      <c r="W65" s="28"/>
      <c r="X65" s="28"/>
      <c r="Y65" s="28"/>
    </row>
    <row r="66" spans="1:25" x14ac:dyDescent="0.2">
      <c r="A66" t="s">
        <v>155</v>
      </c>
      <c r="B66" t="s">
        <v>156</v>
      </c>
      <c r="C66" s="108" t="s">
        <v>64</v>
      </c>
      <c r="D66" s="24">
        <v>57</v>
      </c>
      <c r="E66" s="24">
        <v>0</v>
      </c>
      <c r="F66" s="24">
        <v>0</v>
      </c>
      <c r="G66" s="24">
        <v>0</v>
      </c>
      <c r="H66" s="25">
        <f t="shared" si="0"/>
        <v>57</v>
      </c>
      <c r="I66" s="24">
        <v>217</v>
      </c>
      <c r="J66" s="25">
        <f t="shared" si="1"/>
        <v>274</v>
      </c>
      <c r="K66" s="59"/>
      <c r="L66" s="24">
        <v>248</v>
      </c>
      <c r="M66" s="24">
        <v>0</v>
      </c>
      <c r="N66" s="24">
        <v>0</v>
      </c>
      <c r="O66" s="24">
        <v>35</v>
      </c>
      <c r="P66" s="25">
        <f t="shared" si="2"/>
        <v>283</v>
      </c>
      <c r="Q66" s="24">
        <v>40</v>
      </c>
      <c r="R66" s="25">
        <f t="shared" si="3"/>
        <v>323</v>
      </c>
      <c r="S66" s="27"/>
      <c r="T66" s="97"/>
      <c r="U66" s="28"/>
      <c r="V66" s="28"/>
      <c r="W66" s="28"/>
      <c r="X66" s="28"/>
      <c r="Y66" s="28"/>
    </row>
    <row r="67" spans="1:25" x14ac:dyDescent="0.2">
      <c r="A67" t="s">
        <v>157</v>
      </c>
      <c r="B67" t="s">
        <v>158</v>
      </c>
      <c r="C67" s="108" t="s">
        <v>64</v>
      </c>
      <c r="D67" s="24">
        <v>12</v>
      </c>
      <c r="E67" s="24">
        <v>0</v>
      </c>
      <c r="F67" s="24">
        <v>0</v>
      </c>
      <c r="G67" s="24">
        <v>11</v>
      </c>
      <c r="H67" s="25">
        <f t="shared" si="0"/>
        <v>23</v>
      </c>
      <c r="I67" s="24">
        <v>0</v>
      </c>
      <c r="J67" s="25">
        <f t="shared" si="1"/>
        <v>23</v>
      </c>
      <c r="K67" s="59"/>
      <c r="L67" s="24">
        <v>23</v>
      </c>
      <c r="M67" s="24">
        <v>0</v>
      </c>
      <c r="N67" s="24">
        <v>0</v>
      </c>
      <c r="O67" s="24">
        <v>6</v>
      </c>
      <c r="P67" s="25">
        <f t="shared" si="2"/>
        <v>29</v>
      </c>
      <c r="Q67" s="24">
        <v>0</v>
      </c>
      <c r="R67" s="25">
        <f t="shared" si="3"/>
        <v>29</v>
      </c>
      <c r="S67" s="27"/>
      <c r="T67" s="97"/>
      <c r="U67" s="28"/>
      <c r="V67" s="28"/>
      <c r="W67" s="28"/>
      <c r="X67" s="28"/>
      <c r="Y67" s="28"/>
    </row>
    <row r="68" spans="1:25" x14ac:dyDescent="0.2">
      <c r="A68" t="s">
        <v>159</v>
      </c>
      <c r="B68" t="s">
        <v>160</v>
      </c>
      <c r="C68" s="108" t="s">
        <v>57</v>
      </c>
      <c r="D68" s="24">
        <v>113</v>
      </c>
      <c r="E68" s="24">
        <v>0</v>
      </c>
      <c r="F68" s="24">
        <v>0</v>
      </c>
      <c r="G68" s="24">
        <v>5</v>
      </c>
      <c r="H68" s="25">
        <f t="shared" si="0"/>
        <v>118</v>
      </c>
      <c r="I68" s="24">
        <v>0</v>
      </c>
      <c r="J68" s="25">
        <f t="shared" si="1"/>
        <v>118</v>
      </c>
      <c r="K68" s="59"/>
      <c r="L68" s="24">
        <v>117</v>
      </c>
      <c r="M68" s="24">
        <v>0</v>
      </c>
      <c r="N68" s="24">
        <v>0</v>
      </c>
      <c r="O68" s="24">
        <v>4</v>
      </c>
      <c r="P68" s="25">
        <f t="shared" si="2"/>
        <v>121</v>
      </c>
      <c r="Q68" s="24">
        <v>40</v>
      </c>
      <c r="R68" s="25">
        <f t="shared" si="3"/>
        <v>161</v>
      </c>
      <c r="S68" s="27"/>
      <c r="T68" s="97"/>
      <c r="U68" s="28"/>
      <c r="V68" s="28"/>
      <c r="W68" s="28"/>
      <c r="X68" s="28"/>
      <c r="Y68" s="28"/>
    </row>
    <row r="69" spans="1:25" x14ac:dyDescent="0.2">
      <c r="A69" t="s">
        <v>161</v>
      </c>
      <c r="B69" t="s">
        <v>162</v>
      </c>
      <c r="C69" s="108" t="s">
        <v>44</v>
      </c>
      <c r="D69" s="24">
        <v>0</v>
      </c>
      <c r="E69" s="24">
        <v>0</v>
      </c>
      <c r="F69" s="24">
        <v>0</v>
      </c>
      <c r="G69" s="24">
        <v>17</v>
      </c>
      <c r="H69" s="25">
        <f t="shared" si="0"/>
        <v>17</v>
      </c>
      <c r="I69" s="24">
        <v>0</v>
      </c>
      <c r="J69" s="25">
        <f t="shared" si="1"/>
        <v>17</v>
      </c>
      <c r="K69" s="59"/>
      <c r="L69" s="24">
        <v>69</v>
      </c>
      <c r="M69" s="24">
        <v>3</v>
      </c>
      <c r="N69" s="24">
        <v>0</v>
      </c>
      <c r="O69" s="24">
        <v>17</v>
      </c>
      <c r="P69" s="25">
        <f t="shared" si="2"/>
        <v>89</v>
      </c>
      <c r="Q69" s="24">
        <v>20</v>
      </c>
      <c r="R69" s="25">
        <f t="shared" si="3"/>
        <v>109</v>
      </c>
      <c r="S69" s="27"/>
      <c r="T69" s="97"/>
      <c r="U69" s="28"/>
      <c r="V69" s="28"/>
      <c r="W69" s="28"/>
      <c r="X69" s="28"/>
      <c r="Y69" s="28"/>
    </row>
    <row r="70" spans="1:25" x14ac:dyDescent="0.2">
      <c r="A70" t="s">
        <v>163</v>
      </c>
      <c r="B70" t="s">
        <v>164</v>
      </c>
      <c r="C70" s="108" t="s">
        <v>57</v>
      </c>
      <c r="D70" s="24">
        <v>33</v>
      </c>
      <c r="E70" s="24">
        <v>0</v>
      </c>
      <c r="F70" s="24">
        <v>0</v>
      </c>
      <c r="G70" s="24">
        <v>0</v>
      </c>
      <c r="H70" s="25">
        <f t="shared" si="0"/>
        <v>33</v>
      </c>
      <c r="I70" s="24">
        <v>0</v>
      </c>
      <c r="J70" s="25">
        <f t="shared" si="1"/>
        <v>33</v>
      </c>
      <c r="K70" s="59"/>
      <c r="L70" s="24">
        <v>35</v>
      </c>
      <c r="M70" s="24">
        <v>0</v>
      </c>
      <c r="N70" s="24">
        <v>0</v>
      </c>
      <c r="O70" s="24">
        <v>16</v>
      </c>
      <c r="P70" s="25">
        <f t="shared" si="2"/>
        <v>51</v>
      </c>
      <c r="Q70" s="24">
        <v>0</v>
      </c>
      <c r="R70" s="25">
        <f t="shared" si="3"/>
        <v>51</v>
      </c>
      <c r="S70" s="27"/>
      <c r="T70" s="97"/>
      <c r="U70" s="28"/>
      <c r="V70" s="28"/>
      <c r="W70" s="28"/>
      <c r="X70" s="28"/>
      <c r="Y70" s="28"/>
    </row>
    <row r="71" spans="1:25" x14ac:dyDescent="0.2">
      <c r="A71" t="s">
        <v>165</v>
      </c>
      <c r="B71" t="s">
        <v>166</v>
      </c>
      <c r="C71" s="108" t="s">
        <v>38</v>
      </c>
      <c r="D71" s="24">
        <v>3</v>
      </c>
      <c r="E71" s="24">
        <v>0</v>
      </c>
      <c r="F71" s="24">
        <v>0</v>
      </c>
      <c r="G71" s="24">
        <v>0</v>
      </c>
      <c r="H71" s="25">
        <f t="shared" si="0"/>
        <v>3</v>
      </c>
      <c r="I71" s="24">
        <v>0</v>
      </c>
      <c r="J71" s="25">
        <f t="shared" si="1"/>
        <v>3</v>
      </c>
      <c r="K71" s="59"/>
      <c r="L71" s="24">
        <v>5</v>
      </c>
      <c r="M71" s="24">
        <v>0</v>
      </c>
      <c r="N71" s="24">
        <v>0</v>
      </c>
      <c r="O71" s="24">
        <v>7</v>
      </c>
      <c r="P71" s="25">
        <f t="shared" si="2"/>
        <v>12</v>
      </c>
      <c r="Q71" s="24">
        <v>0</v>
      </c>
      <c r="R71" s="25">
        <f t="shared" si="3"/>
        <v>12</v>
      </c>
      <c r="S71" s="27"/>
      <c r="T71" s="97"/>
      <c r="U71" s="28"/>
      <c r="V71" s="28"/>
      <c r="W71" s="28"/>
      <c r="X71" s="28"/>
      <c r="Y71" s="28"/>
    </row>
    <row r="72" spans="1:25" x14ac:dyDescent="0.2">
      <c r="A72" t="s">
        <v>167</v>
      </c>
      <c r="B72" t="s">
        <v>168</v>
      </c>
      <c r="C72" s="108" t="s">
        <v>38</v>
      </c>
      <c r="D72" s="24">
        <v>21</v>
      </c>
      <c r="E72" s="24">
        <v>0</v>
      </c>
      <c r="F72" s="24">
        <v>0</v>
      </c>
      <c r="G72" s="24">
        <v>0</v>
      </c>
      <c r="H72" s="25">
        <f t="shared" si="0"/>
        <v>21</v>
      </c>
      <c r="I72" s="24">
        <v>0</v>
      </c>
      <c r="J72" s="25">
        <f t="shared" si="1"/>
        <v>21</v>
      </c>
      <c r="K72" s="59"/>
      <c r="L72" s="24">
        <v>66</v>
      </c>
      <c r="M72" s="24">
        <v>0</v>
      </c>
      <c r="N72" s="24">
        <v>0</v>
      </c>
      <c r="O72" s="24">
        <v>7</v>
      </c>
      <c r="P72" s="25">
        <f t="shared" si="2"/>
        <v>73</v>
      </c>
      <c r="Q72" s="24">
        <v>15</v>
      </c>
      <c r="R72" s="25">
        <f t="shared" si="3"/>
        <v>88</v>
      </c>
      <c r="S72" s="27"/>
      <c r="T72" s="97"/>
      <c r="U72" s="28"/>
      <c r="V72" s="28"/>
      <c r="W72" s="28"/>
      <c r="X72" s="28"/>
      <c r="Y72" s="28"/>
    </row>
    <row r="73" spans="1:25" x14ac:dyDescent="0.2">
      <c r="A73" t="s">
        <v>169</v>
      </c>
      <c r="B73" t="s">
        <v>170</v>
      </c>
      <c r="C73" s="108" t="s">
        <v>57</v>
      </c>
      <c r="D73" s="24">
        <v>107</v>
      </c>
      <c r="E73" s="24">
        <v>0</v>
      </c>
      <c r="F73" s="24">
        <v>0</v>
      </c>
      <c r="G73" s="24">
        <v>0</v>
      </c>
      <c r="H73" s="25">
        <f t="shared" si="0"/>
        <v>107</v>
      </c>
      <c r="I73" s="24">
        <v>0</v>
      </c>
      <c r="J73" s="25">
        <f t="shared" si="1"/>
        <v>107</v>
      </c>
      <c r="K73" s="59"/>
      <c r="L73" s="24">
        <v>73</v>
      </c>
      <c r="M73" s="24">
        <v>0</v>
      </c>
      <c r="N73" s="24">
        <v>0</v>
      </c>
      <c r="O73" s="24">
        <v>4</v>
      </c>
      <c r="P73" s="25">
        <f t="shared" si="2"/>
        <v>77</v>
      </c>
      <c r="Q73" s="24">
        <v>0</v>
      </c>
      <c r="R73" s="25">
        <f t="shared" si="3"/>
        <v>77</v>
      </c>
      <c r="S73" s="27"/>
      <c r="T73" s="97"/>
      <c r="U73" s="28"/>
      <c r="V73" s="28"/>
      <c r="W73" s="28"/>
      <c r="X73" s="28"/>
      <c r="Y73" s="28"/>
    </row>
    <row r="74" spans="1:25" x14ac:dyDescent="0.2">
      <c r="A74" t="s">
        <v>171</v>
      </c>
      <c r="B74" t="s">
        <v>172</v>
      </c>
      <c r="C74" s="108" t="s">
        <v>38</v>
      </c>
      <c r="D74" s="24">
        <v>0</v>
      </c>
      <c r="E74" s="24">
        <v>0</v>
      </c>
      <c r="F74" s="24">
        <v>0</v>
      </c>
      <c r="G74" s="24">
        <v>0</v>
      </c>
      <c r="H74" s="25">
        <f t="shared" ref="H74:H135" si="4">SUM(D74:G74)</f>
        <v>0</v>
      </c>
      <c r="I74" s="24">
        <v>2</v>
      </c>
      <c r="J74" s="25">
        <f t="shared" ref="J74:J135" si="5">SUM(H74:I74)</f>
        <v>2</v>
      </c>
      <c r="K74" s="59"/>
      <c r="L74" s="24">
        <v>17</v>
      </c>
      <c r="M74" s="24">
        <v>0</v>
      </c>
      <c r="N74" s="24">
        <v>0</v>
      </c>
      <c r="O74" s="24">
        <v>0</v>
      </c>
      <c r="P74" s="25">
        <f t="shared" ref="P74:P135" si="6">SUM(L74:O74)</f>
        <v>17</v>
      </c>
      <c r="Q74" s="24">
        <v>26</v>
      </c>
      <c r="R74" s="25">
        <f t="shared" ref="R74:R135" si="7">SUM(P74:Q74)</f>
        <v>43</v>
      </c>
      <c r="S74" s="27"/>
      <c r="T74" s="97"/>
      <c r="U74" s="28"/>
      <c r="V74" s="28"/>
      <c r="W74" s="28"/>
      <c r="X74" s="28"/>
      <c r="Y74" s="28"/>
    </row>
    <row r="75" spans="1:25" x14ac:dyDescent="0.2">
      <c r="A75" t="s">
        <v>173</v>
      </c>
      <c r="B75" t="s">
        <v>174</v>
      </c>
      <c r="C75" s="108" t="s">
        <v>44</v>
      </c>
      <c r="D75" s="24">
        <v>12</v>
      </c>
      <c r="E75" s="24">
        <v>0</v>
      </c>
      <c r="F75" s="24">
        <v>0</v>
      </c>
      <c r="G75" s="24">
        <v>0</v>
      </c>
      <c r="H75" s="25">
        <f t="shared" si="4"/>
        <v>12</v>
      </c>
      <c r="I75" s="24">
        <v>0</v>
      </c>
      <c r="J75" s="25">
        <f t="shared" si="5"/>
        <v>12</v>
      </c>
      <c r="K75" s="59"/>
      <c r="L75" s="24">
        <v>20</v>
      </c>
      <c r="M75" s="24">
        <v>0</v>
      </c>
      <c r="N75" s="24">
        <v>0</v>
      </c>
      <c r="O75" s="24">
        <v>0</v>
      </c>
      <c r="P75" s="25">
        <f t="shared" si="6"/>
        <v>20</v>
      </c>
      <c r="Q75" s="24">
        <v>22</v>
      </c>
      <c r="R75" s="25">
        <f t="shared" si="7"/>
        <v>42</v>
      </c>
      <c r="S75" s="27"/>
      <c r="T75" s="97"/>
      <c r="U75" s="28"/>
      <c r="V75" s="28"/>
      <c r="W75" s="28"/>
      <c r="X75" s="28"/>
      <c r="Y75" s="28"/>
    </row>
    <row r="76" spans="1:25" x14ac:dyDescent="0.2">
      <c r="A76" t="s">
        <v>175</v>
      </c>
      <c r="B76" t="s">
        <v>176</v>
      </c>
      <c r="C76" s="108" t="s">
        <v>44</v>
      </c>
      <c r="D76" s="24">
        <v>33</v>
      </c>
      <c r="E76" s="24">
        <v>0</v>
      </c>
      <c r="F76" s="24">
        <v>0</v>
      </c>
      <c r="G76" s="24">
        <v>2</v>
      </c>
      <c r="H76" s="25">
        <f t="shared" si="4"/>
        <v>35</v>
      </c>
      <c r="I76" s="24">
        <v>0</v>
      </c>
      <c r="J76" s="25">
        <f t="shared" si="5"/>
        <v>35</v>
      </c>
      <c r="K76" s="59"/>
      <c r="L76" s="24">
        <v>7</v>
      </c>
      <c r="M76" s="24">
        <v>12</v>
      </c>
      <c r="N76" s="24">
        <v>0</v>
      </c>
      <c r="O76" s="24">
        <v>21</v>
      </c>
      <c r="P76" s="25">
        <f t="shared" si="6"/>
        <v>40</v>
      </c>
      <c r="Q76" s="24">
        <v>58</v>
      </c>
      <c r="R76" s="25">
        <f t="shared" si="7"/>
        <v>98</v>
      </c>
      <c r="S76" s="27"/>
      <c r="T76" s="97"/>
      <c r="U76" s="28"/>
      <c r="V76" s="28"/>
      <c r="W76" s="28"/>
      <c r="X76" s="28"/>
      <c r="Y76" s="28"/>
    </row>
    <row r="77" spans="1:25" x14ac:dyDescent="0.2">
      <c r="A77" t="s">
        <v>177</v>
      </c>
      <c r="B77" t="s">
        <v>178</v>
      </c>
      <c r="C77" s="108" t="s">
        <v>44</v>
      </c>
      <c r="D77" s="24">
        <v>3</v>
      </c>
      <c r="E77" s="24">
        <v>0</v>
      </c>
      <c r="F77" s="24">
        <v>0</v>
      </c>
      <c r="G77" s="24">
        <v>0</v>
      </c>
      <c r="H77" s="25">
        <f t="shared" si="4"/>
        <v>3</v>
      </c>
      <c r="I77" s="24">
        <v>0</v>
      </c>
      <c r="J77" s="25">
        <f t="shared" si="5"/>
        <v>3</v>
      </c>
      <c r="K77" s="59"/>
      <c r="L77" s="24">
        <v>3</v>
      </c>
      <c r="M77" s="24">
        <v>0</v>
      </c>
      <c r="N77" s="24">
        <v>0</v>
      </c>
      <c r="O77" s="24">
        <v>10</v>
      </c>
      <c r="P77" s="25">
        <f t="shared" si="6"/>
        <v>13</v>
      </c>
      <c r="Q77" s="24">
        <v>0</v>
      </c>
      <c r="R77" s="25">
        <f t="shared" si="7"/>
        <v>13</v>
      </c>
      <c r="S77" s="27"/>
      <c r="T77" s="97"/>
      <c r="U77" s="28"/>
      <c r="V77" s="28"/>
      <c r="W77" s="28"/>
      <c r="X77" s="28"/>
      <c r="Y77" s="28"/>
    </row>
    <row r="78" spans="1:25" x14ac:dyDescent="0.2">
      <c r="A78" t="s">
        <v>179</v>
      </c>
      <c r="B78" t="s">
        <v>180</v>
      </c>
      <c r="C78" s="108" t="s">
        <v>57</v>
      </c>
      <c r="D78" s="24">
        <v>30</v>
      </c>
      <c r="E78" s="24">
        <v>8</v>
      </c>
      <c r="F78" s="24">
        <v>0</v>
      </c>
      <c r="G78" s="24">
        <v>0</v>
      </c>
      <c r="H78" s="25">
        <f t="shared" si="4"/>
        <v>38</v>
      </c>
      <c r="I78" s="24">
        <v>3</v>
      </c>
      <c r="J78" s="25">
        <f t="shared" si="5"/>
        <v>41</v>
      </c>
      <c r="K78" s="59"/>
      <c r="L78" s="24">
        <v>10</v>
      </c>
      <c r="M78" s="24">
        <v>15</v>
      </c>
      <c r="N78" s="24">
        <v>0</v>
      </c>
      <c r="O78" s="24">
        <v>15</v>
      </c>
      <c r="P78" s="25">
        <f t="shared" si="6"/>
        <v>40</v>
      </c>
      <c r="Q78" s="24">
        <v>38</v>
      </c>
      <c r="R78" s="25">
        <f t="shared" si="7"/>
        <v>78</v>
      </c>
      <c r="S78" s="27"/>
      <c r="T78" s="97"/>
      <c r="U78" s="28"/>
      <c r="V78" s="28"/>
      <c r="W78" s="28"/>
      <c r="X78" s="28"/>
      <c r="Y78" s="28"/>
    </row>
    <row r="79" spans="1:25" x14ac:dyDescent="0.2">
      <c r="A79" t="s">
        <v>181</v>
      </c>
      <c r="B79" t="s">
        <v>182</v>
      </c>
      <c r="C79" s="108" t="s">
        <v>38</v>
      </c>
      <c r="D79" s="24">
        <v>19</v>
      </c>
      <c r="E79" s="24">
        <v>12</v>
      </c>
      <c r="F79" s="24">
        <v>0</v>
      </c>
      <c r="G79" s="24">
        <v>5</v>
      </c>
      <c r="H79" s="25">
        <f t="shared" si="4"/>
        <v>36</v>
      </c>
      <c r="I79" s="24">
        <v>0</v>
      </c>
      <c r="J79" s="25">
        <f t="shared" si="5"/>
        <v>36</v>
      </c>
      <c r="K79" s="59"/>
      <c r="L79" s="24">
        <v>15</v>
      </c>
      <c r="M79" s="24">
        <v>0</v>
      </c>
      <c r="N79" s="24">
        <v>0</v>
      </c>
      <c r="O79" s="24">
        <v>23</v>
      </c>
      <c r="P79" s="25">
        <f t="shared" si="6"/>
        <v>38</v>
      </c>
      <c r="Q79" s="24">
        <v>12</v>
      </c>
      <c r="R79" s="25">
        <f t="shared" si="7"/>
        <v>50</v>
      </c>
      <c r="S79" s="27"/>
      <c r="T79" s="97"/>
      <c r="U79" s="28"/>
      <c r="V79" s="28"/>
      <c r="W79" s="28"/>
      <c r="X79" s="28"/>
      <c r="Y79" s="28"/>
    </row>
    <row r="80" spans="1:25" x14ac:dyDescent="0.2">
      <c r="A80" t="s">
        <v>183</v>
      </c>
      <c r="B80" t="s">
        <v>184</v>
      </c>
      <c r="C80" s="108" t="s">
        <v>44</v>
      </c>
      <c r="D80" s="24">
        <v>5</v>
      </c>
      <c r="E80" s="24">
        <v>0</v>
      </c>
      <c r="F80" s="24">
        <v>0</v>
      </c>
      <c r="G80" s="24">
        <v>0</v>
      </c>
      <c r="H80" s="25">
        <f t="shared" si="4"/>
        <v>5</v>
      </c>
      <c r="I80" s="24">
        <v>0</v>
      </c>
      <c r="J80" s="25">
        <f t="shared" si="5"/>
        <v>5</v>
      </c>
      <c r="K80" s="59"/>
      <c r="L80" s="24">
        <v>25</v>
      </c>
      <c r="M80" s="24">
        <v>0</v>
      </c>
      <c r="N80" s="24">
        <v>0</v>
      </c>
      <c r="O80" s="24">
        <v>8</v>
      </c>
      <c r="P80" s="25">
        <f t="shared" si="6"/>
        <v>33</v>
      </c>
      <c r="Q80" s="24">
        <v>0</v>
      </c>
      <c r="R80" s="25">
        <f t="shared" si="7"/>
        <v>33</v>
      </c>
      <c r="S80" s="27"/>
      <c r="T80" s="97"/>
      <c r="U80" s="28"/>
      <c r="V80" s="28"/>
      <c r="W80" s="28"/>
      <c r="X80" s="28"/>
      <c r="Y80" s="28"/>
    </row>
    <row r="81" spans="1:25" x14ac:dyDescent="0.2">
      <c r="A81" t="s">
        <v>187</v>
      </c>
      <c r="B81" t="s">
        <v>188</v>
      </c>
      <c r="C81" s="108" t="s">
        <v>64</v>
      </c>
      <c r="D81" s="24">
        <v>36</v>
      </c>
      <c r="E81" s="24">
        <v>0</v>
      </c>
      <c r="F81" s="24">
        <v>0</v>
      </c>
      <c r="G81" s="24">
        <v>4</v>
      </c>
      <c r="H81" s="25">
        <f t="shared" si="4"/>
        <v>40</v>
      </c>
      <c r="I81" s="24">
        <v>205</v>
      </c>
      <c r="J81" s="25">
        <f t="shared" si="5"/>
        <v>245</v>
      </c>
      <c r="K81" s="59"/>
      <c r="L81" s="24">
        <v>47</v>
      </c>
      <c r="M81" s="24">
        <v>37</v>
      </c>
      <c r="N81" s="24">
        <v>0</v>
      </c>
      <c r="O81" s="24">
        <v>2</v>
      </c>
      <c r="P81" s="25">
        <f t="shared" si="6"/>
        <v>86</v>
      </c>
      <c r="Q81" s="24">
        <v>141</v>
      </c>
      <c r="R81" s="25">
        <f t="shared" si="7"/>
        <v>227</v>
      </c>
      <c r="S81" s="27"/>
      <c r="T81" s="97"/>
      <c r="U81" s="28"/>
      <c r="V81" s="28"/>
      <c r="W81" s="28"/>
      <c r="X81" s="28"/>
      <c r="Y81" s="28"/>
    </row>
    <row r="82" spans="1:25" x14ac:dyDescent="0.2">
      <c r="A82" t="s">
        <v>189</v>
      </c>
      <c r="B82" t="s">
        <v>190</v>
      </c>
      <c r="C82" s="108" t="s">
        <v>64</v>
      </c>
      <c r="D82" s="24">
        <v>9</v>
      </c>
      <c r="E82" s="24">
        <v>0</v>
      </c>
      <c r="F82" s="24">
        <v>0</v>
      </c>
      <c r="G82" s="24">
        <v>3</v>
      </c>
      <c r="H82" s="25">
        <f t="shared" si="4"/>
        <v>12</v>
      </c>
      <c r="I82" s="24">
        <v>0</v>
      </c>
      <c r="J82" s="25">
        <f t="shared" si="5"/>
        <v>12</v>
      </c>
      <c r="K82" s="59"/>
      <c r="L82" s="24">
        <v>0</v>
      </c>
      <c r="M82" s="24">
        <v>0</v>
      </c>
      <c r="N82" s="24">
        <v>0</v>
      </c>
      <c r="O82" s="24">
        <v>1</v>
      </c>
      <c r="P82" s="25">
        <f t="shared" si="6"/>
        <v>1</v>
      </c>
      <c r="Q82" s="24">
        <v>0</v>
      </c>
      <c r="R82" s="25">
        <f t="shared" si="7"/>
        <v>1</v>
      </c>
      <c r="S82" s="27"/>
      <c r="T82" s="97"/>
      <c r="U82" s="28"/>
      <c r="V82" s="28"/>
      <c r="W82" s="28"/>
      <c r="X82" s="28"/>
      <c r="Y82" s="28"/>
    </row>
    <row r="83" spans="1:25" x14ac:dyDescent="0.2">
      <c r="A83" t="s">
        <v>191</v>
      </c>
      <c r="B83" t="s">
        <v>192</v>
      </c>
      <c r="C83" s="108" t="s">
        <v>64</v>
      </c>
      <c r="D83" s="24">
        <v>31</v>
      </c>
      <c r="E83" s="24">
        <v>0</v>
      </c>
      <c r="F83" s="24">
        <v>0</v>
      </c>
      <c r="G83" s="24">
        <v>6</v>
      </c>
      <c r="H83" s="25">
        <f t="shared" si="4"/>
        <v>37</v>
      </c>
      <c r="I83" s="24">
        <v>0</v>
      </c>
      <c r="J83" s="25">
        <f t="shared" si="5"/>
        <v>37</v>
      </c>
      <c r="K83" s="59"/>
      <c r="L83" s="24">
        <v>21</v>
      </c>
      <c r="M83" s="24">
        <v>6</v>
      </c>
      <c r="N83" s="24">
        <v>0</v>
      </c>
      <c r="O83" s="24">
        <v>13</v>
      </c>
      <c r="P83" s="25">
        <f t="shared" si="6"/>
        <v>40</v>
      </c>
      <c r="Q83" s="24">
        <v>0</v>
      </c>
      <c r="R83" s="25">
        <f t="shared" si="7"/>
        <v>40</v>
      </c>
      <c r="S83" s="27"/>
      <c r="T83" s="97"/>
      <c r="U83" s="28"/>
      <c r="V83" s="28"/>
      <c r="W83" s="28"/>
      <c r="X83" s="28"/>
      <c r="Y83" s="28"/>
    </row>
    <row r="84" spans="1:25" x14ac:dyDescent="0.2">
      <c r="A84" t="s">
        <v>735</v>
      </c>
      <c r="B84" t="s">
        <v>193</v>
      </c>
      <c r="C84" s="108" t="s">
        <v>38</v>
      </c>
      <c r="D84" s="24">
        <v>20</v>
      </c>
      <c r="E84" s="24">
        <v>0</v>
      </c>
      <c r="F84" s="24">
        <v>0</v>
      </c>
      <c r="G84" s="24">
        <v>9</v>
      </c>
      <c r="H84" s="25">
        <f t="shared" si="4"/>
        <v>29</v>
      </c>
      <c r="I84" s="24">
        <v>0</v>
      </c>
      <c r="J84" s="25">
        <f t="shared" si="5"/>
        <v>29</v>
      </c>
      <c r="K84" s="59"/>
      <c r="L84" s="24">
        <v>10</v>
      </c>
      <c r="M84" s="24">
        <v>0</v>
      </c>
      <c r="N84" s="24">
        <v>0</v>
      </c>
      <c r="O84" s="24">
        <v>0</v>
      </c>
      <c r="P84" s="25">
        <f t="shared" si="6"/>
        <v>10</v>
      </c>
      <c r="Q84" s="24">
        <v>0</v>
      </c>
      <c r="R84" s="25">
        <f t="shared" si="7"/>
        <v>10</v>
      </c>
      <c r="S84" s="27"/>
      <c r="T84" s="97"/>
      <c r="U84" s="28"/>
      <c r="V84" s="28"/>
      <c r="W84" s="28"/>
      <c r="X84" s="28"/>
      <c r="Y84" s="28"/>
    </row>
    <row r="85" spans="1:25" x14ac:dyDescent="0.2">
      <c r="A85" t="s">
        <v>194</v>
      </c>
      <c r="B85" t="s">
        <v>195</v>
      </c>
      <c r="C85" s="108" t="s">
        <v>44</v>
      </c>
      <c r="D85" s="24">
        <v>23</v>
      </c>
      <c r="E85" s="24">
        <v>0</v>
      </c>
      <c r="F85" s="24">
        <v>0</v>
      </c>
      <c r="G85" s="24">
        <v>11</v>
      </c>
      <c r="H85" s="25">
        <f t="shared" si="4"/>
        <v>34</v>
      </c>
      <c r="I85" s="24">
        <v>0</v>
      </c>
      <c r="J85" s="25">
        <f t="shared" si="5"/>
        <v>34</v>
      </c>
      <c r="K85" s="59"/>
      <c r="L85" s="24">
        <v>20</v>
      </c>
      <c r="M85" s="24">
        <v>0</v>
      </c>
      <c r="N85" s="24">
        <v>0</v>
      </c>
      <c r="O85" s="24">
        <v>5</v>
      </c>
      <c r="P85" s="25">
        <f t="shared" si="6"/>
        <v>25</v>
      </c>
      <c r="Q85" s="24">
        <v>8</v>
      </c>
      <c r="R85" s="25">
        <f t="shared" si="7"/>
        <v>33</v>
      </c>
      <c r="S85" s="27"/>
      <c r="T85" s="97"/>
      <c r="U85" s="28"/>
      <c r="V85" s="28"/>
      <c r="W85" s="28"/>
      <c r="X85" s="28"/>
      <c r="Y85" s="28"/>
    </row>
    <row r="86" spans="1:25" x14ac:dyDescent="0.2">
      <c r="A86" t="s">
        <v>196</v>
      </c>
      <c r="B86" t="s">
        <v>197</v>
      </c>
      <c r="C86" s="108" t="s">
        <v>44</v>
      </c>
      <c r="D86" s="24">
        <v>10</v>
      </c>
      <c r="E86" s="24">
        <v>0</v>
      </c>
      <c r="F86" s="24">
        <v>0</v>
      </c>
      <c r="G86" s="24">
        <v>0</v>
      </c>
      <c r="H86" s="25">
        <f t="shared" si="4"/>
        <v>10</v>
      </c>
      <c r="I86" s="24">
        <v>0</v>
      </c>
      <c r="J86" s="25">
        <f t="shared" si="5"/>
        <v>10</v>
      </c>
      <c r="K86" s="59"/>
      <c r="L86" s="24">
        <v>7</v>
      </c>
      <c r="M86" s="24">
        <v>0</v>
      </c>
      <c r="N86" s="24">
        <v>0</v>
      </c>
      <c r="O86" s="24">
        <v>0</v>
      </c>
      <c r="P86" s="25">
        <f t="shared" si="6"/>
        <v>7</v>
      </c>
      <c r="Q86" s="24">
        <v>0</v>
      </c>
      <c r="R86" s="25">
        <f t="shared" si="7"/>
        <v>7</v>
      </c>
      <c r="S86" s="27"/>
      <c r="T86" s="97"/>
      <c r="U86" s="28"/>
      <c r="V86" s="28"/>
      <c r="W86" s="28"/>
      <c r="X86" s="28"/>
      <c r="Y86" s="28"/>
    </row>
    <row r="87" spans="1:25" x14ac:dyDescent="0.2">
      <c r="A87" t="s">
        <v>198</v>
      </c>
      <c r="B87" t="s">
        <v>199</v>
      </c>
      <c r="C87" s="108" t="s">
        <v>57</v>
      </c>
      <c r="D87" s="24">
        <v>30</v>
      </c>
      <c r="E87" s="24">
        <v>0</v>
      </c>
      <c r="F87" s="24">
        <v>0</v>
      </c>
      <c r="G87" s="24">
        <v>0</v>
      </c>
      <c r="H87" s="25">
        <f t="shared" si="4"/>
        <v>30</v>
      </c>
      <c r="I87" s="24">
        <v>0</v>
      </c>
      <c r="J87" s="25">
        <f t="shared" si="5"/>
        <v>30</v>
      </c>
      <c r="K87" s="59"/>
      <c r="L87" s="24">
        <v>56</v>
      </c>
      <c r="M87" s="24">
        <v>0</v>
      </c>
      <c r="N87" s="24">
        <v>0</v>
      </c>
      <c r="O87" s="24">
        <v>0</v>
      </c>
      <c r="P87" s="25">
        <f t="shared" si="6"/>
        <v>56</v>
      </c>
      <c r="Q87" s="24">
        <v>7</v>
      </c>
      <c r="R87" s="25">
        <f t="shared" si="7"/>
        <v>63</v>
      </c>
      <c r="S87" s="27"/>
      <c r="T87" s="97"/>
      <c r="U87" s="28"/>
      <c r="V87" s="28"/>
      <c r="W87" s="28"/>
      <c r="X87" s="28"/>
      <c r="Y87" s="28"/>
    </row>
    <row r="88" spans="1:25" x14ac:dyDescent="0.2">
      <c r="A88" t="s">
        <v>200</v>
      </c>
      <c r="B88" t="s">
        <v>201</v>
      </c>
      <c r="C88" s="108" t="s">
        <v>44</v>
      </c>
      <c r="D88" s="24">
        <v>21</v>
      </c>
      <c r="E88" s="24">
        <v>0</v>
      </c>
      <c r="F88" s="24">
        <v>0</v>
      </c>
      <c r="G88" s="24">
        <v>0</v>
      </c>
      <c r="H88" s="25">
        <f t="shared" si="4"/>
        <v>21</v>
      </c>
      <c r="I88" s="24">
        <v>0</v>
      </c>
      <c r="J88" s="25">
        <f t="shared" si="5"/>
        <v>21</v>
      </c>
      <c r="K88" s="59"/>
      <c r="L88" s="24">
        <v>37</v>
      </c>
      <c r="M88" s="24">
        <v>0</v>
      </c>
      <c r="N88" s="24">
        <v>0</v>
      </c>
      <c r="O88" s="24">
        <v>2</v>
      </c>
      <c r="P88" s="25">
        <f t="shared" si="6"/>
        <v>39</v>
      </c>
      <c r="Q88" s="24">
        <v>0</v>
      </c>
      <c r="R88" s="25">
        <f t="shared" si="7"/>
        <v>39</v>
      </c>
      <c r="S88" s="27"/>
      <c r="T88" s="97"/>
      <c r="U88" s="28"/>
      <c r="V88" s="28"/>
      <c r="W88" s="28"/>
      <c r="X88" s="28"/>
      <c r="Y88" s="28"/>
    </row>
    <row r="89" spans="1:25" x14ac:dyDescent="0.2">
      <c r="A89" t="s">
        <v>202</v>
      </c>
      <c r="B89" t="s">
        <v>203</v>
      </c>
      <c r="C89" s="108" t="s">
        <v>38</v>
      </c>
      <c r="D89" s="24">
        <v>14</v>
      </c>
      <c r="E89" s="24">
        <v>0</v>
      </c>
      <c r="F89" s="24">
        <v>0</v>
      </c>
      <c r="G89" s="24">
        <v>0</v>
      </c>
      <c r="H89" s="25">
        <f t="shared" si="4"/>
        <v>14</v>
      </c>
      <c r="I89" s="24">
        <v>0</v>
      </c>
      <c r="J89" s="25">
        <f t="shared" si="5"/>
        <v>14</v>
      </c>
      <c r="K89" s="59"/>
      <c r="L89" s="24">
        <v>43</v>
      </c>
      <c r="M89" s="24">
        <v>0</v>
      </c>
      <c r="N89" s="24">
        <v>0</v>
      </c>
      <c r="O89" s="24">
        <v>1</v>
      </c>
      <c r="P89" s="25">
        <f t="shared" si="6"/>
        <v>44</v>
      </c>
      <c r="Q89" s="24">
        <v>0</v>
      </c>
      <c r="R89" s="25">
        <f t="shared" si="7"/>
        <v>44</v>
      </c>
      <c r="S89" s="27"/>
      <c r="T89" s="97"/>
      <c r="U89" s="28"/>
      <c r="V89" s="28"/>
      <c r="W89" s="28"/>
      <c r="X89" s="28"/>
      <c r="Y89" s="28"/>
    </row>
    <row r="90" spans="1:25" x14ac:dyDescent="0.2">
      <c r="A90" t="s">
        <v>204</v>
      </c>
      <c r="B90" t="s">
        <v>205</v>
      </c>
      <c r="C90" s="108" t="s">
        <v>64</v>
      </c>
      <c r="D90" s="24">
        <v>21</v>
      </c>
      <c r="E90" s="24">
        <v>0</v>
      </c>
      <c r="F90" s="24">
        <v>0</v>
      </c>
      <c r="G90" s="24">
        <v>2</v>
      </c>
      <c r="H90" s="25">
        <f t="shared" si="4"/>
        <v>23</v>
      </c>
      <c r="I90" s="24">
        <v>0</v>
      </c>
      <c r="J90" s="25">
        <f t="shared" si="5"/>
        <v>23</v>
      </c>
      <c r="K90" s="59"/>
      <c r="L90" s="24">
        <v>133</v>
      </c>
      <c r="M90" s="24">
        <v>0</v>
      </c>
      <c r="N90" s="24">
        <v>0</v>
      </c>
      <c r="O90" s="24">
        <v>3</v>
      </c>
      <c r="P90" s="25">
        <f t="shared" si="6"/>
        <v>136</v>
      </c>
      <c r="Q90" s="24">
        <v>0</v>
      </c>
      <c r="R90" s="25">
        <f t="shared" si="7"/>
        <v>136</v>
      </c>
      <c r="S90" s="27"/>
      <c r="T90" s="97"/>
      <c r="U90" s="28"/>
      <c r="V90" s="28"/>
      <c r="W90" s="28"/>
      <c r="X90" s="28"/>
      <c r="Y90" s="28"/>
    </row>
    <row r="91" spans="1:25" x14ac:dyDescent="0.2">
      <c r="A91" t="s">
        <v>206</v>
      </c>
      <c r="B91" t="s">
        <v>207</v>
      </c>
      <c r="C91" s="108" t="s">
        <v>41</v>
      </c>
      <c r="D91" s="24">
        <v>3</v>
      </c>
      <c r="E91" s="24">
        <v>0</v>
      </c>
      <c r="F91" s="24">
        <v>0</v>
      </c>
      <c r="G91" s="24">
        <v>0</v>
      </c>
      <c r="H91" s="25">
        <f t="shared" si="4"/>
        <v>3</v>
      </c>
      <c r="I91" s="24">
        <v>0</v>
      </c>
      <c r="J91" s="25">
        <f t="shared" si="5"/>
        <v>3</v>
      </c>
      <c r="K91" s="59"/>
      <c r="L91" s="24">
        <v>12</v>
      </c>
      <c r="M91" s="24">
        <v>0</v>
      </c>
      <c r="N91" s="24">
        <v>0</v>
      </c>
      <c r="O91" s="24">
        <v>3</v>
      </c>
      <c r="P91" s="25">
        <f t="shared" si="6"/>
        <v>15</v>
      </c>
      <c r="Q91" s="24">
        <v>0</v>
      </c>
      <c r="R91" s="25">
        <f t="shared" si="7"/>
        <v>15</v>
      </c>
      <c r="S91" s="27"/>
      <c r="T91" s="97"/>
      <c r="U91" s="28"/>
      <c r="V91" s="28"/>
      <c r="W91" s="28"/>
      <c r="X91" s="28"/>
      <c r="Y91" s="28"/>
    </row>
    <row r="92" spans="1:25" x14ac:dyDescent="0.2">
      <c r="A92" t="s">
        <v>208</v>
      </c>
      <c r="B92" t="s">
        <v>209</v>
      </c>
      <c r="C92" s="108" t="s">
        <v>38</v>
      </c>
      <c r="D92" s="24">
        <v>22</v>
      </c>
      <c r="E92" s="24">
        <v>0</v>
      </c>
      <c r="F92" s="24">
        <v>0</v>
      </c>
      <c r="G92" s="24">
        <v>6</v>
      </c>
      <c r="H92" s="25">
        <f t="shared" si="4"/>
        <v>28</v>
      </c>
      <c r="I92" s="24">
        <v>0</v>
      </c>
      <c r="J92" s="25">
        <f t="shared" si="5"/>
        <v>28</v>
      </c>
      <c r="K92" s="59"/>
      <c r="L92" s="24">
        <v>34</v>
      </c>
      <c r="M92" s="24">
        <v>0</v>
      </c>
      <c r="N92" s="24">
        <v>0</v>
      </c>
      <c r="O92" s="24">
        <v>10</v>
      </c>
      <c r="P92" s="25">
        <f t="shared" si="6"/>
        <v>44</v>
      </c>
      <c r="Q92" s="24">
        <v>0</v>
      </c>
      <c r="R92" s="25">
        <f t="shared" si="7"/>
        <v>44</v>
      </c>
      <c r="S92" s="27"/>
      <c r="T92" s="97"/>
      <c r="U92" s="28"/>
      <c r="V92" s="28"/>
      <c r="W92" s="28"/>
      <c r="X92" s="28"/>
      <c r="Y92" s="28"/>
    </row>
    <row r="93" spans="1:25" x14ac:dyDescent="0.2">
      <c r="A93" t="s">
        <v>210</v>
      </c>
      <c r="B93" t="s">
        <v>211</v>
      </c>
      <c r="C93" s="108" t="s">
        <v>38</v>
      </c>
      <c r="D93" s="24">
        <v>0</v>
      </c>
      <c r="E93" s="24">
        <v>0</v>
      </c>
      <c r="F93" s="24">
        <v>0</v>
      </c>
      <c r="G93" s="24">
        <v>0</v>
      </c>
      <c r="H93" s="25">
        <f t="shared" si="4"/>
        <v>0</v>
      </c>
      <c r="I93" s="24">
        <v>0</v>
      </c>
      <c r="J93" s="25">
        <f t="shared" si="5"/>
        <v>0</v>
      </c>
      <c r="K93" s="59"/>
      <c r="L93" s="24">
        <v>10</v>
      </c>
      <c r="M93" s="24">
        <v>0</v>
      </c>
      <c r="N93" s="24">
        <v>0</v>
      </c>
      <c r="O93" s="24">
        <v>1</v>
      </c>
      <c r="P93" s="25">
        <f t="shared" si="6"/>
        <v>11</v>
      </c>
      <c r="Q93" s="24">
        <v>0</v>
      </c>
      <c r="R93" s="25">
        <f t="shared" si="7"/>
        <v>11</v>
      </c>
      <c r="S93" s="27"/>
      <c r="T93" s="97"/>
      <c r="U93" s="28"/>
      <c r="V93" s="28"/>
      <c r="W93" s="28"/>
      <c r="X93" s="28"/>
      <c r="Y93" s="28"/>
    </row>
    <row r="94" spans="1:25" x14ac:dyDescent="0.2">
      <c r="A94" t="s">
        <v>212</v>
      </c>
      <c r="B94" t="s">
        <v>213</v>
      </c>
      <c r="C94" s="108" t="s">
        <v>38</v>
      </c>
      <c r="D94" s="24">
        <v>0</v>
      </c>
      <c r="E94" s="24">
        <v>0</v>
      </c>
      <c r="F94" s="24">
        <v>0</v>
      </c>
      <c r="G94" s="24">
        <v>0</v>
      </c>
      <c r="H94" s="25">
        <f t="shared" si="4"/>
        <v>0</v>
      </c>
      <c r="I94" s="24">
        <v>0</v>
      </c>
      <c r="J94" s="25">
        <f t="shared" si="5"/>
        <v>0</v>
      </c>
      <c r="K94" s="59"/>
      <c r="L94" s="24">
        <v>0</v>
      </c>
      <c r="M94" s="24">
        <v>0</v>
      </c>
      <c r="N94" s="24">
        <v>0</v>
      </c>
      <c r="O94" s="24">
        <v>5</v>
      </c>
      <c r="P94" s="25">
        <f t="shared" si="6"/>
        <v>5</v>
      </c>
      <c r="Q94" s="24">
        <v>69</v>
      </c>
      <c r="R94" s="25">
        <f t="shared" si="7"/>
        <v>74</v>
      </c>
      <c r="S94" s="27"/>
      <c r="T94" s="97"/>
      <c r="U94" s="28"/>
      <c r="V94" s="28"/>
      <c r="W94" s="28"/>
      <c r="X94" s="28"/>
      <c r="Y94" s="28"/>
    </row>
    <row r="95" spans="1:25" x14ac:dyDescent="0.2">
      <c r="A95" t="s">
        <v>214</v>
      </c>
      <c r="B95" t="s">
        <v>215</v>
      </c>
      <c r="C95" s="108" t="s">
        <v>44</v>
      </c>
      <c r="D95" s="24">
        <v>6</v>
      </c>
      <c r="E95" s="24">
        <v>0</v>
      </c>
      <c r="F95" s="24">
        <v>0</v>
      </c>
      <c r="G95" s="24">
        <v>0</v>
      </c>
      <c r="H95" s="25">
        <f t="shared" si="4"/>
        <v>6</v>
      </c>
      <c r="I95" s="24">
        <v>0</v>
      </c>
      <c r="J95" s="25">
        <f t="shared" si="5"/>
        <v>6</v>
      </c>
      <c r="K95" s="59"/>
      <c r="L95" s="24">
        <v>6</v>
      </c>
      <c r="M95" s="24">
        <v>0</v>
      </c>
      <c r="N95" s="24">
        <v>0</v>
      </c>
      <c r="O95" s="24">
        <v>7</v>
      </c>
      <c r="P95" s="25">
        <f t="shared" si="6"/>
        <v>13</v>
      </c>
      <c r="Q95" s="24">
        <v>0</v>
      </c>
      <c r="R95" s="25">
        <f t="shared" si="7"/>
        <v>13</v>
      </c>
      <c r="S95" s="27"/>
      <c r="T95" s="97"/>
      <c r="U95" s="28"/>
      <c r="V95" s="28"/>
      <c r="W95" s="28"/>
      <c r="X95" s="28"/>
      <c r="Y95" s="28"/>
    </row>
    <row r="96" spans="1:25" x14ac:dyDescent="0.2">
      <c r="A96" t="s">
        <v>216</v>
      </c>
      <c r="B96" t="s">
        <v>217</v>
      </c>
      <c r="C96" s="108" t="s">
        <v>64</v>
      </c>
      <c r="D96" s="24">
        <v>3</v>
      </c>
      <c r="E96" s="24">
        <v>0</v>
      </c>
      <c r="F96" s="24">
        <v>0</v>
      </c>
      <c r="G96" s="24">
        <v>0</v>
      </c>
      <c r="H96" s="25">
        <f t="shared" si="4"/>
        <v>3</v>
      </c>
      <c r="I96" s="24">
        <v>0</v>
      </c>
      <c r="J96" s="25">
        <f t="shared" si="5"/>
        <v>3</v>
      </c>
      <c r="K96" s="59"/>
      <c r="L96" s="24">
        <v>9</v>
      </c>
      <c r="M96" s="24">
        <v>0</v>
      </c>
      <c r="N96" s="24">
        <v>0</v>
      </c>
      <c r="O96" s="24">
        <v>0</v>
      </c>
      <c r="P96" s="25">
        <f t="shared" si="6"/>
        <v>9</v>
      </c>
      <c r="Q96" s="24">
        <v>0</v>
      </c>
      <c r="R96" s="25">
        <f t="shared" si="7"/>
        <v>9</v>
      </c>
      <c r="S96" s="27"/>
      <c r="T96" s="97"/>
      <c r="U96" s="28"/>
      <c r="V96" s="28"/>
      <c r="W96" s="28"/>
      <c r="X96" s="28"/>
      <c r="Y96" s="28"/>
    </row>
    <row r="97" spans="1:25" x14ac:dyDescent="0.2">
      <c r="A97" t="s">
        <v>218</v>
      </c>
      <c r="B97" t="s">
        <v>219</v>
      </c>
      <c r="C97" s="108" t="s">
        <v>64</v>
      </c>
      <c r="D97" s="24">
        <v>0</v>
      </c>
      <c r="E97" s="24">
        <v>0</v>
      </c>
      <c r="F97" s="24">
        <v>0</v>
      </c>
      <c r="G97" s="24">
        <v>0</v>
      </c>
      <c r="H97" s="25">
        <f t="shared" si="4"/>
        <v>0</v>
      </c>
      <c r="I97" s="24">
        <v>0</v>
      </c>
      <c r="J97" s="25">
        <f t="shared" si="5"/>
        <v>0</v>
      </c>
      <c r="K97" s="59"/>
      <c r="L97" s="24">
        <v>0</v>
      </c>
      <c r="M97" s="24">
        <v>0</v>
      </c>
      <c r="N97" s="24">
        <v>0</v>
      </c>
      <c r="O97" s="24">
        <v>17</v>
      </c>
      <c r="P97" s="25">
        <f t="shared" si="6"/>
        <v>17</v>
      </c>
      <c r="Q97" s="24">
        <v>18</v>
      </c>
      <c r="R97" s="25">
        <f t="shared" si="7"/>
        <v>35</v>
      </c>
      <c r="S97" s="27"/>
      <c r="T97" s="97"/>
      <c r="U97" s="28"/>
      <c r="V97" s="28"/>
      <c r="W97" s="28"/>
      <c r="X97" s="28"/>
      <c r="Y97" s="28"/>
    </row>
    <row r="98" spans="1:25" x14ac:dyDescent="0.2">
      <c r="A98" t="s">
        <v>220</v>
      </c>
      <c r="B98" t="s">
        <v>221</v>
      </c>
      <c r="C98" s="108" t="s">
        <v>38</v>
      </c>
      <c r="D98" s="24">
        <v>10</v>
      </c>
      <c r="E98" s="24">
        <v>0</v>
      </c>
      <c r="F98" s="24">
        <v>0</v>
      </c>
      <c r="G98" s="24">
        <v>0</v>
      </c>
      <c r="H98" s="25">
        <f t="shared" si="4"/>
        <v>10</v>
      </c>
      <c r="I98" s="24">
        <v>0</v>
      </c>
      <c r="J98" s="25">
        <f t="shared" si="5"/>
        <v>10</v>
      </c>
      <c r="K98" s="59"/>
      <c r="L98" s="24">
        <v>79</v>
      </c>
      <c r="M98" s="24">
        <v>0</v>
      </c>
      <c r="N98" s="24">
        <v>0</v>
      </c>
      <c r="O98" s="24">
        <v>9</v>
      </c>
      <c r="P98" s="25">
        <f t="shared" si="6"/>
        <v>88</v>
      </c>
      <c r="Q98" s="24">
        <v>0</v>
      </c>
      <c r="R98" s="25">
        <f t="shared" si="7"/>
        <v>88</v>
      </c>
      <c r="S98" s="27"/>
      <c r="T98" s="97"/>
      <c r="U98" s="28"/>
      <c r="V98" s="28"/>
      <c r="W98" s="28"/>
      <c r="X98" s="28"/>
      <c r="Y98" s="28"/>
    </row>
    <row r="99" spans="1:25" x14ac:dyDescent="0.2">
      <c r="A99" t="s">
        <v>222</v>
      </c>
      <c r="B99" t="s">
        <v>223</v>
      </c>
      <c r="C99" s="108" t="s">
        <v>38</v>
      </c>
      <c r="D99" s="24">
        <v>0</v>
      </c>
      <c r="E99" s="24">
        <v>0</v>
      </c>
      <c r="F99" s="24">
        <v>0</v>
      </c>
      <c r="G99" s="24">
        <v>0</v>
      </c>
      <c r="H99" s="25">
        <f t="shared" si="4"/>
        <v>0</v>
      </c>
      <c r="I99" s="24">
        <v>0</v>
      </c>
      <c r="J99" s="25">
        <f t="shared" si="5"/>
        <v>0</v>
      </c>
      <c r="K99" s="59"/>
      <c r="L99" s="24">
        <v>4</v>
      </c>
      <c r="M99" s="24">
        <v>0</v>
      </c>
      <c r="N99" s="24">
        <v>0</v>
      </c>
      <c r="O99" s="24">
        <v>2</v>
      </c>
      <c r="P99" s="25">
        <f t="shared" si="6"/>
        <v>6</v>
      </c>
      <c r="Q99" s="24">
        <v>0</v>
      </c>
      <c r="R99" s="25">
        <f t="shared" si="7"/>
        <v>6</v>
      </c>
      <c r="S99" s="27"/>
      <c r="T99" s="97"/>
      <c r="U99" s="28"/>
      <c r="V99" s="28"/>
      <c r="W99" s="28"/>
      <c r="X99" s="28"/>
      <c r="Y99" s="28"/>
    </row>
    <row r="100" spans="1:25" x14ac:dyDescent="0.2">
      <c r="A100" t="s">
        <v>224</v>
      </c>
      <c r="B100" t="s">
        <v>225</v>
      </c>
      <c r="C100" s="108" t="s">
        <v>64</v>
      </c>
      <c r="D100" s="24">
        <v>20</v>
      </c>
      <c r="E100" s="24">
        <v>2</v>
      </c>
      <c r="F100" s="24">
        <v>0</v>
      </c>
      <c r="G100" s="24">
        <v>1</v>
      </c>
      <c r="H100" s="25">
        <f t="shared" si="4"/>
        <v>23</v>
      </c>
      <c r="I100" s="24">
        <v>0</v>
      </c>
      <c r="J100" s="25">
        <f t="shared" si="5"/>
        <v>23</v>
      </c>
      <c r="K100" s="59"/>
      <c r="L100" s="24">
        <v>39</v>
      </c>
      <c r="M100" s="24">
        <v>2</v>
      </c>
      <c r="N100" s="24">
        <v>0</v>
      </c>
      <c r="O100" s="24">
        <v>8</v>
      </c>
      <c r="P100" s="25">
        <f t="shared" si="6"/>
        <v>49</v>
      </c>
      <c r="Q100" s="24">
        <v>15</v>
      </c>
      <c r="R100" s="25">
        <f t="shared" si="7"/>
        <v>64</v>
      </c>
      <c r="S100" s="27"/>
      <c r="T100" s="97"/>
      <c r="U100" s="28"/>
      <c r="V100" s="28"/>
      <c r="W100" s="28"/>
      <c r="X100" s="28"/>
      <c r="Y100" s="28"/>
    </row>
    <row r="101" spans="1:25" x14ac:dyDescent="0.2">
      <c r="A101" t="s">
        <v>226</v>
      </c>
      <c r="B101" t="s">
        <v>227</v>
      </c>
      <c r="C101" s="108" t="s">
        <v>41</v>
      </c>
      <c r="D101" s="24">
        <v>0</v>
      </c>
      <c r="E101" s="24">
        <v>0</v>
      </c>
      <c r="F101" s="24">
        <v>0</v>
      </c>
      <c r="G101" s="24">
        <v>0</v>
      </c>
      <c r="H101" s="25">
        <f t="shared" si="4"/>
        <v>0</v>
      </c>
      <c r="I101" s="24">
        <v>0</v>
      </c>
      <c r="J101" s="25">
        <f t="shared" si="5"/>
        <v>0</v>
      </c>
      <c r="K101" s="59"/>
      <c r="L101" s="24">
        <v>39</v>
      </c>
      <c r="M101" s="24">
        <v>0</v>
      </c>
      <c r="N101" s="24">
        <v>0</v>
      </c>
      <c r="O101" s="24">
        <v>0</v>
      </c>
      <c r="P101" s="25">
        <f t="shared" si="6"/>
        <v>39</v>
      </c>
      <c r="Q101" s="24">
        <v>0</v>
      </c>
      <c r="R101" s="25">
        <f t="shared" si="7"/>
        <v>39</v>
      </c>
      <c r="S101" s="27"/>
      <c r="T101" s="97"/>
      <c r="U101" s="28"/>
      <c r="V101" s="28"/>
      <c r="W101" s="28"/>
      <c r="X101" s="28"/>
      <c r="Y101" s="28"/>
    </row>
    <row r="102" spans="1:25" x14ac:dyDescent="0.2">
      <c r="A102" t="s">
        <v>733</v>
      </c>
      <c r="B102" t="s">
        <v>228</v>
      </c>
      <c r="C102" s="108" t="s">
        <v>57</v>
      </c>
      <c r="D102" s="24">
        <v>28</v>
      </c>
      <c r="E102" s="24">
        <v>0</v>
      </c>
      <c r="F102" s="24">
        <v>0</v>
      </c>
      <c r="G102" s="24">
        <v>0</v>
      </c>
      <c r="H102" s="25">
        <f t="shared" si="4"/>
        <v>28</v>
      </c>
      <c r="I102" s="24">
        <v>0</v>
      </c>
      <c r="J102" s="25">
        <f t="shared" si="5"/>
        <v>28</v>
      </c>
      <c r="K102" s="59"/>
      <c r="L102" s="24">
        <v>56</v>
      </c>
      <c r="M102" s="24">
        <v>0</v>
      </c>
      <c r="N102" s="24">
        <v>0</v>
      </c>
      <c r="O102" s="24">
        <v>2</v>
      </c>
      <c r="P102" s="25">
        <f t="shared" si="6"/>
        <v>58</v>
      </c>
      <c r="Q102" s="24">
        <v>0</v>
      </c>
      <c r="R102" s="25">
        <f t="shared" si="7"/>
        <v>58</v>
      </c>
      <c r="S102" s="27"/>
      <c r="T102" s="97"/>
      <c r="U102" s="28"/>
      <c r="V102" s="28"/>
      <c r="W102" s="28"/>
      <c r="X102" s="28"/>
      <c r="Y102" s="28"/>
    </row>
    <row r="103" spans="1:25" x14ac:dyDescent="0.2">
      <c r="A103" t="s">
        <v>229</v>
      </c>
      <c r="B103" s="10" t="s">
        <v>230</v>
      </c>
      <c r="C103" s="108" t="s">
        <v>44</v>
      </c>
      <c r="D103" s="24">
        <v>7</v>
      </c>
      <c r="E103" s="24">
        <v>0</v>
      </c>
      <c r="F103" s="24">
        <v>0</v>
      </c>
      <c r="G103" s="24">
        <v>2</v>
      </c>
      <c r="H103" s="25">
        <f t="shared" si="4"/>
        <v>9</v>
      </c>
      <c r="I103" s="24">
        <v>0</v>
      </c>
      <c r="J103" s="25">
        <f t="shared" si="5"/>
        <v>9</v>
      </c>
      <c r="K103" s="59"/>
      <c r="L103" s="24">
        <v>7</v>
      </c>
      <c r="M103" s="24">
        <v>0</v>
      </c>
      <c r="N103" s="24">
        <v>0</v>
      </c>
      <c r="O103" s="24">
        <v>2</v>
      </c>
      <c r="P103" s="25">
        <f t="shared" si="6"/>
        <v>9</v>
      </c>
      <c r="Q103" s="24">
        <v>0</v>
      </c>
      <c r="R103" s="25">
        <f t="shared" si="7"/>
        <v>9</v>
      </c>
      <c r="S103" s="27"/>
      <c r="T103" s="97"/>
      <c r="U103" s="28"/>
      <c r="V103" s="28"/>
      <c r="W103" s="28"/>
      <c r="X103" s="28"/>
      <c r="Y103" s="28"/>
    </row>
    <row r="104" spans="1:25" x14ac:dyDescent="0.2">
      <c r="A104" t="s">
        <v>231</v>
      </c>
      <c r="B104" t="s">
        <v>232</v>
      </c>
      <c r="C104" s="108" t="s">
        <v>64</v>
      </c>
      <c r="D104" s="24">
        <v>0</v>
      </c>
      <c r="E104" s="24">
        <v>0</v>
      </c>
      <c r="F104" s="24">
        <v>0</v>
      </c>
      <c r="G104" s="24">
        <v>0</v>
      </c>
      <c r="H104" s="25">
        <f t="shared" si="4"/>
        <v>0</v>
      </c>
      <c r="I104" s="24">
        <v>0</v>
      </c>
      <c r="J104" s="25">
        <f t="shared" si="5"/>
        <v>0</v>
      </c>
      <c r="K104" s="59"/>
      <c r="L104" s="24">
        <v>22</v>
      </c>
      <c r="M104" s="24">
        <v>0</v>
      </c>
      <c r="N104" s="24">
        <v>0</v>
      </c>
      <c r="O104" s="24">
        <v>7</v>
      </c>
      <c r="P104" s="25">
        <f t="shared" si="6"/>
        <v>29</v>
      </c>
      <c r="Q104" s="24">
        <v>4</v>
      </c>
      <c r="R104" s="25">
        <f t="shared" si="7"/>
        <v>33</v>
      </c>
      <c r="S104" s="27"/>
      <c r="T104" s="97"/>
      <c r="U104" s="28"/>
      <c r="V104" s="28"/>
      <c r="W104" s="28"/>
      <c r="X104" s="28"/>
      <c r="Y104" s="28"/>
    </row>
    <row r="105" spans="1:25" x14ac:dyDescent="0.2">
      <c r="A105" t="s">
        <v>233</v>
      </c>
      <c r="B105" t="s">
        <v>234</v>
      </c>
      <c r="C105" s="108" t="s">
        <v>64</v>
      </c>
      <c r="D105" s="24">
        <v>56</v>
      </c>
      <c r="E105" s="24">
        <v>0</v>
      </c>
      <c r="F105" s="24">
        <v>0</v>
      </c>
      <c r="G105" s="24">
        <v>8</v>
      </c>
      <c r="H105" s="25">
        <f t="shared" si="4"/>
        <v>64</v>
      </c>
      <c r="I105" s="24">
        <v>40</v>
      </c>
      <c r="J105" s="25">
        <f t="shared" si="5"/>
        <v>104</v>
      </c>
      <c r="K105" s="59"/>
      <c r="L105" s="24">
        <v>2</v>
      </c>
      <c r="M105" s="24">
        <v>0</v>
      </c>
      <c r="N105" s="24">
        <v>0</v>
      </c>
      <c r="O105" s="24">
        <v>6</v>
      </c>
      <c r="P105" s="25">
        <f t="shared" si="6"/>
        <v>8</v>
      </c>
      <c r="Q105" s="24">
        <v>21</v>
      </c>
      <c r="R105" s="25">
        <f t="shared" si="7"/>
        <v>29</v>
      </c>
      <c r="S105" s="27"/>
      <c r="T105" s="97"/>
      <c r="U105" s="28"/>
      <c r="V105" s="28"/>
      <c r="W105" s="28"/>
      <c r="X105" s="28"/>
      <c r="Y105" s="28"/>
    </row>
    <row r="106" spans="1:25" x14ac:dyDescent="0.2">
      <c r="A106" t="s">
        <v>235</v>
      </c>
      <c r="B106" t="s">
        <v>236</v>
      </c>
      <c r="C106" s="108" t="s">
        <v>38</v>
      </c>
      <c r="D106" s="24">
        <v>1</v>
      </c>
      <c r="E106" s="24">
        <v>0</v>
      </c>
      <c r="F106" s="24">
        <v>0</v>
      </c>
      <c r="G106" s="24">
        <v>0</v>
      </c>
      <c r="H106" s="25">
        <f t="shared" si="4"/>
        <v>1</v>
      </c>
      <c r="I106" s="24">
        <v>0</v>
      </c>
      <c r="J106" s="25">
        <f t="shared" si="5"/>
        <v>1</v>
      </c>
      <c r="K106" s="59"/>
      <c r="L106" s="24">
        <v>13</v>
      </c>
      <c r="M106" s="24">
        <v>0</v>
      </c>
      <c r="N106" s="24">
        <v>0</v>
      </c>
      <c r="O106" s="24">
        <v>1</v>
      </c>
      <c r="P106" s="25">
        <f t="shared" si="6"/>
        <v>14</v>
      </c>
      <c r="Q106" s="24">
        <v>0</v>
      </c>
      <c r="R106" s="25">
        <f t="shared" si="7"/>
        <v>14</v>
      </c>
      <c r="S106" s="27"/>
      <c r="T106" s="97"/>
      <c r="U106" s="28"/>
      <c r="V106" s="28"/>
      <c r="W106" s="28"/>
      <c r="X106" s="28"/>
      <c r="Y106" s="28"/>
    </row>
    <row r="107" spans="1:25" x14ac:dyDescent="0.2">
      <c r="A107" t="s">
        <v>237</v>
      </c>
      <c r="B107" t="s">
        <v>238</v>
      </c>
      <c r="C107" s="108" t="s">
        <v>38</v>
      </c>
      <c r="D107" s="24">
        <v>8</v>
      </c>
      <c r="E107" s="24">
        <v>0</v>
      </c>
      <c r="F107" s="24">
        <v>0</v>
      </c>
      <c r="G107" s="24">
        <v>0</v>
      </c>
      <c r="H107" s="25">
        <f t="shared" si="4"/>
        <v>8</v>
      </c>
      <c r="I107" s="24">
        <v>0</v>
      </c>
      <c r="J107" s="25">
        <f t="shared" si="5"/>
        <v>8</v>
      </c>
      <c r="K107" s="59"/>
      <c r="L107" s="24">
        <v>2</v>
      </c>
      <c r="M107" s="24">
        <v>0</v>
      </c>
      <c r="N107" s="24">
        <v>0</v>
      </c>
      <c r="O107" s="24">
        <v>1</v>
      </c>
      <c r="P107" s="25">
        <f t="shared" si="6"/>
        <v>3</v>
      </c>
      <c r="Q107" s="24">
        <v>0</v>
      </c>
      <c r="R107" s="25">
        <f t="shared" si="7"/>
        <v>3</v>
      </c>
      <c r="S107" s="27"/>
      <c r="T107" s="97"/>
      <c r="U107" s="28"/>
      <c r="V107" s="28"/>
      <c r="W107" s="28"/>
      <c r="X107" s="28"/>
      <c r="Y107" s="28"/>
    </row>
    <row r="108" spans="1:25" x14ac:dyDescent="0.2">
      <c r="A108" t="s">
        <v>239</v>
      </c>
      <c r="B108" t="s">
        <v>240</v>
      </c>
      <c r="C108" s="108" t="s">
        <v>38</v>
      </c>
      <c r="D108" s="24">
        <v>7</v>
      </c>
      <c r="E108" s="24">
        <v>0</v>
      </c>
      <c r="F108" s="24">
        <v>0</v>
      </c>
      <c r="G108" s="24">
        <v>0</v>
      </c>
      <c r="H108" s="25">
        <f t="shared" si="4"/>
        <v>7</v>
      </c>
      <c r="I108" s="24">
        <v>0</v>
      </c>
      <c r="J108" s="25">
        <f t="shared" si="5"/>
        <v>7</v>
      </c>
      <c r="K108" s="59"/>
      <c r="L108" s="24">
        <v>2</v>
      </c>
      <c r="M108" s="24">
        <v>0</v>
      </c>
      <c r="N108" s="24">
        <v>0</v>
      </c>
      <c r="O108" s="24">
        <v>1</v>
      </c>
      <c r="P108" s="25">
        <f t="shared" si="6"/>
        <v>3</v>
      </c>
      <c r="Q108" s="24">
        <v>0</v>
      </c>
      <c r="R108" s="25">
        <f t="shared" si="7"/>
        <v>3</v>
      </c>
      <c r="S108" s="27"/>
      <c r="T108" s="97"/>
      <c r="U108" s="28"/>
      <c r="V108" s="28"/>
      <c r="W108" s="28"/>
      <c r="X108" s="28"/>
      <c r="Y108" s="28"/>
    </row>
    <row r="109" spans="1:25" x14ac:dyDescent="0.2">
      <c r="A109" t="s">
        <v>241</v>
      </c>
      <c r="B109" t="s">
        <v>242</v>
      </c>
      <c r="C109" s="108" t="s">
        <v>41</v>
      </c>
      <c r="D109" s="24">
        <v>93</v>
      </c>
      <c r="E109" s="24">
        <v>0</v>
      </c>
      <c r="F109" s="24">
        <v>0</v>
      </c>
      <c r="G109" s="24">
        <v>0</v>
      </c>
      <c r="H109" s="25">
        <f t="shared" si="4"/>
        <v>93</v>
      </c>
      <c r="I109" s="24">
        <v>219</v>
      </c>
      <c r="J109" s="25">
        <f t="shared" si="5"/>
        <v>312</v>
      </c>
      <c r="K109" s="59"/>
      <c r="L109" s="24">
        <v>30</v>
      </c>
      <c r="M109" s="24">
        <v>0</v>
      </c>
      <c r="N109" s="24">
        <v>0</v>
      </c>
      <c r="O109" s="24">
        <v>2</v>
      </c>
      <c r="P109" s="25">
        <f t="shared" si="6"/>
        <v>32</v>
      </c>
      <c r="Q109" s="24">
        <v>21</v>
      </c>
      <c r="R109" s="25">
        <f t="shared" si="7"/>
        <v>53</v>
      </c>
      <c r="S109" s="27"/>
      <c r="T109" s="97"/>
      <c r="U109" s="28"/>
      <c r="V109" s="28"/>
      <c r="W109" s="28"/>
      <c r="X109" s="28"/>
      <c r="Y109" s="28"/>
    </row>
    <row r="110" spans="1:25" x14ac:dyDescent="0.2">
      <c r="A110" t="s">
        <v>243</v>
      </c>
      <c r="B110" t="s">
        <v>244</v>
      </c>
      <c r="C110" s="108" t="s">
        <v>57</v>
      </c>
      <c r="D110" s="24">
        <v>20</v>
      </c>
      <c r="E110" s="24">
        <v>0</v>
      </c>
      <c r="F110" s="24">
        <v>0</v>
      </c>
      <c r="G110" s="24">
        <v>0</v>
      </c>
      <c r="H110" s="25">
        <f t="shared" si="4"/>
        <v>20</v>
      </c>
      <c r="I110" s="24">
        <v>0</v>
      </c>
      <c r="J110" s="25">
        <f t="shared" si="5"/>
        <v>20</v>
      </c>
      <c r="K110" s="59"/>
      <c r="L110" s="24">
        <v>3</v>
      </c>
      <c r="M110" s="24">
        <v>0</v>
      </c>
      <c r="N110" s="24">
        <v>0</v>
      </c>
      <c r="O110" s="24">
        <v>0</v>
      </c>
      <c r="P110" s="25">
        <f t="shared" si="6"/>
        <v>3</v>
      </c>
      <c r="Q110" s="24">
        <v>5</v>
      </c>
      <c r="R110" s="25">
        <f t="shared" si="7"/>
        <v>8</v>
      </c>
      <c r="S110" s="27"/>
      <c r="T110" s="97"/>
      <c r="U110" s="28"/>
      <c r="V110" s="28"/>
      <c r="W110" s="28"/>
      <c r="X110" s="28"/>
      <c r="Y110" s="28"/>
    </row>
    <row r="111" spans="1:25" x14ac:dyDescent="0.2">
      <c r="A111" t="s">
        <v>245</v>
      </c>
      <c r="B111" t="s">
        <v>246</v>
      </c>
      <c r="C111" s="108" t="s">
        <v>44</v>
      </c>
      <c r="D111" s="24">
        <v>3</v>
      </c>
      <c r="E111" s="24">
        <v>0</v>
      </c>
      <c r="F111" s="24">
        <v>0</v>
      </c>
      <c r="G111" s="24">
        <v>0</v>
      </c>
      <c r="H111" s="25">
        <f t="shared" si="4"/>
        <v>3</v>
      </c>
      <c r="I111" s="24">
        <v>0</v>
      </c>
      <c r="J111" s="25">
        <f t="shared" si="5"/>
        <v>3</v>
      </c>
      <c r="K111" s="59"/>
      <c r="L111" s="24">
        <v>5</v>
      </c>
      <c r="M111" s="24">
        <v>0</v>
      </c>
      <c r="N111" s="24">
        <v>0</v>
      </c>
      <c r="O111" s="24">
        <v>0</v>
      </c>
      <c r="P111" s="25">
        <f t="shared" si="6"/>
        <v>5</v>
      </c>
      <c r="Q111" s="24">
        <v>8</v>
      </c>
      <c r="R111" s="25">
        <f t="shared" si="7"/>
        <v>13</v>
      </c>
      <c r="S111" s="27"/>
      <c r="T111" s="97"/>
      <c r="U111" s="28"/>
      <c r="V111" s="28"/>
      <c r="W111" s="28"/>
      <c r="X111" s="28"/>
      <c r="Y111" s="28"/>
    </row>
    <row r="112" spans="1:25" x14ac:dyDescent="0.2">
      <c r="A112" t="s">
        <v>247</v>
      </c>
      <c r="B112" t="s">
        <v>248</v>
      </c>
      <c r="C112" s="108" t="s">
        <v>38</v>
      </c>
      <c r="D112" s="24">
        <v>0</v>
      </c>
      <c r="E112" s="24">
        <v>0</v>
      </c>
      <c r="F112" s="24">
        <v>0</v>
      </c>
      <c r="G112" s="24">
        <v>0</v>
      </c>
      <c r="H112" s="25">
        <f t="shared" si="4"/>
        <v>0</v>
      </c>
      <c r="I112" s="24">
        <v>0</v>
      </c>
      <c r="J112" s="25">
        <f t="shared" si="5"/>
        <v>0</v>
      </c>
      <c r="K112" s="59"/>
      <c r="L112" s="24">
        <v>0</v>
      </c>
      <c r="M112" s="24">
        <v>12</v>
      </c>
      <c r="N112" s="24">
        <v>0</v>
      </c>
      <c r="O112" s="24">
        <v>10</v>
      </c>
      <c r="P112" s="25">
        <f t="shared" si="6"/>
        <v>22</v>
      </c>
      <c r="Q112" s="24">
        <v>19</v>
      </c>
      <c r="R112" s="25">
        <f t="shared" si="7"/>
        <v>41</v>
      </c>
      <c r="S112" s="27"/>
      <c r="T112" s="97"/>
      <c r="U112" s="28"/>
      <c r="V112" s="28"/>
      <c r="W112" s="28"/>
      <c r="X112" s="28"/>
      <c r="Y112" s="28"/>
    </row>
    <row r="113" spans="1:25" x14ac:dyDescent="0.2">
      <c r="A113" t="s">
        <v>249</v>
      </c>
      <c r="B113" t="s">
        <v>250</v>
      </c>
      <c r="C113" s="108" t="s">
        <v>57</v>
      </c>
      <c r="D113" s="24">
        <v>0</v>
      </c>
      <c r="E113" s="24">
        <v>0</v>
      </c>
      <c r="F113" s="24">
        <v>0</v>
      </c>
      <c r="G113" s="24">
        <v>0</v>
      </c>
      <c r="H113" s="25">
        <f t="shared" si="4"/>
        <v>0</v>
      </c>
      <c r="I113" s="24">
        <v>0</v>
      </c>
      <c r="J113" s="25">
        <f t="shared" si="5"/>
        <v>0</v>
      </c>
      <c r="K113" s="59"/>
      <c r="L113" s="24">
        <v>3</v>
      </c>
      <c r="M113" s="24">
        <v>0</v>
      </c>
      <c r="N113" s="24">
        <v>0</v>
      </c>
      <c r="O113" s="24">
        <v>4</v>
      </c>
      <c r="P113" s="25">
        <f t="shared" si="6"/>
        <v>7</v>
      </c>
      <c r="Q113" s="24">
        <v>0</v>
      </c>
      <c r="R113" s="25">
        <f t="shared" si="7"/>
        <v>7</v>
      </c>
      <c r="S113" s="27"/>
      <c r="T113" s="97"/>
      <c r="U113" s="28"/>
      <c r="V113" s="28"/>
      <c r="W113" s="28"/>
      <c r="X113" s="28"/>
      <c r="Y113" s="28"/>
    </row>
    <row r="114" spans="1:25" x14ac:dyDescent="0.2">
      <c r="A114" t="s">
        <v>251</v>
      </c>
      <c r="B114" s="10" t="s">
        <v>252</v>
      </c>
      <c r="C114" s="29" t="s">
        <v>64</v>
      </c>
      <c r="D114" s="24">
        <v>17</v>
      </c>
      <c r="E114" s="24">
        <v>0</v>
      </c>
      <c r="F114" s="24">
        <v>0</v>
      </c>
      <c r="G114" s="24">
        <v>0</v>
      </c>
      <c r="H114" s="25">
        <f t="shared" si="4"/>
        <v>17</v>
      </c>
      <c r="I114" s="24">
        <v>0</v>
      </c>
      <c r="J114" s="25">
        <f t="shared" si="5"/>
        <v>17</v>
      </c>
      <c r="K114" s="59"/>
      <c r="L114" s="24">
        <v>25</v>
      </c>
      <c r="M114" s="24">
        <v>0</v>
      </c>
      <c r="N114" s="24">
        <v>0</v>
      </c>
      <c r="O114" s="24">
        <v>0</v>
      </c>
      <c r="P114" s="25">
        <f t="shared" si="6"/>
        <v>25</v>
      </c>
      <c r="Q114" s="24">
        <v>0</v>
      </c>
      <c r="R114" s="25">
        <f t="shared" si="7"/>
        <v>25</v>
      </c>
      <c r="S114" s="27"/>
      <c r="T114" s="97"/>
      <c r="U114" s="28"/>
      <c r="V114" s="28"/>
      <c r="W114" s="28"/>
      <c r="X114" s="28"/>
      <c r="Y114" s="28"/>
    </row>
    <row r="115" spans="1:25" x14ac:dyDescent="0.2">
      <c r="A115" t="s">
        <v>253</v>
      </c>
      <c r="B115" t="s">
        <v>254</v>
      </c>
      <c r="C115" s="108" t="s">
        <v>57</v>
      </c>
      <c r="D115" s="24">
        <v>30</v>
      </c>
      <c r="E115" s="24">
        <v>0</v>
      </c>
      <c r="F115" s="24">
        <v>0</v>
      </c>
      <c r="G115" s="24">
        <v>4</v>
      </c>
      <c r="H115" s="25">
        <f t="shared" si="4"/>
        <v>34</v>
      </c>
      <c r="I115" s="24">
        <v>55</v>
      </c>
      <c r="J115" s="25">
        <f t="shared" si="5"/>
        <v>89</v>
      </c>
      <c r="K115" s="59"/>
      <c r="L115" s="24">
        <v>22</v>
      </c>
      <c r="M115" s="24">
        <v>0</v>
      </c>
      <c r="N115" s="24">
        <v>0</v>
      </c>
      <c r="O115" s="24">
        <v>5</v>
      </c>
      <c r="P115" s="25">
        <f t="shared" si="6"/>
        <v>27</v>
      </c>
      <c r="Q115" s="24">
        <v>27</v>
      </c>
      <c r="R115" s="25">
        <f t="shared" si="7"/>
        <v>54</v>
      </c>
      <c r="S115" s="27"/>
      <c r="T115" s="97"/>
      <c r="U115" s="28"/>
      <c r="V115" s="28"/>
      <c r="W115" s="28"/>
      <c r="X115" s="28"/>
      <c r="Y115" s="28"/>
    </row>
    <row r="116" spans="1:25" x14ac:dyDescent="0.2">
      <c r="A116" t="s">
        <v>255</v>
      </c>
      <c r="B116" t="s">
        <v>256</v>
      </c>
      <c r="C116" s="108" t="s">
        <v>38</v>
      </c>
      <c r="D116" s="24">
        <v>31</v>
      </c>
      <c r="E116" s="24">
        <v>0</v>
      </c>
      <c r="F116" s="24">
        <v>0</v>
      </c>
      <c r="G116" s="24">
        <v>0</v>
      </c>
      <c r="H116" s="25">
        <f t="shared" si="4"/>
        <v>31</v>
      </c>
      <c r="I116" s="24">
        <v>0</v>
      </c>
      <c r="J116" s="25">
        <f t="shared" si="5"/>
        <v>31</v>
      </c>
      <c r="K116" s="59"/>
      <c r="L116" s="24">
        <v>42</v>
      </c>
      <c r="M116" s="24">
        <v>0</v>
      </c>
      <c r="N116" s="24">
        <v>0</v>
      </c>
      <c r="O116" s="24">
        <v>1</v>
      </c>
      <c r="P116" s="25">
        <f t="shared" si="6"/>
        <v>43</v>
      </c>
      <c r="Q116" s="24">
        <v>0</v>
      </c>
      <c r="R116" s="25">
        <f t="shared" si="7"/>
        <v>43</v>
      </c>
      <c r="S116" s="27"/>
      <c r="T116" s="97"/>
      <c r="U116" s="28"/>
      <c r="V116" s="28"/>
      <c r="W116" s="28"/>
      <c r="X116" s="28"/>
      <c r="Y116" s="28"/>
    </row>
    <row r="117" spans="1:25" x14ac:dyDescent="0.2">
      <c r="A117" t="s">
        <v>257</v>
      </c>
      <c r="B117" t="s">
        <v>258</v>
      </c>
      <c r="C117" s="108" t="s">
        <v>64</v>
      </c>
      <c r="D117" s="24">
        <v>45</v>
      </c>
      <c r="E117" s="24">
        <v>0</v>
      </c>
      <c r="F117" s="24">
        <v>0</v>
      </c>
      <c r="G117" s="24">
        <v>20</v>
      </c>
      <c r="H117" s="25">
        <f t="shared" si="4"/>
        <v>65</v>
      </c>
      <c r="I117" s="24">
        <v>0</v>
      </c>
      <c r="J117" s="25">
        <f t="shared" si="5"/>
        <v>65</v>
      </c>
      <c r="K117" s="59"/>
      <c r="L117" s="24">
        <v>0</v>
      </c>
      <c r="M117" s="24">
        <v>0</v>
      </c>
      <c r="N117" s="24">
        <v>0</v>
      </c>
      <c r="O117" s="24">
        <v>4</v>
      </c>
      <c r="P117" s="25">
        <f t="shared" si="6"/>
        <v>4</v>
      </c>
      <c r="Q117" s="24">
        <v>0</v>
      </c>
      <c r="R117" s="25">
        <f t="shared" si="7"/>
        <v>4</v>
      </c>
      <c r="S117" s="27"/>
      <c r="T117" s="97"/>
      <c r="U117" s="28"/>
      <c r="V117" s="28"/>
      <c r="W117" s="28"/>
      <c r="X117" s="28"/>
      <c r="Y117" s="28"/>
    </row>
    <row r="118" spans="1:25" x14ac:dyDescent="0.2">
      <c r="A118" t="s">
        <v>259</v>
      </c>
      <c r="B118" t="s">
        <v>260</v>
      </c>
      <c r="C118" s="108" t="s">
        <v>44</v>
      </c>
      <c r="D118" s="24">
        <v>6</v>
      </c>
      <c r="E118" s="24">
        <v>0</v>
      </c>
      <c r="F118" s="24">
        <v>0</v>
      </c>
      <c r="G118" s="24">
        <v>7</v>
      </c>
      <c r="H118" s="25">
        <f t="shared" si="4"/>
        <v>13</v>
      </c>
      <c r="I118" s="24">
        <v>0</v>
      </c>
      <c r="J118" s="25">
        <f t="shared" si="5"/>
        <v>13</v>
      </c>
      <c r="K118" s="59"/>
      <c r="L118" s="24">
        <v>10</v>
      </c>
      <c r="M118" s="24">
        <v>0</v>
      </c>
      <c r="N118" s="24">
        <v>0</v>
      </c>
      <c r="O118" s="24">
        <v>9</v>
      </c>
      <c r="P118" s="25">
        <f t="shared" si="6"/>
        <v>19</v>
      </c>
      <c r="Q118" s="24">
        <v>0</v>
      </c>
      <c r="R118" s="25">
        <f t="shared" si="7"/>
        <v>19</v>
      </c>
      <c r="S118" s="27"/>
      <c r="T118" s="97"/>
      <c r="U118" s="28"/>
      <c r="V118" s="28"/>
      <c r="W118" s="28"/>
      <c r="X118" s="28"/>
      <c r="Y118" s="28"/>
    </row>
    <row r="119" spans="1:25" x14ac:dyDescent="0.2">
      <c r="A119" t="s">
        <v>261</v>
      </c>
      <c r="B119" t="s">
        <v>262</v>
      </c>
      <c r="C119" s="108" t="s">
        <v>38</v>
      </c>
      <c r="D119" s="24">
        <v>18</v>
      </c>
      <c r="E119" s="24">
        <v>0</v>
      </c>
      <c r="F119" s="24">
        <v>0</v>
      </c>
      <c r="G119" s="24">
        <v>0</v>
      </c>
      <c r="H119" s="25">
        <f t="shared" si="4"/>
        <v>18</v>
      </c>
      <c r="I119" s="24">
        <v>0</v>
      </c>
      <c r="J119" s="25">
        <f t="shared" si="5"/>
        <v>18</v>
      </c>
      <c r="K119" s="59"/>
      <c r="L119" s="24">
        <v>11</v>
      </c>
      <c r="M119" s="24">
        <v>0</v>
      </c>
      <c r="N119" s="24">
        <v>0</v>
      </c>
      <c r="O119" s="24">
        <v>1</v>
      </c>
      <c r="P119" s="25">
        <f t="shared" si="6"/>
        <v>12</v>
      </c>
      <c r="Q119" s="24">
        <v>0</v>
      </c>
      <c r="R119" s="25">
        <f t="shared" si="7"/>
        <v>12</v>
      </c>
      <c r="S119" s="27"/>
      <c r="T119" s="97"/>
      <c r="U119" s="28"/>
      <c r="V119" s="28"/>
      <c r="W119" s="28"/>
      <c r="X119" s="28"/>
      <c r="Y119" s="28"/>
    </row>
    <row r="120" spans="1:25" x14ac:dyDescent="0.2">
      <c r="A120" t="s">
        <v>263</v>
      </c>
      <c r="B120" t="s">
        <v>264</v>
      </c>
      <c r="C120" s="108" t="s">
        <v>44</v>
      </c>
      <c r="D120" s="24">
        <v>0</v>
      </c>
      <c r="E120" s="24">
        <v>0</v>
      </c>
      <c r="F120" s="24">
        <v>0</v>
      </c>
      <c r="G120" s="24">
        <v>0</v>
      </c>
      <c r="H120" s="25">
        <f t="shared" si="4"/>
        <v>0</v>
      </c>
      <c r="I120" s="24">
        <v>0</v>
      </c>
      <c r="J120" s="25">
        <f t="shared" si="5"/>
        <v>0</v>
      </c>
      <c r="K120" s="59"/>
      <c r="L120" s="24">
        <v>0</v>
      </c>
      <c r="M120" s="24">
        <v>0</v>
      </c>
      <c r="N120" s="24">
        <v>0</v>
      </c>
      <c r="O120" s="24">
        <v>2</v>
      </c>
      <c r="P120" s="25">
        <f t="shared" si="6"/>
        <v>2</v>
      </c>
      <c r="Q120" s="24">
        <v>0</v>
      </c>
      <c r="R120" s="25">
        <f t="shared" si="7"/>
        <v>2</v>
      </c>
      <c r="S120" s="27"/>
      <c r="T120" s="97"/>
      <c r="U120" s="28"/>
      <c r="V120" s="28"/>
      <c r="W120" s="28"/>
      <c r="X120" s="28"/>
      <c r="Y120" s="28"/>
    </row>
    <row r="121" spans="1:25" x14ac:dyDescent="0.2">
      <c r="A121" t="s">
        <v>265</v>
      </c>
      <c r="B121" t="s">
        <v>266</v>
      </c>
      <c r="C121" s="108" t="s">
        <v>44</v>
      </c>
      <c r="D121" s="24">
        <v>5</v>
      </c>
      <c r="E121" s="24">
        <v>0</v>
      </c>
      <c r="F121" s="24">
        <v>0</v>
      </c>
      <c r="G121" s="24">
        <v>16</v>
      </c>
      <c r="H121" s="25">
        <f t="shared" si="4"/>
        <v>21</v>
      </c>
      <c r="I121" s="24">
        <v>0</v>
      </c>
      <c r="J121" s="25">
        <f t="shared" si="5"/>
        <v>21</v>
      </c>
      <c r="K121" s="59"/>
      <c r="L121" s="24">
        <v>8</v>
      </c>
      <c r="M121" s="24">
        <v>5</v>
      </c>
      <c r="N121" s="24">
        <v>0</v>
      </c>
      <c r="O121" s="24">
        <v>16</v>
      </c>
      <c r="P121" s="25">
        <f t="shared" si="6"/>
        <v>29</v>
      </c>
      <c r="Q121" s="24">
        <v>14</v>
      </c>
      <c r="R121" s="25">
        <f t="shared" si="7"/>
        <v>43</v>
      </c>
      <c r="S121" s="27"/>
      <c r="T121" s="97"/>
      <c r="U121" s="28"/>
      <c r="V121" s="28"/>
      <c r="W121" s="28"/>
      <c r="X121" s="28"/>
      <c r="Y121" s="28"/>
    </row>
    <row r="122" spans="1:25" x14ac:dyDescent="0.2">
      <c r="A122" t="s">
        <v>267</v>
      </c>
      <c r="B122" t="s">
        <v>268</v>
      </c>
      <c r="C122" s="108" t="s">
        <v>38</v>
      </c>
      <c r="D122" s="24">
        <v>17</v>
      </c>
      <c r="E122" s="24">
        <v>0</v>
      </c>
      <c r="F122" s="24">
        <v>0</v>
      </c>
      <c r="G122" s="24">
        <v>6</v>
      </c>
      <c r="H122" s="25">
        <f t="shared" si="4"/>
        <v>23</v>
      </c>
      <c r="I122" s="24">
        <v>11</v>
      </c>
      <c r="J122" s="25">
        <f t="shared" si="5"/>
        <v>34</v>
      </c>
      <c r="K122" s="59"/>
      <c r="L122" s="24">
        <v>8</v>
      </c>
      <c r="M122" s="24">
        <v>0</v>
      </c>
      <c r="N122" s="24">
        <v>0</v>
      </c>
      <c r="O122" s="24">
        <v>50</v>
      </c>
      <c r="P122" s="25">
        <f t="shared" si="6"/>
        <v>58</v>
      </c>
      <c r="Q122" s="24">
        <v>32</v>
      </c>
      <c r="R122" s="25">
        <f t="shared" si="7"/>
        <v>90</v>
      </c>
      <c r="S122" s="27"/>
      <c r="T122" s="97"/>
      <c r="U122" s="28"/>
      <c r="V122" s="28"/>
      <c r="W122" s="28"/>
      <c r="X122" s="28"/>
      <c r="Y122" s="28"/>
    </row>
    <row r="123" spans="1:25" x14ac:dyDescent="0.2">
      <c r="A123" t="s">
        <v>269</v>
      </c>
      <c r="B123" t="s">
        <v>270</v>
      </c>
      <c r="C123" s="108" t="s">
        <v>38</v>
      </c>
      <c r="D123" s="24">
        <v>0</v>
      </c>
      <c r="E123" s="24">
        <v>0</v>
      </c>
      <c r="F123" s="24">
        <v>0</v>
      </c>
      <c r="G123" s="24">
        <v>0</v>
      </c>
      <c r="H123" s="25">
        <f t="shared" si="4"/>
        <v>0</v>
      </c>
      <c r="I123" s="24">
        <v>0</v>
      </c>
      <c r="J123" s="25">
        <f t="shared" si="5"/>
        <v>0</v>
      </c>
      <c r="K123" s="59"/>
      <c r="L123" s="24">
        <v>0</v>
      </c>
      <c r="M123" s="24">
        <v>0</v>
      </c>
      <c r="N123" s="24">
        <v>0</v>
      </c>
      <c r="O123" s="24">
        <v>1</v>
      </c>
      <c r="P123" s="25">
        <f t="shared" si="6"/>
        <v>1</v>
      </c>
      <c r="Q123" s="24">
        <v>0</v>
      </c>
      <c r="R123" s="25">
        <f t="shared" si="7"/>
        <v>1</v>
      </c>
      <c r="S123" s="27"/>
      <c r="T123" s="97"/>
      <c r="U123" s="28"/>
      <c r="V123" s="28"/>
      <c r="W123" s="28"/>
      <c r="X123" s="28"/>
      <c r="Y123" s="28"/>
    </row>
    <row r="124" spans="1:25" x14ac:dyDescent="0.2">
      <c r="A124" t="s">
        <v>271</v>
      </c>
      <c r="B124" t="s">
        <v>272</v>
      </c>
      <c r="C124" s="108" t="s">
        <v>41</v>
      </c>
      <c r="D124" s="24">
        <v>10</v>
      </c>
      <c r="E124" s="24">
        <v>0</v>
      </c>
      <c r="F124" s="24">
        <v>0</v>
      </c>
      <c r="G124" s="24">
        <v>0</v>
      </c>
      <c r="H124" s="25">
        <f t="shared" si="4"/>
        <v>10</v>
      </c>
      <c r="I124" s="24">
        <v>0</v>
      </c>
      <c r="J124" s="25">
        <f t="shared" si="5"/>
        <v>10</v>
      </c>
      <c r="K124" s="59"/>
      <c r="L124" s="24">
        <v>6</v>
      </c>
      <c r="M124" s="24">
        <v>0</v>
      </c>
      <c r="N124" s="24">
        <v>0</v>
      </c>
      <c r="O124" s="24">
        <v>0</v>
      </c>
      <c r="P124" s="25">
        <f t="shared" si="6"/>
        <v>6</v>
      </c>
      <c r="Q124" s="24">
        <v>2</v>
      </c>
      <c r="R124" s="25">
        <f t="shared" si="7"/>
        <v>8</v>
      </c>
      <c r="S124" s="27"/>
      <c r="T124" s="97"/>
      <c r="U124" s="28"/>
      <c r="V124" s="28"/>
      <c r="W124" s="28"/>
      <c r="X124" s="28"/>
      <c r="Y124" s="28"/>
    </row>
    <row r="125" spans="1:25" x14ac:dyDescent="0.2">
      <c r="A125" t="s">
        <v>273</v>
      </c>
      <c r="B125" t="s">
        <v>274</v>
      </c>
      <c r="C125" s="108" t="s">
        <v>38</v>
      </c>
      <c r="D125" s="24">
        <v>5</v>
      </c>
      <c r="E125" s="24">
        <v>8</v>
      </c>
      <c r="F125" s="24">
        <v>0</v>
      </c>
      <c r="G125" s="24">
        <v>0</v>
      </c>
      <c r="H125" s="25">
        <f t="shared" si="4"/>
        <v>13</v>
      </c>
      <c r="I125" s="24">
        <v>0</v>
      </c>
      <c r="J125" s="25">
        <f t="shared" si="5"/>
        <v>13</v>
      </c>
      <c r="K125" s="59"/>
      <c r="L125" s="24">
        <v>1</v>
      </c>
      <c r="M125" s="24">
        <v>0</v>
      </c>
      <c r="N125" s="24">
        <v>0</v>
      </c>
      <c r="O125" s="24">
        <v>0</v>
      </c>
      <c r="P125" s="25">
        <f t="shared" si="6"/>
        <v>1</v>
      </c>
      <c r="Q125" s="24">
        <v>0</v>
      </c>
      <c r="R125" s="25">
        <f t="shared" si="7"/>
        <v>1</v>
      </c>
      <c r="S125" s="27"/>
      <c r="T125" s="97"/>
      <c r="U125" s="28"/>
      <c r="V125" s="28"/>
      <c r="W125" s="28"/>
      <c r="X125" s="28"/>
      <c r="Y125" s="28"/>
    </row>
    <row r="126" spans="1:25" x14ac:dyDescent="0.2">
      <c r="A126" t="s">
        <v>275</v>
      </c>
      <c r="B126" t="s">
        <v>276</v>
      </c>
      <c r="C126" s="108" t="s">
        <v>64</v>
      </c>
      <c r="D126" s="24">
        <v>14</v>
      </c>
      <c r="E126" s="24">
        <v>0</v>
      </c>
      <c r="F126" s="24">
        <v>0</v>
      </c>
      <c r="G126" s="24">
        <v>0</v>
      </c>
      <c r="H126" s="25">
        <f t="shared" si="4"/>
        <v>14</v>
      </c>
      <c r="I126" s="24">
        <v>8</v>
      </c>
      <c r="J126" s="25">
        <f t="shared" si="5"/>
        <v>22</v>
      </c>
      <c r="K126" s="59"/>
      <c r="L126" s="24">
        <v>0</v>
      </c>
      <c r="M126" s="24">
        <v>60</v>
      </c>
      <c r="N126" s="24">
        <v>0</v>
      </c>
      <c r="O126" s="24">
        <v>13</v>
      </c>
      <c r="P126" s="25">
        <f t="shared" si="6"/>
        <v>73</v>
      </c>
      <c r="Q126" s="24">
        <v>12</v>
      </c>
      <c r="R126" s="25">
        <f t="shared" si="7"/>
        <v>85</v>
      </c>
      <c r="S126" s="27"/>
      <c r="T126" s="97"/>
      <c r="U126" s="28"/>
      <c r="V126" s="28"/>
      <c r="W126" s="28"/>
      <c r="X126" s="28"/>
      <c r="Y126" s="28"/>
    </row>
    <row r="127" spans="1:25" x14ac:dyDescent="0.2">
      <c r="A127" t="s">
        <v>279</v>
      </c>
      <c r="B127" t="s">
        <v>280</v>
      </c>
      <c r="C127" s="108" t="s">
        <v>44</v>
      </c>
      <c r="D127" s="24">
        <v>11</v>
      </c>
      <c r="E127" s="24">
        <v>0</v>
      </c>
      <c r="F127" s="24">
        <v>0</v>
      </c>
      <c r="G127" s="24">
        <v>0</v>
      </c>
      <c r="H127" s="25">
        <f t="shared" si="4"/>
        <v>11</v>
      </c>
      <c r="I127" s="24">
        <v>0</v>
      </c>
      <c r="J127" s="25">
        <f t="shared" si="5"/>
        <v>11</v>
      </c>
      <c r="K127" s="59"/>
      <c r="L127" s="24">
        <v>3</v>
      </c>
      <c r="M127" s="24">
        <v>10</v>
      </c>
      <c r="N127" s="24">
        <v>0</v>
      </c>
      <c r="O127" s="24">
        <v>0</v>
      </c>
      <c r="P127" s="25">
        <f t="shared" si="6"/>
        <v>13</v>
      </c>
      <c r="Q127" s="24">
        <v>24</v>
      </c>
      <c r="R127" s="25">
        <f t="shared" si="7"/>
        <v>37</v>
      </c>
      <c r="S127" s="27"/>
      <c r="T127" s="97"/>
      <c r="U127" s="28"/>
      <c r="V127" s="28"/>
      <c r="W127" s="28"/>
      <c r="X127" s="28"/>
      <c r="Y127" s="28"/>
    </row>
    <row r="128" spans="1:25" x14ac:dyDescent="0.2">
      <c r="A128" t="s">
        <v>281</v>
      </c>
      <c r="B128" t="s">
        <v>282</v>
      </c>
      <c r="C128" s="108" t="s">
        <v>38</v>
      </c>
      <c r="D128" s="24">
        <v>13</v>
      </c>
      <c r="E128" s="24">
        <v>0</v>
      </c>
      <c r="F128" s="24">
        <v>0</v>
      </c>
      <c r="G128" s="24">
        <v>0</v>
      </c>
      <c r="H128" s="25">
        <f t="shared" si="4"/>
        <v>13</v>
      </c>
      <c r="I128" s="24">
        <v>0</v>
      </c>
      <c r="J128" s="25">
        <f t="shared" si="5"/>
        <v>13</v>
      </c>
      <c r="K128" s="59"/>
      <c r="L128" s="24">
        <v>1</v>
      </c>
      <c r="M128" s="24">
        <v>0</v>
      </c>
      <c r="N128" s="24">
        <v>0</v>
      </c>
      <c r="O128" s="24">
        <v>3</v>
      </c>
      <c r="P128" s="25">
        <f t="shared" si="6"/>
        <v>4</v>
      </c>
      <c r="Q128" s="24">
        <v>0</v>
      </c>
      <c r="R128" s="25">
        <f t="shared" si="7"/>
        <v>4</v>
      </c>
      <c r="S128" s="27"/>
      <c r="T128" s="97"/>
      <c r="U128" s="28"/>
      <c r="V128" s="28"/>
      <c r="W128" s="28"/>
      <c r="X128" s="28"/>
      <c r="Y128" s="28"/>
    </row>
    <row r="129" spans="1:25" x14ac:dyDescent="0.2">
      <c r="A129" t="s">
        <v>283</v>
      </c>
      <c r="B129" t="s">
        <v>284</v>
      </c>
      <c r="C129" s="108" t="s">
        <v>57</v>
      </c>
      <c r="D129" s="24">
        <v>72</v>
      </c>
      <c r="E129" s="24">
        <v>5</v>
      </c>
      <c r="F129" s="24">
        <v>0</v>
      </c>
      <c r="G129" s="24">
        <v>0</v>
      </c>
      <c r="H129" s="25">
        <f t="shared" si="4"/>
        <v>77</v>
      </c>
      <c r="I129" s="24">
        <v>0</v>
      </c>
      <c r="J129" s="25">
        <f t="shared" si="5"/>
        <v>77</v>
      </c>
      <c r="K129" s="59"/>
      <c r="L129" s="24">
        <v>30</v>
      </c>
      <c r="M129" s="24">
        <v>5</v>
      </c>
      <c r="N129" s="24">
        <v>0</v>
      </c>
      <c r="O129" s="24">
        <v>0</v>
      </c>
      <c r="P129" s="25">
        <f t="shared" si="6"/>
        <v>35</v>
      </c>
      <c r="Q129" s="24">
        <v>0</v>
      </c>
      <c r="R129" s="25">
        <f t="shared" si="7"/>
        <v>35</v>
      </c>
      <c r="S129" s="27"/>
      <c r="T129" s="97"/>
      <c r="U129" s="28"/>
      <c r="V129" s="28"/>
      <c r="W129" s="28"/>
      <c r="X129" s="28"/>
      <c r="Y129" s="28"/>
    </row>
    <row r="130" spans="1:25" x14ac:dyDescent="0.2">
      <c r="A130" t="s">
        <v>285</v>
      </c>
      <c r="B130" t="s">
        <v>286</v>
      </c>
      <c r="C130" s="108" t="s">
        <v>57</v>
      </c>
      <c r="D130" s="24">
        <v>11</v>
      </c>
      <c r="E130" s="24">
        <v>22</v>
      </c>
      <c r="F130" s="24">
        <v>0</v>
      </c>
      <c r="G130" s="24">
        <v>0</v>
      </c>
      <c r="H130" s="25">
        <f t="shared" si="4"/>
        <v>33</v>
      </c>
      <c r="I130" s="24">
        <v>0</v>
      </c>
      <c r="J130" s="25">
        <f t="shared" si="5"/>
        <v>33</v>
      </c>
      <c r="K130" s="59"/>
      <c r="L130" s="24">
        <v>32</v>
      </c>
      <c r="M130" s="24">
        <v>0</v>
      </c>
      <c r="N130" s="24">
        <v>0</v>
      </c>
      <c r="O130" s="24">
        <v>3</v>
      </c>
      <c r="P130" s="25">
        <f t="shared" si="6"/>
        <v>35</v>
      </c>
      <c r="Q130" s="24">
        <v>12</v>
      </c>
      <c r="R130" s="25">
        <f t="shared" si="7"/>
        <v>47</v>
      </c>
      <c r="S130" s="27"/>
      <c r="T130" s="97"/>
      <c r="U130" s="28"/>
      <c r="V130" s="28"/>
      <c r="W130" s="28"/>
      <c r="X130" s="28"/>
      <c r="Y130" s="28"/>
    </row>
    <row r="131" spans="1:25" x14ac:dyDescent="0.2">
      <c r="A131" t="s">
        <v>287</v>
      </c>
      <c r="B131" t="s">
        <v>288</v>
      </c>
      <c r="C131" s="108" t="s">
        <v>41</v>
      </c>
      <c r="D131" s="24">
        <v>32</v>
      </c>
      <c r="E131" s="24">
        <v>0</v>
      </c>
      <c r="F131" s="24">
        <v>0</v>
      </c>
      <c r="G131" s="24">
        <v>0</v>
      </c>
      <c r="H131" s="25">
        <f t="shared" si="4"/>
        <v>32</v>
      </c>
      <c r="I131" s="24">
        <v>0</v>
      </c>
      <c r="J131" s="25">
        <f t="shared" si="5"/>
        <v>32</v>
      </c>
      <c r="K131" s="59"/>
      <c r="L131" s="24">
        <v>122</v>
      </c>
      <c r="M131" s="24">
        <v>30</v>
      </c>
      <c r="N131" s="24">
        <v>0</v>
      </c>
      <c r="O131" s="24">
        <v>19</v>
      </c>
      <c r="P131" s="25">
        <f t="shared" si="6"/>
        <v>171</v>
      </c>
      <c r="Q131" s="24">
        <v>0</v>
      </c>
      <c r="R131" s="25">
        <f t="shared" si="7"/>
        <v>171</v>
      </c>
      <c r="S131" s="27"/>
      <c r="T131" s="97"/>
      <c r="U131" s="28"/>
      <c r="V131" s="28"/>
      <c r="W131" s="28"/>
      <c r="X131" s="28"/>
      <c r="Y131" s="28"/>
    </row>
    <row r="132" spans="1:25" x14ac:dyDescent="0.2">
      <c r="A132" t="s">
        <v>289</v>
      </c>
      <c r="B132" t="s">
        <v>290</v>
      </c>
      <c r="C132" s="108" t="s">
        <v>41</v>
      </c>
      <c r="D132" s="24">
        <v>18</v>
      </c>
      <c r="E132" s="24">
        <v>0</v>
      </c>
      <c r="F132" s="24">
        <v>0</v>
      </c>
      <c r="G132" s="24">
        <v>0</v>
      </c>
      <c r="H132" s="25">
        <f t="shared" si="4"/>
        <v>18</v>
      </c>
      <c r="I132" s="24">
        <v>65</v>
      </c>
      <c r="J132" s="25">
        <f t="shared" si="5"/>
        <v>83</v>
      </c>
      <c r="K132" s="59"/>
      <c r="L132" s="24">
        <v>0</v>
      </c>
      <c r="M132" s="24">
        <v>0</v>
      </c>
      <c r="N132" s="24">
        <v>0</v>
      </c>
      <c r="O132" s="24">
        <v>0</v>
      </c>
      <c r="P132" s="25">
        <f t="shared" si="6"/>
        <v>0</v>
      </c>
      <c r="Q132" s="24">
        <v>34</v>
      </c>
      <c r="R132" s="25">
        <f t="shared" si="7"/>
        <v>34</v>
      </c>
      <c r="S132" s="27"/>
      <c r="T132" s="97"/>
      <c r="U132" s="28"/>
      <c r="V132" s="28"/>
      <c r="W132" s="28"/>
      <c r="X132" s="28"/>
      <c r="Y132" s="28"/>
    </row>
    <row r="133" spans="1:25" x14ac:dyDescent="0.2">
      <c r="A133" t="s">
        <v>291</v>
      </c>
      <c r="B133" t="s">
        <v>292</v>
      </c>
      <c r="C133" s="108" t="s">
        <v>57</v>
      </c>
      <c r="D133" s="24">
        <v>12</v>
      </c>
      <c r="E133" s="24">
        <v>0</v>
      </c>
      <c r="F133" s="24">
        <v>0</v>
      </c>
      <c r="G133" s="24">
        <v>2</v>
      </c>
      <c r="H133" s="25">
        <f t="shared" si="4"/>
        <v>14</v>
      </c>
      <c r="I133" s="24">
        <v>51</v>
      </c>
      <c r="J133" s="25">
        <f t="shared" si="5"/>
        <v>65</v>
      </c>
      <c r="K133" s="59"/>
      <c r="L133" s="24">
        <v>84</v>
      </c>
      <c r="M133" s="24">
        <v>1</v>
      </c>
      <c r="N133" s="24">
        <v>0</v>
      </c>
      <c r="O133" s="24">
        <v>25</v>
      </c>
      <c r="P133" s="25">
        <f t="shared" si="6"/>
        <v>110</v>
      </c>
      <c r="Q133" s="24">
        <v>3</v>
      </c>
      <c r="R133" s="25">
        <f t="shared" si="7"/>
        <v>113</v>
      </c>
      <c r="S133" s="27"/>
      <c r="T133" s="97"/>
      <c r="U133" s="28"/>
      <c r="V133" s="28"/>
      <c r="W133" s="28"/>
      <c r="X133" s="28"/>
      <c r="Y133" s="28"/>
    </row>
    <row r="134" spans="1:25" x14ac:dyDescent="0.2">
      <c r="A134" t="s">
        <v>293</v>
      </c>
      <c r="B134" t="s">
        <v>294</v>
      </c>
      <c r="C134" s="108" t="s">
        <v>44</v>
      </c>
      <c r="D134" s="24">
        <v>37</v>
      </c>
      <c r="E134" s="24">
        <v>0</v>
      </c>
      <c r="F134" s="24">
        <v>0</v>
      </c>
      <c r="G134" s="24">
        <v>0</v>
      </c>
      <c r="H134" s="25">
        <f t="shared" si="4"/>
        <v>37</v>
      </c>
      <c r="I134" s="24">
        <v>0</v>
      </c>
      <c r="J134" s="25">
        <f t="shared" si="5"/>
        <v>37</v>
      </c>
      <c r="K134" s="59"/>
      <c r="L134" s="24">
        <v>65</v>
      </c>
      <c r="M134" s="24">
        <v>0</v>
      </c>
      <c r="N134" s="24">
        <v>0</v>
      </c>
      <c r="O134" s="24">
        <v>5</v>
      </c>
      <c r="P134" s="25">
        <f t="shared" si="6"/>
        <v>70</v>
      </c>
      <c r="Q134" s="24">
        <v>0</v>
      </c>
      <c r="R134" s="25">
        <f t="shared" si="7"/>
        <v>70</v>
      </c>
      <c r="S134" s="27"/>
      <c r="T134" s="97"/>
      <c r="U134" s="28"/>
      <c r="V134" s="28"/>
      <c r="W134" s="28"/>
      <c r="X134" s="28"/>
      <c r="Y134" s="28"/>
    </row>
    <row r="135" spans="1:25" x14ac:dyDescent="0.2">
      <c r="A135" t="s">
        <v>295</v>
      </c>
      <c r="B135" t="s">
        <v>296</v>
      </c>
      <c r="C135" s="108" t="s">
        <v>38</v>
      </c>
      <c r="D135" s="24">
        <v>9</v>
      </c>
      <c r="E135" s="24">
        <v>0</v>
      </c>
      <c r="F135" s="24">
        <v>0</v>
      </c>
      <c r="G135" s="24">
        <v>0</v>
      </c>
      <c r="H135" s="25">
        <f t="shared" si="4"/>
        <v>9</v>
      </c>
      <c r="I135" s="24">
        <v>0</v>
      </c>
      <c r="J135" s="25">
        <f t="shared" si="5"/>
        <v>9</v>
      </c>
      <c r="K135" s="59"/>
      <c r="L135" s="24">
        <v>24</v>
      </c>
      <c r="M135" s="24">
        <v>0</v>
      </c>
      <c r="N135" s="24">
        <v>0</v>
      </c>
      <c r="O135" s="24">
        <v>0</v>
      </c>
      <c r="P135" s="25">
        <f t="shared" si="6"/>
        <v>24</v>
      </c>
      <c r="Q135" s="24">
        <v>12</v>
      </c>
      <c r="R135" s="25">
        <f t="shared" si="7"/>
        <v>36</v>
      </c>
      <c r="S135" s="27"/>
      <c r="T135" s="97"/>
      <c r="U135" s="28"/>
      <c r="V135" s="28"/>
      <c r="W135" s="28"/>
      <c r="X135" s="28"/>
      <c r="Y135" s="28"/>
    </row>
    <row r="136" spans="1:25" x14ac:dyDescent="0.2">
      <c r="A136" t="s">
        <v>297</v>
      </c>
      <c r="B136" s="10" t="s">
        <v>298</v>
      </c>
      <c r="C136" s="108" t="s">
        <v>44</v>
      </c>
      <c r="D136" s="24">
        <v>3</v>
      </c>
      <c r="E136" s="24">
        <v>0</v>
      </c>
      <c r="F136" s="24">
        <v>0</v>
      </c>
      <c r="G136" s="24">
        <v>5</v>
      </c>
      <c r="H136" s="25">
        <f t="shared" ref="H136:H198" si="8">SUM(D136:G136)</f>
        <v>8</v>
      </c>
      <c r="I136" s="24">
        <v>0</v>
      </c>
      <c r="J136" s="25">
        <f t="shared" ref="J136:J198" si="9">SUM(H136:I136)</f>
        <v>8</v>
      </c>
      <c r="K136" s="59"/>
      <c r="L136" s="24">
        <v>0</v>
      </c>
      <c r="M136" s="24">
        <v>0</v>
      </c>
      <c r="N136" s="24">
        <v>0</v>
      </c>
      <c r="O136" s="24">
        <v>3</v>
      </c>
      <c r="P136" s="25">
        <f t="shared" ref="P136:P198" si="10">SUM(L136:O136)</f>
        <v>3</v>
      </c>
      <c r="Q136" s="24">
        <v>6</v>
      </c>
      <c r="R136" s="25">
        <f t="shared" ref="R136:R198" si="11">SUM(P136:Q136)</f>
        <v>9</v>
      </c>
      <c r="S136" s="27"/>
      <c r="T136" s="97"/>
      <c r="U136" s="28"/>
      <c r="V136" s="28"/>
      <c r="W136" s="28"/>
      <c r="X136" s="28"/>
      <c r="Y136" s="28"/>
    </row>
    <row r="137" spans="1:25" x14ac:dyDescent="0.2">
      <c r="A137" t="s">
        <v>299</v>
      </c>
      <c r="B137" t="s">
        <v>300</v>
      </c>
      <c r="C137" s="108" t="s">
        <v>44</v>
      </c>
      <c r="D137" s="24">
        <v>0</v>
      </c>
      <c r="E137" s="24">
        <v>0</v>
      </c>
      <c r="F137" s="24">
        <v>0</v>
      </c>
      <c r="G137" s="24">
        <v>0</v>
      </c>
      <c r="H137" s="25">
        <f t="shared" si="8"/>
        <v>0</v>
      </c>
      <c r="I137" s="24">
        <v>0</v>
      </c>
      <c r="J137" s="25">
        <f t="shared" si="9"/>
        <v>0</v>
      </c>
      <c r="K137" s="59"/>
      <c r="L137" s="24">
        <v>21</v>
      </c>
      <c r="M137" s="24">
        <v>0</v>
      </c>
      <c r="N137" s="24">
        <v>0</v>
      </c>
      <c r="O137" s="24">
        <v>2</v>
      </c>
      <c r="P137" s="25">
        <f t="shared" si="10"/>
        <v>23</v>
      </c>
      <c r="Q137" s="24">
        <v>0</v>
      </c>
      <c r="R137" s="25">
        <f t="shared" si="11"/>
        <v>23</v>
      </c>
      <c r="S137" s="27"/>
      <c r="T137" s="97"/>
      <c r="U137" s="28"/>
      <c r="V137" s="28"/>
      <c r="W137" s="28"/>
      <c r="X137" s="28"/>
      <c r="Y137" s="28"/>
    </row>
    <row r="138" spans="1:25" x14ac:dyDescent="0.2">
      <c r="A138" t="s">
        <v>301</v>
      </c>
      <c r="B138" t="s">
        <v>302</v>
      </c>
      <c r="C138" s="108" t="s">
        <v>41</v>
      </c>
      <c r="D138" s="24">
        <v>216</v>
      </c>
      <c r="E138" s="24">
        <v>242</v>
      </c>
      <c r="F138" s="24">
        <v>0</v>
      </c>
      <c r="G138" s="24">
        <v>24</v>
      </c>
      <c r="H138" s="25">
        <f t="shared" si="8"/>
        <v>482</v>
      </c>
      <c r="I138" s="24">
        <v>0</v>
      </c>
      <c r="J138" s="25">
        <f t="shared" si="9"/>
        <v>482</v>
      </c>
      <c r="K138" s="59"/>
      <c r="L138" s="24">
        <v>229</v>
      </c>
      <c r="M138" s="24">
        <v>2</v>
      </c>
      <c r="N138" s="24">
        <v>0</v>
      </c>
      <c r="O138" s="24">
        <v>24</v>
      </c>
      <c r="P138" s="25">
        <f t="shared" si="10"/>
        <v>255</v>
      </c>
      <c r="Q138" s="24">
        <v>11</v>
      </c>
      <c r="R138" s="25">
        <f t="shared" si="11"/>
        <v>266</v>
      </c>
      <c r="S138" s="27"/>
      <c r="T138" s="97"/>
      <c r="U138" s="28"/>
      <c r="V138" s="28"/>
      <c r="W138" s="28"/>
      <c r="X138" s="28"/>
      <c r="Y138" s="28"/>
    </row>
    <row r="139" spans="1:25" x14ac:dyDescent="0.2">
      <c r="A139" t="s">
        <v>303</v>
      </c>
      <c r="B139" t="s">
        <v>304</v>
      </c>
      <c r="C139" s="108" t="s">
        <v>44</v>
      </c>
      <c r="D139" s="24">
        <v>37</v>
      </c>
      <c r="E139" s="24">
        <v>0</v>
      </c>
      <c r="F139" s="24">
        <v>0</v>
      </c>
      <c r="G139" s="24">
        <v>0</v>
      </c>
      <c r="H139" s="25">
        <f t="shared" si="8"/>
        <v>37</v>
      </c>
      <c r="I139" s="24">
        <v>0</v>
      </c>
      <c r="J139" s="25">
        <f t="shared" si="9"/>
        <v>37</v>
      </c>
      <c r="K139" s="59"/>
      <c r="L139" s="24">
        <v>14</v>
      </c>
      <c r="M139" s="24">
        <v>0</v>
      </c>
      <c r="N139" s="24">
        <v>0</v>
      </c>
      <c r="O139" s="24">
        <v>1</v>
      </c>
      <c r="P139" s="25">
        <f t="shared" si="10"/>
        <v>15</v>
      </c>
      <c r="Q139" s="24">
        <v>0</v>
      </c>
      <c r="R139" s="25">
        <f t="shared" si="11"/>
        <v>15</v>
      </c>
      <c r="S139" s="27"/>
      <c r="T139" s="97"/>
      <c r="U139" s="28"/>
      <c r="V139" s="28"/>
      <c r="W139" s="28"/>
      <c r="X139" s="28"/>
      <c r="Y139" s="28"/>
    </row>
    <row r="140" spans="1:25" x14ac:dyDescent="0.2">
      <c r="A140" t="s">
        <v>305</v>
      </c>
      <c r="B140" t="s">
        <v>306</v>
      </c>
      <c r="C140" s="108" t="s">
        <v>38</v>
      </c>
      <c r="D140" s="24">
        <v>17</v>
      </c>
      <c r="E140" s="24">
        <v>0</v>
      </c>
      <c r="F140" s="24">
        <v>0</v>
      </c>
      <c r="G140" s="24">
        <v>13</v>
      </c>
      <c r="H140" s="25">
        <f t="shared" si="8"/>
        <v>30</v>
      </c>
      <c r="I140" s="24">
        <v>0</v>
      </c>
      <c r="J140" s="25">
        <f t="shared" si="9"/>
        <v>30</v>
      </c>
      <c r="K140" s="59"/>
      <c r="L140" s="24">
        <v>23</v>
      </c>
      <c r="M140" s="24">
        <v>0</v>
      </c>
      <c r="N140" s="24">
        <v>0</v>
      </c>
      <c r="O140" s="24">
        <v>6</v>
      </c>
      <c r="P140" s="25">
        <f t="shared" si="10"/>
        <v>29</v>
      </c>
      <c r="Q140" s="24">
        <v>0</v>
      </c>
      <c r="R140" s="25">
        <f t="shared" si="11"/>
        <v>29</v>
      </c>
      <c r="S140" s="27"/>
      <c r="T140" s="97"/>
      <c r="U140" s="28"/>
      <c r="V140" s="28"/>
      <c r="W140" s="28"/>
      <c r="X140" s="28"/>
      <c r="Y140" s="28"/>
    </row>
    <row r="141" spans="1:25" x14ac:dyDescent="0.2">
      <c r="A141" t="s">
        <v>307</v>
      </c>
      <c r="B141" s="10" t="s">
        <v>308</v>
      </c>
      <c r="C141" s="29" t="s">
        <v>38</v>
      </c>
      <c r="D141" s="24">
        <v>35</v>
      </c>
      <c r="E141" s="24">
        <v>0</v>
      </c>
      <c r="F141" s="24">
        <v>0</v>
      </c>
      <c r="G141" s="24">
        <v>0</v>
      </c>
      <c r="H141" s="25">
        <f t="shared" si="8"/>
        <v>35</v>
      </c>
      <c r="I141" s="24">
        <v>0</v>
      </c>
      <c r="J141" s="25">
        <f t="shared" si="9"/>
        <v>35</v>
      </c>
      <c r="K141" s="59"/>
      <c r="L141" s="24">
        <v>1</v>
      </c>
      <c r="M141" s="24">
        <v>0</v>
      </c>
      <c r="N141" s="24">
        <v>0</v>
      </c>
      <c r="O141" s="24">
        <v>0</v>
      </c>
      <c r="P141" s="25">
        <f t="shared" si="10"/>
        <v>1</v>
      </c>
      <c r="Q141" s="24">
        <v>0</v>
      </c>
      <c r="R141" s="25">
        <f t="shared" si="11"/>
        <v>1</v>
      </c>
      <c r="S141" s="27"/>
      <c r="T141" s="97"/>
      <c r="U141" s="28"/>
      <c r="V141" s="28"/>
      <c r="W141" s="28"/>
      <c r="X141" s="28"/>
      <c r="Y141" s="28"/>
    </row>
    <row r="142" spans="1:25" x14ac:dyDescent="0.2">
      <c r="A142" t="s">
        <v>309</v>
      </c>
      <c r="B142" t="s">
        <v>310</v>
      </c>
      <c r="C142" s="108" t="s">
        <v>44</v>
      </c>
      <c r="D142" s="24">
        <v>17</v>
      </c>
      <c r="E142" s="24">
        <v>0</v>
      </c>
      <c r="F142" s="24">
        <v>0</v>
      </c>
      <c r="G142" s="24">
        <v>0</v>
      </c>
      <c r="H142" s="25">
        <f t="shared" si="8"/>
        <v>17</v>
      </c>
      <c r="I142" s="24">
        <v>0</v>
      </c>
      <c r="J142" s="25">
        <f t="shared" si="9"/>
        <v>17</v>
      </c>
      <c r="K142" s="59"/>
      <c r="L142" s="24">
        <v>62</v>
      </c>
      <c r="M142" s="24">
        <v>0</v>
      </c>
      <c r="N142" s="24">
        <v>0</v>
      </c>
      <c r="O142" s="24">
        <v>18</v>
      </c>
      <c r="P142" s="25">
        <f t="shared" si="10"/>
        <v>80</v>
      </c>
      <c r="Q142" s="24">
        <v>0</v>
      </c>
      <c r="R142" s="25">
        <f t="shared" si="11"/>
        <v>80</v>
      </c>
      <c r="S142" s="27"/>
      <c r="T142" s="97"/>
      <c r="U142" s="28"/>
      <c r="V142" s="28"/>
      <c r="W142" s="28"/>
      <c r="X142" s="28"/>
      <c r="Y142" s="28"/>
    </row>
    <row r="143" spans="1:25" x14ac:dyDescent="0.2">
      <c r="A143" t="s">
        <v>311</v>
      </c>
      <c r="B143" t="s">
        <v>312</v>
      </c>
      <c r="C143" s="108" t="s">
        <v>41</v>
      </c>
      <c r="D143" s="24">
        <v>173</v>
      </c>
      <c r="E143" s="24">
        <v>0</v>
      </c>
      <c r="F143" s="24">
        <v>0</v>
      </c>
      <c r="G143" s="24">
        <v>58</v>
      </c>
      <c r="H143" s="25">
        <f t="shared" si="8"/>
        <v>231</v>
      </c>
      <c r="I143" s="24">
        <v>288</v>
      </c>
      <c r="J143" s="25">
        <f t="shared" si="9"/>
        <v>519</v>
      </c>
      <c r="K143" s="59"/>
      <c r="L143" s="24">
        <v>52</v>
      </c>
      <c r="M143" s="24">
        <v>0</v>
      </c>
      <c r="N143" s="24">
        <v>0</v>
      </c>
      <c r="O143" s="24">
        <v>45</v>
      </c>
      <c r="P143" s="25">
        <f t="shared" si="10"/>
        <v>97</v>
      </c>
      <c r="Q143" s="24">
        <v>74</v>
      </c>
      <c r="R143" s="25">
        <f t="shared" si="11"/>
        <v>171</v>
      </c>
      <c r="S143" s="27"/>
      <c r="T143" s="97"/>
      <c r="U143" s="28"/>
      <c r="V143" s="28"/>
      <c r="W143" s="28"/>
      <c r="X143" s="28"/>
      <c r="Y143" s="28"/>
    </row>
    <row r="144" spans="1:25" x14ac:dyDescent="0.2">
      <c r="A144" t="s">
        <v>313</v>
      </c>
      <c r="B144" t="s">
        <v>314</v>
      </c>
      <c r="C144" s="108" t="s">
        <v>44</v>
      </c>
      <c r="D144" s="24">
        <v>58</v>
      </c>
      <c r="E144" s="24">
        <v>0</v>
      </c>
      <c r="F144" s="24">
        <v>0</v>
      </c>
      <c r="G144" s="24">
        <v>11</v>
      </c>
      <c r="H144" s="25">
        <f t="shared" si="8"/>
        <v>69</v>
      </c>
      <c r="I144" s="24">
        <v>0</v>
      </c>
      <c r="J144" s="25">
        <f t="shared" si="9"/>
        <v>69</v>
      </c>
      <c r="K144" s="59"/>
      <c r="L144" s="24">
        <v>0</v>
      </c>
      <c r="M144" s="24">
        <v>0</v>
      </c>
      <c r="N144" s="24">
        <v>0</v>
      </c>
      <c r="O144" s="24">
        <v>0</v>
      </c>
      <c r="P144" s="25">
        <f t="shared" si="10"/>
        <v>0</v>
      </c>
      <c r="Q144" s="24">
        <v>0</v>
      </c>
      <c r="R144" s="25">
        <f t="shared" si="11"/>
        <v>0</v>
      </c>
      <c r="S144" s="27"/>
      <c r="T144" s="97"/>
      <c r="U144" s="28"/>
      <c r="V144" s="28"/>
      <c r="W144" s="28"/>
      <c r="X144" s="28"/>
      <c r="Y144" s="28"/>
    </row>
    <row r="145" spans="1:25" x14ac:dyDescent="0.2">
      <c r="A145" t="s">
        <v>315</v>
      </c>
      <c r="B145" t="s">
        <v>316</v>
      </c>
      <c r="C145" s="108" t="s">
        <v>38</v>
      </c>
      <c r="D145" s="24">
        <v>10</v>
      </c>
      <c r="E145" s="24">
        <v>0</v>
      </c>
      <c r="F145" s="24">
        <v>0</v>
      </c>
      <c r="G145" s="24">
        <v>0</v>
      </c>
      <c r="H145" s="25">
        <f t="shared" si="8"/>
        <v>10</v>
      </c>
      <c r="I145" s="24">
        <v>0</v>
      </c>
      <c r="J145" s="25">
        <f t="shared" si="9"/>
        <v>10</v>
      </c>
      <c r="K145" s="59"/>
      <c r="L145" s="24">
        <v>37</v>
      </c>
      <c r="M145" s="24">
        <v>0</v>
      </c>
      <c r="N145" s="24">
        <v>0</v>
      </c>
      <c r="O145" s="24">
        <v>15</v>
      </c>
      <c r="P145" s="25">
        <f t="shared" si="10"/>
        <v>52</v>
      </c>
      <c r="Q145" s="24">
        <v>32</v>
      </c>
      <c r="R145" s="25">
        <f t="shared" si="11"/>
        <v>84</v>
      </c>
      <c r="S145" s="27"/>
      <c r="T145" s="97"/>
      <c r="U145" s="28"/>
      <c r="V145" s="28"/>
      <c r="W145" s="28"/>
      <c r="X145" s="28"/>
      <c r="Y145" s="28"/>
    </row>
    <row r="146" spans="1:25" x14ac:dyDescent="0.2">
      <c r="A146" t="s">
        <v>317</v>
      </c>
      <c r="B146" t="s">
        <v>318</v>
      </c>
      <c r="C146" s="108" t="s">
        <v>44</v>
      </c>
      <c r="D146" s="24">
        <v>4</v>
      </c>
      <c r="E146" s="24">
        <v>0</v>
      </c>
      <c r="F146" s="24">
        <v>0</v>
      </c>
      <c r="G146" s="24">
        <v>0</v>
      </c>
      <c r="H146" s="25">
        <f t="shared" si="8"/>
        <v>4</v>
      </c>
      <c r="I146" s="24">
        <v>0</v>
      </c>
      <c r="J146" s="25">
        <f t="shared" si="9"/>
        <v>4</v>
      </c>
      <c r="K146" s="59"/>
      <c r="L146" s="24">
        <v>4</v>
      </c>
      <c r="M146" s="24">
        <v>0</v>
      </c>
      <c r="N146" s="24">
        <v>0</v>
      </c>
      <c r="O146" s="24">
        <v>0</v>
      </c>
      <c r="P146" s="25">
        <f t="shared" si="10"/>
        <v>4</v>
      </c>
      <c r="Q146" s="24">
        <v>0</v>
      </c>
      <c r="R146" s="25">
        <f t="shared" si="11"/>
        <v>4</v>
      </c>
      <c r="S146" s="27"/>
      <c r="T146" s="97"/>
      <c r="U146" s="28"/>
      <c r="V146" s="28"/>
      <c r="W146" s="28"/>
      <c r="X146" s="28"/>
      <c r="Y146" s="28"/>
    </row>
    <row r="147" spans="1:25" x14ac:dyDescent="0.2">
      <c r="A147" t="s">
        <v>319</v>
      </c>
      <c r="B147" t="s">
        <v>320</v>
      </c>
      <c r="C147" s="108" t="s">
        <v>64</v>
      </c>
      <c r="D147" s="24">
        <v>32</v>
      </c>
      <c r="E147" s="24">
        <v>2</v>
      </c>
      <c r="F147" s="24">
        <v>0</v>
      </c>
      <c r="G147" s="24">
        <v>12</v>
      </c>
      <c r="H147" s="25">
        <f t="shared" si="8"/>
        <v>46</v>
      </c>
      <c r="I147" s="24">
        <v>0</v>
      </c>
      <c r="J147" s="25">
        <f t="shared" si="9"/>
        <v>46</v>
      </c>
      <c r="K147" s="59"/>
      <c r="L147" s="24">
        <v>16</v>
      </c>
      <c r="M147" s="24">
        <v>2</v>
      </c>
      <c r="N147" s="24">
        <v>0</v>
      </c>
      <c r="O147" s="24">
        <v>0</v>
      </c>
      <c r="P147" s="25">
        <f t="shared" si="10"/>
        <v>18</v>
      </c>
      <c r="Q147" s="24">
        <v>9</v>
      </c>
      <c r="R147" s="25">
        <f t="shared" si="11"/>
        <v>27</v>
      </c>
      <c r="S147" s="27"/>
      <c r="T147" s="97"/>
      <c r="U147" s="28"/>
      <c r="V147" s="28"/>
      <c r="W147" s="28"/>
      <c r="X147" s="28"/>
      <c r="Y147" s="28"/>
    </row>
    <row r="148" spans="1:25" x14ac:dyDescent="0.2">
      <c r="A148" t="s">
        <v>321</v>
      </c>
      <c r="B148" t="s">
        <v>322</v>
      </c>
      <c r="C148" s="108" t="s">
        <v>64</v>
      </c>
      <c r="D148" s="24">
        <v>6</v>
      </c>
      <c r="E148" s="24">
        <v>0</v>
      </c>
      <c r="F148" s="24">
        <v>0</v>
      </c>
      <c r="G148" s="24">
        <v>9</v>
      </c>
      <c r="H148" s="25">
        <f t="shared" si="8"/>
        <v>15</v>
      </c>
      <c r="I148" s="24">
        <v>0</v>
      </c>
      <c r="J148" s="25">
        <f t="shared" si="9"/>
        <v>15</v>
      </c>
      <c r="K148" s="59"/>
      <c r="L148" s="24">
        <v>0</v>
      </c>
      <c r="M148" s="24">
        <v>0</v>
      </c>
      <c r="N148" s="24">
        <v>0</v>
      </c>
      <c r="O148" s="24">
        <v>0</v>
      </c>
      <c r="P148" s="25">
        <f t="shared" si="10"/>
        <v>0</v>
      </c>
      <c r="Q148" s="24">
        <v>13</v>
      </c>
      <c r="R148" s="25">
        <f t="shared" si="11"/>
        <v>13</v>
      </c>
      <c r="S148" s="27"/>
      <c r="T148" s="97"/>
      <c r="U148" s="28"/>
      <c r="V148" s="28"/>
      <c r="W148" s="28"/>
      <c r="X148" s="28"/>
      <c r="Y148" s="28"/>
    </row>
    <row r="149" spans="1:25" x14ac:dyDescent="0.2">
      <c r="A149" t="s">
        <v>323</v>
      </c>
      <c r="B149" t="s">
        <v>324</v>
      </c>
      <c r="C149" s="108" t="s">
        <v>38</v>
      </c>
      <c r="D149" s="24">
        <v>52</v>
      </c>
      <c r="E149" s="24">
        <v>0</v>
      </c>
      <c r="F149" s="24">
        <v>0</v>
      </c>
      <c r="G149" s="24">
        <v>0</v>
      </c>
      <c r="H149" s="25">
        <f t="shared" si="8"/>
        <v>52</v>
      </c>
      <c r="I149" s="24">
        <v>0</v>
      </c>
      <c r="J149" s="25">
        <f t="shared" si="9"/>
        <v>52</v>
      </c>
      <c r="K149" s="59"/>
      <c r="L149" s="24">
        <v>13</v>
      </c>
      <c r="M149" s="24">
        <v>1</v>
      </c>
      <c r="N149" s="24">
        <v>0</v>
      </c>
      <c r="O149" s="24">
        <v>0</v>
      </c>
      <c r="P149" s="25">
        <f t="shared" si="10"/>
        <v>14</v>
      </c>
      <c r="Q149" s="24">
        <v>0</v>
      </c>
      <c r="R149" s="25">
        <f t="shared" si="11"/>
        <v>14</v>
      </c>
      <c r="S149" s="27"/>
      <c r="T149" s="97"/>
      <c r="U149" s="28"/>
      <c r="V149" s="28"/>
      <c r="W149" s="28"/>
      <c r="X149" s="28"/>
      <c r="Y149" s="28"/>
    </row>
    <row r="150" spans="1:25" x14ac:dyDescent="0.2">
      <c r="A150" t="s">
        <v>325</v>
      </c>
      <c r="B150" t="s">
        <v>326</v>
      </c>
      <c r="C150" s="108" t="s">
        <v>38</v>
      </c>
      <c r="D150" s="24">
        <v>28</v>
      </c>
      <c r="E150" s="24">
        <v>0</v>
      </c>
      <c r="F150" s="24">
        <v>0</v>
      </c>
      <c r="G150" s="24">
        <v>25</v>
      </c>
      <c r="H150" s="25">
        <f t="shared" si="8"/>
        <v>53</v>
      </c>
      <c r="I150" s="24">
        <v>0</v>
      </c>
      <c r="J150" s="25">
        <f t="shared" si="9"/>
        <v>53</v>
      </c>
      <c r="K150" s="59"/>
      <c r="L150" s="24">
        <v>18</v>
      </c>
      <c r="M150" s="24">
        <v>0</v>
      </c>
      <c r="N150" s="24">
        <v>0</v>
      </c>
      <c r="O150" s="24">
        <v>10</v>
      </c>
      <c r="P150" s="25">
        <f t="shared" si="10"/>
        <v>28</v>
      </c>
      <c r="Q150" s="24">
        <v>7</v>
      </c>
      <c r="R150" s="25">
        <f t="shared" si="11"/>
        <v>35</v>
      </c>
      <c r="S150" s="27"/>
      <c r="T150" s="97"/>
      <c r="U150" s="28"/>
      <c r="V150" s="28"/>
      <c r="W150" s="28"/>
      <c r="X150" s="28"/>
      <c r="Y150" s="28"/>
    </row>
    <row r="151" spans="1:25" x14ac:dyDescent="0.2">
      <c r="A151" t="s">
        <v>327</v>
      </c>
      <c r="B151" t="s">
        <v>328</v>
      </c>
      <c r="C151" s="108" t="s">
        <v>57</v>
      </c>
      <c r="D151" s="24">
        <v>61</v>
      </c>
      <c r="E151" s="24">
        <v>0</v>
      </c>
      <c r="F151" s="24">
        <v>0</v>
      </c>
      <c r="G151" s="24">
        <v>11</v>
      </c>
      <c r="H151" s="25">
        <f t="shared" si="8"/>
        <v>72</v>
      </c>
      <c r="I151" s="24">
        <v>0</v>
      </c>
      <c r="J151" s="25">
        <f t="shared" si="9"/>
        <v>72</v>
      </c>
      <c r="K151" s="59"/>
      <c r="L151" s="24">
        <v>28</v>
      </c>
      <c r="M151" s="24">
        <v>0</v>
      </c>
      <c r="N151" s="24">
        <v>0</v>
      </c>
      <c r="O151" s="24">
        <v>17</v>
      </c>
      <c r="P151" s="25">
        <f t="shared" si="10"/>
        <v>45</v>
      </c>
      <c r="Q151" s="24">
        <v>18</v>
      </c>
      <c r="R151" s="25">
        <f t="shared" si="11"/>
        <v>63</v>
      </c>
      <c r="S151" s="27"/>
      <c r="T151" s="97"/>
      <c r="U151" s="28"/>
      <c r="V151" s="28"/>
      <c r="W151" s="28"/>
      <c r="X151" s="28"/>
      <c r="Y151" s="28"/>
    </row>
    <row r="152" spans="1:25" x14ac:dyDescent="0.2">
      <c r="A152" t="s">
        <v>329</v>
      </c>
      <c r="B152" t="s">
        <v>330</v>
      </c>
      <c r="C152" s="108" t="s">
        <v>44</v>
      </c>
      <c r="D152" s="24">
        <v>25</v>
      </c>
      <c r="E152" s="24">
        <v>2</v>
      </c>
      <c r="F152" s="24">
        <v>0</v>
      </c>
      <c r="G152" s="24">
        <v>21</v>
      </c>
      <c r="H152" s="25">
        <f t="shared" si="8"/>
        <v>48</v>
      </c>
      <c r="I152" s="24">
        <v>50</v>
      </c>
      <c r="J152" s="25">
        <f t="shared" si="9"/>
        <v>98</v>
      </c>
      <c r="K152" s="59"/>
      <c r="L152" s="24">
        <v>34</v>
      </c>
      <c r="M152" s="24">
        <v>37</v>
      </c>
      <c r="N152" s="24">
        <v>0</v>
      </c>
      <c r="O152" s="24">
        <v>12</v>
      </c>
      <c r="P152" s="25">
        <f t="shared" si="10"/>
        <v>83</v>
      </c>
      <c r="Q152" s="24">
        <v>178</v>
      </c>
      <c r="R152" s="25">
        <f t="shared" si="11"/>
        <v>261</v>
      </c>
      <c r="S152" s="27"/>
      <c r="T152" s="97"/>
      <c r="U152" s="28"/>
      <c r="V152" s="28"/>
      <c r="W152" s="28"/>
      <c r="X152" s="28"/>
      <c r="Y152" s="28"/>
    </row>
    <row r="153" spans="1:25" x14ac:dyDescent="0.2">
      <c r="A153" t="s">
        <v>331</v>
      </c>
      <c r="B153" t="s">
        <v>332</v>
      </c>
      <c r="C153" s="108" t="s">
        <v>38</v>
      </c>
      <c r="D153" s="24">
        <v>2</v>
      </c>
      <c r="E153" s="24">
        <v>0</v>
      </c>
      <c r="F153" s="24">
        <v>0</v>
      </c>
      <c r="G153" s="24">
        <v>2</v>
      </c>
      <c r="H153" s="25">
        <f t="shared" si="8"/>
        <v>4</v>
      </c>
      <c r="I153" s="24">
        <v>0</v>
      </c>
      <c r="J153" s="25">
        <f t="shared" si="9"/>
        <v>4</v>
      </c>
      <c r="K153" s="59"/>
      <c r="L153" s="24">
        <v>14</v>
      </c>
      <c r="M153" s="24">
        <v>0</v>
      </c>
      <c r="N153" s="24">
        <v>0</v>
      </c>
      <c r="O153" s="24">
        <v>2</v>
      </c>
      <c r="P153" s="25">
        <f t="shared" si="10"/>
        <v>16</v>
      </c>
      <c r="Q153" s="24">
        <v>0</v>
      </c>
      <c r="R153" s="25">
        <f t="shared" si="11"/>
        <v>16</v>
      </c>
      <c r="S153" s="27"/>
      <c r="T153" s="97"/>
      <c r="U153" s="28"/>
      <c r="V153" s="28"/>
      <c r="W153" s="28"/>
      <c r="X153" s="28"/>
      <c r="Y153" s="28"/>
    </row>
    <row r="154" spans="1:25" x14ac:dyDescent="0.2">
      <c r="A154" t="s">
        <v>333</v>
      </c>
      <c r="B154" t="s">
        <v>334</v>
      </c>
      <c r="C154" s="108" t="s">
        <v>64</v>
      </c>
      <c r="D154" s="24">
        <v>9</v>
      </c>
      <c r="E154" s="24">
        <v>0</v>
      </c>
      <c r="F154" s="24">
        <v>0</v>
      </c>
      <c r="G154" s="24">
        <v>0</v>
      </c>
      <c r="H154" s="25">
        <f t="shared" si="8"/>
        <v>9</v>
      </c>
      <c r="I154" s="24">
        <v>0</v>
      </c>
      <c r="J154" s="25">
        <f t="shared" si="9"/>
        <v>9</v>
      </c>
      <c r="K154" s="59"/>
      <c r="L154" s="24">
        <v>9</v>
      </c>
      <c r="M154" s="24">
        <v>0</v>
      </c>
      <c r="N154" s="24">
        <v>0</v>
      </c>
      <c r="O154" s="24">
        <v>1</v>
      </c>
      <c r="P154" s="25">
        <f t="shared" si="10"/>
        <v>10</v>
      </c>
      <c r="Q154" s="24">
        <v>0</v>
      </c>
      <c r="R154" s="25">
        <f t="shared" si="11"/>
        <v>10</v>
      </c>
      <c r="S154" s="27"/>
      <c r="T154" s="97"/>
      <c r="U154" s="28"/>
      <c r="V154" s="28"/>
      <c r="W154" s="28"/>
      <c r="X154" s="28"/>
      <c r="Y154" s="28"/>
    </row>
    <row r="155" spans="1:25" x14ac:dyDescent="0.2">
      <c r="A155" t="s">
        <v>335</v>
      </c>
      <c r="B155" t="s">
        <v>336</v>
      </c>
      <c r="C155" s="108" t="s">
        <v>44</v>
      </c>
      <c r="D155" s="24">
        <v>25</v>
      </c>
      <c r="E155" s="24">
        <v>0</v>
      </c>
      <c r="F155" s="24">
        <v>0</v>
      </c>
      <c r="G155" s="24">
        <v>0</v>
      </c>
      <c r="H155" s="25">
        <f t="shared" si="8"/>
        <v>25</v>
      </c>
      <c r="I155" s="24">
        <v>0</v>
      </c>
      <c r="J155" s="25">
        <f t="shared" si="9"/>
        <v>25</v>
      </c>
      <c r="K155" s="59"/>
      <c r="L155" s="24">
        <v>0</v>
      </c>
      <c r="M155" s="24">
        <v>0</v>
      </c>
      <c r="N155" s="24">
        <v>0</v>
      </c>
      <c r="O155" s="24">
        <v>0</v>
      </c>
      <c r="P155" s="25">
        <f t="shared" si="10"/>
        <v>0</v>
      </c>
      <c r="Q155" s="24">
        <v>21</v>
      </c>
      <c r="R155" s="25">
        <f t="shared" si="11"/>
        <v>21</v>
      </c>
      <c r="S155" s="27"/>
      <c r="T155" s="97"/>
      <c r="U155" s="28"/>
      <c r="V155" s="28"/>
      <c r="W155" s="28"/>
      <c r="X155" s="28"/>
      <c r="Y155" s="28"/>
    </row>
    <row r="156" spans="1:25" x14ac:dyDescent="0.2">
      <c r="A156" t="s">
        <v>337</v>
      </c>
      <c r="B156" t="s">
        <v>338</v>
      </c>
      <c r="C156" s="108" t="s">
        <v>57</v>
      </c>
      <c r="D156" s="24">
        <v>46</v>
      </c>
      <c r="E156" s="24">
        <v>0</v>
      </c>
      <c r="F156" s="24">
        <v>0</v>
      </c>
      <c r="G156" s="24">
        <v>0</v>
      </c>
      <c r="H156" s="25">
        <f t="shared" si="8"/>
        <v>46</v>
      </c>
      <c r="I156" s="24">
        <v>0</v>
      </c>
      <c r="J156" s="25">
        <f t="shared" si="9"/>
        <v>46</v>
      </c>
      <c r="K156" s="59"/>
      <c r="L156" s="24">
        <v>18</v>
      </c>
      <c r="M156" s="24">
        <v>0</v>
      </c>
      <c r="N156" s="24">
        <v>0</v>
      </c>
      <c r="O156" s="24">
        <v>0</v>
      </c>
      <c r="P156" s="25">
        <f t="shared" si="10"/>
        <v>18</v>
      </c>
      <c r="Q156" s="24">
        <v>35</v>
      </c>
      <c r="R156" s="25">
        <f t="shared" si="11"/>
        <v>53</v>
      </c>
      <c r="S156" s="27"/>
      <c r="T156" s="97"/>
      <c r="U156" s="28"/>
      <c r="V156" s="28"/>
      <c r="W156" s="28"/>
      <c r="X156" s="28"/>
      <c r="Y156" s="28"/>
    </row>
    <row r="157" spans="1:25" x14ac:dyDescent="0.2">
      <c r="A157" t="s">
        <v>339</v>
      </c>
      <c r="B157" t="s">
        <v>340</v>
      </c>
      <c r="C157" s="108" t="s">
        <v>44</v>
      </c>
      <c r="D157" s="24">
        <v>1</v>
      </c>
      <c r="E157" s="24">
        <v>0</v>
      </c>
      <c r="F157" s="24">
        <v>0</v>
      </c>
      <c r="G157" s="24">
        <v>0</v>
      </c>
      <c r="H157" s="25">
        <f t="shared" si="8"/>
        <v>1</v>
      </c>
      <c r="I157" s="24">
        <v>0</v>
      </c>
      <c r="J157" s="25">
        <f t="shared" si="9"/>
        <v>1</v>
      </c>
      <c r="K157" s="59"/>
      <c r="L157" s="24">
        <v>8</v>
      </c>
      <c r="M157" s="24">
        <v>4</v>
      </c>
      <c r="N157" s="24">
        <v>0</v>
      </c>
      <c r="O157" s="24">
        <v>13</v>
      </c>
      <c r="P157" s="25">
        <f t="shared" si="10"/>
        <v>25</v>
      </c>
      <c r="Q157" s="24">
        <v>51</v>
      </c>
      <c r="R157" s="25">
        <f t="shared" si="11"/>
        <v>76</v>
      </c>
      <c r="S157" s="27"/>
      <c r="T157" s="97"/>
      <c r="U157" s="28"/>
      <c r="V157" s="28"/>
      <c r="W157" s="28"/>
      <c r="X157" s="28"/>
      <c r="Y157" s="28"/>
    </row>
    <row r="158" spans="1:25" x14ac:dyDescent="0.2">
      <c r="A158" t="s">
        <v>341</v>
      </c>
      <c r="B158" t="s">
        <v>342</v>
      </c>
      <c r="C158" s="108" t="s">
        <v>64</v>
      </c>
      <c r="D158" s="24">
        <v>22</v>
      </c>
      <c r="E158" s="24">
        <v>0</v>
      </c>
      <c r="F158" s="24">
        <v>0</v>
      </c>
      <c r="G158" s="24">
        <v>9</v>
      </c>
      <c r="H158" s="25">
        <f t="shared" si="8"/>
        <v>31</v>
      </c>
      <c r="I158" s="24">
        <v>0</v>
      </c>
      <c r="J158" s="25">
        <f t="shared" si="9"/>
        <v>31</v>
      </c>
      <c r="K158" s="59"/>
      <c r="L158" s="24">
        <v>22</v>
      </c>
      <c r="M158" s="24">
        <v>6</v>
      </c>
      <c r="N158" s="24">
        <v>0</v>
      </c>
      <c r="O158" s="24">
        <v>0</v>
      </c>
      <c r="P158" s="25">
        <f t="shared" si="10"/>
        <v>28</v>
      </c>
      <c r="Q158" s="24">
        <v>0</v>
      </c>
      <c r="R158" s="25">
        <f t="shared" si="11"/>
        <v>28</v>
      </c>
      <c r="S158" s="27"/>
      <c r="T158" s="97"/>
      <c r="U158" s="28"/>
      <c r="V158" s="28"/>
      <c r="W158" s="28"/>
      <c r="X158" s="28"/>
      <c r="Y158" s="28"/>
    </row>
    <row r="159" spans="1:25" x14ac:dyDescent="0.2">
      <c r="A159" t="s">
        <v>343</v>
      </c>
      <c r="B159" t="s">
        <v>344</v>
      </c>
      <c r="C159" s="108" t="s">
        <v>64</v>
      </c>
      <c r="D159" s="24">
        <v>0</v>
      </c>
      <c r="E159" s="24">
        <v>0</v>
      </c>
      <c r="F159" s="24">
        <v>0</v>
      </c>
      <c r="G159" s="24">
        <v>0</v>
      </c>
      <c r="H159" s="25">
        <f t="shared" si="8"/>
        <v>0</v>
      </c>
      <c r="I159" s="24">
        <v>0</v>
      </c>
      <c r="J159" s="25">
        <f t="shared" si="9"/>
        <v>0</v>
      </c>
      <c r="K159" s="59"/>
      <c r="L159" s="24">
        <v>0</v>
      </c>
      <c r="M159" s="24">
        <v>20</v>
      </c>
      <c r="N159" s="24">
        <v>0</v>
      </c>
      <c r="O159" s="24">
        <v>0</v>
      </c>
      <c r="P159" s="25">
        <f t="shared" si="10"/>
        <v>20</v>
      </c>
      <c r="Q159" s="24">
        <v>0</v>
      </c>
      <c r="R159" s="25">
        <f t="shared" si="11"/>
        <v>20</v>
      </c>
      <c r="S159" s="27"/>
      <c r="T159" s="97"/>
      <c r="U159" s="28"/>
      <c r="V159" s="28"/>
      <c r="W159" s="28"/>
      <c r="X159" s="28"/>
      <c r="Y159" s="28"/>
    </row>
    <row r="160" spans="1:25" x14ac:dyDescent="0.2">
      <c r="A160" t="s">
        <v>345</v>
      </c>
      <c r="B160" t="s">
        <v>346</v>
      </c>
      <c r="C160" s="108" t="s">
        <v>57</v>
      </c>
      <c r="D160" s="24">
        <v>4</v>
      </c>
      <c r="E160" s="24">
        <v>0</v>
      </c>
      <c r="F160" s="24">
        <v>0</v>
      </c>
      <c r="G160" s="24">
        <v>0</v>
      </c>
      <c r="H160" s="25">
        <f t="shared" si="8"/>
        <v>4</v>
      </c>
      <c r="I160" s="24">
        <v>0</v>
      </c>
      <c r="J160" s="25">
        <f t="shared" si="9"/>
        <v>4</v>
      </c>
      <c r="K160" s="59"/>
      <c r="L160" s="24">
        <v>0</v>
      </c>
      <c r="M160" s="24">
        <v>0</v>
      </c>
      <c r="N160" s="24">
        <v>0</v>
      </c>
      <c r="O160" s="24">
        <v>4</v>
      </c>
      <c r="P160" s="25">
        <f t="shared" si="10"/>
        <v>4</v>
      </c>
      <c r="Q160" s="24">
        <v>2</v>
      </c>
      <c r="R160" s="25">
        <f t="shared" si="11"/>
        <v>6</v>
      </c>
      <c r="S160" s="27"/>
      <c r="T160" s="97"/>
      <c r="U160" s="28"/>
      <c r="V160" s="28"/>
      <c r="W160" s="28"/>
      <c r="X160" s="28"/>
      <c r="Y160" s="28"/>
    </row>
    <row r="161" spans="1:25" x14ac:dyDescent="0.2">
      <c r="A161" t="s">
        <v>347</v>
      </c>
      <c r="B161" t="s">
        <v>348</v>
      </c>
      <c r="C161" s="108" t="s">
        <v>57</v>
      </c>
      <c r="D161" s="24">
        <v>0</v>
      </c>
      <c r="E161" s="24">
        <v>0</v>
      </c>
      <c r="F161" s="24">
        <v>0</v>
      </c>
      <c r="G161" s="24">
        <v>0</v>
      </c>
      <c r="H161" s="25">
        <f t="shared" si="8"/>
        <v>0</v>
      </c>
      <c r="I161" s="24">
        <v>0</v>
      </c>
      <c r="J161" s="25">
        <f t="shared" si="9"/>
        <v>0</v>
      </c>
      <c r="K161" s="59"/>
      <c r="L161" s="24">
        <v>0</v>
      </c>
      <c r="M161" s="24">
        <v>37</v>
      </c>
      <c r="N161" s="24">
        <v>0</v>
      </c>
      <c r="O161" s="24">
        <v>7</v>
      </c>
      <c r="P161" s="25">
        <f t="shared" si="10"/>
        <v>44</v>
      </c>
      <c r="Q161" s="24">
        <v>12</v>
      </c>
      <c r="R161" s="25">
        <f t="shared" si="11"/>
        <v>56</v>
      </c>
      <c r="S161" s="27"/>
      <c r="T161" s="97"/>
      <c r="U161" s="28"/>
      <c r="V161" s="28"/>
      <c r="W161" s="28"/>
      <c r="X161" s="28"/>
      <c r="Y161" s="28"/>
    </row>
    <row r="162" spans="1:25" x14ac:dyDescent="0.2">
      <c r="A162" t="s">
        <v>349</v>
      </c>
      <c r="B162" t="s">
        <v>350</v>
      </c>
      <c r="C162" s="108" t="s">
        <v>38</v>
      </c>
      <c r="D162" s="24">
        <v>8</v>
      </c>
      <c r="E162" s="24">
        <v>8</v>
      </c>
      <c r="F162" s="24">
        <v>0</v>
      </c>
      <c r="G162" s="24">
        <v>5</v>
      </c>
      <c r="H162" s="25">
        <f t="shared" si="8"/>
        <v>21</v>
      </c>
      <c r="I162" s="24">
        <v>0</v>
      </c>
      <c r="J162" s="25">
        <f t="shared" si="9"/>
        <v>21</v>
      </c>
      <c r="K162" s="59"/>
      <c r="L162" s="24">
        <v>4</v>
      </c>
      <c r="M162" s="24">
        <v>0</v>
      </c>
      <c r="N162" s="24">
        <v>0</v>
      </c>
      <c r="O162" s="24">
        <v>2</v>
      </c>
      <c r="P162" s="25">
        <f t="shared" si="10"/>
        <v>6</v>
      </c>
      <c r="Q162" s="24">
        <v>0</v>
      </c>
      <c r="R162" s="25">
        <f t="shared" si="11"/>
        <v>6</v>
      </c>
      <c r="S162" s="27"/>
      <c r="T162" s="97"/>
      <c r="U162" s="28"/>
      <c r="V162" s="28"/>
      <c r="W162" s="28"/>
      <c r="X162" s="28"/>
      <c r="Y162" s="28"/>
    </row>
    <row r="163" spans="1:25" x14ac:dyDescent="0.2">
      <c r="A163" t="s">
        <v>351</v>
      </c>
      <c r="B163" t="s">
        <v>352</v>
      </c>
      <c r="C163" s="108" t="s">
        <v>44</v>
      </c>
      <c r="D163" s="24">
        <v>10</v>
      </c>
      <c r="E163" s="24">
        <v>0</v>
      </c>
      <c r="F163" s="24">
        <v>0</v>
      </c>
      <c r="G163" s="24">
        <v>0</v>
      </c>
      <c r="H163" s="25">
        <f t="shared" si="8"/>
        <v>10</v>
      </c>
      <c r="I163" s="24">
        <v>0</v>
      </c>
      <c r="J163" s="25">
        <f t="shared" si="9"/>
        <v>10</v>
      </c>
      <c r="K163" s="59"/>
      <c r="L163" s="24">
        <v>1</v>
      </c>
      <c r="M163" s="24">
        <v>0</v>
      </c>
      <c r="N163" s="24">
        <v>0</v>
      </c>
      <c r="O163" s="24">
        <v>0</v>
      </c>
      <c r="P163" s="25">
        <f t="shared" si="10"/>
        <v>1</v>
      </c>
      <c r="Q163" s="24">
        <v>0</v>
      </c>
      <c r="R163" s="25">
        <f t="shared" si="11"/>
        <v>1</v>
      </c>
      <c r="S163" s="27"/>
      <c r="T163" s="97"/>
      <c r="U163" s="28"/>
      <c r="V163" s="28"/>
      <c r="W163" s="28"/>
      <c r="X163" s="28"/>
      <c r="Y163" s="28"/>
    </row>
    <row r="164" spans="1:25" x14ac:dyDescent="0.2">
      <c r="A164" t="s">
        <v>353</v>
      </c>
      <c r="B164" t="s">
        <v>354</v>
      </c>
      <c r="C164" s="108" t="s">
        <v>57</v>
      </c>
      <c r="D164" s="24">
        <v>24</v>
      </c>
      <c r="E164" s="24">
        <v>0</v>
      </c>
      <c r="F164" s="24">
        <v>0</v>
      </c>
      <c r="G164" s="24">
        <v>0</v>
      </c>
      <c r="H164" s="25">
        <f t="shared" si="8"/>
        <v>24</v>
      </c>
      <c r="I164" s="24">
        <v>0</v>
      </c>
      <c r="J164" s="25">
        <f t="shared" si="9"/>
        <v>24</v>
      </c>
      <c r="K164" s="59"/>
      <c r="L164" s="24">
        <v>46</v>
      </c>
      <c r="M164" s="24">
        <v>16</v>
      </c>
      <c r="N164" s="24">
        <v>0</v>
      </c>
      <c r="O164" s="24">
        <v>1</v>
      </c>
      <c r="P164" s="25">
        <f t="shared" si="10"/>
        <v>63</v>
      </c>
      <c r="Q164" s="24">
        <v>2</v>
      </c>
      <c r="R164" s="25">
        <f t="shared" si="11"/>
        <v>65</v>
      </c>
      <c r="S164" s="27"/>
      <c r="T164" s="97"/>
      <c r="U164" s="28"/>
      <c r="V164" s="28"/>
      <c r="W164" s="28"/>
      <c r="X164" s="28"/>
      <c r="Y164" s="28"/>
    </row>
    <row r="165" spans="1:25" x14ac:dyDescent="0.2">
      <c r="A165" t="s">
        <v>355</v>
      </c>
      <c r="B165" t="s">
        <v>356</v>
      </c>
      <c r="C165" s="108" t="s">
        <v>38</v>
      </c>
      <c r="D165" s="24">
        <v>10</v>
      </c>
      <c r="E165" s="24">
        <v>0</v>
      </c>
      <c r="F165" s="24">
        <v>0</v>
      </c>
      <c r="G165" s="24">
        <v>0</v>
      </c>
      <c r="H165" s="25">
        <f t="shared" si="8"/>
        <v>10</v>
      </c>
      <c r="I165" s="24">
        <v>0</v>
      </c>
      <c r="J165" s="25">
        <f t="shared" si="9"/>
        <v>10</v>
      </c>
      <c r="K165" s="59"/>
      <c r="L165" s="24">
        <v>18</v>
      </c>
      <c r="M165" s="24">
        <v>0</v>
      </c>
      <c r="N165" s="24">
        <v>0</v>
      </c>
      <c r="O165" s="24">
        <v>0</v>
      </c>
      <c r="P165" s="25">
        <f t="shared" si="10"/>
        <v>18</v>
      </c>
      <c r="Q165" s="24">
        <v>0</v>
      </c>
      <c r="R165" s="25">
        <f t="shared" si="11"/>
        <v>18</v>
      </c>
      <c r="S165" s="27"/>
      <c r="T165" s="97"/>
      <c r="U165" s="28"/>
      <c r="V165" s="28"/>
      <c r="W165" s="28"/>
      <c r="X165" s="28"/>
      <c r="Y165" s="28"/>
    </row>
    <row r="166" spans="1:25" x14ac:dyDescent="0.2">
      <c r="A166" t="s">
        <v>357</v>
      </c>
      <c r="B166" t="s">
        <v>358</v>
      </c>
      <c r="C166" s="108" t="s">
        <v>64</v>
      </c>
      <c r="D166" s="24">
        <v>32</v>
      </c>
      <c r="E166" s="24">
        <v>0</v>
      </c>
      <c r="F166" s="24">
        <v>0</v>
      </c>
      <c r="G166" s="24">
        <v>0</v>
      </c>
      <c r="H166" s="25">
        <f t="shared" si="8"/>
        <v>32</v>
      </c>
      <c r="I166" s="24">
        <v>17</v>
      </c>
      <c r="J166" s="25">
        <f t="shared" si="9"/>
        <v>49</v>
      </c>
      <c r="K166" s="59"/>
      <c r="L166" s="24">
        <v>14</v>
      </c>
      <c r="M166" s="24">
        <v>0</v>
      </c>
      <c r="N166" s="24">
        <v>0</v>
      </c>
      <c r="O166" s="24">
        <v>0</v>
      </c>
      <c r="P166" s="25">
        <f t="shared" si="10"/>
        <v>14</v>
      </c>
      <c r="Q166" s="24">
        <v>24</v>
      </c>
      <c r="R166" s="25">
        <f t="shared" si="11"/>
        <v>38</v>
      </c>
      <c r="S166" s="27"/>
      <c r="T166" s="97"/>
      <c r="U166" s="28"/>
      <c r="V166" s="28"/>
      <c r="W166" s="28"/>
      <c r="X166" s="28"/>
      <c r="Y166" s="28"/>
    </row>
    <row r="167" spans="1:25" x14ac:dyDescent="0.2">
      <c r="A167" t="s">
        <v>359</v>
      </c>
      <c r="B167" t="s">
        <v>360</v>
      </c>
      <c r="C167" s="108" t="s">
        <v>57</v>
      </c>
      <c r="D167" s="24">
        <v>26</v>
      </c>
      <c r="E167" s="24">
        <v>0</v>
      </c>
      <c r="F167" s="24">
        <v>0</v>
      </c>
      <c r="G167" s="24">
        <v>0</v>
      </c>
      <c r="H167" s="25">
        <f t="shared" si="8"/>
        <v>26</v>
      </c>
      <c r="I167" s="24">
        <v>0</v>
      </c>
      <c r="J167" s="25">
        <f t="shared" si="9"/>
        <v>26</v>
      </c>
      <c r="K167" s="59"/>
      <c r="L167" s="24">
        <v>12</v>
      </c>
      <c r="M167" s="24">
        <v>0</v>
      </c>
      <c r="N167" s="24">
        <v>0</v>
      </c>
      <c r="O167" s="24">
        <v>1</v>
      </c>
      <c r="P167" s="25">
        <f t="shared" si="10"/>
        <v>13</v>
      </c>
      <c r="Q167" s="24">
        <v>0</v>
      </c>
      <c r="R167" s="25">
        <f t="shared" si="11"/>
        <v>13</v>
      </c>
      <c r="S167" s="27"/>
      <c r="T167" s="97"/>
      <c r="U167" s="28"/>
      <c r="V167" s="28"/>
      <c r="W167" s="28"/>
      <c r="X167" s="28"/>
      <c r="Y167" s="28"/>
    </row>
    <row r="168" spans="1:25" x14ac:dyDescent="0.2">
      <c r="A168" t="s">
        <v>361</v>
      </c>
      <c r="B168" t="s">
        <v>362</v>
      </c>
      <c r="C168" s="108" t="s">
        <v>44</v>
      </c>
      <c r="D168" s="24">
        <v>40</v>
      </c>
      <c r="E168" s="24">
        <v>0</v>
      </c>
      <c r="F168" s="24">
        <v>0</v>
      </c>
      <c r="G168" s="24">
        <v>25</v>
      </c>
      <c r="H168" s="25">
        <f t="shared" si="8"/>
        <v>65</v>
      </c>
      <c r="I168" s="24">
        <v>0</v>
      </c>
      <c r="J168" s="25">
        <f t="shared" si="9"/>
        <v>65</v>
      </c>
      <c r="K168" s="59"/>
      <c r="L168" s="24">
        <v>56</v>
      </c>
      <c r="M168" s="24">
        <v>0</v>
      </c>
      <c r="N168" s="24">
        <v>0</v>
      </c>
      <c r="O168" s="24">
        <v>8</v>
      </c>
      <c r="P168" s="25">
        <f t="shared" si="10"/>
        <v>64</v>
      </c>
      <c r="Q168" s="24">
        <v>0</v>
      </c>
      <c r="R168" s="25">
        <f t="shared" si="11"/>
        <v>64</v>
      </c>
      <c r="S168" s="27"/>
      <c r="T168" s="97"/>
      <c r="U168" s="28"/>
      <c r="V168" s="28"/>
      <c r="W168" s="28"/>
      <c r="X168" s="28"/>
      <c r="Y168" s="28"/>
    </row>
    <row r="169" spans="1:25" x14ac:dyDescent="0.2">
      <c r="A169" t="s">
        <v>363</v>
      </c>
      <c r="B169" t="s">
        <v>364</v>
      </c>
      <c r="C169" s="108" t="s">
        <v>44</v>
      </c>
      <c r="D169" s="24">
        <v>5</v>
      </c>
      <c r="E169" s="24">
        <v>0</v>
      </c>
      <c r="F169" s="24">
        <v>0</v>
      </c>
      <c r="G169" s="24">
        <v>4</v>
      </c>
      <c r="H169" s="25">
        <f t="shared" si="8"/>
        <v>9</v>
      </c>
      <c r="I169" s="24">
        <v>0</v>
      </c>
      <c r="J169" s="25">
        <f t="shared" si="9"/>
        <v>9</v>
      </c>
      <c r="K169" s="59"/>
      <c r="L169" s="24">
        <v>33</v>
      </c>
      <c r="M169" s="24">
        <v>0</v>
      </c>
      <c r="N169" s="24">
        <v>0</v>
      </c>
      <c r="O169" s="24">
        <v>13</v>
      </c>
      <c r="P169" s="25">
        <f t="shared" si="10"/>
        <v>46</v>
      </c>
      <c r="Q169" s="24">
        <v>0</v>
      </c>
      <c r="R169" s="25">
        <f t="shared" si="11"/>
        <v>46</v>
      </c>
      <c r="S169" s="27"/>
      <c r="T169" s="97"/>
      <c r="U169" s="28"/>
      <c r="V169" s="28"/>
      <c r="W169" s="28"/>
      <c r="X169" s="28"/>
      <c r="Y169" s="28"/>
    </row>
    <row r="170" spans="1:25" x14ac:dyDescent="0.2">
      <c r="A170" t="s">
        <v>365</v>
      </c>
      <c r="B170" t="s">
        <v>366</v>
      </c>
      <c r="C170" s="108" t="s">
        <v>44</v>
      </c>
      <c r="D170" s="24">
        <v>19</v>
      </c>
      <c r="E170" s="24">
        <v>86</v>
      </c>
      <c r="F170" s="24">
        <v>0</v>
      </c>
      <c r="G170" s="24">
        <v>37</v>
      </c>
      <c r="H170" s="25">
        <f t="shared" si="8"/>
        <v>142</v>
      </c>
      <c r="I170" s="24">
        <v>412</v>
      </c>
      <c r="J170" s="25">
        <f t="shared" si="9"/>
        <v>554</v>
      </c>
      <c r="K170" s="59"/>
      <c r="L170" s="24">
        <v>10</v>
      </c>
      <c r="M170" s="24">
        <v>12</v>
      </c>
      <c r="N170" s="24">
        <v>0</v>
      </c>
      <c r="O170" s="24">
        <v>18</v>
      </c>
      <c r="P170" s="25">
        <f t="shared" si="10"/>
        <v>40</v>
      </c>
      <c r="Q170" s="24">
        <v>80</v>
      </c>
      <c r="R170" s="25">
        <f t="shared" si="11"/>
        <v>120</v>
      </c>
      <c r="S170" s="27"/>
      <c r="T170" s="97"/>
      <c r="U170" s="28"/>
      <c r="V170" s="28"/>
      <c r="W170" s="28"/>
      <c r="X170" s="28"/>
      <c r="Y170" s="28"/>
    </row>
    <row r="171" spans="1:25" x14ac:dyDescent="0.2">
      <c r="A171" t="s">
        <v>734</v>
      </c>
      <c r="B171" t="s">
        <v>367</v>
      </c>
      <c r="C171" s="108" t="s">
        <v>57</v>
      </c>
      <c r="D171" s="24">
        <v>63</v>
      </c>
      <c r="E171" s="24">
        <v>0</v>
      </c>
      <c r="F171" s="24">
        <v>0</v>
      </c>
      <c r="G171" s="24">
        <v>30</v>
      </c>
      <c r="H171" s="25">
        <f t="shared" si="8"/>
        <v>93</v>
      </c>
      <c r="I171" s="24">
        <v>0</v>
      </c>
      <c r="J171" s="25">
        <f t="shared" si="9"/>
        <v>93</v>
      </c>
      <c r="K171" s="59"/>
      <c r="L171" s="24">
        <v>55</v>
      </c>
      <c r="M171" s="24">
        <v>0</v>
      </c>
      <c r="N171" s="24">
        <v>0</v>
      </c>
      <c r="O171" s="24">
        <v>3</v>
      </c>
      <c r="P171" s="25">
        <f t="shared" si="10"/>
        <v>58</v>
      </c>
      <c r="Q171" s="24">
        <v>0</v>
      </c>
      <c r="R171" s="25">
        <f t="shared" si="11"/>
        <v>58</v>
      </c>
      <c r="S171" s="27"/>
      <c r="T171" s="97"/>
      <c r="U171" s="28"/>
      <c r="V171" s="28"/>
      <c r="W171" s="28"/>
      <c r="X171" s="28"/>
      <c r="Y171" s="28"/>
    </row>
    <row r="172" spans="1:25" x14ac:dyDescent="0.2">
      <c r="A172" t="s">
        <v>368</v>
      </c>
      <c r="B172" t="s">
        <v>369</v>
      </c>
      <c r="C172" s="108" t="s">
        <v>38</v>
      </c>
      <c r="D172" s="24">
        <v>6</v>
      </c>
      <c r="E172" s="24">
        <v>0</v>
      </c>
      <c r="F172" s="24">
        <v>0</v>
      </c>
      <c r="G172" s="24">
        <v>0</v>
      </c>
      <c r="H172" s="25">
        <f t="shared" si="8"/>
        <v>6</v>
      </c>
      <c r="I172" s="24">
        <v>0</v>
      </c>
      <c r="J172" s="25">
        <f t="shared" si="9"/>
        <v>6</v>
      </c>
      <c r="K172" s="59"/>
      <c r="L172" s="24">
        <v>14</v>
      </c>
      <c r="M172" s="24">
        <v>0</v>
      </c>
      <c r="N172" s="24">
        <v>0</v>
      </c>
      <c r="O172" s="24">
        <v>2</v>
      </c>
      <c r="P172" s="25">
        <f t="shared" si="10"/>
        <v>16</v>
      </c>
      <c r="Q172" s="24">
        <v>0</v>
      </c>
      <c r="R172" s="25">
        <f t="shared" si="11"/>
        <v>16</v>
      </c>
      <c r="S172" s="27"/>
      <c r="T172" s="97"/>
      <c r="U172" s="28"/>
      <c r="V172" s="28"/>
      <c r="W172" s="28"/>
      <c r="X172" s="28"/>
      <c r="Y172" s="28"/>
    </row>
    <row r="173" spans="1:25" x14ac:dyDescent="0.2">
      <c r="A173" t="s">
        <v>370</v>
      </c>
      <c r="B173" t="s">
        <v>371</v>
      </c>
      <c r="C173" s="108" t="s">
        <v>44</v>
      </c>
      <c r="D173" s="24">
        <v>87</v>
      </c>
      <c r="E173" s="24">
        <v>0</v>
      </c>
      <c r="F173" s="24">
        <v>0</v>
      </c>
      <c r="G173" s="24">
        <v>0</v>
      </c>
      <c r="H173" s="25">
        <f t="shared" si="8"/>
        <v>87</v>
      </c>
      <c r="I173" s="24">
        <v>0</v>
      </c>
      <c r="J173" s="25">
        <f t="shared" si="9"/>
        <v>87</v>
      </c>
      <c r="K173" s="59"/>
      <c r="L173" s="24">
        <v>26</v>
      </c>
      <c r="M173" s="24">
        <v>4</v>
      </c>
      <c r="N173" s="24">
        <v>0</v>
      </c>
      <c r="O173" s="24">
        <v>6</v>
      </c>
      <c r="P173" s="25">
        <f t="shared" si="10"/>
        <v>36</v>
      </c>
      <c r="Q173" s="24">
        <v>37</v>
      </c>
      <c r="R173" s="25">
        <f t="shared" si="11"/>
        <v>73</v>
      </c>
      <c r="S173" s="27"/>
      <c r="T173" s="97"/>
      <c r="U173" s="28"/>
      <c r="V173" s="28"/>
      <c r="W173" s="28"/>
      <c r="X173" s="28"/>
      <c r="Y173" s="28"/>
    </row>
    <row r="174" spans="1:25" x14ac:dyDescent="0.2">
      <c r="A174" t="s">
        <v>372</v>
      </c>
      <c r="B174" t="s">
        <v>373</v>
      </c>
      <c r="C174" s="108" t="s">
        <v>44</v>
      </c>
      <c r="D174" s="24">
        <v>65</v>
      </c>
      <c r="E174" s="24">
        <v>0</v>
      </c>
      <c r="F174" s="24">
        <v>0</v>
      </c>
      <c r="G174" s="24">
        <v>11</v>
      </c>
      <c r="H174" s="25">
        <f t="shared" si="8"/>
        <v>76</v>
      </c>
      <c r="I174" s="24">
        <v>0</v>
      </c>
      <c r="J174" s="25">
        <f t="shared" si="9"/>
        <v>76</v>
      </c>
      <c r="K174" s="59"/>
      <c r="L174" s="24">
        <v>12</v>
      </c>
      <c r="M174" s="24">
        <v>14</v>
      </c>
      <c r="N174" s="24">
        <v>0</v>
      </c>
      <c r="O174" s="24">
        <v>4</v>
      </c>
      <c r="P174" s="25">
        <f t="shared" si="10"/>
        <v>30</v>
      </c>
      <c r="Q174" s="24">
        <v>23</v>
      </c>
      <c r="R174" s="25">
        <f t="shared" si="11"/>
        <v>53</v>
      </c>
      <c r="S174" s="27"/>
      <c r="T174" s="97"/>
      <c r="U174" s="28"/>
      <c r="V174" s="28"/>
      <c r="W174" s="28"/>
      <c r="X174" s="28"/>
      <c r="Y174" s="28"/>
    </row>
    <row r="175" spans="1:25" x14ac:dyDescent="0.2">
      <c r="A175" t="s">
        <v>374</v>
      </c>
      <c r="B175" t="s">
        <v>375</v>
      </c>
      <c r="C175" s="108" t="s">
        <v>44</v>
      </c>
      <c r="D175" s="24">
        <v>0</v>
      </c>
      <c r="E175" s="24">
        <v>0</v>
      </c>
      <c r="F175" s="24">
        <v>0</v>
      </c>
      <c r="G175" s="24">
        <v>0</v>
      </c>
      <c r="H175" s="25">
        <f t="shared" si="8"/>
        <v>0</v>
      </c>
      <c r="I175" s="24">
        <v>0</v>
      </c>
      <c r="J175" s="25">
        <f t="shared" si="9"/>
        <v>0</v>
      </c>
      <c r="K175" s="59"/>
      <c r="L175" s="24">
        <v>0</v>
      </c>
      <c r="M175" s="24">
        <v>0</v>
      </c>
      <c r="N175" s="24">
        <v>0</v>
      </c>
      <c r="O175" s="24">
        <v>2</v>
      </c>
      <c r="P175" s="25">
        <f t="shared" si="10"/>
        <v>2</v>
      </c>
      <c r="Q175" s="24">
        <v>0</v>
      </c>
      <c r="R175" s="25">
        <f t="shared" si="11"/>
        <v>2</v>
      </c>
      <c r="S175" s="27"/>
      <c r="T175" s="97"/>
      <c r="U175" s="28"/>
      <c r="V175" s="28"/>
      <c r="W175" s="28"/>
      <c r="X175" s="28"/>
      <c r="Y175" s="28"/>
    </row>
    <row r="176" spans="1:25" x14ac:dyDescent="0.2">
      <c r="A176" t="s">
        <v>376</v>
      </c>
      <c r="B176" t="s">
        <v>377</v>
      </c>
      <c r="C176" s="108" t="s">
        <v>41</v>
      </c>
      <c r="D176" s="24">
        <v>39</v>
      </c>
      <c r="E176" s="24">
        <v>0</v>
      </c>
      <c r="F176" s="24">
        <v>0</v>
      </c>
      <c r="G176" s="24">
        <v>10</v>
      </c>
      <c r="H176" s="25">
        <f t="shared" si="8"/>
        <v>49</v>
      </c>
      <c r="I176" s="24">
        <v>0</v>
      </c>
      <c r="J176" s="25">
        <f t="shared" si="9"/>
        <v>49</v>
      </c>
      <c r="K176" s="59"/>
      <c r="L176" s="24">
        <v>52</v>
      </c>
      <c r="M176" s="24">
        <v>0</v>
      </c>
      <c r="N176" s="24">
        <v>0</v>
      </c>
      <c r="O176" s="24">
        <v>3</v>
      </c>
      <c r="P176" s="25">
        <f t="shared" si="10"/>
        <v>55</v>
      </c>
      <c r="Q176" s="24">
        <v>8</v>
      </c>
      <c r="R176" s="25">
        <f t="shared" si="11"/>
        <v>63</v>
      </c>
      <c r="S176" s="27"/>
      <c r="T176" s="97"/>
      <c r="U176" s="28"/>
      <c r="V176" s="28"/>
      <c r="W176" s="28"/>
      <c r="X176" s="28"/>
      <c r="Y176" s="28"/>
    </row>
    <row r="177" spans="1:25" x14ac:dyDescent="0.2">
      <c r="A177" t="s">
        <v>378</v>
      </c>
      <c r="B177" t="s">
        <v>379</v>
      </c>
      <c r="C177" s="108" t="s">
        <v>64</v>
      </c>
      <c r="D177" s="24">
        <v>11</v>
      </c>
      <c r="E177" s="24">
        <v>5</v>
      </c>
      <c r="F177" s="24">
        <v>0</v>
      </c>
      <c r="G177" s="24">
        <v>0</v>
      </c>
      <c r="H177" s="25">
        <f t="shared" si="8"/>
        <v>16</v>
      </c>
      <c r="I177" s="24">
        <v>0</v>
      </c>
      <c r="J177" s="25">
        <f t="shared" si="9"/>
        <v>16</v>
      </c>
      <c r="K177" s="59"/>
      <c r="L177" s="24">
        <v>0</v>
      </c>
      <c r="M177" s="24">
        <v>0</v>
      </c>
      <c r="N177" s="24">
        <v>0</v>
      </c>
      <c r="O177" s="24">
        <v>0</v>
      </c>
      <c r="P177" s="25">
        <f t="shared" si="10"/>
        <v>0</v>
      </c>
      <c r="Q177" s="24">
        <v>0</v>
      </c>
      <c r="R177" s="25">
        <f t="shared" si="11"/>
        <v>0</v>
      </c>
      <c r="S177" s="27"/>
      <c r="T177" s="97"/>
      <c r="U177" s="28"/>
      <c r="V177" s="28"/>
      <c r="W177" s="28"/>
      <c r="X177" s="28"/>
      <c r="Y177" s="28"/>
    </row>
    <row r="178" spans="1:25" x14ac:dyDescent="0.2">
      <c r="A178" t="s">
        <v>380</v>
      </c>
      <c r="B178" t="s">
        <v>381</v>
      </c>
      <c r="C178" s="108" t="s">
        <v>41</v>
      </c>
      <c r="D178" s="24">
        <v>124</v>
      </c>
      <c r="E178" s="24">
        <v>0</v>
      </c>
      <c r="F178" s="24">
        <v>0</v>
      </c>
      <c r="G178" s="24">
        <v>5</v>
      </c>
      <c r="H178" s="25">
        <f t="shared" si="8"/>
        <v>129</v>
      </c>
      <c r="I178" s="24">
        <v>0</v>
      </c>
      <c r="J178" s="25">
        <f t="shared" si="9"/>
        <v>129</v>
      </c>
      <c r="K178" s="59"/>
      <c r="L178" s="24">
        <v>22</v>
      </c>
      <c r="M178" s="24">
        <v>0</v>
      </c>
      <c r="N178" s="24">
        <v>0</v>
      </c>
      <c r="O178" s="24">
        <v>0</v>
      </c>
      <c r="P178" s="25">
        <f t="shared" si="10"/>
        <v>22</v>
      </c>
      <c r="Q178" s="24">
        <v>0</v>
      </c>
      <c r="R178" s="25">
        <f t="shared" si="11"/>
        <v>22</v>
      </c>
      <c r="S178" s="27"/>
      <c r="T178" s="97"/>
      <c r="U178" s="28"/>
      <c r="V178" s="28"/>
      <c r="W178" s="28"/>
      <c r="X178" s="28"/>
      <c r="Y178" s="28"/>
    </row>
    <row r="179" spans="1:25" x14ac:dyDescent="0.2">
      <c r="A179" t="s">
        <v>382</v>
      </c>
      <c r="B179" t="s">
        <v>383</v>
      </c>
      <c r="C179" s="108" t="s">
        <v>38</v>
      </c>
      <c r="D179" s="24">
        <v>24</v>
      </c>
      <c r="E179" s="24">
        <v>0</v>
      </c>
      <c r="F179" s="24">
        <v>0</v>
      </c>
      <c r="G179" s="24">
        <v>7</v>
      </c>
      <c r="H179" s="25">
        <f t="shared" si="8"/>
        <v>31</v>
      </c>
      <c r="I179" s="24">
        <v>0</v>
      </c>
      <c r="J179" s="25">
        <f t="shared" si="9"/>
        <v>31</v>
      </c>
      <c r="K179" s="59"/>
      <c r="L179" s="24">
        <v>111</v>
      </c>
      <c r="M179" s="24">
        <v>5</v>
      </c>
      <c r="N179" s="24">
        <v>0</v>
      </c>
      <c r="O179" s="24">
        <v>37</v>
      </c>
      <c r="P179" s="25">
        <f t="shared" si="10"/>
        <v>153</v>
      </c>
      <c r="Q179" s="24">
        <v>20</v>
      </c>
      <c r="R179" s="25">
        <f t="shared" si="11"/>
        <v>173</v>
      </c>
      <c r="S179" s="27"/>
      <c r="T179" s="97"/>
      <c r="U179" s="28"/>
      <c r="V179" s="28"/>
      <c r="W179" s="28"/>
      <c r="X179" s="28"/>
      <c r="Y179" s="28"/>
    </row>
    <row r="180" spans="1:25" x14ac:dyDescent="0.2">
      <c r="A180" t="s">
        <v>384</v>
      </c>
      <c r="B180" t="s">
        <v>385</v>
      </c>
      <c r="C180" s="108" t="s">
        <v>64</v>
      </c>
      <c r="D180" s="24">
        <v>85</v>
      </c>
      <c r="E180" s="24">
        <v>0</v>
      </c>
      <c r="F180" s="24">
        <v>0</v>
      </c>
      <c r="G180" s="24">
        <v>27</v>
      </c>
      <c r="H180" s="25">
        <f t="shared" si="8"/>
        <v>112</v>
      </c>
      <c r="I180" s="24">
        <v>0</v>
      </c>
      <c r="J180" s="25">
        <f t="shared" si="9"/>
        <v>112</v>
      </c>
      <c r="K180" s="59"/>
      <c r="L180" s="24">
        <v>44</v>
      </c>
      <c r="M180" s="24">
        <v>56</v>
      </c>
      <c r="N180" s="24">
        <v>0</v>
      </c>
      <c r="O180" s="24">
        <v>52</v>
      </c>
      <c r="P180" s="25">
        <f t="shared" si="10"/>
        <v>152</v>
      </c>
      <c r="Q180" s="24">
        <v>67</v>
      </c>
      <c r="R180" s="25">
        <f t="shared" si="11"/>
        <v>219</v>
      </c>
      <c r="S180" s="27"/>
      <c r="T180" s="97"/>
      <c r="U180" s="28"/>
      <c r="V180" s="28"/>
      <c r="W180" s="28"/>
      <c r="X180" s="28"/>
      <c r="Y180" s="28"/>
    </row>
    <row r="181" spans="1:25" x14ac:dyDescent="0.2">
      <c r="A181" t="s">
        <v>386</v>
      </c>
      <c r="B181" t="s">
        <v>387</v>
      </c>
      <c r="C181" s="108" t="s">
        <v>64</v>
      </c>
      <c r="D181" s="24">
        <v>0</v>
      </c>
      <c r="E181" s="24">
        <v>0</v>
      </c>
      <c r="F181" s="24">
        <v>0</v>
      </c>
      <c r="G181" s="24">
        <v>0</v>
      </c>
      <c r="H181" s="25">
        <f t="shared" si="8"/>
        <v>0</v>
      </c>
      <c r="I181" s="24">
        <v>0</v>
      </c>
      <c r="J181" s="25">
        <f t="shared" si="9"/>
        <v>0</v>
      </c>
      <c r="K181" s="59"/>
      <c r="L181" s="24">
        <v>16</v>
      </c>
      <c r="M181" s="24">
        <v>0</v>
      </c>
      <c r="N181" s="24">
        <v>0</v>
      </c>
      <c r="O181" s="24">
        <v>8</v>
      </c>
      <c r="P181" s="25">
        <f t="shared" si="10"/>
        <v>24</v>
      </c>
      <c r="Q181" s="24">
        <v>0</v>
      </c>
      <c r="R181" s="25">
        <f t="shared" si="11"/>
        <v>24</v>
      </c>
      <c r="S181" s="27"/>
      <c r="T181" s="97"/>
      <c r="U181" s="28"/>
      <c r="V181" s="28"/>
      <c r="W181" s="28"/>
      <c r="X181" s="28"/>
      <c r="Y181" s="28"/>
    </row>
    <row r="182" spans="1:25" x14ac:dyDescent="0.2">
      <c r="A182" t="s">
        <v>388</v>
      </c>
      <c r="B182" t="s">
        <v>389</v>
      </c>
      <c r="C182" s="108" t="s">
        <v>64</v>
      </c>
      <c r="D182" s="24">
        <v>43</v>
      </c>
      <c r="E182" s="24">
        <v>0</v>
      </c>
      <c r="F182" s="24">
        <v>0</v>
      </c>
      <c r="G182" s="24">
        <v>7</v>
      </c>
      <c r="H182" s="25">
        <f t="shared" si="8"/>
        <v>50</v>
      </c>
      <c r="I182" s="24">
        <v>0</v>
      </c>
      <c r="J182" s="25">
        <f t="shared" si="9"/>
        <v>50</v>
      </c>
      <c r="K182" s="59"/>
      <c r="L182" s="24">
        <v>0</v>
      </c>
      <c r="M182" s="24">
        <v>0</v>
      </c>
      <c r="N182" s="24">
        <v>0</v>
      </c>
      <c r="O182" s="24">
        <v>16</v>
      </c>
      <c r="P182" s="25">
        <f t="shared" si="10"/>
        <v>16</v>
      </c>
      <c r="Q182" s="24">
        <v>0</v>
      </c>
      <c r="R182" s="25">
        <f t="shared" si="11"/>
        <v>16</v>
      </c>
      <c r="S182" s="27"/>
      <c r="T182" s="97"/>
      <c r="U182" s="28"/>
      <c r="V182" s="28"/>
      <c r="W182" s="28"/>
      <c r="X182" s="28"/>
      <c r="Y182" s="28"/>
    </row>
    <row r="183" spans="1:25" x14ac:dyDescent="0.2">
      <c r="A183" t="s">
        <v>390</v>
      </c>
      <c r="B183" t="s">
        <v>391</v>
      </c>
      <c r="C183" s="108" t="s">
        <v>41</v>
      </c>
      <c r="D183" s="24">
        <v>84</v>
      </c>
      <c r="E183" s="24">
        <v>16</v>
      </c>
      <c r="F183" s="24">
        <v>0</v>
      </c>
      <c r="G183" s="24">
        <v>17</v>
      </c>
      <c r="H183" s="25">
        <f t="shared" si="8"/>
        <v>117</v>
      </c>
      <c r="I183" s="24">
        <v>83</v>
      </c>
      <c r="J183" s="25">
        <f t="shared" si="9"/>
        <v>200</v>
      </c>
      <c r="K183" s="59"/>
      <c r="L183" s="24">
        <v>12</v>
      </c>
      <c r="M183" s="24">
        <v>0</v>
      </c>
      <c r="N183" s="24">
        <v>0</v>
      </c>
      <c r="O183" s="24">
        <v>0</v>
      </c>
      <c r="P183" s="25">
        <f t="shared" si="10"/>
        <v>12</v>
      </c>
      <c r="Q183" s="24">
        <v>0</v>
      </c>
      <c r="R183" s="25">
        <f t="shared" si="11"/>
        <v>12</v>
      </c>
      <c r="S183" s="27"/>
      <c r="T183" s="97"/>
      <c r="U183" s="28"/>
      <c r="V183" s="28"/>
      <c r="W183" s="28"/>
      <c r="X183" s="28"/>
      <c r="Y183" s="28"/>
    </row>
    <row r="184" spans="1:25" x14ac:dyDescent="0.2">
      <c r="A184" t="s">
        <v>394</v>
      </c>
      <c r="B184" t="s">
        <v>395</v>
      </c>
      <c r="C184" s="108" t="s">
        <v>64</v>
      </c>
      <c r="D184" s="24">
        <v>0</v>
      </c>
      <c r="E184" s="24">
        <v>28</v>
      </c>
      <c r="F184" s="24">
        <v>0</v>
      </c>
      <c r="G184" s="24">
        <v>0</v>
      </c>
      <c r="H184" s="25">
        <f t="shared" si="8"/>
        <v>28</v>
      </c>
      <c r="I184" s="24">
        <v>145</v>
      </c>
      <c r="J184" s="25">
        <f t="shared" si="9"/>
        <v>173</v>
      </c>
      <c r="K184" s="59"/>
      <c r="L184" s="24">
        <v>9</v>
      </c>
      <c r="M184" s="24">
        <v>0</v>
      </c>
      <c r="N184" s="24">
        <v>0</v>
      </c>
      <c r="O184" s="24">
        <v>1</v>
      </c>
      <c r="P184" s="25">
        <f t="shared" si="10"/>
        <v>10</v>
      </c>
      <c r="Q184" s="24">
        <v>21</v>
      </c>
      <c r="R184" s="25">
        <f t="shared" si="11"/>
        <v>31</v>
      </c>
      <c r="S184" s="27"/>
      <c r="T184" s="97"/>
      <c r="U184" s="28"/>
      <c r="V184" s="28"/>
      <c r="W184" s="28"/>
      <c r="X184" s="28"/>
      <c r="Y184" s="28"/>
    </row>
    <row r="185" spans="1:25" x14ac:dyDescent="0.2">
      <c r="A185" t="s">
        <v>396</v>
      </c>
      <c r="B185" t="s">
        <v>397</v>
      </c>
      <c r="C185" s="108" t="s">
        <v>57</v>
      </c>
      <c r="D185" s="24">
        <v>32</v>
      </c>
      <c r="E185" s="24">
        <v>0</v>
      </c>
      <c r="F185" s="24">
        <v>0</v>
      </c>
      <c r="G185" s="24">
        <v>0</v>
      </c>
      <c r="H185" s="25">
        <f t="shared" si="8"/>
        <v>32</v>
      </c>
      <c r="I185" s="24">
        <v>0</v>
      </c>
      <c r="J185" s="25">
        <f t="shared" si="9"/>
        <v>32</v>
      </c>
      <c r="K185" s="59"/>
      <c r="L185" s="24">
        <v>52</v>
      </c>
      <c r="M185" s="24">
        <v>0</v>
      </c>
      <c r="N185" s="24">
        <v>0</v>
      </c>
      <c r="O185" s="24">
        <v>13</v>
      </c>
      <c r="P185" s="25">
        <f t="shared" si="10"/>
        <v>65</v>
      </c>
      <c r="Q185" s="24">
        <v>2</v>
      </c>
      <c r="R185" s="25">
        <f t="shared" si="11"/>
        <v>67</v>
      </c>
      <c r="S185" s="27"/>
      <c r="T185" s="97"/>
      <c r="U185" s="28"/>
      <c r="V185" s="28"/>
      <c r="W185" s="28"/>
      <c r="X185" s="28"/>
      <c r="Y185" s="28"/>
    </row>
    <row r="186" spans="1:25" x14ac:dyDescent="0.2">
      <c r="A186" t="s">
        <v>398</v>
      </c>
      <c r="B186" t="s">
        <v>399</v>
      </c>
      <c r="C186" s="108" t="s">
        <v>44</v>
      </c>
      <c r="D186" s="24">
        <v>11</v>
      </c>
      <c r="E186" s="24">
        <v>0</v>
      </c>
      <c r="F186" s="24">
        <v>0</v>
      </c>
      <c r="G186" s="24">
        <v>4</v>
      </c>
      <c r="H186" s="25">
        <f t="shared" si="8"/>
        <v>15</v>
      </c>
      <c r="I186" s="24">
        <v>0</v>
      </c>
      <c r="J186" s="25">
        <f t="shared" si="9"/>
        <v>15</v>
      </c>
      <c r="K186" s="59"/>
      <c r="L186" s="24">
        <v>11</v>
      </c>
      <c r="M186" s="24">
        <v>0</v>
      </c>
      <c r="N186" s="24">
        <v>0</v>
      </c>
      <c r="O186" s="24">
        <v>7</v>
      </c>
      <c r="P186" s="25">
        <f t="shared" si="10"/>
        <v>18</v>
      </c>
      <c r="Q186" s="24">
        <v>0</v>
      </c>
      <c r="R186" s="25">
        <f t="shared" si="11"/>
        <v>18</v>
      </c>
      <c r="S186" s="27"/>
      <c r="T186" s="97"/>
      <c r="U186" s="28"/>
      <c r="V186" s="28"/>
      <c r="W186" s="28"/>
      <c r="X186" s="28"/>
      <c r="Y186" s="28"/>
    </row>
    <row r="187" spans="1:25" x14ac:dyDescent="0.2">
      <c r="A187" t="s">
        <v>400</v>
      </c>
      <c r="B187" t="s">
        <v>401</v>
      </c>
      <c r="C187" s="108" t="s">
        <v>38</v>
      </c>
      <c r="D187" s="24">
        <v>16</v>
      </c>
      <c r="E187" s="24">
        <v>0</v>
      </c>
      <c r="F187" s="24">
        <v>0</v>
      </c>
      <c r="G187" s="24">
        <v>0</v>
      </c>
      <c r="H187" s="25">
        <f t="shared" si="8"/>
        <v>16</v>
      </c>
      <c r="I187" s="24">
        <v>0</v>
      </c>
      <c r="J187" s="25">
        <f t="shared" si="9"/>
        <v>16</v>
      </c>
      <c r="K187" s="59"/>
      <c r="L187" s="24">
        <v>0</v>
      </c>
      <c r="M187" s="24">
        <v>0</v>
      </c>
      <c r="N187" s="24">
        <v>0</v>
      </c>
      <c r="O187" s="24">
        <v>12</v>
      </c>
      <c r="P187" s="25">
        <f t="shared" si="10"/>
        <v>12</v>
      </c>
      <c r="Q187" s="24">
        <v>0</v>
      </c>
      <c r="R187" s="25">
        <f t="shared" si="11"/>
        <v>12</v>
      </c>
      <c r="S187" s="27"/>
      <c r="T187" s="97"/>
      <c r="U187" s="28"/>
      <c r="V187" s="28"/>
      <c r="W187" s="28"/>
      <c r="X187" s="28"/>
      <c r="Y187" s="28"/>
    </row>
    <row r="188" spans="1:25" x14ac:dyDescent="0.2">
      <c r="A188" t="s">
        <v>402</v>
      </c>
      <c r="B188" t="s">
        <v>403</v>
      </c>
      <c r="C188" s="108" t="s">
        <v>41</v>
      </c>
      <c r="D188" s="24">
        <v>27</v>
      </c>
      <c r="E188" s="24">
        <v>0</v>
      </c>
      <c r="F188" s="24">
        <v>0</v>
      </c>
      <c r="G188" s="24">
        <v>27</v>
      </c>
      <c r="H188" s="25">
        <f t="shared" si="8"/>
        <v>54</v>
      </c>
      <c r="I188" s="24">
        <v>0</v>
      </c>
      <c r="J188" s="25">
        <f t="shared" si="9"/>
        <v>54</v>
      </c>
      <c r="K188" s="59"/>
      <c r="L188" s="24">
        <v>5</v>
      </c>
      <c r="M188" s="24">
        <v>0</v>
      </c>
      <c r="N188" s="24">
        <v>0</v>
      </c>
      <c r="O188" s="24">
        <v>5</v>
      </c>
      <c r="P188" s="25">
        <f t="shared" si="10"/>
        <v>10</v>
      </c>
      <c r="Q188" s="24">
        <v>0</v>
      </c>
      <c r="R188" s="25">
        <f t="shared" si="11"/>
        <v>10</v>
      </c>
      <c r="S188" s="27"/>
      <c r="T188" s="97"/>
      <c r="U188" s="28"/>
      <c r="V188" s="28"/>
      <c r="W188" s="28"/>
      <c r="X188" s="28"/>
      <c r="Y188" s="28"/>
    </row>
    <row r="189" spans="1:25" x14ac:dyDescent="0.2">
      <c r="A189" t="s">
        <v>404</v>
      </c>
      <c r="B189" t="s">
        <v>405</v>
      </c>
      <c r="C189" s="108" t="s">
        <v>57</v>
      </c>
      <c r="D189" s="24">
        <v>53</v>
      </c>
      <c r="E189" s="24">
        <v>0</v>
      </c>
      <c r="F189" s="24">
        <v>0</v>
      </c>
      <c r="G189" s="24">
        <v>0</v>
      </c>
      <c r="H189" s="25">
        <f t="shared" si="8"/>
        <v>53</v>
      </c>
      <c r="I189" s="24">
        <v>0</v>
      </c>
      <c r="J189" s="25">
        <f t="shared" si="9"/>
        <v>53</v>
      </c>
      <c r="K189" s="59"/>
      <c r="L189" s="24">
        <v>12</v>
      </c>
      <c r="M189" s="24">
        <v>0</v>
      </c>
      <c r="N189" s="24">
        <v>0</v>
      </c>
      <c r="O189" s="24">
        <v>0</v>
      </c>
      <c r="P189" s="25">
        <f t="shared" si="10"/>
        <v>12</v>
      </c>
      <c r="Q189" s="24">
        <v>0</v>
      </c>
      <c r="R189" s="25">
        <f t="shared" si="11"/>
        <v>12</v>
      </c>
      <c r="S189" s="27"/>
      <c r="T189" s="97"/>
      <c r="U189" s="28"/>
      <c r="V189" s="28"/>
      <c r="W189" s="28"/>
      <c r="X189" s="28"/>
      <c r="Y189" s="28"/>
    </row>
    <row r="190" spans="1:25" x14ac:dyDescent="0.2">
      <c r="A190" t="s">
        <v>406</v>
      </c>
      <c r="B190" t="s">
        <v>407</v>
      </c>
      <c r="C190" s="108" t="s">
        <v>41</v>
      </c>
      <c r="D190" s="24">
        <v>5</v>
      </c>
      <c r="E190" s="24">
        <v>9</v>
      </c>
      <c r="F190" s="24">
        <v>0</v>
      </c>
      <c r="G190" s="24">
        <v>0</v>
      </c>
      <c r="H190" s="25">
        <f t="shared" si="8"/>
        <v>14</v>
      </c>
      <c r="I190" s="24">
        <v>0</v>
      </c>
      <c r="J190" s="25">
        <f t="shared" si="9"/>
        <v>14</v>
      </c>
      <c r="K190" s="59"/>
      <c r="L190" s="24">
        <v>26</v>
      </c>
      <c r="M190" s="24">
        <v>0</v>
      </c>
      <c r="N190" s="24">
        <v>0</v>
      </c>
      <c r="O190" s="24">
        <v>6</v>
      </c>
      <c r="P190" s="25">
        <f t="shared" si="10"/>
        <v>32</v>
      </c>
      <c r="Q190" s="24">
        <v>29</v>
      </c>
      <c r="R190" s="25">
        <f t="shared" si="11"/>
        <v>61</v>
      </c>
      <c r="S190" s="27"/>
      <c r="T190" s="97"/>
      <c r="U190" s="28"/>
      <c r="V190" s="28"/>
      <c r="W190" s="28"/>
      <c r="X190" s="28"/>
      <c r="Y190" s="28"/>
    </row>
    <row r="191" spans="1:25" x14ac:dyDescent="0.2">
      <c r="A191" t="s">
        <v>408</v>
      </c>
      <c r="B191" t="s">
        <v>409</v>
      </c>
      <c r="C191" s="108" t="s">
        <v>38</v>
      </c>
      <c r="D191" s="24">
        <v>0</v>
      </c>
      <c r="E191" s="24">
        <v>0</v>
      </c>
      <c r="F191" s="24">
        <v>0</v>
      </c>
      <c r="G191" s="24">
        <v>0</v>
      </c>
      <c r="H191" s="25">
        <f t="shared" si="8"/>
        <v>0</v>
      </c>
      <c r="I191" s="24">
        <v>0</v>
      </c>
      <c r="J191" s="25">
        <f t="shared" si="9"/>
        <v>0</v>
      </c>
      <c r="K191" s="59"/>
      <c r="L191" s="24">
        <v>41</v>
      </c>
      <c r="M191" s="24">
        <v>0</v>
      </c>
      <c r="N191" s="24">
        <v>0</v>
      </c>
      <c r="O191" s="24">
        <v>9</v>
      </c>
      <c r="P191" s="25">
        <f t="shared" si="10"/>
        <v>50</v>
      </c>
      <c r="Q191" s="24">
        <v>0</v>
      </c>
      <c r="R191" s="25">
        <f t="shared" si="11"/>
        <v>50</v>
      </c>
      <c r="S191" s="27"/>
      <c r="T191" s="97"/>
      <c r="U191" s="28"/>
      <c r="V191" s="28"/>
      <c r="W191" s="28"/>
      <c r="X191" s="28"/>
      <c r="Y191" s="28"/>
    </row>
    <row r="192" spans="1:25" x14ac:dyDescent="0.2">
      <c r="A192" t="s">
        <v>410</v>
      </c>
      <c r="B192" t="s">
        <v>411</v>
      </c>
      <c r="C192" s="108" t="s">
        <v>41</v>
      </c>
      <c r="D192" s="24">
        <v>30</v>
      </c>
      <c r="E192" s="24">
        <v>0</v>
      </c>
      <c r="F192" s="24">
        <v>0</v>
      </c>
      <c r="G192" s="24">
        <v>0</v>
      </c>
      <c r="H192" s="25">
        <f t="shared" si="8"/>
        <v>30</v>
      </c>
      <c r="I192" s="24">
        <v>0</v>
      </c>
      <c r="J192" s="25">
        <f t="shared" si="9"/>
        <v>30</v>
      </c>
      <c r="K192" s="59"/>
      <c r="L192" s="24">
        <v>23</v>
      </c>
      <c r="M192" s="24">
        <v>0</v>
      </c>
      <c r="N192" s="24">
        <v>0</v>
      </c>
      <c r="O192" s="24">
        <v>0</v>
      </c>
      <c r="P192" s="25">
        <f t="shared" si="10"/>
        <v>23</v>
      </c>
      <c r="Q192" s="24">
        <v>0</v>
      </c>
      <c r="R192" s="25">
        <f t="shared" si="11"/>
        <v>23</v>
      </c>
      <c r="S192" s="27"/>
      <c r="T192" s="97"/>
      <c r="U192" s="28"/>
      <c r="V192" s="28"/>
      <c r="W192" s="28"/>
      <c r="X192" s="28"/>
      <c r="Y192" s="28"/>
    </row>
    <row r="193" spans="1:25" x14ac:dyDescent="0.2">
      <c r="A193" t="s">
        <v>412</v>
      </c>
      <c r="B193" t="s">
        <v>413</v>
      </c>
      <c r="C193" s="108" t="s">
        <v>38</v>
      </c>
      <c r="D193" s="24">
        <v>17</v>
      </c>
      <c r="E193" s="24">
        <v>0</v>
      </c>
      <c r="F193" s="24">
        <v>0</v>
      </c>
      <c r="G193" s="24">
        <v>4</v>
      </c>
      <c r="H193" s="25">
        <f t="shared" si="8"/>
        <v>21</v>
      </c>
      <c r="I193" s="24">
        <v>0</v>
      </c>
      <c r="J193" s="25">
        <f t="shared" si="9"/>
        <v>21</v>
      </c>
      <c r="K193" s="59"/>
      <c r="L193" s="24">
        <v>1</v>
      </c>
      <c r="M193" s="24">
        <v>0</v>
      </c>
      <c r="N193" s="24">
        <v>0</v>
      </c>
      <c r="O193" s="24">
        <v>0</v>
      </c>
      <c r="P193" s="25">
        <f t="shared" si="10"/>
        <v>1</v>
      </c>
      <c r="Q193" s="24">
        <v>0</v>
      </c>
      <c r="R193" s="25">
        <f t="shared" si="11"/>
        <v>1</v>
      </c>
      <c r="S193" s="27"/>
      <c r="T193" s="97"/>
      <c r="U193" s="28"/>
      <c r="V193" s="28"/>
      <c r="W193" s="28"/>
      <c r="X193" s="28"/>
      <c r="Y193" s="28"/>
    </row>
    <row r="194" spans="1:25" x14ac:dyDescent="0.2">
      <c r="A194" t="s">
        <v>414</v>
      </c>
      <c r="B194" t="s">
        <v>415</v>
      </c>
      <c r="C194" s="108" t="s">
        <v>57</v>
      </c>
      <c r="D194" s="24">
        <v>26</v>
      </c>
      <c r="E194" s="24">
        <v>0</v>
      </c>
      <c r="F194" s="24">
        <v>0</v>
      </c>
      <c r="G194" s="24">
        <v>0</v>
      </c>
      <c r="H194" s="25">
        <f t="shared" si="8"/>
        <v>26</v>
      </c>
      <c r="I194" s="24">
        <v>0</v>
      </c>
      <c r="J194" s="25">
        <f t="shared" si="9"/>
        <v>26</v>
      </c>
      <c r="K194" s="59"/>
      <c r="L194" s="24">
        <v>2</v>
      </c>
      <c r="M194" s="24">
        <v>0</v>
      </c>
      <c r="N194" s="24">
        <v>0</v>
      </c>
      <c r="O194" s="24">
        <v>13</v>
      </c>
      <c r="P194" s="25">
        <f t="shared" si="10"/>
        <v>15</v>
      </c>
      <c r="Q194" s="24">
        <v>12</v>
      </c>
      <c r="R194" s="25">
        <f t="shared" si="11"/>
        <v>27</v>
      </c>
      <c r="S194" s="27"/>
      <c r="T194" s="97"/>
      <c r="U194" s="28"/>
      <c r="V194" s="28"/>
      <c r="W194" s="28"/>
      <c r="X194" s="28"/>
      <c r="Y194" s="28"/>
    </row>
    <row r="195" spans="1:25" x14ac:dyDescent="0.2">
      <c r="A195" t="s">
        <v>416</v>
      </c>
      <c r="B195" t="s">
        <v>417</v>
      </c>
      <c r="C195" s="108" t="s">
        <v>44</v>
      </c>
      <c r="D195" s="24">
        <v>6</v>
      </c>
      <c r="E195" s="24">
        <v>0</v>
      </c>
      <c r="F195" s="24">
        <v>0</v>
      </c>
      <c r="G195" s="24">
        <v>0</v>
      </c>
      <c r="H195" s="25">
        <f t="shared" si="8"/>
        <v>6</v>
      </c>
      <c r="I195" s="24">
        <v>0</v>
      </c>
      <c r="J195" s="25">
        <f t="shared" si="9"/>
        <v>6</v>
      </c>
      <c r="K195" s="59"/>
      <c r="L195" s="24">
        <v>25</v>
      </c>
      <c r="M195" s="24">
        <v>0</v>
      </c>
      <c r="N195" s="24">
        <v>0</v>
      </c>
      <c r="O195" s="24">
        <v>1</v>
      </c>
      <c r="P195" s="25">
        <f t="shared" si="10"/>
        <v>26</v>
      </c>
      <c r="Q195" s="24">
        <v>0</v>
      </c>
      <c r="R195" s="25">
        <f t="shared" si="11"/>
        <v>26</v>
      </c>
      <c r="S195" s="27"/>
      <c r="T195" s="97"/>
      <c r="U195" s="28"/>
      <c r="V195" s="28"/>
      <c r="W195" s="28"/>
      <c r="X195" s="28"/>
      <c r="Y195" s="28"/>
    </row>
    <row r="196" spans="1:25" x14ac:dyDescent="0.2">
      <c r="A196" t="s">
        <v>418</v>
      </c>
      <c r="B196" t="s">
        <v>419</v>
      </c>
      <c r="C196" s="108" t="s">
        <v>38</v>
      </c>
      <c r="D196" s="24">
        <v>18</v>
      </c>
      <c r="E196" s="24">
        <v>0</v>
      </c>
      <c r="F196" s="24">
        <v>0</v>
      </c>
      <c r="G196" s="24">
        <v>20</v>
      </c>
      <c r="H196" s="25">
        <f t="shared" si="8"/>
        <v>38</v>
      </c>
      <c r="I196" s="24">
        <v>0</v>
      </c>
      <c r="J196" s="25">
        <f t="shared" si="9"/>
        <v>38</v>
      </c>
      <c r="K196" s="59"/>
      <c r="L196" s="24">
        <v>19</v>
      </c>
      <c r="M196" s="24">
        <v>0</v>
      </c>
      <c r="N196" s="24">
        <v>0</v>
      </c>
      <c r="O196" s="24">
        <v>12</v>
      </c>
      <c r="P196" s="25">
        <f t="shared" si="10"/>
        <v>31</v>
      </c>
      <c r="Q196" s="24">
        <v>0</v>
      </c>
      <c r="R196" s="25">
        <f t="shared" si="11"/>
        <v>31</v>
      </c>
      <c r="S196" s="27"/>
      <c r="T196" s="97"/>
      <c r="U196" s="28"/>
      <c r="V196" s="28"/>
      <c r="W196" s="28"/>
      <c r="X196" s="28"/>
      <c r="Y196" s="28"/>
    </row>
    <row r="197" spans="1:25" x14ac:dyDescent="0.2">
      <c r="A197" t="s">
        <v>420</v>
      </c>
      <c r="B197" t="s">
        <v>421</v>
      </c>
      <c r="C197" s="108" t="s">
        <v>44</v>
      </c>
      <c r="D197" s="24">
        <v>0</v>
      </c>
      <c r="E197" s="24">
        <v>0</v>
      </c>
      <c r="F197" s="24">
        <v>0</v>
      </c>
      <c r="G197" s="24">
        <v>0</v>
      </c>
      <c r="H197" s="25">
        <f t="shared" si="8"/>
        <v>0</v>
      </c>
      <c r="I197" s="24">
        <v>45</v>
      </c>
      <c r="J197" s="25">
        <f t="shared" si="9"/>
        <v>45</v>
      </c>
      <c r="K197" s="59"/>
      <c r="L197" s="24">
        <v>10</v>
      </c>
      <c r="M197" s="24">
        <v>6</v>
      </c>
      <c r="N197" s="24">
        <v>0</v>
      </c>
      <c r="O197" s="24">
        <v>0</v>
      </c>
      <c r="P197" s="25">
        <f t="shared" si="10"/>
        <v>16</v>
      </c>
      <c r="Q197" s="24">
        <v>0</v>
      </c>
      <c r="R197" s="25">
        <f t="shared" si="11"/>
        <v>16</v>
      </c>
      <c r="S197" s="27"/>
      <c r="T197" s="97"/>
      <c r="U197" s="28"/>
      <c r="V197" s="28"/>
      <c r="W197" s="28"/>
      <c r="X197" s="28"/>
      <c r="Y197" s="28"/>
    </row>
    <row r="198" spans="1:25" x14ac:dyDescent="0.2">
      <c r="A198" t="s">
        <v>422</v>
      </c>
      <c r="B198" t="s">
        <v>423</v>
      </c>
      <c r="C198" s="108" t="s">
        <v>64</v>
      </c>
      <c r="D198" s="24">
        <v>2</v>
      </c>
      <c r="E198" s="24">
        <v>0</v>
      </c>
      <c r="F198" s="24">
        <v>0</v>
      </c>
      <c r="G198" s="24">
        <v>0</v>
      </c>
      <c r="H198" s="25">
        <f t="shared" si="8"/>
        <v>2</v>
      </c>
      <c r="I198" s="24">
        <v>0</v>
      </c>
      <c r="J198" s="25">
        <f t="shared" si="9"/>
        <v>2</v>
      </c>
      <c r="K198" s="59"/>
      <c r="L198" s="24">
        <v>9</v>
      </c>
      <c r="M198" s="24">
        <v>31</v>
      </c>
      <c r="N198" s="24">
        <v>0</v>
      </c>
      <c r="O198" s="24">
        <v>8</v>
      </c>
      <c r="P198" s="25">
        <f t="shared" si="10"/>
        <v>48</v>
      </c>
      <c r="Q198" s="24">
        <v>20</v>
      </c>
      <c r="R198" s="25">
        <f t="shared" si="11"/>
        <v>68</v>
      </c>
      <c r="S198" s="27"/>
      <c r="T198" s="97"/>
      <c r="U198" s="28"/>
      <c r="V198" s="28"/>
      <c r="W198" s="28"/>
      <c r="X198" s="28"/>
      <c r="Y198" s="28"/>
    </row>
    <row r="199" spans="1:25" x14ac:dyDescent="0.2">
      <c r="A199" t="s">
        <v>428</v>
      </c>
      <c r="B199" t="s">
        <v>429</v>
      </c>
      <c r="C199" s="108" t="s">
        <v>41</v>
      </c>
      <c r="D199" s="24">
        <v>197</v>
      </c>
      <c r="E199" s="24">
        <v>0</v>
      </c>
      <c r="F199" s="24">
        <v>0</v>
      </c>
      <c r="G199" s="24">
        <v>16</v>
      </c>
      <c r="H199" s="25">
        <f t="shared" ref="H199:H257" si="12">SUM(D199:G199)</f>
        <v>213</v>
      </c>
      <c r="I199" s="24">
        <v>0</v>
      </c>
      <c r="J199" s="25">
        <f t="shared" ref="J199:J257" si="13">SUM(H199:I199)</f>
        <v>213</v>
      </c>
      <c r="K199" s="59"/>
      <c r="L199" s="24">
        <v>194</v>
      </c>
      <c r="M199" s="24">
        <v>66</v>
      </c>
      <c r="N199" s="24">
        <v>0</v>
      </c>
      <c r="O199" s="24">
        <v>7</v>
      </c>
      <c r="P199" s="25">
        <f t="shared" ref="P199:P257" si="14">SUM(L199:O199)</f>
        <v>267</v>
      </c>
      <c r="Q199" s="24">
        <v>0</v>
      </c>
      <c r="R199" s="25">
        <f t="shared" ref="R199:R257" si="15">SUM(P199:Q199)</f>
        <v>267</v>
      </c>
      <c r="S199" s="27"/>
      <c r="T199" s="97"/>
      <c r="U199" s="28"/>
      <c r="V199" s="28"/>
      <c r="W199" s="28"/>
      <c r="X199" s="28"/>
      <c r="Y199" s="28"/>
    </row>
    <row r="200" spans="1:25" x14ac:dyDescent="0.2">
      <c r="A200" t="s">
        <v>430</v>
      </c>
      <c r="B200" t="s">
        <v>431</v>
      </c>
      <c r="C200" s="108" t="s">
        <v>44</v>
      </c>
      <c r="D200" s="24">
        <v>47</v>
      </c>
      <c r="E200" s="24">
        <v>0</v>
      </c>
      <c r="F200" s="24">
        <v>0</v>
      </c>
      <c r="G200" s="24">
        <v>0</v>
      </c>
      <c r="H200" s="25">
        <f t="shared" si="12"/>
        <v>47</v>
      </c>
      <c r="I200" s="24">
        <v>0</v>
      </c>
      <c r="J200" s="25">
        <f t="shared" si="13"/>
        <v>47</v>
      </c>
      <c r="K200" s="59"/>
      <c r="L200" s="24">
        <v>83</v>
      </c>
      <c r="M200" s="24">
        <v>0</v>
      </c>
      <c r="N200" s="24">
        <v>0</v>
      </c>
      <c r="O200" s="24">
        <v>42</v>
      </c>
      <c r="P200" s="25">
        <f t="shared" si="14"/>
        <v>125</v>
      </c>
      <c r="Q200" s="24">
        <v>39</v>
      </c>
      <c r="R200" s="25">
        <f t="shared" si="15"/>
        <v>164</v>
      </c>
      <c r="S200" s="27"/>
      <c r="T200" s="97"/>
      <c r="U200" s="28"/>
      <c r="V200" s="28"/>
      <c r="W200" s="28"/>
      <c r="X200" s="28"/>
      <c r="Y200" s="28"/>
    </row>
    <row r="201" spans="1:25" x14ac:dyDescent="0.2">
      <c r="A201" t="s">
        <v>432</v>
      </c>
      <c r="B201" t="s">
        <v>433</v>
      </c>
      <c r="C201" s="108" t="s">
        <v>57</v>
      </c>
      <c r="D201" s="24">
        <v>36</v>
      </c>
      <c r="E201" s="24">
        <v>0</v>
      </c>
      <c r="F201" s="24">
        <v>0</v>
      </c>
      <c r="G201" s="24">
        <v>0</v>
      </c>
      <c r="H201" s="25">
        <f t="shared" si="12"/>
        <v>36</v>
      </c>
      <c r="I201" s="24">
        <v>0</v>
      </c>
      <c r="J201" s="25">
        <f t="shared" si="13"/>
        <v>36</v>
      </c>
      <c r="K201" s="59"/>
      <c r="L201" s="24">
        <v>16</v>
      </c>
      <c r="M201" s="24">
        <v>0</v>
      </c>
      <c r="N201" s="24">
        <v>0</v>
      </c>
      <c r="O201" s="24">
        <v>6</v>
      </c>
      <c r="P201" s="25">
        <f t="shared" si="14"/>
        <v>22</v>
      </c>
      <c r="Q201" s="24">
        <v>0</v>
      </c>
      <c r="R201" s="25">
        <f t="shared" si="15"/>
        <v>22</v>
      </c>
      <c r="S201" s="27"/>
      <c r="T201" s="97"/>
      <c r="U201" s="28"/>
      <c r="V201" s="28"/>
      <c r="W201" s="28"/>
      <c r="X201" s="28"/>
      <c r="Y201" s="28"/>
    </row>
    <row r="202" spans="1:25" x14ac:dyDescent="0.2">
      <c r="A202" t="s">
        <v>434</v>
      </c>
      <c r="B202" t="s">
        <v>435</v>
      </c>
      <c r="C202" s="108" t="s">
        <v>64</v>
      </c>
      <c r="D202" s="24">
        <v>45</v>
      </c>
      <c r="E202" s="24">
        <v>0</v>
      </c>
      <c r="F202" s="24">
        <v>0</v>
      </c>
      <c r="G202" s="24">
        <v>0</v>
      </c>
      <c r="H202" s="25">
        <f t="shared" si="12"/>
        <v>45</v>
      </c>
      <c r="I202" s="24">
        <v>0</v>
      </c>
      <c r="J202" s="25">
        <f t="shared" si="13"/>
        <v>45</v>
      </c>
      <c r="K202" s="59"/>
      <c r="L202" s="24">
        <v>16</v>
      </c>
      <c r="M202" s="24">
        <v>0</v>
      </c>
      <c r="N202" s="24">
        <v>0</v>
      </c>
      <c r="O202" s="24">
        <v>2</v>
      </c>
      <c r="P202" s="25">
        <f t="shared" si="14"/>
        <v>18</v>
      </c>
      <c r="Q202" s="24">
        <v>0</v>
      </c>
      <c r="R202" s="25">
        <f t="shared" si="15"/>
        <v>18</v>
      </c>
      <c r="S202" s="27"/>
      <c r="T202" s="97"/>
      <c r="U202" s="28"/>
      <c r="V202" s="28"/>
      <c r="W202" s="28"/>
      <c r="X202" s="28"/>
      <c r="Y202" s="28"/>
    </row>
    <row r="203" spans="1:25" x14ac:dyDescent="0.2">
      <c r="A203" t="s">
        <v>436</v>
      </c>
      <c r="B203" t="s">
        <v>437</v>
      </c>
      <c r="C203" s="108" t="s">
        <v>41</v>
      </c>
      <c r="D203" s="24">
        <v>48</v>
      </c>
      <c r="E203" s="24">
        <v>0</v>
      </c>
      <c r="F203" s="24">
        <v>0</v>
      </c>
      <c r="G203" s="24">
        <v>4</v>
      </c>
      <c r="H203" s="25">
        <f t="shared" si="12"/>
        <v>52</v>
      </c>
      <c r="I203" s="24">
        <v>0</v>
      </c>
      <c r="J203" s="25">
        <f t="shared" si="13"/>
        <v>52</v>
      </c>
      <c r="K203" s="59"/>
      <c r="L203" s="24">
        <v>4</v>
      </c>
      <c r="M203" s="24">
        <v>10</v>
      </c>
      <c r="N203" s="24">
        <v>0</v>
      </c>
      <c r="O203" s="24">
        <v>15</v>
      </c>
      <c r="P203" s="25">
        <f t="shared" si="14"/>
        <v>29</v>
      </c>
      <c r="Q203" s="24">
        <v>0</v>
      </c>
      <c r="R203" s="25">
        <f t="shared" si="15"/>
        <v>29</v>
      </c>
      <c r="S203" s="27"/>
      <c r="T203" s="97"/>
      <c r="U203" s="28"/>
      <c r="V203" s="28"/>
      <c r="W203" s="28"/>
      <c r="X203" s="28"/>
      <c r="Y203" s="28"/>
    </row>
    <row r="204" spans="1:25" x14ac:dyDescent="0.2">
      <c r="A204" t="s">
        <v>438</v>
      </c>
      <c r="B204" t="s">
        <v>439</v>
      </c>
      <c r="C204" s="108" t="s">
        <v>57</v>
      </c>
      <c r="D204" s="24">
        <v>17</v>
      </c>
      <c r="E204" s="24">
        <v>0</v>
      </c>
      <c r="F204" s="24">
        <v>0</v>
      </c>
      <c r="G204" s="24">
        <v>0</v>
      </c>
      <c r="H204" s="25">
        <f t="shared" si="12"/>
        <v>17</v>
      </c>
      <c r="I204" s="24">
        <v>0</v>
      </c>
      <c r="J204" s="25">
        <f t="shared" si="13"/>
        <v>17</v>
      </c>
      <c r="K204" s="59"/>
      <c r="L204" s="24">
        <v>17</v>
      </c>
      <c r="M204" s="24">
        <v>0</v>
      </c>
      <c r="N204" s="24">
        <v>0</v>
      </c>
      <c r="O204" s="24">
        <v>0</v>
      </c>
      <c r="P204" s="25">
        <f t="shared" si="14"/>
        <v>17</v>
      </c>
      <c r="Q204" s="24">
        <v>0</v>
      </c>
      <c r="R204" s="25">
        <f t="shared" si="15"/>
        <v>17</v>
      </c>
      <c r="S204" s="27"/>
      <c r="T204" s="97"/>
      <c r="U204" s="28"/>
      <c r="V204" s="28"/>
      <c r="W204" s="28"/>
      <c r="X204" s="28"/>
      <c r="Y204" s="28"/>
    </row>
    <row r="205" spans="1:25" x14ac:dyDescent="0.2">
      <c r="A205" t="s">
        <v>440</v>
      </c>
      <c r="B205" t="s">
        <v>441</v>
      </c>
      <c r="C205" s="108" t="s">
        <v>38</v>
      </c>
      <c r="D205" s="24">
        <v>4</v>
      </c>
      <c r="E205" s="24">
        <v>0</v>
      </c>
      <c r="F205" s="24">
        <v>0</v>
      </c>
      <c r="G205" s="24">
        <v>0</v>
      </c>
      <c r="H205" s="25">
        <f t="shared" si="12"/>
        <v>4</v>
      </c>
      <c r="I205" s="24">
        <v>0</v>
      </c>
      <c r="J205" s="25">
        <f t="shared" si="13"/>
        <v>4</v>
      </c>
      <c r="K205" s="59"/>
      <c r="L205" s="24">
        <v>4</v>
      </c>
      <c r="M205" s="24">
        <v>0</v>
      </c>
      <c r="N205" s="24">
        <v>0</v>
      </c>
      <c r="O205" s="24">
        <v>2</v>
      </c>
      <c r="P205" s="25">
        <f t="shared" si="14"/>
        <v>6</v>
      </c>
      <c r="Q205" s="24">
        <v>20</v>
      </c>
      <c r="R205" s="25">
        <f t="shared" si="15"/>
        <v>26</v>
      </c>
      <c r="S205" s="27"/>
      <c r="T205" s="97"/>
      <c r="U205" s="28"/>
      <c r="V205" s="28"/>
      <c r="W205" s="28"/>
      <c r="X205" s="28"/>
      <c r="Y205" s="28"/>
    </row>
    <row r="206" spans="1:25" x14ac:dyDescent="0.2">
      <c r="A206" t="s">
        <v>442</v>
      </c>
      <c r="B206" t="s">
        <v>443</v>
      </c>
      <c r="C206" s="108" t="s">
        <v>57</v>
      </c>
      <c r="D206" s="24">
        <v>86</v>
      </c>
      <c r="E206" s="24">
        <v>47</v>
      </c>
      <c r="F206" s="24">
        <v>0</v>
      </c>
      <c r="G206" s="24">
        <v>0</v>
      </c>
      <c r="H206" s="25">
        <f t="shared" si="12"/>
        <v>133</v>
      </c>
      <c r="I206" s="24">
        <v>0</v>
      </c>
      <c r="J206" s="25">
        <f t="shared" si="13"/>
        <v>133</v>
      </c>
      <c r="K206" s="59"/>
      <c r="L206" s="24">
        <v>110</v>
      </c>
      <c r="M206" s="24">
        <v>0</v>
      </c>
      <c r="N206" s="24">
        <v>0</v>
      </c>
      <c r="O206" s="24">
        <v>13</v>
      </c>
      <c r="P206" s="25">
        <f t="shared" si="14"/>
        <v>123</v>
      </c>
      <c r="Q206" s="24">
        <v>16</v>
      </c>
      <c r="R206" s="25">
        <f t="shared" si="15"/>
        <v>139</v>
      </c>
      <c r="S206" s="27"/>
      <c r="T206" s="97"/>
      <c r="U206" s="28"/>
      <c r="V206" s="28"/>
      <c r="W206" s="28"/>
      <c r="X206" s="28"/>
      <c r="Y206" s="28"/>
    </row>
    <row r="207" spans="1:25" x14ac:dyDescent="0.2">
      <c r="A207" t="s">
        <v>444</v>
      </c>
      <c r="B207" t="s">
        <v>445</v>
      </c>
      <c r="C207" s="108" t="s">
        <v>38</v>
      </c>
      <c r="D207" s="24">
        <v>16</v>
      </c>
      <c r="E207" s="24">
        <v>0</v>
      </c>
      <c r="F207" s="24">
        <v>0</v>
      </c>
      <c r="G207" s="24">
        <v>8</v>
      </c>
      <c r="H207" s="25">
        <f t="shared" si="12"/>
        <v>24</v>
      </c>
      <c r="I207" s="24">
        <v>0</v>
      </c>
      <c r="J207" s="25">
        <f t="shared" si="13"/>
        <v>24</v>
      </c>
      <c r="K207" s="59"/>
      <c r="L207" s="24">
        <v>9</v>
      </c>
      <c r="M207" s="24">
        <v>0</v>
      </c>
      <c r="N207" s="24">
        <v>0</v>
      </c>
      <c r="O207" s="24">
        <v>16</v>
      </c>
      <c r="P207" s="25">
        <f t="shared" si="14"/>
        <v>25</v>
      </c>
      <c r="Q207" s="24">
        <v>0</v>
      </c>
      <c r="R207" s="25">
        <f t="shared" si="15"/>
        <v>25</v>
      </c>
      <c r="S207" s="27"/>
      <c r="T207" s="97"/>
      <c r="U207" s="28"/>
      <c r="V207" s="28"/>
      <c r="W207" s="28"/>
      <c r="X207" s="28"/>
      <c r="Y207" s="28"/>
    </row>
    <row r="208" spans="1:25" x14ac:dyDescent="0.2">
      <c r="A208" t="s">
        <v>446</v>
      </c>
      <c r="B208" t="s">
        <v>447</v>
      </c>
      <c r="C208" s="108" t="s">
        <v>44</v>
      </c>
      <c r="D208" s="24">
        <v>59</v>
      </c>
      <c r="E208" s="24">
        <v>0</v>
      </c>
      <c r="F208" s="24">
        <v>0</v>
      </c>
      <c r="G208" s="24">
        <v>9</v>
      </c>
      <c r="H208" s="25">
        <f t="shared" si="12"/>
        <v>68</v>
      </c>
      <c r="I208" s="24">
        <v>0</v>
      </c>
      <c r="J208" s="25">
        <f t="shared" si="13"/>
        <v>68</v>
      </c>
      <c r="K208" s="59"/>
      <c r="L208" s="24">
        <v>52</v>
      </c>
      <c r="M208" s="24">
        <v>0</v>
      </c>
      <c r="N208" s="24">
        <v>0</v>
      </c>
      <c r="O208" s="24">
        <v>11</v>
      </c>
      <c r="P208" s="25">
        <f t="shared" si="14"/>
        <v>63</v>
      </c>
      <c r="Q208" s="24">
        <v>0</v>
      </c>
      <c r="R208" s="25">
        <f t="shared" si="15"/>
        <v>63</v>
      </c>
      <c r="S208" s="27"/>
      <c r="T208" s="97"/>
      <c r="U208" s="28"/>
      <c r="V208" s="28"/>
      <c r="W208" s="28"/>
      <c r="X208" s="28"/>
      <c r="Y208" s="28"/>
    </row>
    <row r="209" spans="1:25" x14ac:dyDescent="0.2">
      <c r="A209" t="s">
        <v>448</v>
      </c>
      <c r="B209" t="s">
        <v>449</v>
      </c>
      <c r="C209" s="108" t="s">
        <v>64</v>
      </c>
      <c r="D209" s="24">
        <v>23</v>
      </c>
      <c r="E209" s="24">
        <v>18</v>
      </c>
      <c r="F209" s="24">
        <v>0</v>
      </c>
      <c r="G209" s="24">
        <v>33</v>
      </c>
      <c r="H209" s="25">
        <f t="shared" si="12"/>
        <v>74</v>
      </c>
      <c r="I209" s="24">
        <v>27</v>
      </c>
      <c r="J209" s="25">
        <f t="shared" si="13"/>
        <v>101</v>
      </c>
      <c r="K209" s="59"/>
      <c r="L209" s="24">
        <v>14</v>
      </c>
      <c r="M209" s="24">
        <v>4</v>
      </c>
      <c r="N209" s="24">
        <v>0</v>
      </c>
      <c r="O209" s="24">
        <v>4</v>
      </c>
      <c r="P209" s="25">
        <f t="shared" si="14"/>
        <v>22</v>
      </c>
      <c r="Q209" s="24">
        <v>0</v>
      </c>
      <c r="R209" s="25">
        <f t="shared" si="15"/>
        <v>22</v>
      </c>
      <c r="S209" s="27"/>
      <c r="T209" s="97"/>
      <c r="U209" s="28"/>
      <c r="V209" s="28"/>
      <c r="W209" s="28"/>
      <c r="X209" s="28"/>
      <c r="Y209" s="28"/>
    </row>
    <row r="210" spans="1:25" x14ac:dyDescent="0.2">
      <c r="A210" t="s">
        <v>450</v>
      </c>
      <c r="B210" t="s">
        <v>451</v>
      </c>
      <c r="C210" s="108" t="s">
        <v>44</v>
      </c>
      <c r="D210" s="24">
        <v>109</v>
      </c>
      <c r="E210" s="24">
        <v>0</v>
      </c>
      <c r="F210" s="24">
        <v>0</v>
      </c>
      <c r="G210" s="24">
        <v>8</v>
      </c>
      <c r="H210" s="25">
        <f t="shared" si="12"/>
        <v>117</v>
      </c>
      <c r="I210" s="24">
        <v>0</v>
      </c>
      <c r="J210" s="25">
        <f t="shared" si="13"/>
        <v>117</v>
      </c>
      <c r="K210" s="59"/>
      <c r="L210" s="24">
        <v>50</v>
      </c>
      <c r="M210" s="24">
        <v>0</v>
      </c>
      <c r="N210" s="24">
        <v>0</v>
      </c>
      <c r="O210" s="24">
        <v>5</v>
      </c>
      <c r="P210" s="25">
        <f t="shared" si="14"/>
        <v>55</v>
      </c>
      <c r="Q210" s="24">
        <v>0</v>
      </c>
      <c r="R210" s="25">
        <f t="shared" si="15"/>
        <v>55</v>
      </c>
      <c r="S210" s="27"/>
      <c r="T210" s="97"/>
      <c r="U210" s="28"/>
      <c r="V210" s="28"/>
      <c r="W210" s="28"/>
      <c r="X210" s="28"/>
      <c r="Y210" s="28"/>
    </row>
    <row r="211" spans="1:25" x14ac:dyDescent="0.2">
      <c r="A211" t="s">
        <v>452</v>
      </c>
      <c r="B211" t="s">
        <v>453</v>
      </c>
      <c r="C211" s="108" t="s">
        <v>38</v>
      </c>
      <c r="D211" s="24">
        <v>0</v>
      </c>
      <c r="E211" s="24">
        <v>0</v>
      </c>
      <c r="F211" s="24">
        <v>0</v>
      </c>
      <c r="G211" s="24">
        <v>0</v>
      </c>
      <c r="H211" s="25">
        <f t="shared" si="12"/>
        <v>0</v>
      </c>
      <c r="I211" s="24">
        <v>0</v>
      </c>
      <c r="J211" s="25">
        <f t="shared" si="13"/>
        <v>0</v>
      </c>
      <c r="K211" s="59"/>
      <c r="L211" s="24">
        <v>6</v>
      </c>
      <c r="M211" s="24">
        <v>0</v>
      </c>
      <c r="N211" s="24">
        <v>0</v>
      </c>
      <c r="O211" s="24">
        <v>0</v>
      </c>
      <c r="P211" s="25">
        <f t="shared" si="14"/>
        <v>6</v>
      </c>
      <c r="Q211" s="24">
        <v>0</v>
      </c>
      <c r="R211" s="25">
        <f t="shared" si="15"/>
        <v>6</v>
      </c>
      <c r="S211" s="27"/>
      <c r="T211" s="97"/>
      <c r="U211" s="28"/>
      <c r="V211" s="28"/>
      <c r="W211" s="28"/>
      <c r="X211" s="28"/>
      <c r="Y211" s="28"/>
    </row>
    <row r="212" spans="1:25" x14ac:dyDescent="0.2">
      <c r="A212" t="s">
        <v>454</v>
      </c>
      <c r="B212" t="s">
        <v>455</v>
      </c>
      <c r="C212" s="108" t="s">
        <v>38</v>
      </c>
      <c r="D212" s="24">
        <v>31</v>
      </c>
      <c r="E212" s="24">
        <v>0</v>
      </c>
      <c r="F212" s="24">
        <v>0</v>
      </c>
      <c r="G212" s="24">
        <v>7</v>
      </c>
      <c r="H212" s="25">
        <f t="shared" si="12"/>
        <v>38</v>
      </c>
      <c r="I212" s="24">
        <v>0</v>
      </c>
      <c r="J212" s="25">
        <f t="shared" si="13"/>
        <v>38</v>
      </c>
      <c r="K212" s="59"/>
      <c r="L212" s="24">
        <v>11</v>
      </c>
      <c r="M212" s="24">
        <v>9</v>
      </c>
      <c r="N212" s="24">
        <v>0</v>
      </c>
      <c r="O212" s="24">
        <v>8</v>
      </c>
      <c r="P212" s="25">
        <f t="shared" si="14"/>
        <v>28</v>
      </c>
      <c r="Q212" s="24">
        <v>0</v>
      </c>
      <c r="R212" s="25">
        <f t="shared" si="15"/>
        <v>28</v>
      </c>
      <c r="S212" s="27"/>
      <c r="T212" s="97"/>
      <c r="U212" s="28"/>
      <c r="V212" s="28"/>
      <c r="W212" s="28"/>
      <c r="X212" s="28"/>
      <c r="Y212" s="28"/>
    </row>
    <row r="213" spans="1:25" x14ac:dyDescent="0.2">
      <c r="A213" t="s">
        <v>456</v>
      </c>
      <c r="B213" t="s">
        <v>457</v>
      </c>
      <c r="C213" s="108" t="s">
        <v>44</v>
      </c>
      <c r="D213" s="24">
        <v>0</v>
      </c>
      <c r="E213" s="24">
        <v>0</v>
      </c>
      <c r="F213" s="24">
        <v>0</v>
      </c>
      <c r="G213" s="24">
        <v>0</v>
      </c>
      <c r="H213" s="25">
        <f t="shared" si="12"/>
        <v>0</v>
      </c>
      <c r="I213" s="24">
        <v>0</v>
      </c>
      <c r="J213" s="25">
        <f t="shared" si="13"/>
        <v>0</v>
      </c>
      <c r="K213" s="59"/>
      <c r="L213" s="24">
        <v>6</v>
      </c>
      <c r="M213" s="24">
        <v>0</v>
      </c>
      <c r="N213" s="24">
        <v>0</v>
      </c>
      <c r="O213" s="24">
        <v>1</v>
      </c>
      <c r="P213" s="25">
        <f t="shared" si="14"/>
        <v>7</v>
      </c>
      <c r="Q213" s="24">
        <v>0</v>
      </c>
      <c r="R213" s="25">
        <f t="shared" si="15"/>
        <v>7</v>
      </c>
      <c r="S213" s="27"/>
      <c r="T213" s="97"/>
      <c r="U213" s="28"/>
      <c r="V213" s="28"/>
      <c r="W213" s="28"/>
      <c r="X213" s="28"/>
      <c r="Y213" s="28"/>
    </row>
    <row r="214" spans="1:25" x14ac:dyDescent="0.2">
      <c r="A214" t="s">
        <v>458</v>
      </c>
      <c r="B214" s="10" t="s">
        <v>459</v>
      </c>
      <c r="C214" s="108" t="s">
        <v>64</v>
      </c>
      <c r="D214" s="24">
        <v>37</v>
      </c>
      <c r="E214" s="24">
        <v>7</v>
      </c>
      <c r="F214" s="24">
        <v>0</v>
      </c>
      <c r="G214" s="24">
        <v>11</v>
      </c>
      <c r="H214" s="25">
        <f t="shared" si="12"/>
        <v>55</v>
      </c>
      <c r="I214" s="24">
        <v>4</v>
      </c>
      <c r="J214" s="25">
        <f t="shared" si="13"/>
        <v>59</v>
      </c>
      <c r="K214" s="59"/>
      <c r="L214" s="24">
        <v>8</v>
      </c>
      <c r="M214" s="24">
        <v>26</v>
      </c>
      <c r="N214" s="24">
        <v>0</v>
      </c>
      <c r="O214" s="24">
        <v>28</v>
      </c>
      <c r="P214" s="25">
        <f t="shared" si="14"/>
        <v>62</v>
      </c>
      <c r="Q214" s="24">
        <v>46</v>
      </c>
      <c r="R214" s="25">
        <f t="shared" si="15"/>
        <v>108</v>
      </c>
      <c r="S214" s="27"/>
      <c r="T214" s="97"/>
      <c r="U214" s="28"/>
      <c r="V214" s="28"/>
      <c r="W214" s="28"/>
      <c r="X214" s="28"/>
      <c r="Y214" s="28"/>
    </row>
    <row r="215" spans="1:25" x14ac:dyDescent="0.2">
      <c r="A215" t="s">
        <v>460</v>
      </c>
      <c r="B215" t="s">
        <v>461</v>
      </c>
      <c r="C215" s="108" t="s">
        <v>64</v>
      </c>
      <c r="D215" s="24">
        <v>12</v>
      </c>
      <c r="E215" s="24">
        <v>0</v>
      </c>
      <c r="F215" s="24">
        <v>0</v>
      </c>
      <c r="G215" s="24">
        <v>0</v>
      </c>
      <c r="H215" s="25">
        <f t="shared" si="12"/>
        <v>12</v>
      </c>
      <c r="I215" s="24">
        <v>0</v>
      </c>
      <c r="J215" s="25">
        <f t="shared" si="13"/>
        <v>12</v>
      </c>
      <c r="K215" s="59"/>
      <c r="L215" s="24">
        <v>22</v>
      </c>
      <c r="M215" s="24">
        <v>0</v>
      </c>
      <c r="N215" s="24">
        <v>0</v>
      </c>
      <c r="O215" s="24">
        <v>11</v>
      </c>
      <c r="P215" s="25">
        <f t="shared" si="14"/>
        <v>33</v>
      </c>
      <c r="Q215" s="24">
        <v>0</v>
      </c>
      <c r="R215" s="25">
        <f t="shared" si="15"/>
        <v>33</v>
      </c>
      <c r="S215" s="27"/>
      <c r="T215" s="97"/>
      <c r="U215" s="28"/>
      <c r="V215" s="28"/>
      <c r="W215" s="28"/>
      <c r="X215" s="28"/>
      <c r="Y215" s="28"/>
    </row>
    <row r="216" spans="1:25" x14ac:dyDescent="0.2">
      <c r="A216" t="s">
        <v>462</v>
      </c>
      <c r="B216" t="s">
        <v>463</v>
      </c>
      <c r="C216" s="108" t="s">
        <v>44</v>
      </c>
      <c r="D216" s="24">
        <v>38</v>
      </c>
      <c r="E216" s="24">
        <v>0</v>
      </c>
      <c r="F216" s="24">
        <v>0</v>
      </c>
      <c r="G216" s="24">
        <v>15</v>
      </c>
      <c r="H216" s="25">
        <f t="shared" si="12"/>
        <v>53</v>
      </c>
      <c r="I216" s="24">
        <v>0</v>
      </c>
      <c r="J216" s="25">
        <f t="shared" si="13"/>
        <v>53</v>
      </c>
      <c r="K216" s="59"/>
      <c r="L216" s="24">
        <v>0</v>
      </c>
      <c r="M216" s="24">
        <v>0</v>
      </c>
      <c r="N216" s="24">
        <v>0</v>
      </c>
      <c r="O216" s="24">
        <v>1</v>
      </c>
      <c r="P216" s="25">
        <f t="shared" si="14"/>
        <v>1</v>
      </c>
      <c r="Q216" s="24">
        <v>0</v>
      </c>
      <c r="R216" s="25">
        <f t="shared" si="15"/>
        <v>1</v>
      </c>
      <c r="S216" s="27"/>
      <c r="T216" s="97"/>
      <c r="U216" s="28"/>
      <c r="V216" s="28"/>
      <c r="W216" s="28"/>
      <c r="X216" s="28"/>
      <c r="Y216" s="28"/>
    </row>
    <row r="217" spans="1:25" x14ac:dyDescent="0.2">
      <c r="A217" t="s">
        <v>464</v>
      </c>
      <c r="B217" s="10" t="s">
        <v>465</v>
      </c>
      <c r="C217" s="108" t="s">
        <v>44</v>
      </c>
      <c r="D217" s="24">
        <v>49</v>
      </c>
      <c r="E217" s="24">
        <v>0</v>
      </c>
      <c r="F217" s="24">
        <v>0</v>
      </c>
      <c r="G217" s="24">
        <v>21</v>
      </c>
      <c r="H217" s="25">
        <f t="shared" si="12"/>
        <v>70</v>
      </c>
      <c r="I217" s="24">
        <v>0</v>
      </c>
      <c r="J217" s="25">
        <f t="shared" si="13"/>
        <v>70</v>
      </c>
      <c r="K217" s="59"/>
      <c r="L217" s="24">
        <v>0</v>
      </c>
      <c r="M217" s="24">
        <v>0</v>
      </c>
      <c r="N217" s="24">
        <v>0</v>
      </c>
      <c r="O217" s="24">
        <v>2</v>
      </c>
      <c r="P217" s="25">
        <f t="shared" si="14"/>
        <v>2</v>
      </c>
      <c r="Q217" s="24">
        <v>0</v>
      </c>
      <c r="R217" s="25">
        <f t="shared" si="15"/>
        <v>2</v>
      </c>
      <c r="S217" s="27"/>
      <c r="T217" s="97"/>
      <c r="U217" s="28"/>
      <c r="V217" s="28"/>
      <c r="W217" s="28"/>
      <c r="X217" s="28"/>
      <c r="Y217" s="28"/>
    </row>
    <row r="218" spans="1:25" x14ac:dyDescent="0.2">
      <c r="A218" t="s">
        <v>466</v>
      </c>
      <c r="B218" t="s">
        <v>467</v>
      </c>
      <c r="C218" s="108" t="s">
        <v>41</v>
      </c>
      <c r="D218" s="24">
        <v>7</v>
      </c>
      <c r="E218" s="24">
        <v>10</v>
      </c>
      <c r="F218" s="24">
        <v>0</v>
      </c>
      <c r="G218" s="24">
        <v>0</v>
      </c>
      <c r="H218" s="25">
        <f t="shared" si="12"/>
        <v>17</v>
      </c>
      <c r="I218" s="24">
        <v>0</v>
      </c>
      <c r="J218" s="25">
        <f t="shared" si="13"/>
        <v>17</v>
      </c>
      <c r="K218" s="59"/>
      <c r="L218" s="24">
        <v>0</v>
      </c>
      <c r="M218" s="24">
        <v>14</v>
      </c>
      <c r="N218" s="24">
        <v>0</v>
      </c>
      <c r="O218" s="24">
        <v>2</v>
      </c>
      <c r="P218" s="25">
        <f t="shared" si="14"/>
        <v>16</v>
      </c>
      <c r="Q218" s="24">
        <v>0</v>
      </c>
      <c r="R218" s="25">
        <f t="shared" si="15"/>
        <v>16</v>
      </c>
      <c r="S218" s="27"/>
      <c r="T218" s="97"/>
      <c r="U218" s="28"/>
      <c r="V218" s="28"/>
      <c r="W218" s="28"/>
      <c r="X218" s="28"/>
      <c r="Y218" s="28"/>
    </row>
    <row r="219" spans="1:25" x14ac:dyDescent="0.2">
      <c r="A219" t="s">
        <v>468</v>
      </c>
      <c r="B219" t="s">
        <v>469</v>
      </c>
      <c r="C219" s="108" t="s">
        <v>38</v>
      </c>
      <c r="D219" s="24">
        <v>14</v>
      </c>
      <c r="E219" s="24">
        <v>2</v>
      </c>
      <c r="F219" s="24">
        <v>0</v>
      </c>
      <c r="G219" s="24">
        <v>0</v>
      </c>
      <c r="H219" s="25">
        <f t="shared" si="12"/>
        <v>16</v>
      </c>
      <c r="I219" s="24">
        <v>0</v>
      </c>
      <c r="J219" s="25">
        <f t="shared" si="13"/>
        <v>16</v>
      </c>
      <c r="K219" s="59"/>
      <c r="L219" s="24">
        <v>4</v>
      </c>
      <c r="M219" s="24">
        <v>0</v>
      </c>
      <c r="N219" s="24">
        <v>0</v>
      </c>
      <c r="O219" s="24">
        <v>0</v>
      </c>
      <c r="P219" s="25">
        <f t="shared" si="14"/>
        <v>4</v>
      </c>
      <c r="Q219" s="24">
        <v>0</v>
      </c>
      <c r="R219" s="25">
        <f t="shared" si="15"/>
        <v>4</v>
      </c>
      <c r="S219" s="27"/>
      <c r="T219" s="97"/>
      <c r="U219" s="28"/>
      <c r="V219" s="28"/>
      <c r="W219" s="28"/>
      <c r="X219" s="28"/>
      <c r="Y219" s="28"/>
    </row>
    <row r="220" spans="1:25" x14ac:dyDescent="0.2">
      <c r="A220" t="s">
        <v>470</v>
      </c>
      <c r="B220" t="s">
        <v>471</v>
      </c>
      <c r="C220" s="108" t="s">
        <v>44</v>
      </c>
      <c r="D220" s="24">
        <v>10</v>
      </c>
      <c r="E220" s="24">
        <v>0</v>
      </c>
      <c r="F220" s="24">
        <v>0</v>
      </c>
      <c r="G220" s="24">
        <v>0</v>
      </c>
      <c r="H220" s="25">
        <f t="shared" si="12"/>
        <v>10</v>
      </c>
      <c r="I220" s="24">
        <v>0</v>
      </c>
      <c r="J220" s="25">
        <f t="shared" si="13"/>
        <v>10</v>
      </c>
      <c r="K220" s="59"/>
      <c r="L220" s="24">
        <v>34</v>
      </c>
      <c r="M220" s="24">
        <v>0</v>
      </c>
      <c r="N220" s="24">
        <v>0</v>
      </c>
      <c r="O220" s="24">
        <v>3</v>
      </c>
      <c r="P220" s="25">
        <f t="shared" si="14"/>
        <v>37</v>
      </c>
      <c r="Q220" s="24">
        <v>0</v>
      </c>
      <c r="R220" s="25">
        <f t="shared" si="15"/>
        <v>37</v>
      </c>
      <c r="S220" s="27"/>
      <c r="T220" s="97"/>
      <c r="U220" s="28"/>
      <c r="V220" s="28"/>
      <c r="W220" s="28"/>
      <c r="X220" s="28"/>
      <c r="Y220" s="28"/>
    </row>
    <row r="221" spans="1:25" x14ac:dyDescent="0.2">
      <c r="A221" t="s">
        <v>472</v>
      </c>
      <c r="B221" t="s">
        <v>473</v>
      </c>
      <c r="C221" s="108" t="s">
        <v>64</v>
      </c>
      <c r="D221" s="24">
        <v>56</v>
      </c>
      <c r="E221" s="24">
        <v>0</v>
      </c>
      <c r="F221" s="24">
        <v>0</v>
      </c>
      <c r="G221" s="24">
        <v>11</v>
      </c>
      <c r="H221" s="25">
        <f t="shared" si="12"/>
        <v>67</v>
      </c>
      <c r="I221" s="24">
        <v>0</v>
      </c>
      <c r="J221" s="25">
        <f t="shared" si="13"/>
        <v>67</v>
      </c>
      <c r="K221" s="59"/>
      <c r="L221" s="24">
        <v>21</v>
      </c>
      <c r="M221" s="24">
        <v>2</v>
      </c>
      <c r="N221" s="24">
        <v>0</v>
      </c>
      <c r="O221" s="24">
        <v>8</v>
      </c>
      <c r="P221" s="25">
        <f t="shared" si="14"/>
        <v>31</v>
      </c>
      <c r="Q221" s="24">
        <v>47</v>
      </c>
      <c r="R221" s="25">
        <f t="shared" si="15"/>
        <v>78</v>
      </c>
      <c r="S221" s="27"/>
      <c r="T221" s="97"/>
      <c r="U221" s="28"/>
      <c r="V221" s="28"/>
      <c r="W221" s="28"/>
      <c r="X221" s="28"/>
      <c r="Y221" s="28"/>
    </row>
    <row r="222" spans="1:25" x14ac:dyDescent="0.2">
      <c r="A222" t="s">
        <v>474</v>
      </c>
      <c r="B222" t="s">
        <v>475</v>
      </c>
      <c r="C222" s="108" t="s">
        <v>41</v>
      </c>
      <c r="D222" s="24">
        <v>52</v>
      </c>
      <c r="E222" s="24">
        <v>0</v>
      </c>
      <c r="F222" s="24">
        <v>0</v>
      </c>
      <c r="G222" s="24">
        <v>2</v>
      </c>
      <c r="H222" s="25">
        <f t="shared" si="12"/>
        <v>54</v>
      </c>
      <c r="I222" s="24">
        <v>10</v>
      </c>
      <c r="J222" s="25">
        <f t="shared" si="13"/>
        <v>64</v>
      </c>
      <c r="K222" s="59"/>
      <c r="L222" s="24">
        <v>18</v>
      </c>
      <c r="M222" s="24">
        <v>0</v>
      </c>
      <c r="N222" s="24">
        <v>0</v>
      </c>
      <c r="O222" s="24">
        <v>3</v>
      </c>
      <c r="P222" s="25">
        <f t="shared" si="14"/>
        <v>21</v>
      </c>
      <c r="Q222" s="24">
        <v>10</v>
      </c>
      <c r="R222" s="25">
        <f t="shared" si="15"/>
        <v>31</v>
      </c>
      <c r="S222" s="27"/>
      <c r="T222" s="97"/>
      <c r="U222" s="28"/>
      <c r="V222" s="28"/>
      <c r="W222" s="28"/>
      <c r="X222" s="28"/>
      <c r="Y222" s="28"/>
    </row>
    <row r="223" spans="1:25" x14ac:dyDescent="0.2">
      <c r="A223" t="s">
        <v>476</v>
      </c>
      <c r="B223" t="s">
        <v>477</v>
      </c>
      <c r="C223" s="108" t="s">
        <v>64</v>
      </c>
      <c r="D223" s="24">
        <v>17</v>
      </c>
      <c r="E223" s="24">
        <v>0</v>
      </c>
      <c r="F223" s="24">
        <v>0</v>
      </c>
      <c r="G223" s="24">
        <v>0</v>
      </c>
      <c r="H223" s="25">
        <f t="shared" si="12"/>
        <v>17</v>
      </c>
      <c r="I223" s="24">
        <v>0</v>
      </c>
      <c r="J223" s="25">
        <f t="shared" si="13"/>
        <v>17</v>
      </c>
      <c r="K223" s="59"/>
      <c r="L223" s="24">
        <v>23</v>
      </c>
      <c r="M223" s="24">
        <v>0</v>
      </c>
      <c r="N223" s="24">
        <v>0</v>
      </c>
      <c r="O223" s="24">
        <v>2</v>
      </c>
      <c r="P223" s="25">
        <f t="shared" si="14"/>
        <v>25</v>
      </c>
      <c r="Q223" s="24">
        <v>0</v>
      </c>
      <c r="R223" s="25">
        <f t="shared" si="15"/>
        <v>25</v>
      </c>
      <c r="S223" s="27"/>
      <c r="T223" s="97"/>
      <c r="U223" s="28"/>
      <c r="V223" s="28"/>
      <c r="W223" s="28"/>
      <c r="X223" s="28"/>
      <c r="Y223" s="28"/>
    </row>
    <row r="224" spans="1:25" x14ac:dyDescent="0.2">
      <c r="A224" t="s">
        <v>478</v>
      </c>
      <c r="B224" t="s">
        <v>479</v>
      </c>
      <c r="C224" s="108" t="s">
        <v>44</v>
      </c>
      <c r="D224" s="24">
        <v>0</v>
      </c>
      <c r="E224" s="24">
        <v>13</v>
      </c>
      <c r="F224" s="24">
        <v>0</v>
      </c>
      <c r="G224" s="24">
        <v>0</v>
      </c>
      <c r="H224" s="25">
        <f t="shared" si="12"/>
        <v>13</v>
      </c>
      <c r="I224" s="24">
        <v>0</v>
      </c>
      <c r="J224" s="25">
        <f t="shared" si="13"/>
        <v>13</v>
      </c>
      <c r="K224" s="59"/>
      <c r="L224" s="24">
        <v>50</v>
      </c>
      <c r="M224" s="24">
        <v>0</v>
      </c>
      <c r="N224" s="24">
        <v>0</v>
      </c>
      <c r="O224" s="24">
        <v>25</v>
      </c>
      <c r="P224" s="25">
        <f t="shared" si="14"/>
        <v>75</v>
      </c>
      <c r="Q224" s="24">
        <v>0</v>
      </c>
      <c r="R224" s="25">
        <f t="shared" si="15"/>
        <v>75</v>
      </c>
      <c r="S224" s="27"/>
      <c r="T224" s="97"/>
      <c r="U224" s="28"/>
      <c r="V224" s="28"/>
      <c r="W224" s="28"/>
      <c r="X224" s="28"/>
      <c r="Y224" s="28"/>
    </row>
    <row r="225" spans="1:25" x14ac:dyDescent="0.2">
      <c r="A225" t="s">
        <v>480</v>
      </c>
      <c r="B225" t="s">
        <v>481</v>
      </c>
      <c r="C225" s="108" t="s">
        <v>57</v>
      </c>
      <c r="D225" s="24">
        <v>83</v>
      </c>
      <c r="E225" s="24">
        <v>0</v>
      </c>
      <c r="F225" s="24">
        <v>0</v>
      </c>
      <c r="G225" s="24">
        <v>8</v>
      </c>
      <c r="H225" s="25">
        <f t="shared" si="12"/>
        <v>91</v>
      </c>
      <c r="I225" s="24">
        <v>25</v>
      </c>
      <c r="J225" s="25">
        <f t="shared" si="13"/>
        <v>116</v>
      </c>
      <c r="K225" s="59"/>
      <c r="L225" s="24">
        <v>2</v>
      </c>
      <c r="M225" s="24">
        <v>6</v>
      </c>
      <c r="N225" s="24">
        <v>0</v>
      </c>
      <c r="O225" s="24">
        <v>0</v>
      </c>
      <c r="P225" s="25">
        <f t="shared" si="14"/>
        <v>8</v>
      </c>
      <c r="Q225" s="24">
        <v>38</v>
      </c>
      <c r="R225" s="25">
        <f t="shared" si="15"/>
        <v>46</v>
      </c>
      <c r="S225" s="27"/>
      <c r="T225" s="97"/>
      <c r="U225" s="28"/>
      <c r="V225" s="28"/>
      <c r="W225" s="28"/>
      <c r="X225" s="28"/>
      <c r="Y225" s="28"/>
    </row>
    <row r="226" spans="1:25" x14ac:dyDescent="0.2">
      <c r="A226" t="s">
        <v>482</v>
      </c>
      <c r="B226" t="s">
        <v>483</v>
      </c>
      <c r="C226" s="108" t="s">
        <v>64</v>
      </c>
      <c r="D226" s="24">
        <v>95</v>
      </c>
      <c r="E226" s="24">
        <v>0</v>
      </c>
      <c r="F226" s="24">
        <v>0</v>
      </c>
      <c r="G226" s="24">
        <v>18</v>
      </c>
      <c r="H226" s="25">
        <f t="shared" si="12"/>
        <v>113</v>
      </c>
      <c r="I226" s="24">
        <v>0</v>
      </c>
      <c r="J226" s="25">
        <f t="shared" si="13"/>
        <v>113</v>
      </c>
      <c r="K226" s="59"/>
      <c r="L226" s="24">
        <v>38</v>
      </c>
      <c r="M226" s="24">
        <v>0</v>
      </c>
      <c r="N226" s="24">
        <v>0</v>
      </c>
      <c r="O226" s="24">
        <v>20</v>
      </c>
      <c r="P226" s="25">
        <f t="shared" si="14"/>
        <v>58</v>
      </c>
      <c r="Q226" s="24">
        <v>49</v>
      </c>
      <c r="R226" s="25">
        <f t="shared" si="15"/>
        <v>107</v>
      </c>
      <c r="S226" s="27"/>
      <c r="T226" s="97"/>
      <c r="U226" s="28"/>
      <c r="V226" s="28"/>
      <c r="W226" s="28"/>
      <c r="X226" s="28"/>
      <c r="Y226" s="28"/>
    </row>
    <row r="227" spans="1:25" x14ac:dyDescent="0.2">
      <c r="A227" s="6" t="s">
        <v>630</v>
      </c>
      <c r="B227" t="s">
        <v>488</v>
      </c>
      <c r="C227" s="108" t="s">
        <v>38</v>
      </c>
      <c r="D227" s="24">
        <v>12</v>
      </c>
      <c r="E227" s="24">
        <v>0</v>
      </c>
      <c r="F227" s="24">
        <v>0</v>
      </c>
      <c r="G227" s="24">
        <v>0</v>
      </c>
      <c r="H227" s="25">
        <f t="shared" si="12"/>
        <v>12</v>
      </c>
      <c r="I227" s="24">
        <v>0</v>
      </c>
      <c r="J227" s="25">
        <f t="shared" si="13"/>
        <v>12</v>
      </c>
      <c r="K227" s="59"/>
      <c r="L227" s="24">
        <v>3</v>
      </c>
      <c r="M227" s="24">
        <v>0</v>
      </c>
      <c r="N227" s="24">
        <v>0</v>
      </c>
      <c r="O227" s="24">
        <v>3</v>
      </c>
      <c r="P227" s="25">
        <f t="shared" si="14"/>
        <v>6</v>
      </c>
      <c r="Q227" s="24">
        <v>0</v>
      </c>
      <c r="R227" s="25">
        <f t="shared" si="15"/>
        <v>6</v>
      </c>
      <c r="S227" s="27"/>
      <c r="T227" s="97"/>
      <c r="U227" s="28"/>
      <c r="V227" s="28"/>
      <c r="W227" s="28"/>
      <c r="X227" s="28"/>
      <c r="Y227" s="28"/>
    </row>
    <row r="228" spans="1:25" x14ac:dyDescent="0.2">
      <c r="A228" t="s">
        <v>489</v>
      </c>
      <c r="B228" t="s">
        <v>490</v>
      </c>
      <c r="C228" s="108" t="s">
        <v>38</v>
      </c>
      <c r="D228" s="24">
        <v>31</v>
      </c>
      <c r="E228" s="24">
        <v>0</v>
      </c>
      <c r="F228" s="24">
        <v>0</v>
      </c>
      <c r="G228" s="24">
        <v>0</v>
      </c>
      <c r="H228" s="25">
        <f t="shared" si="12"/>
        <v>31</v>
      </c>
      <c r="I228" s="24">
        <v>0</v>
      </c>
      <c r="J228" s="25">
        <f t="shared" si="13"/>
        <v>31</v>
      </c>
      <c r="K228" s="59"/>
      <c r="L228" s="24">
        <v>29</v>
      </c>
      <c r="M228" s="24">
        <v>0</v>
      </c>
      <c r="N228" s="24">
        <v>0</v>
      </c>
      <c r="O228" s="24">
        <v>0</v>
      </c>
      <c r="P228" s="25">
        <f t="shared" si="14"/>
        <v>29</v>
      </c>
      <c r="Q228" s="24">
        <v>0</v>
      </c>
      <c r="R228" s="25">
        <f t="shared" si="15"/>
        <v>29</v>
      </c>
      <c r="S228" s="27"/>
      <c r="T228" s="97"/>
      <c r="U228" s="28"/>
      <c r="V228" s="28"/>
      <c r="W228" s="28"/>
      <c r="X228" s="28"/>
      <c r="Y228" s="28"/>
    </row>
    <row r="229" spans="1:25" x14ac:dyDescent="0.2">
      <c r="A229" t="s">
        <v>491</v>
      </c>
      <c r="B229" t="s">
        <v>492</v>
      </c>
      <c r="C229" s="108" t="s">
        <v>41</v>
      </c>
      <c r="D229" s="24">
        <v>6</v>
      </c>
      <c r="E229" s="24">
        <v>0</v>
      </c>
      <c r="F229" s="24">
        <v>0</v>
      </c>
      <c r="G229" s="24">
        <v>9</v>
      </c>
      <c r="H229" s="25">
        <f t="shared" si="12"/>
        <v>15</v>
      </c>
      <c r="I229" s="24">
        <v>0</v>
      </c>
      <c r="J229" s="25">
        <f t="shared" si="13"/>
        <v>15</v>
      </c>
      <c r="K229" s="59"/>
      <c r="L229" s="24">
        <v>3</v>
      </c>
      <c r="M229" s="24">
        <v>0</v>
      </c>
      <c r="N229" s="24">
        <v>0</v>
      </c>
      <c r="O229" s="24">
        <v>4</v>
      </c>
      <c r="P229" s="25">
        <f t="shared" si="14"/>
        <v>7</v>
      </c>
      <c r="Q229" s="24">
        <v>34</v>
      </c>
      <c r="R229" s="25">
        <f t="shared" si="15"/>
        <v>41</v>
      </c>
      <c r="S229" s="27"/>
      <c r="T229" s="97"/>
      <c r="U229" s="28"/>
      <c r="V229" s="28"/>
      <c r="W229" s="28"/>
      <c r="X229" s="28"/>
      <c r="Y229" s="28"/>
    </row>
    <row r="230" spans="1:25" x14ac:dyDescent="0.2">
      <c r="A230" t="s">
        <v>493</v>
      </c>
      <c r="B230" t="s">
        <v>494</v>
      </c>
      <c r="C230" s="108" t="s">
        <v>44</v>
      </c>
      <c r="D230" s="24">
        <v>0</v>
      </c>
      <c r="E230" s="24">
        <v>1</v>
      </c>
      <c r="F230" s="24">
        <v>0</v>
      </c>
      <c r="G230" s="24">
        <v>0</v>
      </c>
      <c r="H230" s="25">
        <f t="shared" si="12"/>
        <v>1</v>
      </c>
      <c r="I230" s="24">
        <v>0</v>
      </c>
      <c r="J230" s="25">
        <f t="shared" si="13"/>
        <v>1</v>
      </c>
      <c r="K230" s="59"/>
      <c r="L230" s="24">
        <v>54</v>
      </c>
      <c r="M230" s="24">
        <v>2</v>
      </c>
      <c r="N230" s="24">
        <v>0</v>
      </c>
      <c r="O230" s="24">
        <v>8</v>
      </c>
      <c r="P230" s="25">
        <f t="shared" si="14"/>
        <v>64</v>
      </c>
      <c r="Q230" s="24">
        <v>0</v>
      </c>
      <c r="R230" s="25">
        <f t="shared" si="15"/>
        <v>64</v>
      </c>
      <c r="S230" s="27"/>
      <c r="T230" s="97"/>
      <c r="U230" s="28"/>
      <c r="V230" s="28"/>
      <c r="W230" s="28"/>
      <c r="X230" s="28"/>
      <c r="Y230" s="28"/>
    </row>
    <row r="231" spans="1:25" x14ac:dyDescent="0.2">
      <c r="A231" t="s">
        <v>495</v>
      </c>
      <c r="B231" t="s">
        <v>496</v>
      </c>
      <c r="C231" s="108" t="s">
        <v>44</v>
      </c>
      <c r="D231" s="24">
        <v>0</v>
      </c>
      <c r="E231" s="24">
        <v>0</v>
      </c>
      <c r="F231" s="24">
        <v>0</v>
      </c>
      <c r="G231" s="24">
        <v>0</v>
      </c>
      <c r="H231" s="25">
        <f t="shared" si="12"/>
        <v>0</v>
      </c>
      <c r="I231" s="24">
        <v>0</v>
      </c>
      <c r="J231" s="25">
        <f t="shared" si="13"/>
        <v>0</v>
      </c>
      <c r="K231" s="59"/>
      <c r="L231" s="24">
        <v>77</v>
      </c>
      <c r="M231" s="24">
        <v>0</v>
      </c>
      <c r="N231" s="24">
        <v>0</v>
      </c>
      <c r="O231" s="24">
        <v>24</v>
      </c>
      <c r="P231" s="25">
        <f t="shared" si="14"/>
        <v>101</v>
      </c>
      <c r="Q231" s="24">
        <v>0</v>
      </c>
      <c r="R231" s="25">
        <f t="shared" si="15"/>
        <v>101</v>
      </c>
      <c r="S231" s="27"/>
      <c r="T231" s="97"/>
      <c r="U231" s="28"/>
      <c r="V231" s="28"/>
      <c r="W231" s="28"/>
      <c r="X231" s="28"/>
      <c r="Y231" s="28"/>
    </row>
    <row r="232" spans="1:25" x14ac:dyDescent="0.2">
      <c r="A232" t="s">
        <v>736</v>
      </c>
      <c r="B232" s="10" t="s">
        <v>497</v>
      </c>
      <c r="C232" s="108" t="s">
        <v>38</v>
      </c>
      <c r="D232" s="24">
        <v>0</v>
      </c>
      <c r="E232" s="24">
        <v>0</v>
      </c>
      <c r="F232" s="24">
        <v>0</v>
      </c>
      <c r="G232" s="24">
        <v>0</v>
      </c>
      <c r="H232" s="25">
        <f t="shared" si="12"/>
        <v>0</v>
      </c>
      <c r="I232" s="24">
        <v>0</v>
      </c>
      <c r="J232" s="25">
        <f t="shared" si="13"/>
        <v>0</v>
      </c>
      <c r="K232" s="59"/>
      <c r="L232" s="24">
        <v>0</v>
      </c>
      <c r="M232" s="24">
        <v>0</v>
      </c>
      <c r="N232" s="24">
        <v>0</v>
      </c>
      <c r="O232" s="24">
        <v>0</v>
      </c>
      <c r="P232" s="25">
        <f t="shared" si="14"/>
        <v>0</v>
      </c>
      <c r="Q232" s="24">
        <v>14</v>
      </c>
      <c r="R232" s="25">
        <f t="shared" si="15"/>
        <v>14</v>
      </c>
      <c r="S232" s="27"/>
      <c r="T232" s="97"/>
      <c r="U232" s="28"/>
      <c r="V232" s="28"/>
      <c r="W232" s="28"/>
      <c r="X232" s="28"/>
      <c r="Y232" s="28"/>
    </row>
    <row r="233" spans="1:25" x14ac:dyDescent="0.2">
      <c r="A233" t="s">
        <v>498</v>
      </c>
      <c r="B233" t="s">
        <v>499</v>
      </c>
      <c r="C233" s="108" t="s">
        <v>41</v>
      </c>
      <c r="D233" s="24">
        <v>80</v>
      </c>
      <c r="E233" s="24">
        <v>0</v>
      </c>
      <c r="F233" s="24">
        <v>0</v>
      </c>
      <c r="G233" s="24">
        <v>17</v>
      </c>
      <c r="H233" s="25">
        <f t="shared" si="12"/>
        <v>97</v>
      </c>
      <c r="I233" s="24">
        <v>0</v>
      </c>
      <c r="J233" s="25">
        <f t="shared" si="13"/>
        <v>97</v>
      </c>
      <c r="K233" s="59"/>
      <c r="L233" s="24">
        <v>35</v>
      </c>
      <c r="M233" s="24">
        <v>0</v>
      </c>
      <c r="N233" s="24">
        <v>0</v>
      </c>
      <c r="O233" s="24">
        <v>61</v>
      </c>
      <c r="P233" s="25">
        <f t="shared" si="14"/>
        <v>96</v>
      </c>
      <c r="Q233" s="24">
        <v>0</v>
      </c>
      <c r="R233" s="25">
        <f t="shared" si="15"/>
        <v>96</v>
      </c>
      <c r="S233" s="27"/>
      <c r="T233" s="97"/>
      <c r="U233" s="28"/>
      <c r="V233" s="28"/>
      <c r="W233" s="28"/>
      <c r="X233" s="28"/>
      <c r="Y233" s="28"/>
    </row>
    <row r="234" spans="1:25" x14ac:dyDescent="0.2">
      <c r="A234" t="s">
        <v>500</v>
      </c>
      <c r="B234" t="s">
        <v>501</v>
      </c>
      <c r="C234" s="108" t="s">
        <v>57</v>
      </c>
      <c r="D234" s="24">
        <v>53</v>
      </c>
      <c r="E234" s="24">
        <v>12</v>
      </c>
      <c r="F234" s="24">
        <v>0</v>
      </c>
      <c r="G234" s="24">
        <v>7</v>
      </c>
      <c r="H234" s="25">
        <f t="shared" si="12"/>
        <v>72</v>
      </c>
      <c r="I234" s="24">
        <v>43</v>
      </c>
      <c r="J234" s="25">
        <f t="shared" si="13"/>
        <v>115</v>
      </c>
      <c r="K234" s="59"/>
      <c r="L234" s="24">
        <v>9</v>
      </c>
      <c r="M234" s="24">
        <v>8</v>
      </c>
      <c r="N234" s="24">
        <v>0</v>
      </c>
      <c r="O234" s="24">
        <v>2</v>
      </c>
      <c r="P234" s="25">
        <f t="shared" si="14"/>
        <v>19</v>
      </c>
      <c r="Q234" s="24">
        <v>49</v>
      </c>
      <c r="R234" s="25">
        <f t="shared" si="15"/>
        <v>68</v>
      </c>
      <c r="S234" s="27"/>
      <c r="T234" s="97"/>
      <c r="U234" s="28"/>
      <c r="V234" s="28"/>
      <c r="W234" s="28"/>
      <c r="X234" s="28"/>
      <c r="Y234" s="28"/>
    </row>
    <row r="235" spans="1:25" x14ac:dyDescent="0.2">
      <c r="A235" t="s">
        <v>502</v>
      </c>
      <c r="B235" t="s">
        <v>503</v>
      </c>
      <c r="C235" s="108" t="s">
        <v>44</v>
      </c>
      <c r="D235" s="24">
        <v>57</v>
      </c>
      <c r="E235" s="24">
        <v>0</v>
      </c>
      <c r="F235" s="24">
        <v>0</v>
      </c>
      <c r="G235" s="24">
        <v>0</v>
      </c>
      <c r="H235" s="25">
        <f t="shared" si="12"/>
        <v>57</v>
      </c>
      <c r="I235" s="24">
        <v>19</v>
      </c>
      <c r="J235" s="25">
        <f t="shared" si="13"/>
        <v>76</v>
      </c>
      <c r="K235" s="59"/>
      <c r="L235" s="24">
        <v>71</v>
      </c>
      <c r="M235" s="24">
        <v>8</v>
      </c>
      <c r="N235" s="24">
        <v>0</v>
      </c>
      <c r="O235" s="24">
        <v>5</v>
      </c>
      <c r="P235" s="25">
        <f t="shared" si="14"/>
        <v>84</v>
      </c>
      <c r="Q235" s="24">
        <v>41</v>
      </c>
      <c r="R235" s="25">
        <f t="shared" si="15"/>
        <v>125</v>
      </c>
      <c r="S235" s="27"/>
      <c r="T235" s="97"/>
      <c r="U235" s="28"/>
      <c r="V235" s="28"/>
      <c r="W235" s="28"/>
      <c r="X235" s="28"/>
      <c r="Y235" s="28"/>
    </row>
    <row r="236" spans="1:25" x14ac:dyDescent="0.2">
      <c r="A236" t="s">
        <v>504</v>
      </c>
      <c r="B236" t="s">
        <v>505</v>
      </c>
      <c r="C236" s="108" t="s">
        <v>44</v>
      </c>
      <c r="D236" s="24">
        <v>10</v>
      </c>
      <c r="E236" s="24">
        <v>0</v>
      </c>
      <c r="F236" s="24">
        <v>0</v>
      </c>
      <c r="G236" s="24">
        <v>0</v>
      </c>
      <c r="H236" s="25">
        <f t="shared" si="12"/>
        <v>10</v>
      </c>
      <c r="I236" s="24">
        <v>0</v>
      </c>
      <c r="J236" s="25">
        <f t="shared" si="13"/>
        <v>10</v>
      </c>
      <c r="K236" s="59"/>
      <c r="L236" s="24">
        <v>27</v>
      </c>
      <c r="M236" s="24">
        <v>10</v>
      </c>
      <c r="N236" s="24">
        <v>0</v>
      </c>
      <c r="O236" s="24">
        <v>0</v>
      </c>
      <c r="P236" s="25">
        <f t="shared" si="14"/>
        <v>37</v>
      </c>
      <c r="Q236" s="24">
        <v>0</v>
      </c>
      <c r="R236" s="25">
        <f t="shared" si="15"/>
        <v>37</v>
      </c>
      <c r="S236" s="27"/>
      <c r="T236" s="97"/>
      <c r="U236" s="28"/>
      <c r="V236" s="28"/>
      <c r="W236" s="28"/>
      <c r="X236" s="28"/>
      <c r="Y236" s="28"/>
    </row>
    <row r="237" spans="1:25" x14ac:dyDescent="0.2">
      <c r="A237" t="s">
        <v>506</v>
      </c>
      <c r="B237" t="s">
        <v>507</v>
      </c>
      <c r="C237" s="108" t="s">
        <v>64</v>
      </c>
      <c r="D237" s="24">
        <v>18</v>
      </c>
      <c r="E237" s="24">
        <v>0</v>
      </c>
      <c r="F237" s="24">
        <v>0</v>
      </c>
      <c r="G237" s="24">
        <v>0</v>
      </c>
      <c r="H237" s="25">
        <f t="shared" si="12"/>
        <v>18</v>
      </c>
      <c r="I237" s="24">
        <v>17</v>
      </c>
      <c r="J237" s="25">
        <f t="shared" si="13"/>
        <v>35</v>
      </c>
      <c r="K237" s="59"/>
      <c r="L237" s="24">
        <v>55</v>
      </c>
      <c r="M237" s="24">
        <v>10</v>
      </c>
      <c r="N237" s="24">
        <v>0</v>
      </c>
      <c r="O237" s="24">
        <v>30</v>
      </c>
      <c r="P237" s="25">
        <f t="shared" si="14"/>
        <v>95</v>
      </c>
      <c r="Q237" s="24">
        <v>31</v>
      </c>
      <c r="R237" s="25">
        <f t="shared" si="15"/>
        <v>126</v>
      </c>
      <c r="S237" s="27"/>
      <c r="T237" s="97"/>
      <c r="U237" s="28"/>
      <c r="V237" s="28"/>
      <c r="W237" s="28"/>
      <c r="X237" s="28"/>
      <c r="Y237" s="28"/>
    </row>
    <row r="238" spans="1:25" x14ac:dyDescent="0.2">
      <c r="A238" t="s">
        <v>508</v>
      </c>
      <c r="B238" t="s">
        <v>509</v>
      </c>
      <c r="C238" s="108" t="s">
        <v>38</v>
      </c>
      <c r="D238" s="24">
        <v>0</v>
      </c>
      <c r="E238" s="24">
        <v>0</v>
      </c>
      <c r="F238" s="24">
        <v>0</v>
      </c>
      <c r="G238" s="24">
        <v>0</v>
      </c>
      <c r="H238" s="25">
        <f t="shared" si="12"/>
        <v>0</v>
      </c>
      <c r="I238" s="24">
        <v>0</v>
      </c>
      <c r="J238" s="25">
        <f t="shared" si="13"/>
        <v>0</v>
      </c>
      <c r="K238" s="59"/>
      <c r="L238" s="24">
        <v>2</v>
      </c>
      <c r="M238" s="24">
        <v>0</v>
      </c>
      <c r="N238" s="24">
        <v>0</v>
      </c>
      <c r="O238" s="24">
        <v>1</v>
      </c>
      <c r="P238" s="25">
        <f t="shared" si="14"/>
        <v>3</v>
      </c>
      <c r="Q238" s="24">
        <v>0</v>
      </c>
      <c r="R238" s="25">
        <f t="shared" si="15"/>
        <v>3</v>
      </c>
      <c r="S238" s="27"/>
      <c r="T238" s="97"/>
      <c r="U238" s="28"/>
      <c r="V238" s="28"/>
      <c r="W238" s="28"/>
      <c r="X238" s="28"/>
      <c r="Y238" s="28"/>
    </row>
    <row r="239" spans="1:25" x14ac:dyDescent="0.2">
      <c r="A239" t="s">
        <v>510</v>
      </c>
      <c r="B239" t="s">
        <v>511</v>
      </c>
      <c r="C239" s="108" t="s">
        <v>57</v>
      </c>
      <c r="D239" s="24">
        <v>100</v>
      </c>
      <c r="E239" s="24">
        <v>0</v>
      </c>
      <c r="F239" s="24">
        <v>0</v>
      </c>
      <c r="G239" s="24">
        <v>37</v>
      </c>
      <c r="H239" s="25">
        <f t="shared" si="12"/>
        <v>137</v>
      </c>
      <c r="I239" s="24">
        <v>41</v>
      </c>
      <c r="J239" s="25">
        <f t="shared" si="13"/>
        <v>178</v>
      </c>
      <c r="K239" s="59"/>
      <c r="L239" s="24">
        <v>44</v>
      </c>
      <c r="M239" s="24">
        <v>0</v>
      </c>
      <c r="N239" s="24">
        <v>0</v>
      </c>
      <c r="O239" s="24">
        <v>47</v>
      </c>
      <c r="P239" s="25">
        <f t="shared" si="14"/>
        <v>91</v>
      </c>
      <c r="Q239" s="24">
        <v>39</v>
      </c>
      <c r="R239" s="25">
        <f t="shared" si="15"/>
        <v>130</v>
      </c>
      <c r="S239" s="27"/>
      <c r="T239" s="97"/>
      <c r="U239" s="28"/>
      <c r="V239" s="28"/>
      <c r="W239" s="28"/>
      <c r="X239" s="28"/>
      <c r="Y239" s="28"/>
    </row>
    <row r="240" spans="1:25" x14ac:dyDescent="0.2">
      <c r="A240" t="s">
        <v>514</v>
      </c>
      <c r="B240" t="s">
        <v>515</v>
      </c>
      <c r="C240" s="108" t="s">
        <v>38</v>
      </c>
      <c r="D240" s="24">
        <v>26</v>
      </c>
      <c r="E240" s="24">
        <v>0</v>
      </c>
      <c r="F240" s="24">
        <v>0</v>
      </c>
      <c r="G240" s="24">
        <v>1</v>
      </c>
      <c r="H240" s="25">
        <f t="shared" si="12"/>
        <v>27</v>
      </c>
      <c r="I240" s="24">
        <v>0</v>
      </c>
      <c r="J240" s="25">
        <f t="shared" si="13"/>
        <v>27</v>
      </c>
      <c r="K240" s="59"/>
      <c r="L240" s="24">
        <v>16</v>
      </c>
      <c r="M240" s="24">
        <v>0</v>
      </c>
      <c r="N240" s="24">
        <v>0</v>
      </c>
      <c r="O240" s="24">
        <v>10</v>
      </c>
      <c r="P240" s="25">
        <f t="shared" si="14"/>
        <v>26</v>
      </c>
      <c r="Q240" s="24">
        <v>0</v>
      </c>
      <c r="R240" s="25">
        <f t="shared" si="15"/>
        <v>26</v>
      </c>
      <c r="S240" s="27"/>
      <c r="T240" s="97"/>
      <c r="U240" s="28"/>
      <c r="V240" s="28"/>
      <c r="W240" s="28"/>
      <c r="X240" s="28"/>
      <c r="Y240" s="28"/>
    </row>
    <row r="241" spans="1:25" x14ac:dyDescent="0.2">
      <c r="A241" t="s">
        <v>516</v>
      </c>
      <c r="B241" t="s">
        <v>517</v>
      </c>
      <c r="C241" s="108" t="s">
        <v>64</v>
      </c>
      <c r="D241" s="24">
        <v>34</v>
      </c>
      <c r="E241" s="24">
        <v>0</v>
      </c>
      <c r="F241" s="24">
        <v>0</v>
      </c>
      <c r="G241" s="24">
        <v>5</v>
      </c>
      <c r="H241" s="25">
        <f t="shared" si="12"/>
        <v>39</v>
      </c>
      <c r="I241" s="24">
        <v>0</v>
      </c>
      <c r="J241" s="25">
        <f t="shared" si="13"/>
        <v>39</v>
      </c>
      <c r="K241" s="59"/>
      <c r="L241" s="24">
        <v>5</v>
      </c>
      <c r="M241" s="24">
        <v>0</v>
      </c>
      <c r="N241" s="24">
        <v>0</v>
      </c>
      <c r="O241" s="24">
        <v>3</v>
      </c>
      <c r="P241" s="25">
        <f t="shared" si="14"/>
        <v>8</v>
      </c>
      <c r="Q241" s="24">
        <v>22</v>
      </c>
      <c r="R241" s="25">
        <f t="shared" si="15"/>
        <v>30</v>
      </c>
      <c r="S241" s="27"/>
      <c r="T241" s="97"/>
      <c r="U241" s="28"/>
      <c r="V241" s="28"/>
      <c r="W241" s="28"/>
      <c r="X241" s="28"/>
      <c r="Y241" s="28"/>
    </row>
    <row r="242" spans="1:25" x14ac:dyDescent="0.2">
      <c r="A242" t="s">
        <v>518</v>
      </c>
      <c r="B242" t="s">
        <v>519</v>
      </c>
      <c r="C242" s="108" t="s">
        <v>41</v>
      </c>
      <c r="D242" s="24">
        <v>82</v>
      </c>
      <c r="E242" s="24">
        <v>0</v>
      </c>
      <c r="F242" s="24">
        <v>0</v>
      </c>
      <c r="G242" s="24">
        <v>0</v>
      </c>
      <c r="H242" s="25">
        <f t="shared" si="12"/>
        <v>82</v>
      </c>
      <c r="I242" s="24">
        <v>19</v>
      </c>
      <c r="J242" s="25">
        <f t="shared" si="13"/>
        <v>101</v>
      </c>
      <c r="K242" s="59"/>
      <c r="L242" s="24">
        <v>23</v>
      </c>
      <c r="M242" s="24">
        <v>0</v>
      </c>
      <c r="N242" s="24">
        <v>0</v>
      </c>
      <c r="O242" s="24">
        <v>12</v>
      </c>
      <c r="P242" s="25">
        <f t="shared" si="14"/>
        <v>35</v>
      </c>
      <c r="Q242" s="24">
        <v>52</v>
      </c>
      <c r="R242" s="25">
        <f t="shared" si="15"/>
        <v>87</v>
      </c>
      <c r="S242" s="27"/>
      <c r="T242" s="97"/>
      <c r="U242" s="28"/>
      <c r="V242" s="28"/>
      <c r="W242" s="28"/>
      <c r="X242" s="28"/>
      <c r="Y242" s="28"/>
    </row>
    <row r="243" spans="1:25" x14ac:dyDescent="0.2">
      <c r="A243" t="s">
        <v>520</v>
      </c>
      <c r="B243" t="s">
        <v>521</v>
      </c>
      <c r="C243" s="108" t="s">
        <v>44</v>
      </c>
      <c r="D243" s="24">
        <v>0</v>
      </c>
      <c r="E243" s="24">
        <v>0</v>
      </c>
      <c r="F243" s="24">
        <v>0</v>
      </c>
      <c r="G243" s="24">
        <v>0</v>
      </c>
      <c r="H243" s="25">
        <f t="shared" si="12"/>
        <v>0</v>
      </c>
      <c r="I243" s="24">
        <v>0</v>
      </c>
      <c r="J243" s="25">
        <f t="shared" si="13"/>
        <v>0</v>
      </c>
      <c r="K243" s="59"/>
      <c r="L243" s="24">
        <v>21</v>
      </c>
      <c r="M243" s="24">
        <v>0</v>
      </c>
      <c r="N243" s="24">
        <v>0</v>
      </c>
      <c r="O243" s="24">
        <v>0</v>
      </c>
      <c r="P243" s="25">
        <f t="shared" si="14"/>
        <v>21</v>
      </c>
      <c r="Q243" s="24">
        <v>0</v>
      </c>
      <c r="R243" s="25">
        <f t="shared" si="15"/>
        <v>21</v>
      </c>
      <c r="S243" s="27"/>
      <c r="T243" s="97"/>
      <c r="U243" s="28"/>
      <c r="V243" s="28"/>
      <c r="W243" s="28"/>
      <c r="X243" s="28"/>
      <c r="Y243" s="28"/>
    </row>
    <row r="244" spans="1:25" x14ac:dyDescent="0.2">
      <c r="A244" t="s">
        <v>522</v>
      </c>
      <c r="B244" s="10" t="s">
        <v>523</v>
      </c>
      <c r="C244" s="29" t="s">
        <v>38</v>
      </c>
      <c r="D244" s="24">
        <v>0</v>
      </c>
      <c r="E244" s="24">
        <v>0</v>
      </c>
      <c r="F244" s="24">
        <v>0</v>
      </c>
      <c r="G244" s="24">
        <v>0</v>
      </c>
      <c r="H244" s="25">
        <f t="shared" si="12"/>
        <v>0</v>
      </c>
      <c r="I244" s="24">
        <v>0</v>
      </c>
      <c r="J244" s="25">
        <f t="shared" si="13"/>
        <v>0</v>
      </c>
      <c r="K244" s="59"/>
      <c r="L244" s="24">
        <v>4</v>
      </c>
      <c r="M244" s="24">
        <v>0</v>
      </c>
      <c r="N244" s="24">
        <v>0</v>
      </c>
      <c r="O244" s="24">
        <v>0</v>
      </c>
      <c r="P244" s="25">
        <f t="shared" si="14"/>
        <v>4</v>
      </c>
      <c r="Q244" s="24">
        <v>0</v>
      </c>
      <c r="R244" s="25">
        <f t="shared" si="15"/>
        <v>4</v>
      </c>
      <c r="S244" s="27"/>
      <c r="T244" s="97"/>
      <c r="U244" s="28"/>
      <c r="V244" s="28"/>
      <c r="W244" s="28"/>
      <c r="X244" s="28"/>
      <c r="Y244" s="28"/>
    </row>
    <row r="245" spans="1:25" x14ac:dyDescent="0.2">
      <c r="A245" t="s">
        <v>524</v>
      </c>
      <c r="B245" t="s">
        <v>525</v>
      </c>
      <c r="C245" s="108" t="s">
        <v>64</v>
      </c>
      <c r="D245" s="24">
        <v>0</v>
      </c>
      <c r="E245" s="24">
        <v>17</v>
      </c>
      <c r="F245" s="24">
        <v>0</v>
      </c>
      <c r="G245" s="24">
        <v>25</v>
      </c>
      <c r="H245" s="25">
        <f t="shared" si="12"/>
        <v>42</v>
      </c>
      <c r="I245" s="24">
        <v>0</v>
      </c>
      <c r="J245" s="25">
        <f t="shared" si="13"/>
        <v>42</v>
      </c>
      <c r="K245" s="59"/>
      <c r="L245" s="24">
        <v>0</v>
      </c>
      <c r="M245" s="24">
        <v>0</v>
      </c>
      <c r="N245" s="24">
        <v>0</v>
      </c>
      <c r="O245" s="24">
        <v>6</v>
      </c>
      <c r="P245" s="25">
        <f t="shared" si="14"/>
        <v>6</v>
      </c>
      <c r="Q245" s="24">
        <v>0</v>
      </c>
      <c r="R245" s="25">
        <f t="shared" si="15"/>
        <v>6</v>
      </c>
      <c r="S245" s="27"/>
      <c r="T245" s="97"/>
      <c r="U245" s="28"/>
      <c r="V245" s="28"/>
      <c r="W245" s="28"/>
      <c r="X245" s="28"/>
      <c r="Y245" s="28"/>
    </row>
    <row r="246" spans="1:25" x14ac:dyDescent="0.2">
      <c r="A246" t="s">
        <v>526</v>
      </c>
      <c r="B246" t="s">
        <v>527</v>
      </c>
      <c r="C246" s="108" t="s">
        <v>64</v>
      </c>
      <c r="D246" s="24">
        <v>40</v>
      </c>
      <c r="E246" s="24">
        <v>0</v>
      </c>
      <c r="F246" s="24">
        <v>0</v>
      </c>
      <c r="G246" s="24">
        <v>0</v>
      </c>
      <c r="H246" s="25">
        <f t="shared" si="12"/>
        <v>40</v>
      </c>
      <c r="I246" s="24">
        <v>0</v>
      </c>
      <c r="J246" s="25">
        <f t="shared" si="13"/>
        <v>40</v>
      </c>
      <c r="K246" s="59"/>
      <c r="L246" s="24">
        <v>69</v>
      </c>
      <c r="M246" s="24">
        <v>0</v>
      </c>
      <c r="N246" s="24">
        <v>0</v>
      </c>
      <c r="O246" s="24">
        <v>3</v>
      </c>
      <c r="P246" s="25">
        <f t="shared" si="14"/>
        <v>72</v>
      </c>
      <c r="Q246" s="24">
        <v>0</v>
      </c>
      <c r="R246" s="25">
        <f t="shared" si="15"/>
        <v>72</v>
      </c>
      <c r="S246" s="27"/>
      <c r="T246" s="97"/>
      <c r="U246" s="28"/>
      <c r="V246" s="28"/>
      <c r="W246" s="28"/>
      <c r="X246" s="28"/>
      <c r="Y246" s="28"/>
    </row>
    <row r="247" spans="1:25" x14ac:dyDescent="0.2">
      <c r="A247" t="s">
        <v>528</v>
      </c>
      <c r="B247" t="s">
        <v>529</v>
      </c>
      <c r="C247" s="108" t="s">
        <v>44</v>
      </c>
      <c r="D247" s="24">
        <v>94</v>
      </c>
      <c r="E247" s="24">
        <v>78</v>
      </c>
      <c r="F247" s="24">
        <v>0</v>
      </c>
      <c r="G247" s="24">
        <v>8</v>
      </c>
      <c r="H247" s="25">
        <f t="shared" si="12"/>
        <v>180</v>
      </c>
      <c r="I247" s="24">
        <v>190</v>
      </c>
      <c r="J247" s="25">
        <f t="shared" si="13"/>
        <v>370</v>
      </c>
      <c r="K247" s="59"/>
      <c r="L247" s="24">
        <v>32</v>
      </c>
      <c r="M247" s="24">
        <v>16</v>
      </c>
      <c r="N247" s="24">
        <v>0</v>
      </c>
      <c r="O247" s="24">
        <v>8</v>
      </c>
      <c r="P247" s="25">
        <f t="shared" si="14"/>
        <v>56</v>
      </c>
      <c r="Q247" s="24">
        <v>178</v>
      </c>
      <c r="R247" s="25">
        <f t="shared" si="15"/>
        <v>234</v>
      </c>
      <c r="S247" s="27"/>
      <c r="T247" s="97"/>
      <c r="U247" s="28"/>
      <c r="V247" s="28"/>
      <c r="W247" s="28"/>
      <c r="X247" s="28"/>
      <c r="Y247" s="28"/>
    </row>
    <row r="248" spans="1:25" x14ac:dyDescent="0.2">
      <c r="A248" t="s">
        <v>530</v>
      </c>
      <c r="B248" t="s">
        <v>531</v>
      </c>
      <c r="C248" s="108" t="s">
        <v>38</v>
      </c>
      <c r="D248" s="24">
        <v>16</v>
      </c>
      <c r="E248" s="24">
        <v>0</v>
      </c>
      <c r="F248" s="24">
        <v>0</v>
      </c>
      <c r="G248" s="24">
        <v>0</v>
      </c>
      <c r="H248" s="25">
        <f t="shared" si="12"/>
        <v>16</v>
      </c>
      <c r="I248" s="24">
        <v>0</v>
      </c>
      <c r="J248" s="25">
        <f t="shared" si="13"/>
        <v>16</v>
      </c>
      <c r="K248" s="59"/>
      <c r="L248" s="24">
        <v>0</v>
      </c>
      <c r="M248" s="24">
        <v>0</v>
      </c>
      <c r="N248" s="24">
        <v>0</v>
      </c>
      <c r="O248" s="24">
        <v>0</v>
      </c>
      <c r="P248" s="25">
        <f t="shared" si="14"/>
        <v>0</v>
      </c>
      <c r="Q248" s="24">
        <v>0</v>
      </c>
      <c r="R248" s="25">
        <f t="shared" si="15"/>
        <v>0</v>
      </c>
      <c r="S248" s="27"/>
      <c r="T248" s="97"/>
      <c r="U248" s="28"/>
      <c r="V248" s="28"/>
      <c r="W248" s="28"/>
      <c r="X248" s="28"/>
      <c r="Y248" s="28"/>
    </row>
    <row r="249" spans="1:25" x14ac:dyDescent="0.2">
      <c r="A249" t="s">
        <v>532</v>
      </c>
      <c r="B249" t="s">
        <v>533</v>
      </c>
      <c r="C249" s="108" t="s">
        <v>64</v>
      </c>
      <c r="D249" s="24">
        <v>0</v>
      </c>
      <c r="E249" s="24">
        <v>0</v>
      </c>
      <c r="F249" s="24">
        <v>0</v>
      </c>
      <c r="G249" s="24">
        <v>0</v>
      </c>
      <c r="H249" s="25">
        <f t="shared" si="12"/>
        <v>0</v>
      </c>
      <c r="I249" s="24">
        <v>0</v>
      </c>
      <c r="J249" s="25">
        <f t="shared" si="13"/>
        <v>0</v>
      </c>
      <c r="K249" s="59"/>
      <c r="L249" s="24">
        <v>27</v>
      </c>
      <c r="M249" s="24">
        <v>16</v>
      </c>
      <c r="N249" s="24">
        <v>0</v>
      </c>
      <c r="O249" s="24">
        <v>17</v>
      </c>
      <c r="P249" s="25">
        <f t="shared" si="14"/>
        <v>60</v>
      </c>
      <c r="Q249" s="24">
        <v>0</v>
      </c>
      <c r="R249" s="25">
        <f t="shared" si="15"/>
        <v>60</v>
      </c>
      <c r="S249" s="27"/>
      <c r="T249" s="97"/>
      <c r="U249" s="28"/>
      <c r="V249" s="28"/>
      <c r="W249" s="28"/>
      <c r="X249" s="28"/>
      <c r="Y249" s="28"/>
    </row>
    <row r="250" spans="1:25" x14ac:dyDescent="0.2">
      <c r="A250" t="s">
        <v>534</v>
      </c>
      <c r="B250" t="s">
        <v>535</v>
      </c>
      <c r="C250" s="108" t="s">
        <v>64</v>
      </c>
      <c r="D250" s="24">
        <v>4</v>
      </c>
      <c r="E250" s="24">
        <v>0</v>
      </c>
      <c r="F250" s="24">
        <v>0</v>
      </c>
      <c r="G250" s="24">
        <v>0</v>
      </c>
      <c r="H250" s="25">
        <f t="shared" si="12"/>
        <v>4</v>
      </c>
      <c r="I250" s="24">
        <v>0</v>
      </c>
      <c r="J250" s="25">
        <f t="shared" si="13"/>
        <v>4</v>
      </c>
      <c r="K250" s="59"/>
      <c r="L250" s="24">
        <v>30</v>
      </c>
      <c r="M250" s="24">
        <v>1</v>
      </c>
      <c r="N250" s="24">
        <v>0</v>
      </c>
      <c r="O250" s="24">
        <v>2</v>
      </c>
      <c r="P250" s="25">
        <f t="shared" si="14"/>
        <v>33</v>
      </c>
      <c r="Q250" s="24">
        <v>0</v>
      </c>
      <c r="R250" s="25">
        <f t="shared" si="15"/>
        <v>33</v>
      </c>
      <c r="S250" s="27"/>
      <c r="T250" s="97"/>
      <c r="U250" s="28"/>
      <c r="V250" s="28"/>
      <c r="W250" s="28"/>
      <c r="X250" s="28"/>
      <c r="Y250" s="28"/>
    </row>
    <row r="251" spans="1:25" x14ac:dyDescent="0.2">
      <c r="A251" t="s">
        <v>536</v>
      </c>
      <c r="B251" t="s">
        <v>537</v>
      </c>
      <c r="C251" s="108" t="s">
        <v>38</v>
      </c>
      <c r="D251" s="24">
        <v>9</v>
      </c>
      <c r="E251" s="24">
        <v>0</v>
      </c>
      <c r="F251" s="24">
        <v>0</v>
      </c>
      <c r="G251" s="24">
        <v>0</v>
      </c>
      <c r="H251" s="25">
        <f t="shared" si="12"/>
        <v>9</v>
      </c>
      <c r="I251" s="24">
        <v>0</v>
      </c>
      <c r="J251" s="25">
        <f t="shared" si="13"/>
        <v>9</v>
      </c>
      <c r="K251" s="59"/>
      <c r="L251" s="24">
        <v>5</v>
      </c>
      <c r="M251" s="24">
        <v>33</v>
      </c>
      <c r="N251" s="24">
        <v>0</v>
      </c>
      <c r="O251" s="24">
        <v>2</v>
      </c>
      <c r="P251" s="25">
        <f t="shared" si="14"/>
        <v>40</v>
      </c>
      <c r="Q251" s="24">
        <v>5</v>
      </c>
      <c r="R251" s="25">
        <f t="shared" si="15"/>
        <v>45</v>
      </c>
      <c r="S251" s="27"/>
      <c r="T251" s="97"/>
      <c r="U251" s="28"/>
      <c r="V251" s="28"/>
      <c r="W251" s="28"/>
      <c r="X251" s="28"/>
      <c r="Y251" s="28"/>
    </row>
    <row r="252" spans="1:25" x14ac:dyDescent="0.2">
      <c r="A252" t="s">
        <v>538</v>
      </c>
      <c r="B252" t="s">
        <v>539</v>
      </c>
      <c r="C252" s="108" t="s">
        <v>38</v>
      </c>
      <c r="D252" s="24">
        <v>0</v>
      </c>
      <c r="E252" s="24">
        <v>0</v>
      </c>
      <c r="F252" s="24">
        <v>0</v>
      </c>
      <c r="G252" s="24">
        <v>0</v>
      </c>
      <c r="H252" s="25">
        <f t="shared" si="12"/>
        <v>0</v>
      </c>
      <c r="I252" s="24">
        <v>0</v>
      </c>
      <c r="J252" s="25">
        <f t="shared" si="13"/>
        <v>0</v>
      </c>
      <c r="K252" s="59"/>
      <c r="L252" s="24">
        <v>23</v>
      </c>
      <c r="M252" s="24">
        <v>0</v>
      </c>
      <c r="N252" s="24">
        <v>0</v>
      </c>
      <c r="O252" s="24">
        <v>7</v>
      </c>
      <c r="P252" s="25">
        <f t="shared" si="14"/>
        <v>30</v>
      </c>
      <c r="Q252" s="24">
        <v>0</v>
      </c>
      <c r="R252" s="25">
        <f t="shared" si="15"/>
        <v>30</v>
      </c>
      <c r="S252" s="27"/>
      <c r="T252" s="97"/>
      <c r="U252" s="28"/>
      <c r="V252" s="28"/>
      <c r="W252" s="28"/>
      <c r="X252" s="28"/>
      <c r="Y252" s="28"/>
    </row>
    <row r="253" spans="1:25" x14ac:dyDescent="0.2">
      <c r="A253" t="s">
        <v>540</v>
      </c>
      <c r="B253" t="s">
        <v>541</v>
      </c>
      <c r="C253" s="108" t="s">
        <v>38</v>
      </c>
      <c r="D253" s="24">
        <v>34</v>
      </c>
      <c r="E253" s="24">
        <v>0</v>
      </c>
      <c r="F253" s="24">
        <v>0</v>
      </c>
      <c r="G253" s="24">
        <v>12</v>
      </c>
      <c r="H253" s="25">
        <f t="shared" si="12"/>
        <v>46</v>
      </c>
      <c r="I253" s="24">
        <v>17</v>
      </c>
      <c r="J253" s="25">
        <f t="shared" si="13"/>
        <v>63</v>
      </c>
      <c r="K253" s="59"/>
      <c r="L253" s="24">
        <v>19</v>
      </c>
      <c r="M253" s="24">
        <v>0</v>
      </c>
      <c r="N253" s="24">
        <v>0</v>
      </c>
      <c r="O253" s="24">
        <v>12</v>
      </c>
      <c r="P253" s="25">
        <f t="shared" si="14"/>
        <v>31</v>
      </c>
      <c r="Q253" s="24">
        <v>0</v>
      </c>
      <c r="R253" s="25">
        <f t="shared" si="15"/>
        <v>31</v>
      </c>
      <c r="S253" s="27"/>
      <c r="T253" s="97"/>
      <c r="U253" s="28"/>
      <c r="V253" s="28"/>
      <c r="W253" s="28"/>
      <c r="X253" s="28"/>
      <c r="Y253" s="28"/>
    </row>
    <row r="254" spans="1:25" x14ac:dyDescent="0.2">
      <c r="A254" t="s">
        <v>542</v>
      </c>
      <c r="B254" t="s">
        <v>543</v>
      </c>
      <c r="C254" s="108" t="s">
        <v>38</v>
      </c>
      <c r="D254" s="24">
        <v>3</v>
      </c>
      <c r="E254" s="24">
        <v>0</v>
      </c>
      <c r="F254" s="24">
        <v>0</v>
      </c>
      <c r="G254" s="24">
        <v>4</v>
      </c>
      <c r="H254" s="25">
        <f t="shared" si="12"/>
        <v>7</v>
      </c>
      <c r="I254" s="24">
        <v>0</v>
      </c>
      <c r="J254" s="25">
        <f t="shared" si="13"/>
        <v>7</v>
      </c>
      <c r="K254" s="59"/>
      <c r="L254" s="24">
        <v>18</v>
      </c>
      <c r="M254" s="24">
        <v>0</v>
      </c>
      <c r="N254" s="24">
        <v>0</v>
      </c>
      <c r="O254" s="24">
        <v>16</v>
      </c>
      <c r="P254" s="25">
        <f t="shared" si="14"/>
        <v>34</v>
      </c>
      <c r="Q254" s="24">
        <v>20</v>
      </c>
      <c r="R254" s="25">
        <f t="shared" si="15"/>
        <v>54</v>
      </c>
      <c r="S254" s="27"/>
      <c r="T254" s="97"/>
      <c r="U254" s="28"/>
      <c r="V254" s="28"/>
      <c r="W254" s="28"/>
      <c r="X254" s="28"/>
      <c r="Y254" s="28"/>
    </row>
    <row r="255" spans="1:25" x14ac:dyDescent="0.2">
      <c r="A255" t="s">
        <v>544</v>
      </c>
      <c r="B255" t="s">
        <v>545</v>
      </c>
      <c r="C255" s="108" t="s">
        <v>64</v>
      </c>
      <c r="D255" s="24">
        <v>0</v>
      </c>
      <c r="E255" s="24">
        <v>0</v>
      </c>
      <c r="F255" s="24">
        <v>0</v>
      </c>
      <c r="G255" s="24">
        <v>0</v>
      </c>
      <c r="H255" s="25">
        <f t="shared" si="12"/>
        <v>0</v>
      </c>
      <c r="I255" s="24">
        <v>0</v>
      </c>
      <c r="J255" s="25">
        <f t="shared" si="13"/>
        <v>0</v>
      </c>
      <c r="K255" s="59"/>
      <c r="L255" s="24">
        <v>0</v>
      </c>
      <c r="M255" s="24">
        <v>4</v>
      </c>
      <c r="N255" s="24">
        <v>0</v>
      </c>
      <c r="O255" s="24">
        <v>0</v>
      </c>
      <c r="P255" s="25">
        <f t="shared" si="14"/>
        <v>4</v>
      </c>
      <c r="Q255" s="24">
        <v>0</v>
      </c>
      <c r="R255" s="25">
        <f t="shared" si="15"/>
        <v>4</v>
      </c>
      <c r="S255" s="27"/>
      <c r="T255" s="97"/>
      <c r="U255" s="28"/>
      <c r="V255" s="28"/>
      <c r="W255" s="28"/>
      <c r="X255" s="28"/>
      <c r="Y255" s="28"/>
    </row>
    <row r="256" spans="1:25" x14ac:dyDescent="0.2">
      <c r="A256" t="s">
        <v>546</v>
      </c>
      <c r="B256" t="s">
        <v>547</v>
      </c>
      <c r="C256" s="108" t="s">
        <v>64</v>
      </c>
      <c r="D256" s="24">
        <v>8</v>
      </c>
      <c r="E256" s="24">
        <v>0</v>
      </c>
      <c r="F256" s="24">
        <v>0</v>
      </c>
      <c r="G256" s="24">
        <v>0</v>
      </c>
      <c r="H256" s="25">
        <f t="shared" si="12"/>
        <v>8</v>
      </c>
      <c r="I256" s="24">
        <v>0</v>
      </c>
      <c r="J256" s="25">
        <f t="shared" si="13"/>
        <v>8</v>
      </c>
      <c r="K256" s="59"/>
      <c r="L256" s="24">
        <v>11</v>
      </c>
      <c r="M256" s="24">
        <v>0</v>
      </c>
      <c r="N256" s="24">
        <v>0</v>
      </c>
      <c r="O256" s="24">
        <v>2</v>
      </c>
      <c r="P256" s="25">
        <f t="shared" si="14"/>
        <v>13</v>
      </c>
      <c r="Q256" s="24">
        <v>0</v>
      </c>
      <c r="R256" s="25">
        <f t="shared" si="15"/>
        <v>13</v>
      </c>
      <c r="S256" s="27"/>
      <c r="T256" s="97"/>
      <c r="U256" s="28"/>
      <c r="V256" s="28"/>
      <c r="W256" s="28"/>
      <c r="X256" s="28"/>
      <c r="Y256" s="28"/>
    </row>
    <row r="257" spans="1:25" x14ac:dyDescent="0.2">
      <c r="A257" t="s">
        <v>548</v>
      </c>
      <c r="B257" t="s">
        <v>549</v>
      </c>
      <c r="C257" s="108" t="s">
        <v>41</v>
      </c>
      <c r="D257" s="24">
        <v>33</v>
      </c>
      <c r="E257" s="24">
        <v>0</v>
      </c>
      <c r="F257" s="24">
        <v>0</v>
      </c>
      <c r="G257" s="24">
        <v>10</v>
      </c>
      <c r="H257" s="25">
        <f t="shared" si="12"/>
        <v>43</v>
      </c>
      <c r="I257" s="24">
        <v>0</v>
      </c>
      <c r="J257" s="25">
        <f t="shared" si="13"/>
        <v>43</v>
      </c>
      <c r="K257" s="59"/>
      <c r="L257" s="24">
        <v>23</v>
      </c>
      <c r="M257" s="24">
        <v>0</v>
      </c>
      <c r="N257" s="24">
        <v>0</v>
      </c>
      <c r="O257" s="24">
        <v>8</v>
      </c>
      <c r="P257" s="25">
        <f t="shared" si="14"/>
        <v>31</v>
      </c>
      <c r="Q257" s="24">
        <v>0</v>
      </c>
      <c r="R257" s="25">
        <f t="shared" si="15"/>
        <v>31</v>
      </c>
      <c r="S257" s="27"/>
      <c r="T257" s="97"/>
      <c r="U257" s="28"/>
      <c r="V257" s="28"/>
      <c r="W257" s="28"/>
      <c r="X257" s="28"/>
      <c r="Y257" s="28"/>
    </row>
    <row r="258" spans="1:25" x14ac:dyDescent="0.2">
      <c r="A258" t="s">
        <v>550</v>
      </c>
      <c r="B258" t="s">
        <v>551</v>
      </c>
      <c r="C258" s="108" t="s">
        <v>38</v>
      </c>
      <c r="D258" s="24">
        <v>0</v>
      </c>
      <c r="E258" s="24">
        <v>0</v>
      </c>
      <c r="F258" s="24">
        <v>0</v>
      </c>
      <c r="G258" s="24">
        <v>0</v>
      </c>
      <c r="H258" s="25">
        <f t="shared" ref="H258:H293" si="16">SUM(D258:G258)</f>
        <v>0</v>
      </c>
      <c r="I258" s="24">
        <v>0</v>
      </c>
      <c r="J258" s="25">
        <f t="shared" ref="J258:J293" si="17">SUM(H258:I258)</f>
        <v>0</v>
      </c>
      <c r="K258" s="59"/>
      <c r="L258" s="24">
        <v>55</v>
      </c>
      <c r="M258" s="24">
        <v>0</v>
      </c>
      <c r="N258" s="24">
        <v>0</v>
      </c>
      <c r="O258" s="24">
        <v>18</v>
      </c>
      <c r="P258" s="25">
        <f t="shared" ref="P258:P293" si="18">SUM(L258:O258)</f>
        <v>73</v>
      </c>
      <c r="Q258" s="24">
        <v>0</v>
      </c>
      <c r="R258" s="25">
        <f t="shared" ref="R258:R293" si="19">SUM(P258:Q258)</f>
        <v>73</v>
      </c>
      <c r="S258" s="27"/>
      <c r="T258" s="97"/>
      <c r="U258" s="28"/>
      <c r="V258" s="28"/>
      <c r="W258" s="28"/>
      <c r="X258" s="28"/>
      <c r="Y258" s="28"/>
    </row>
    <row r="259" spans="1:25" x14ac:dyDescent="0.2">
      <c r="A259" t="s">
        <v>552</v>
      </c>
      <c r="B259" s="10" t="s">
        <v>553</v>
      </c>
      <c r="C259" s="29" t="s">
        <v>38</v>
      </c>
      <c r="D259" s="24">
        <v>0</v>
      </c>
      <c r="E259" s="24">
        <v>0</v>
      </c>
      <c r="F259" s="24">
        <v>0</v>
      </c>
      <c r="G259" s="24">
        <v>0</v>
      </c>
      <c r="H259" s="25">
        <f t="shared" si="16"/>
        <v>0</v>
      </c>
      <c r="I259" s="24">
        <v>0</v>
      </c>
      <c r="J259" s="25">
        <f t="shared" si="17"/>
        <v>0</v>
      </c>
      <c r="K259" s="59"/>
      <c r="L259" s="24">
        <v>1</v>
      </c>
      <c r="M259" s="24">
        <v>0</v>
      </c>
      <c r="N259" s="24">
        <v>0</v>
      </c>
      <c r="O259" s="24">
        <v>10</v>
      </c>
      <c r="P259" s="25">
        <f t="shared" si="18"/>
        <v>11</v>
      </c>
      <c r="Q259" s="24">
        <v>0</v>
      </c>
      <c r="R259" s="25">
        <f t="shared" si="19"/>
        <v>11</v>
      </c>
      <c r="S259" s="27"/>
      <c r="T259" s="97"/>
      <c r="U259" s="28"/>
      <c r="V259" s="28"/>
      <c r="W259" s="28"/>
      <c r="X259" s="28"/>
      <c r="Y259" s="28"/>
    </row>
    <row r="260" spans="1:25" x14ac:dyDescent="0.2">
      <c r="A260" t="s">
        <v>554</v>
      </c>
      <c r="B260" t="s">
        <v>555</v>
      </c>
      <c r="C260" s="108" t="s">
        <v>64</v>
      </c>
      <c r="D260" s="24">
        <v>66</v>
      </c>
      <c r="E260" s="24">
        <v>0</v>
      </c>
      <c r="F260" s="24">
        <v>0</v>
      </c>
      <c r="G260" s="24">
        <v>9</v>
      </c>
      <c r="H260" s="25">
        <f t="shared" si="16"/>
        <v>75</v>
      </c>
      <c r="I260" s="24">
        <v>0</v>
      </c>
      <c r="J260" s="25">
        <f t="shared" si="17"/>
        <v>75</v>
      </c>
      <c r="K260" s="59"/>
      <c r="L260" s="24">
        <v>21</v>
      </c>
      <c r="M260" s="24">
        <v>0</v>
      </c>
      <c r="N260" s="24">
        <v>0</v>
      </c>
      <c r="O260" s="24">
        <v>0</v>
      </c>
      <c r="P260" s="25">
        <f t="shared" si="18"/>
        <v>21</v>
      </c>
      <c r="Q260" s="24">
        <v>0</v>
      </c>
      <c r="R260" s="25">
        <f t="shared" si="19"/>
        <v>21</v>
      </c>
      <c r="S260" s="27"/>
      <c r="T260" s="97"/>
      <c r="U260" s="28"/>
      <c r="V260" s="28"/>
      <c r="W260" s="28"/>
      <c r="X260" s="28"/>
      <c r="Y260" s="28"/>
    </row>
    <row r="261" spans="1:25" x14ac:dyDescent="0.2">
      <c r="A261" t="s">
        <v>556</v>
      </c>
      <c r="B261" t="s">
        <v>557</v>
      </c>
      <c r="C261" s="108" t="s">
        <v>57</v>
      </c>
      <c r="D261" s="24">
        <v>118</v>
      </c>
      <c r="E261" s="24">
        <v>0</v>
      </c>
      <c r="F261" s="24">
        <v>0</v>
      </c>
      <c r="G261" s="24">
        <v>0</v>
      </c>
      <c r="H261" s="25">
        <f t="shared" si="16"/>
        <v>118</v>
      </c>
      <c r="I261" s="24">
        <v>246</v>
      </c>
      <c r="J261" s="25">
        <f t="shared" si="17"/>
        <v>364</v>
      </c>
      <c r="K261" s="59"/>
      <c r="L261" s="24">
        <v>89</v>
      </c>
      <c r="M261" s="24">
        <v>0</v>
      </c>
      <c r="N261" s="24">
        <v>0</v>
      </c>
      <c r="O261" s="24">
        <v>3</v>
      </c>
      <c r="P261" s="25">
        <f t="shared" si="18"/>
        <v>92</v>
      </c>
      <c r="Q261" s="24">
        <v>54</v>
      </c>
      <c r="R261" s="25">
        <f t="shared" si="19"/>
        <v>146</v>
      </c>
      <c r="S261" s="27"/>
      <c r="T261" s="97"/>
      <c r="U261" s="28"/>
      <c r="V261" s="28"/>
      <c r="W261" s="28"/>
      <c r="X261" s="28"/>
      <c r="Y261" s="28"/>
    </row>
    <row r="262" spans="1:25" x14ac:dyDescent="0.2">
      <c r="A262" t="s">
        <v>558</v>
      </c>
      <c r="B262" t="s">
        <v>559</v>
      </c>
      <c r="C262" s="108" t="s">
        <v>44</v>
      </c>
      <c r="D262" s="24">
        <v>48</v>
      </c>
      <c r="E262" s="24">
        <v>0</v>
      </c>
      <c r="F262" s="24">
        <v>0</v>
      </c>
      <c r="G262" s="24">
        <v>4</v>
      </c>
      <c r="H262" s="25">
        <f t="shared" si="16"/>
        <v>52</v>
      </c>
      <c r="I262" s="24">
        <v>0</v>
      </c>
      <c r="J262" s="25">
        <f t="shared" si="17"/>
        <v>52</v>
      </c>
      <c r="K262" s="59"/>
      <c r="L262" s="24">
        <v>46</v>
      </c>
      <c r="M262" s="24">
        <v>0</v>
      </c>
      <c r="N262" s="24">
        <v>0</v>
      </c>
      <c r="O262" s="24">
        <v>11</v>
      </c>
      <c r="P262" s="25">
        <f t="shared" si="18"/>
        <v>57</v>
      </c>
      <c r="Q262" s="24">
        <v>18</v>
      </c>
      <c r="R262" s="25">
        <f t="shared" si="19"/>
        <v>75</v>
      </c>
      <c r="S262" s="27"/>
      <c r="T262" s="97"/>
      <c r="U262" s="28"/>
      <c r="V262" s="28"/>
      <c r="W262" s="28"/>
      <c r="X262" s="28"/>
      <c r="Y262" s="28"/>
    </row>
    <row r="263" spans="1:25" x14ac:dyDescent="0.2">
      <c r="A263" t="s">
        <v>560</v>
      </c>
      <c r="B263" t="s">
        <v>561</v>
      </c>
      <c r="C263" s="108" t="s">
        <v>41</v>
      </c>
      <c r="D263" s="24">
        <v>21</v>
      </c>
      <c r="E263" s="24">
        <v>0</v>
      </c>
      <c r="F263" s="24">
        <v>0</v>
      </c>
      <c r="G263" s="24">
        <v>17</v>
      </c>
      <c r="H263" s="25">
        <f t="shared" si="16"/>
        <v>38</v>
      </c>
      <c r="I263" s="24">
        <v>0</v>
      </c>
      <c r="J263" s="25">
        <f t="shared" si="17"/>
        <v>38</v>
      </c>
      <c r="K263" s="59"/>
      <c r="L263" s="24">
        <v>0</v>
      </c>
      <c r="M263" s="24">
        <v>0</v>
      </c>
      <c r="N263" s="24">
        <v>0</v>
      </c>
      <c r="O263" s="24">
        <v>6</v>
      </c>
      <c r="P263" s="25">
        <f t="shared" si="18"/>
        <v>6</v>
      </c>
      <c r="Q263" s="24">
        <v>12</v>
      </c>
      <c r="R263" s="25">
        <f t="shared" si="19"/>
        <v>18</v>
      </c>
      <c r="S263" s="27"/>
      <c r="T263" s="97"/>
      <c r="U263" s="28"/>
      <c r="V263" s="28"/>
      <c r="W263" s="28"/>
      <c r="X263" s="28"/>
      <c r="Y263" s="28"/>
    </row>
    <row r="264" spans="1:25" x14ac:dyDescent="0.2">
      <c r="A264" t="s">
        <v>562</v>
      </c>
      <c r="B264" t="s">
        <v>563</v>
      </c>
      <c r="C264" s="108" t="s">
        <v>44</v>
      </c>
      <c r="D264" s="24">
        <v>31</v>
      </c>
      <c r="E264" s="24">
        <v>0</v>
      </c>
      <c r="F264" s="24">
        <v>0</v>
      </c>
      <c r="G264" s="24">
        <v>15</v>
      </c>
      <c r="H264" s="25">
        <f t="shared" si="16"/>
        <v>46</v>
      </c>
      <c r="I264" s="24">
        <v>0</v>
      </c>
      <c r="J264" s="25">
        <f t="shared" si="17"/>
        <v>46</v>
      </c>
      <c r="K264" s="59"/>
      <c r="L264" s="24">
        <v>37</v>
      </c>
      <c r="M264" s="24">
        <v>0</v>
      </c>
      <c r="N264" s="24">
        <v>0</v>
      </c>
      <c r="O264" s="24">
        <v>1</v>
      </c>
      <c r="P264" s="25">
        <f t="shared" si="18"/>
        <v>38</v>
      </c>
      <c r="Q264" s="24">
        <v>0</v>
      </c>
      <c r="R264" s="25">
        <f t="shared" si="19"/>
        <v>38</v>
      </c>
      <c r="S264" s="27"/>
      <c r="T264" s="97"/>
      <c r="U264" s="28"/>
      <c r="V264" s="28"/>
      <c r="W264" s="28"/>
      <c r="X264" s="28"/>
      <c r="Y264" s="28"/>
    </row>
    <row r="265" spans="1:25" x14ac:dyDescent="0.2">
      <c r="A265" t="s">
        <v>564</v>
      </c>
      <c r="B265" t="s">
        <v>565</v>
      </c>
      <c r="C265" s="108" t="s">
        <v>38</v>
      </c>
      <c r="D265" s="24">
        <v>10</v>
      </c>
      <c r="E265" s="24">
        <v>0</v>
      </c>
      <c r="F265" s="24">
        <v>0</v>
      </c>
      <c r="G265" s="24">
        <v>0</v>
      </c>
      <c r="H265" s="25">
        <f t="shared" si="16"/>
        <v>10</v>
      </c>
      <c r="I265" s="24">
        <v>0</v>
      </c>
      <c r="J265" s="25">
        <f t="shared" si="17"/>
        <v>10</v>
      </c>
      <c r="K265" s="59"/>
      <c r="L265" s="24">
        <v>38</v>
      </c>
      <c r="M265" s="24">
        <v>0</v>
      </c>
      <c r="N265" s="24">
        <v>0</v>
      </c>
      <c r="O265" s="24">
        <v>0</v>
      </c>
      <c r="P265" s="25">
        <f t="shared" si="18"/>
        <v>38</v>
      </c>
      <c r="Q265" s="24">
        <v>0</v>
      </c>
      <c r="R265" s="25">
        <f t="shared" si="19"/>
        <v>38</v>
      </c>
      <c r="S265" s="27"/>
      <c r="T265" s="97"/>
      <c r="U265" s="28"/>
      <c r="V265" s="28"/>
      <c r="W265" s="28"/>
      <c r="X265" s="28"/>
      <c r="Y265" s="28"/>
    </row>
    <row r="266" spans="1:25" x14ac:dyDescent="0.2">
      <c r="A266" t="s">
        <v>566</v>
      </c>
      <c r="B266" t="s">
        <v>567</v>
      </c>
      <c r="C266" s="108" t="s">
        <v>38</v>
      </c>
      <c r="D266" s="24">
        <v>3</v>
      </c>
      <c r="E266" s="24">
        <v>0</v>
      </c>
      <c r="F266" s="24">
        <v>0</v>
      </c>
      <c r="G266" s="24">
        <v>0</v>
      </c>
      <c r="H266" s="25">
        <f t="shared" si="16"/>
        <v>3</v>
      </c>
      <c r="I266" s="24">
        <v>0</v>
      </c>
      <c r="J266" s="25">
        <f t="shared" si="17"/>
        <v>3</v>
      </c>
      <c r="K266" s="59"/>
      <c r="L266" s="24">
        <v>11</v>
      </c>
      <c r="M266" s="24">
        <v>0</v>
      </c>
      <c r="N266" s="24">
        <v>0</v>
      </c>
      <c r="O266" s="24">
        <v>2</v>
      </c>
      <c r="P266" s="25">
        <f t="shared" si="18"/>
        <v>13</v>
      </c>
      <c r="Q266" s="24">
        <v>0</v>
      </c>
      <c r="R266" s="25">
        <f t="shared" si="19"/>
        <v>13</v>
      </c>
      <c r="S266" s="27"/>
      <c r="T266" s="97"/>
      <c r="U266" s="28"/>
      <c r="V266" s="28"/>
      <c r="W266" s="28"/>
      <c r="X266" s="28"/>
      <c r="Y266" s="28"/>
    </row>
    <row r="267" spans="1:25" x14ac:dyDescent="0.2">
      <c r="A267" t="s">
        <v>568</v>
      </c>
      <c r="B267" t="s">
        <v>569</v>
      </c>
      <c r="C267" s="108" t="s">
        <v>38</v>
      </c>
      <c r="D267" s="24">
        <v>0</v>
      </c>
      <c r="E267" s="24">
        <v>0</v>
      </c>
      <c r="F267" s="24">
        <v>0</v>
      </c>
      <c r="G267" s="24">
        <v>0</v>
      </c>
      <c r="H267" s="25">
        <f t="shared" si="16"/>
        <v>0</v>
      </c>
      <c r="I267" s="24">
        <v>72</v>
      </c>
      <c r="J267" s="25">
        <f t="shared" si="17"/>
        <v>72</v>
      </c>
      <c r="K267" s="59"/>
      <c r="L267" s="24">
        <v>9</v>
      </c>
      <c r="M267" s="24">
        <v>0</v>
      </c>
      <c r="N267" s="24">
        <v>0</v>
      </c>
      <c r="O267" s="24">
        <v>0</v>
      </c>
      <c r="P267" s="25">
        <f t="shared" si="18"/>
        <v>9</v>
      </c>
      <c r="Q267" s="24">
        <v>0</v>
      </c>
      <c r="R267" s="25">
        <f t="shared" si="19"/>
        <v>9</v>
      </c>
      <c r="S267" s="27"/>
      <c r="T267" s="97"/>
      <c r="U267" s="28"/>
      <c r="V267" s="28"/>
      <c r="W267" s="28"/>
      <c r="X267" s="28"/>
      <c r="Y267" s="28"/>
    </row>
    <row r="268" spans="1:25" x14ac:dyDescent="0.2">
      <c r="A268" t="s">
        <v>570</v>
      </c>
      <c r="B268" t="s">
        <v>571</v>
      </c>
      <c r="C268" s="108" t="s">
        <v>38</v>
      </c>
      <c r="D268" s="24">
        <v>28</v>
      </c>
      <c r="E268" s="24">
        <v>0</v>
      </c>
      <c r="F268" s="24">
        <v>0</v>
      </c>
      <c r="G268" s="24">
        <v>11</v>
      </c>
      <c r="H268" s="25">
        <f t="shared" si="16"/>
        <v>39</v>
      </c>
      <c r="I268" s="24">
        <v>0</v>
      </c>
      <c r="J268" s="25">
        <f t="shared" si="17"/>
        <v>39</v>
      </c>
      <c r="K268" s="59"/>
      <c r="L268" s="24">
        <v>56</v>
      </c>
      <c r="M268" s="24">
        <v>0</v>
      </c>
      <c r="N268" s="24">
        <v>0</v>
      </c>
      <c r="O268" s="24">
        <v>3</v>
      </c>
      <c r="P268" s="25">
        <f t="shared" si="18"/>
        <v>59</v>
      </c>
      <c r="Q268" s="24">
        <v>3</v>
      </c>
      <c r="R268" s="25">
        <f t="shared" si="19"/>
        <v>62</v>
      </c>
      <c r="S268" s="27"/>
      <c r="T268" s="97"/>
      <c r="U268" s="28"/>
      <c r="V268" s="28"/>
      <c r="W268" s="28"/>
      <c r="X268" s="28"/>
      <c r="Y268" s="28"/>
    </row>
    <row r="269" spans="1:25" x14ac:dyDescent="0.2">
      <c r="A269" t="s">
        <v>572</v>
      </c>
      <c r="B269" t="s">
        <v>573</v>
      </c>
      <c r="C269" s="108" t="s">
        <v>44</v>
      </c>
      <c r="D269" s="24">
        <v>0</v>
      </c>
      <c r="E269" s="24">
        <v>0</v>
      </c>
      <c r="F269" s="24">
        <v>0</v>
      </c>
      <c r="G269" s="24">
        <v>0</v>
      </c>
      <c r="H269" s="25">
        <f t="shared" si="16"/>
        <v>0</v>
      </c>
      <c r="I269" s="24">
        <v>0</v>
      </c>
      <c r="J269" s="25">
        <f t="shared" si="17"/>
        <v>0</v>
      </c>
      <c r="K269" s="59"/>
      <c r="L269" s="24">
        <v>15</v>
      </c>
      <c r="M269" s="24">
        <v>0</v>
      </c>
      <c r="N269" s="24">
        <v>0</v>
      </c>
      <c r="O269" s="24">
        <v>1</v>
      </c>
      <c r="P269" s="25">
        <f t="shared" si="18"/>
        <v>16</v>
      </c>
      <c r="Q269" s="24">
        <v>0</v>
      </c>
      <c r="R269" s="25">
        <f t="shared" si="19"/>
        <v>16</v>
      </c>
      <c r="S269" s="27"/>
      <c r="T269" s="97"/>
      <c r="U269" s="28"/>
      <c r="V269" s="28"/>
      <c r="W269" s="28"/>
      <c r="X269" s="28"/>
      <c r="Y269" s="28"/>
    </row>
    <row r="270" spans="1:25" x14ac:dyDescent="0.2">
      <c r="A270" s="6" t="s">
        <v>631</v>
      </c>
      <c r="B270" t="s">
        <v>574</v>
      </c>
      <c r="C270" s="108" t="s">
        <v>38</v>
      </c>
      <c r="D270" s="24">
        <v>47</v>
      </c>
      <c r="E270" s="24">
        <v>0</v>
      </c>
      <c r="F270" s="24">
        <v>0</v>
      </c>
      <c r="G270" s="24">
        <v>29</v>
      </c>
      <c r="H270" s="25">
        <f t="shared" si="16"/>
        <v>76</v>
      </c>
      <c r="I270" s="24">
        <v>0</v>
      </c>
      <c r="J270" s="25">
        <f t="shared" si="17"/>
        <v>76</v>
      </c>
      <c r="K270" s="59"/>
      <c r="L270" s="24">
        <v>21</v>
      </c>
      <c r="M270" s="24">
        <v>0</v>
      </c>
      <c r="N270" s="24">
        <v>0</v>
      </c>
      <c r="O270" s="24">
        <v>13</v>
      </c>
      <c r="P270" s="25">
        <f t="shared" si="18"/>
        <v>34</v>
      </c>
      <c r="Q270" s="24">
        <v>10</v>
      </c>
      <c r="R270" s="25">
        <f t="shared" si="19"/>
        <v>44</v>
      </c>
      <c r="S270" s="27"/>
      <c r="T270" s="97"/>
      <c r="U270" s="28"/>
      <c r="V270" s="28"/>
      <c r="W270" s="28"/>
      <c r="X270" s="28"/>
      <c r="Y270" s="28"/>
    </row>
    <row r="271" spans="1:25" x14ac:dyDescent="0.2">
      <c r="A271" t="s">
        <v>575</v>
      </c>
      <c r="B271" t="s">
        <v>576</v>
      </c>
      <c r="C271" s="108" t="s">
        <v>64</v>
      </c>
      <c r="D271" s="24">
        <v>27</v>
      </c>
      <c r="E271" s="24">
        <v>2</v>
      </c>
      <c r="F271" s="24">
        <v>0</v>
      </c>
      <c r="G271" s="24">
        <v>14</v>
      </c>
      <c r="H271" s="25">
        <f t="shared" si="16"/>
        <v>43</v>
      </c>
      <c r="I271" s="24">
        <v>0</v>
      </c>
      <c r="J271" s="25">
        <f t="shared" si="17"/>
        <v>43</v>
      </c>
      <c r="K271" s="59"/>
      <c r="L271" s="24">
        <v>5</v>
      </c>
      <c r="M271" s="24">
        <v>3</v>
      </c>
      <c r="N271" s="24">
        <v>0</v>
      </c>
      <c r="O271" s="24">
        <v>0</v>
      </c>
      <c r="P271" s="25">
        <f t="shared" si="18"/>
        <v>8</v>
      </c>
      <c r="Q271" s="24">
        <v>0</v>
      </c>
      <c r="R271" s="25">
        <f t="shared" si="19"/>
        <v>8</v>
      </c>
      <c r="S271" s="27"/>
      <c r="T271" s="97"/>
      <c r="U271" s="28"/>
      <c r="V271" s="28"/>
      <c r="W271" s="28"/>
      <c r="X271" s="28"/>
      <c r="Y271" s="28"/>
    </row>
    <row r="272" spans="1:25" x14ac:dyDescent="0.2">
      <c r="A272" t="s">
        <v>577</v>
      </c>
      <c r="B272" t="s">
        <v>578</v>
      </c>
      <c r="C272" s="108" t="s">
        <v>64</v>
      </c>
      <c r="D272" s="24">
        <v>15</v>
      </c>
      <c r="E272" s="24">
        <v>0</v>
      </c>
      <c r="F272" s="24">
        <v>0</v>
      </c>
      <c r="G272" s="24">
        <v>2</v>
      </c>
      <c r="H272" s="25">
        <f t="shared" si="16"/>
        <v>17</v>
      </c>
      <c r="I272" s="24">
        <v>0</v>
      </c>
      <c r="J272" s="25">
        <f t="shared" si="17"/>
        <v>17</v>
      </c>
      <c r="K272" s="59"/>
      <c r="L272" s="24">
        <v>16</v>
      </c>
      <c r="M272" s="24">
        <v>6</v>
      </c>
      <c r="N272" s="24">
        <v>0</v>
      </c>
      <c r="O272" s="24">
        <v>16</v>
      </c>
      <c r="P272" s="25">
        <f t="shared" si="18"/>
        <v>38</v>
      </c>
      <c r="Q272" s="24">
        <v>0</v>
      </c>
      <c r="R272" s="25">
        <f t="shared" si="19"/>
        <v>38</v>
      </c>
      <c r="S272" s="27"/>
      <c r="T272" s="97"/>
      <c r="U272" s="28"/>
      <c r="V272" s="28"/>
      <c r="W272" s="28"/>
      <c r="X272" s="28"/>
      <c r="Y272" s="28"/>
    </row>
    <row r="273" spans="1:25" x14ac:dyDescent="0.2">
      <c r="A273" t="s">
        <v>579</v>
      </c>
      <c r="B273" t="s">
        <v>580</v>
      </c>
      <c r="C273" s="108" t="s">
        <v>64</v>
      </c>
      <c r="D273" s="24">
        <v>13</v>
      </c>
      <c r="E273" s="24">
        <v>0</v>
      </c>
      <c r="F273" s="24">
        <v>0</v>
      </c>
      <c r="G273" s="24">
        <v>0</v>
      </c>
      <c r="H273" s="25">
        <f t="shared" si="16"/>
        <v>13</v>
      </c>
      <c r="I273" s="24">
        <v>0</v>
      </c>
      <c r="J273" s="25">
        <f t="shared" si="17"/>
        <v>13</v>
      </c>
      <c r="K273" s="59"/>
      <c r="L273" s="24">
        <v>7</v>
      </c>
      <c r="M273" s="24">
        <v>0</v>
      </c>
      <c r="N273" s="24">
        <v>0</v>
      </c>
      <c r="O273" s="24">
        <v>10</v>
      </c>
      <c r="P273" s="25">
        <f t="shared" si="18"/>
        <v>17</v>
      </c>
      <c r="Q273" s="24">
        <v>0</v>
      </c>
      <c r="R273" s="25">
        <f t="shared" si="19"/>
        <v>17</v>
      </c>
      <c r="S273" s="27"/>
      <c r="T273" s="97"/>
      <c r="U273" s="28"/>
      <c r="V273" s="28"/>
      <c r="W273" s="28"/>
      <c r="X273" s="28"/>
      <c r="Y273" s="28"/>
    </row>
    <row r="274" spans="1:25" x14ac:dyDescent="0.2">
      <c r="A274" t="s">
        <v>581</v>
      </c>
      <c r="B274" t="s">
        <v>582</v>
      </c>
      <c r="C274" s="108" t="s">
        <v>41</v>
      </c>
      <c r="D274" s="24">
        <v>35</v>
      </c>
      <c r="E274" s="24">
        <v>0</v>
      </c>
      <c r="F274" s="24">
        <v>0</v>
      </c>
      <c r="G274" s="24">
        <v>0</v>
      </c>
      <c r="H274" s="25">
        <f t="shared" si="16"/>
        <v>35</v>
      </c>
      <c r="I274" s="24">
        <v>0</v>
      </c>
      <c r="J274" s="25">
        <f t="shared" si="17"/>
        <v>35</v>
      </c>
      <c r="K274" s="59"/>
      <c r="L274" s="24">
        <v>0</v>
      </c>
      <c r="M274" s="24">
        <v>0</v>
      </c>
      <c r="N274" s="24">
        <v>0</v>
      </c>
      <c r="O274" s="24">
        <v>6</v>
      </c>
      <c r="P274" s="25">
        <f t="shared" si="18"/>
        <v>6</v>
      </c>
      <c r="Q274" s="24">
        <v>0</v>
      </c>
      <c r="R274" s="25">
        <f t="shared" si="19"/>
        <v>6</v>
      </c>
      <c r="S274" s="27"/>
      <c r="T274" s="97"/>
      <c r="U274" s="28"/>
      <c r="V274" s="28"/>
      <c r="W274" s="28"/>
      <c r="X274" s="28"/>
      <c r="Y274" s="28"/>
    </row>
    <row r="275" spans="1:25" x14ac:dyDescent="0.2">
      <c r="A275" t="s">
        <v>583</v>
      </c>
      <c r="B275" t="s">
        <v>584</v>
      </c>
      <c r="C275" s="108" t="s">
        <v>44</v>
      </c>
      <c r="D275" s="24">
        <v>24</v>
      </c>
      <c r="E275" s="24">
        <v>0</v>
      </c>
      <c r="F275" s="24">
        <v>0</v>
      </c>
      <c r="G275" s="24">
        <v>0</v>
      </c>
      <c r="H275" s="25">
        <f t="shared" si="16"/>
        <v>24</v>
      </c>
      <c r="I275" s="24">
        <v>0</v>
      </c>
      <c r="J275" s="25">
        <f t="shared" si="17"/>
        <v>24</v>
      </c>
      <c r="K275" s="59"/>
      <c r="L275" s="24">
        <v>9</v>
      </c>
      <c r="M275" s="24">
        <v>0</v>
      </c>
      <c r="N275" s="24">
        <v>0</v>
      </c>
      <c r="O275" s="24">
        <v>4</v>
      </c>
      <c r="P275" s="25">
        <f t="shared" si="18"/>
        <v>13</v>
      </c>
      <c r="Q275" s="24">
        <v>37</v>
      </c>
      <c r="R275" s="25">
        <f t="shared" si="19"/>
        <v>50</v>
      </c>
      <c r="S275" s="27"/>
      <c r="T275" s="97"/>
      <c r="U275" s="28"/>
      <c r="V275" s="28"/>
      <c r="W275" s="28"/>
      <c r="X275" s="28"/>
      <c r="Y275" s="28"/>
    </row>
    <row r="276" spans="1:25" x14ac:dyDescent="0.2">
      <c r="A276" t="s">
        <v>585</v>
      </c>
      <c r="B276" t="s">
        <v>586</v>
      </c>
      <c r="C276" s="108" t="s">
        <v>64</v>
      </c>
      <c r="D276" s="24">
        <v>37</v>
      </c>
      <c r="E276" s="24">
        <v>0</v>
      </c>
      <c r="F276" s="24">
        <v>0</v>
      </c>
      <c r="G276" s="24">
        <v>0</v>
      </c>
      <c r="H276" s="25">
        <f t="shared" si="16"/>
        <v>37</v>
      </c>
      <c r="I276" s="24">
        <v>0</v>
      </c>
      <c r="J276" s="25">
        <f t="shared" si="17"/>
        <v>37</v>
      </c>
      <c r="K276" s="59"/>
      <c r="L276" s="24">
        <v>5</v>
      </c>
      <c r="M276" s="24">
        <v>0</v>
      </c>
      <c r="N276" s="24">
        <v>0</v>
      </c>
      <c r="O276" s="24">
        <v>0</v>
      </c>
      <c r="P276" s="25">
        <f t="shared" si="18"/>
        <v>5</v>
      </c>
      <c r="Q276" s="24">
        <v>0</v>
      </c>
      <c r="R276" s="25">
        <f t="shared" si="19"/>
        <v>5</v>
      </c>
      <c r="S276" s="27"/>
      <c r="T276" s="97"/>
      <c r="U276" s="28"/>
      <c r="V276" s="28"/>
      <c r="W276" s="28"/>
      <c r="X276" s="28"/>
      <c r="Y276" s="28"/>
    </row>
    <row r="277" spans="1:25" x14ac:dyDescent="0.2">
      <c r="A277" t="s">
        <v>587</v>
      </c>
      <c r="B277" t="s">
        <v>588</v>
      </c>
      <c r="C277" s="108" t="s">
        <v>64</v>
      </c>
      <c r="D277" s="24">
        <v>1</v>
      </c>
      <c r="E277" s="24">
        <v>0</v>
      </c>
      <c r="F277" s="24">
        <v>0</v>
      </c>
      <c r="G277" s="24">
        <v>0</v>
      </c>
      <c r="H277" s="25">
        <f t="shared" si="16"/>
        <v>1</v>
      </c>
      <c r="I277" s="24">
        <v>0</v>
      </c>
      <c r="J277" s="25">
        <f t="shared" si="17"/>
        <v>1</v>
      </c>
      <c r="K277" s="59"/>
      <c r="L277" s="24">
        <v>13</v>
      </c>
      <c r="M277" s="24">
        <v>0</v>
      </c>
      <c r="N277" s="24">
        <v>0</v>
      </c>
      <c r="O277" s="24">
        <v>1</v>
      </c>
      <c r="P277" s="25">
        <f t="shared" si="18"/>
        <v>14</v>
      </c>
      <c r="Q277" s="24">
        <v>0</v>
      </c>
      <c r="R277" s="25">
        <f t="shared" si="19"/>
        <v>14</v>
      </c>
      <c r="S277" s="27"/>
      <c r="T277" s="97"/>
      <c r="U277" s="28"/>
      <c r="V277" s="28"/>
      <c r="W277" s="28"/>
      <c r="X277" s="28"/>
      <c r="Y277" s="28"/>
    </row>
    <row r="278" spans="1:25" x14ac:dyDescent="0.2">
      <c r="A278" t="s">
        <v>589</v>
      </c>
      <c r="B278" t="s">
        <v>590</v>
      </c>
      <c r="C278" s="108" t="s">
        <v>64</v>
      </c>
      <c r="D278" s="24">
        <v>0</v>
      </c>
      <c r="E278" s="24">
        <v>0</v>
      </c>
      <c r="F278" s="24">
        <v>0</v>
      </c>
      <c r="G278" s="24">
        <v>0</v>
      </c>
      <c r="H278" s="25">
        <f t="shared" si="16"/>
        <v>0</v>
      </c>
      <c r="I278" s="24">
        <v>0</v>
      </c>
      <c r="J278" s="25">
        <f t="shared" si="17"/>
        <v>0</v>
      </c>
      <c r="K278" s="59"/>
      <c r="L278" s="24">
        <v>57</v>
      </c>
      <c r="M278" s="24">
        <v>0</v>
      </c>
      <c r="N278" s="24">
        <v>0</v>
      </c>
      <c r="O278" s="24">
        <v>0</v>
      </c>
      <c r="P278" s="25">
        <f t="shared" si="18"/>
        <v>57</v>
      </c>
      <c r="Q278" s="24">
        <v>0</v>
      </c>
      <c r="R278" s="25">
        <f t="shared" si="19"/>
        <v>57</v>
      </c>
      <c r="S278" s="27"/>
      <c r="T278" s="97"/>
      <c r="U278" s="28"/>
      <c r="V278" s="28"/>
      <c r="W278" s="28"/>
      <c r="X278" s="28"/>
      <c r="Y278" s="28"/>
    </row>
    <row r="279" spans="1:25" x14ac:dyDescent="0.2">
      <c r="A279" t="s">
        <v>591</v>
      </c>
      <c r="B279" t="s">
        <v>592</v>
      </c>
      <c r="C279" s="108" t="s">
        <v>41</v>
      </c>
      <c r="D279" s="24">
        <v>26</v>
      </c>
      <c r="E279" s="24">
        <v>0</v>
      </c>
      <c r="F279" s="24">
        <v>0</v>
      </c>
      <c r="G279" s="24">
        <v>0</v>
      </c>
      <c r="H279" s="25">
        <f t="shared" si="16"/>
        <v>26</v>
      </c>
      <c r="I279" s="24">
        <v>0</v>
      </c>
      <c r="J279" s="25">
        <f t="shared" si="17"/>
        <v>26</v>
      </c>
      <c r="K279" s="59"/>
      <c r="L279" s="24">
        <v>63</v>
      </c>
      <c r="M279" s="24">
        <v>0</v>
      </c>
      <c r="N279" s="24">
        <v>0</v>
      </c>
      <c r="O279" s="24">
        <v>0</v>
      </c>
      <c r="P279" s="25">
        <f t="shared" si="18"/>
        <v>63</v>
      </c>
      <c r="Q279" s="24">
        <v>0</v>
      </c>
      <c r="R279" s="25">
        <f t="shared" si="19"/>
        <v>63</v>
      </c>
      <c r="S279" s="27"/>
      <c r="T279" s="97"/>
      <c r="U279" s="28"/>
      <c r="V279" s="28"/>
      <c r="W279" s="28"/>
      <c r="X279" s="28"/>
      <c r="Y279" s="28"/>
    </row>
    <row r="280" spans="1:25" x14ac:dyDescent="0.2">
      <c r="A280" t="s">
        <v>593</v>
      </c>
      <c r="B280" t="s">
        <v>594</v>
      </c>
      <c r="C280" s="108" t="s">
        <v>64</v>
      </c>
      <c r="D280" s="24">
        <v>112</v>
      </c>
      <c r="E280" s="24">
        <v>0</v>
      </c>
      <c r="F280" s="24">
        <v>0</v>
      </c>
      <c r="G280" s="24">
        <v>20</v>
      </c>
      <c r="H280" s="25">
        <f t="shared" si="16"/>
        <v>132</v>
      </c>
      <c r="I280" s="24">
        <v>0</v>
      </c>
      <c r="J280" s="25">
        <f t="shared" si="17"/>
        <v>132</v>
      </c>
      <c r="K280" s="59"/>
      <c r="L280" s="24">
        <v>80</v>
      </c>
      <c r="M280" s="24">
        <v>36</v>
      </c>
      <c r="N280" s="24">
        <v>0</v>
      </c>
      <c r="O280" s="24">
        <v>18</v>
      </c>
      <c r="P280" s="25">
        <f t="shared" si="18"/>
        <v>134</v>
      </c>
      <c r="Q280" s="24">
        <v>39</v>
      </c>
      <c r="R280" s="25">
        <f t="shared" si="19"/>
        <v>173</v>
      </c>
      <c r="S280" s="27"/>
      <c r="T280" s="97"/>
      <c r="U280" s="28"/>
      <c r="V280" s="28"/>
      <c r="W280" s="28"/>
      <c r="X280" s="28"/>
      <c r="Y280" s="28"/>
    </row>
    <row r="281" spans="1:25" x14ac:dyDescent="0.2">
      <c r="A281" t="s">
        <v>595</v>
      </c>
      <c r="B281" t="s">
        <v>596</v>
      </c>
      <c r="C281" s="108" t="s">
        <v>64</v>
      </c>
      <c r="D281" s="24">
        <v>24</v>
      </c>
      <c r="E281" s="24">
        <v>0</v>
      </c>
      <c r="F281" s="24">
        <v>0</v>
      </c>
      <c r="G281" s="24">
        <v>3</v>
      </c>
      <c r="H281" s="25">
        <f t="shared" si="16"/>
        <v>27</v>
      </c>
      <c r="I281" s="24">
        <v>0</v>
      </c>
      <c r="J281" s="25">
        <f t="shared" si="17"/>
        <v>27</v>
      </c>
      <c r="K281" s="59"/>
      <c r="L281" s="24">
        <v>25</v>
      </c>
      <c r="M281" s="24">
        <v>0</v>
      </c>
      <c r="N281" s="24">
        <v>0</v>
      </c>
      <c r="O281" s="24">
        <v>8</v>
      </c>
      <c r="P281" s="25">
        <f t="shared" si="18"/>
        <v>33</v>
      </c>
      <c r="Q281" s="24">
        <v>0</v>
      </c>
      <c r="R281" s="25">
        <f t="shared" si="19"/>
        <v>33</v>
      </c>
      <c r="S281" s="27"/>
      <c r="T281" s="97"/>
      <c r="U281" s="28"/>
      <c r="V281" s="28"/>
      <c r="W281" s="28"/>
      <c r="X281" s="28"/>
      <c r="Y281" s="28"/>
    </row>
    <row r="282" spans="1:25" x14ac:dyDescent="0.2">
      <c r="A282" t="s">
        <v>597</v>
      </c>
      <c r="B282" s="10" t="s">
        <v>598</v>
      </c>
      <c r="C282" s="29" t="s">
        <v>64</v>
      </c>
      <c r="D282" s="24">
        <v>0</v>
      </c>
      <c r="E282" s="24">
        <v>0</v>
      </c>
      <c r="F282" s="24">
        <v>0</v>
      </c>
      <c r="G282" s="24">
        <v>0</v>
      </c>
      <c r="H282" s="25">
        <f t="shared" si="16"/>
        <v>0</v>
      </c>
      <c r="I282" s="24">
        <v>0</v>
      </c>
      <c r="J282" s="25">
        <f t="shared" si="17"/>
        <v>0</v>
      </c>
      <c r="K282" s="59"/>
      <c r="L282" s="24">
        <v>5</v>
      </c>
      <c r="M282" s="24">
        <v>0</v>
      </c>
      <c r="N282" s="24">
        <v>0</v>
      </c>
      <c r="O282" s="24">
        <v>10</v>
      </c>
      <c r="P282" s="25">
        <f t="shared" si="18"/>
        <v>15</v>
      </c>
      <c r="Q282" s="24">
        <v>0</v>
      </c>
      <c r="R282" s="25">
        <f t="shared" si="19"/>
        <v>15</v>
      </c>
      <c r="S282" s="27"/>
      <c r="T282" s="97"/>
      <c r="U282" s="28"/>
      <c r="V282" s="28"/>
      <c r="W282" s="28"/>
      <c r="X282" s="28"/>
      <c r="Y282" s="28"/>
    </row>
    <row r="283" spans="1:25" x14ac:dyDescent="0.2">
      <c r="A283" t="s">
        <v>599</v>
      </c>
      <c r="B283" t="s">
        <v>600</v>
      </c>
      <c r="C283" s="108" t="s">
        <v>41</v>
      </c>
      <c r="D283" s="24">
        <v>55</v>
      </c>
      <c r="E283" s="24">
        <v>0</v>
      </c>
      <c r="F283" s="24">
        <v>0</v>
      </c>
      <c r="G283" s="24">
        <v>0</v>
      </c>
      <c r="H283" s="25">
        <f t="shared" si="16"/>
        <v>55</v>
      </c>
      <c r="I283" s="24">
        <v>0</v>
      </c>
      <c r="J283" s="25">
        <f t="shared" si="17"/>
        <v>55</v>
      </c>
      <c r="K283" s="59"/>
      <c r="L283" s="24">
        <v>83</v>
      </c>
      <c r="M283" s="24">
        <v>0</v>
      </c>
      <c r="N283" s="24">
        <v>0</v>
      </c>
      <c r="O283" s="24">
        <v>5</v>
      </c>
      <c r="P283" s="25">
        <f t="shared" si="18"/>
        <v>88</v>
      </c>
      <c r="Q283" s="24">
        <v>0</v>
      </c>
      <c r="R283" s="25">
        <f t="shared" si="19"/>
        <v>88</v>
      </c>
      <c r="S283" s="27"/>
      <c r="T283" s="97"/>
      <c r="U283" s="28"/>
      <c r="V283" s="28"/>
      <c r="W283" s="28"/>
      <c r="X283" s="28"/>
      <c r="Y283" s="28"/>
    </row>
    <row r="284" spans="1:25" x14ac:dyDescent="0.2">
      <c r="A284" t="s">
        <v>601</v>
      </c>
      <c r="B284" s="10" t="s">
        <v>602</v>
      </c>
      <c r="C284" s="29" t="s">
        <v>38</v>
      </c>
      <c r="D284" s="24">
        <v>0</v>
      </c>
      <c r="E284" s="24">
        <v>0</v>
      </c>
      <c r="F284" s="24">
        <v>0</v>
      </c>
      <c r="G284" s="24">
        <v>12</v>
      </c>
      <c r="H284" s="25">
        <f t="shared" si="16"/>
        <v>12</v>
      </c>
      <c r="I284" s="24">
        <v>0</v>
      </c>
      <c r="J284" s="25">
        <f t="shared" si="17"/>
        <v>12</v>
      </c>
      <c r="K284" s="59"/>
      <c r="L284" s="24">
        <v>0</v>
      </c>
      <c r="M284" s="24">
        <v>0</v>
      </c>
      <c r="N284" s="24">
        <v>0</v>
      </c>
      <c r="O284" s="24">
        <v>12</v>
      </c>
      <c r="P284" s="25">
        <f t="shared" si="18"/>
        <v>12</v>
      </c>
      <c r="Q284" s="24">
        <v>0</v>
      </c>
      <c r="R284" s="25">
        <f t="shared" si="19"/>
        <v>12</v>
      </c>
      <c r="S284" s="27"/>
      <c r="T284" s="97"/>
      <c r="U284" s="28"/>
      <c r="V284" s="28"/>
      <c r="W284" s="28"/>
      <c r="X284" s="28"/>
      <c r="Y284" s="28"/>
    </row>
    <row r="285" spans="1:25" x14ac:dyDescent="0.2">
      <c r="A285" t="s">
        <v>603</v>
      </c>
      <c r="B285" t="s">
        <v>604</v>
      </c>
      <c r="C285" s="108" t="s">
        <v>64</v>
      </c>
      <c r="D285" s="24">
        <v>12</v>
      </c>
      <c r="E285" s="24">
        <v>11</v>
      </c>
      <c r="F285" s="24">
        <v>0</v>
      </c>
      <c r="G285" s="24">
        <v>10</v>
      </c>
      <c r="H285" s="25">
        <f t="shared" si="16"/>
        <v>33</v>
      </c>
      <c r="I285" s="24">
        <v>0</v>
      </c>
      <c r="J285" s="25">
        <f t="shared" si="17"/>
        <v>33</v>
      </c>
      <c r="K285" s="59"/>
      <c r="L285" s="24">
        <v>2</v>
      </c>
      <c r="M285" s="24">
        <v>19</v>
      </c>
      <c r="N285" s="24">
        <v>0</v>
      </c>
      <c r="O285" s="24">
        <v>18</v>
      </c>
      <c r="P285" s="25">
        <f t="shared" si="18"/>
        <v>39</v>
      </c>
      <c r="Q285" s="24">
        <v>0</v>
      </c>
      <c r="R285" s="25">
        <f t="shared" si="19"/>
        <v>39</v>
      </c>
      <c r="S285" s="27"/>
      <c r="T285" s="97"/>
      <c r="U285" s="28"/>
      <c r="V285" s="28"/>
      <c r="W285" s="28"/>
      <c r="X285" s="28"/>
      <c r="Y285" s="28"/>
    </row>
    <row r="286" spans="1:25" x14ac:dyDescent="0.2">
      <c r="A286" t="s">
        <v>605</v>
      </c>
      <c r="B286" t="s">
        <v>606</v>
      </c>
      <c r="C286" s="108" t="s">
        <v>44</v>
      </c>
      <c r="D286" s="24">
        <v>62</v>
      </c>
      <c r="E286" s="24">
        <v>0</v>
      </c>
      <c r="F286" s="24">
        <v>0</v>
      </c>
      <c r="G286" s="24">
        <v>0</v>
      </c>
      <c r="H286" s="25">
        <f t="shared" si="16"/>
        <v>62</v>
      </c>
      <c r="I286" s="24">
        <v>0</v>
      </c>
      <c r="J286" s="25">
        <f t="shared" si="17"/>
        <v>62</v>
      </c>
      <c r="K286" s="59"/>
      <c r="L286" s="24">
        <v>1</v>
      </c>
      <c r="M286" s="24">
        <v>0</v>
      </c>
      <c r="N286" s="24">
        <v>0</v>
      </c>
      <c r="O286" s="24">
        <v>4</v>
      </c>
      <c r="P286" s="25">
        <f t="shared" si="18"/>
        <v>5</v>
      </c>
      <c r="Q286" s="24">
        <v>12</v>
      </c>
      <c r="R286" s="25">
        <f t="shared" si="19"/>
        <v>17</v>
      </c>
      <c r="S286" s="27"/>
      <c r="T286" s="97"/>
      <c r="U286" s="28"/>
      <c r="V286" s="28"/>
      <c r="W286" s="28"/>
      <c r="X286" s="28"/>
      <c r="Y286" s="28"/>
    </row>
    <row r="287" spans="1:25" x14ac:dyDescent="0.2">
      <c r="A287" t="s">
        <v>607</v>
      </c>
      <c r="B287" t="s">
        <v>608</v>
      </c>
      <c r="C287" s="108" t="s">
        <v>44</v>
      </c>
      <c r="D287" s="24">
        <v>2</v>
      </c>
      <c r="E287" s="24">
        <v>0</v>
      </c>
      <c r="F287" s="24">
        <v>0</v>
      </c>
      <c r="G287" s="24">
        <v>0</v>
      </c>
      <c r="H287" s="25">
        <f t="shared" si="16"/>
        <v>2</v>
      </c>
      <c r="I287" s="24">
        <v>0</v>
      </c>
      <c r="J287" s="25">
        <f t="shared" si="17"/>
        <v>2</v>
      </c>
      <c r="K287" s="59"/>
      <c r="L287" s="24">
        <v>11</v>
      </c>
      <c r="M287" s="24">
        <v>0</v>
      </c>
      <c r="N287" s="24">
        <v>0</v>
      </c>
      <c r="O287" s="24">
        <v>3</v>
      </c>
      <c r="P287" s="25">
        <f t="shared" si="18"/>
        <v>14</v>
      </c>
      <c r="Q287" s="24">
        <v>0</v>
      </c>
      <c r="R287" s="25">
        <f t="shared" si="19"/>
        <v>14</v>
      </c>
      <c r="S287" s="27"/>
      <c r="T287" s="97"/>
      <c r="U287" s="28"/>
      <c r="V287" s="28"/>
      <c r="W287" s="28"/>
      <c r="X287" s="28"/>
      <c r="Y287" s="28"/>
    </row>
    <row r="288" spans="1:25" x14ac:dyDescent="0.2">
      <c r="A288" t="s">
        <v>609</v>
      </c>
      <c r="B288" s="10" t="s">
        <v>610</v>
      </c>
      <c r="C288" s="29" t="s">
        <v>38</v>
      </c>
      <c r="D288" s="24">
        <v>12</v>
      </c>
      <c r="E288" s="24">
        <v>0</v>
      </c>
      <c r="F288" s="24">
        <v>0</v>
      </c>
      <c r="G288" s="24">
        <v>0</v>
      </c>
      <c r="H288" s="25">
        <f t="shared" si="16"/>
        <v>12</v>
      </c>
      <c r="I288" s="24">
        <v>0</v>
      </c>
      <c r="J288" s="25">
        <f t="shared" si="17"/>
        <v>12</v>
      </c>
      <c r="K288" s="59"/>
      <c r="L288" s="24">
        <v>19</v>
      </c>
      <c r="M288" s="24">
        <v>0</v>
      </c>
      <c r="N288" s="24">
        <v>0</v>
      </c>
      <c r="O288" s="24">
        <v>1</v>
      </c>
      <c r="P288" s="25">
        <f t="shared" si="18"/>
        <v>20</v>
      </c>
      <c r="Q288" s="24">
        <v>0</v>
      </c>
      <c r="R288" s="25">
        <f t="shared" si="19"/>
        <v>20</v>
      </c>
      <c r="S288" s="27"/>
      <c r="T288" s="97"/>
      <c r="U288" s="28"/>
      <c r="V288" s="28"/>
      <c r="W288" s="28"/>
      <c r="X288" s="28"/>
      <c r="Y288" s="28"/>
    </row>
    <row r="289" spans="1:25" x14ac:dyDescent="0.2">
      <c r="A289" t="s">
        <v>611</v>
      </c>
      <c r="B289" t="s">
        <v>612</v>
      </c>
      <c r="C289" s="108" t="s">
        <v>44</v>
      </c>
      <c r="D289" s="24">
        <v>0</v>
      </c>
      <c r="E289" s="24">
        <v>0</v>
      </c>
      <c r="F289" s="24">
        <v>0</v>
      </c>
      <c r="G289" s="24">
        <v>0</v>
      </c>
      <c r="H289" s="25">
        <f t="shared" si="16"/>
        <v>0</v>
      </c>
      <c r="I289" s="24">
        <v>0</v>
      </c>
      <c r="J289" s="25">
        <f t="shared" si="17"/>
        <v>0</v>
      </c>
      <c r="K289" s="59"/>
      <c r="L289" s="24">
        <v>8</v>
      </c>
      <c r="M289" s="24">
        <v>0</v>
      </c>
      <c r="N289" s="24">
        <v>0</v>
      </c>
      <c r="O289" s="24">
        <v>2</v>
      </c>
      <c r="P289" s="25">
        <f t="shared" si="18"/>
        <v>10</v>
      </c>
      <c r="Q289" s="24">
        <v>0</v>
      </c>
      <c r="R289" s="25">
        <f t="shared" si="19"/>
        <v>10</v>
      </c>
      <c r="S289" s="27"/>
      <c r="T289" s="97"/>
      <c r="U289" s="28"/>
      <c r="V289" s="28"/>
      <c r="W289" s="28"/>
      <c r="X289" s="28"/>
      <c r="Y289" s="28"/>
    </row>
    <row r="290" spans="1:25" x14ac:dyDescent="0.2">
      <c r="A290" t="s">
        <v>613</v>
      </c>
      <c r="B290" t="s">
        <v>614</v>
      </c>
      <c r="C290" s="108" t="s">
        <v>38</v>
      </c>
      <c r="D290" s="24">
        <v>62</v>
      </c>
      <c r="E290" s="24">
        <v>0</v>
      </c>
      <c r="F290" s="24">
        <v>0</v>
      </c>
      <c r="G290" s="24">
        <v>2</v>
      </c>
      <c r="H290" s="25">
        <f t="shared" si="16"/>
        <v>64</v>
      </c>
      <c r="I290" s="24">
        <v>0</v>
      </c>
      <c r="J290" s="25">
        <f t="shared" si="17"/>
        <v>64</v>
      </c>
      <c r="K290" s="59"/>
      <c r="L290" s="24">
        <v>0</v>
      </c>
      <c r="M290" s="24">
        <v>0</v>
      </c>
      <c r="N290" s="24">
        <v>0</v>
      </c>
      <c r="O290" s="24">
        <v>0</v>
      </c>
      <c r="P290" s="25">
        <f t="shared" si="18"/>
        <v>0</v>
      </c>
      <c r="Q290" s="24">
        <v>0</v>
      </c>
      <c r="R290" s="25">
        <f t="shared" si="19"/>
        <v>0</v>
      </c>
      <c r="S290" s="27"/>
      <c r="T290" s="97"/>
      <c r="U290" s="28"/>
      <c r="V290" s="28"/>
      <c r="W290" s="28"/>
      <c r="X290" s="28"/>
      <c r="Y290" s="28"/>
    </row>
    <row r="291" spans="1:25" x14ac:dyDescent="0.2">
      <c r="A291" t="s">
        <v>615</v>
      </c>
      <c r="B291" t="s">
        <v>616</v>
      </c>
      <c r="C291" s="108" t="s">
        <v>41</v>
      </c>
      <c r="D291" s="24">
        <v>40</v>
      </c>
      <c r="E291" s="24">
        <v>0</v>
      </c>
      <c r="F291" s="24">
        <v>0</v>
      </c>
      <c r="G291" s="24">
        <v>6</v>
      </c>
      <c r="H291" s="25">
        <f t="shared" si="16"/>
        <v>46</v>
      </c>
      <c r="I291" s="24">
        <v>4</v>
      </c>
      <c r="J291" s="25">
        <f t="shared" si="17"/>
        <v>50</v>
      </c>
      <c r="K291" s="59"/>
      <c r="L291" s="24">
        <v>9</v>
      </c>
      <c r="M291" s="24">
        <v>0</v>
      </c>
      <c r="N291" s="24">
        <v>0</v>
      </c>
      <c r="O291" s="24">
        <v>6</v>
      </c>
      <c r="P291" s="25">
        <f t="shared" si="18"/>
        <v>15</v>
      </c>
      <c r="Q291" s="24">
        <v>12</v>
      </c>
      <c r="R291" s="25">
        <f t="shared" si="19"/>
        <v>27</v>
      </c>
      <c r="S291" s="27"/>
      <c r="T291" s="97"/>
      <c r="U291" s="28"/>
      <c r="V291" s="28"/>
      <c r="W291" s="28"/>
      <c r="X291" s="28"/>
      <c r="Y291" s="28"/>
    </row>
    <row r="292" spans="1:25" x14ac:dyDescent="0.2">
      <c r="A292" t="s">
        <v>617</v>
      </c>
      <c r="B292" t="s">
        <v>618</v>
      </c>
      <c r="C292" s="108" t="s">
        <v>44</v>
      </c>
      <c r="D292" s="24">
        <v>43</v>
      </c>
      <c r="E292" s="24">
        <v>0</v>
      </c>
      <c r="F292" s="24">
        <v>0</v>
      </c>
      <c r="G292" s="24">
        <v>0</v>
      </c>
      <c r="H292" s="25">
        <f t="shared" si="16"/>
        <v>43</v>
      </c>
      <c r="I292" s="24">
        <v>0</v>
      </c>
      <c r="J292" s="25">
        <f t="shared" si="17"/>
        <v>43</v>
      </c>
      <c r="K292" s="59"/>
      <c r="L292" s="24">
        <v>6</v>
      </c>
      <c r="M292" s="24">
        <v>0</v>
      </c>
      <c r="N292" s="24">
        <v>0</v>
      </c>
      <c r="O292" s="24">
        <v>0</v>
      </c>
      <c r="P292" s="25">
        <f t="shared" si="18"/>
        <v>6</v>
      </c>
      <c r="Q292" s="24">
        <v>0</v>
      </c>
      <c r="R292" s="25">
        <f t="shared" si="19"/>
        <v>6</v>
      </c>
      <c r="S292" s="27"/>
      <c r="T292" s="97"/>
      <c r="U292" s="28"/>
      <c r="V292" s="28"/>
      <c r="W292" s="28"/>
      <c r="X292" s="28"/>
      <c r="Y292" s="28"/>
    </row>
    <row r="293" spans="1:25" x14ac:dyDescent="0.2">
      <c r="A293" t="s">
        <v>619</v>
      </c>
      <c r="B293" t="s">
        <v>620</v>
      </c>
      <c r="C293" s="108" t="s">
        <v>57</v>
      </c>
      <c r="D293" s="24">
        <v>0</v>
      </c>
      <c r="E293" s="24">
        <v>0</v>
      </c>
      <c r="F293" s="24">
        <v>0</v>
      </c>
      <c r="G293" s="24">
        <v>6</v>
      </c>
      <c r="H293" s="25">
        <f t="shared" si="16"/>
        <v>6</v>
      </c>
      <c r="I293" s="24">
        <v>0</v>
      </c>
      <c r="J293" s="25">
        <f t="shared" si="17"/>
        <v>6</v>
      </c>
      <c r="K293" s="59"/>
      <c r="L293" s="24">
        <v>6</v>
      </c>
      <c r="M293" s="24">
        <v>0</v>
      </c>
      <c r="N293" s="24">
        <v>0</v>
      </c>
      <c r="O293" s="24">
        <v>7</v>
      </c>
      <c r="P293" s="25">
        <f t="shared" si="18"/>
        <v>13</v>
      </c>
      <c r="Q293" s="24">
        <v>0</v>
      </c>
      <c r="R293" s="25">
        <f t="shared" si="19"/>
        <v>13</v>
      </c>
      <c r="S293" s="27"/>
      <c r="T293" s="97"/>
      <c r="U293" s="28"/>
      <c r="V293" s="28"/>
      <c r="W293" s="28"/>
      <c r="X293" s="28"/>
      <c r="Y293" s="28"/>
    </row>
    <row r="294" spans="1:25" x14ac:dyDescent="0.2">
      <c r="D294" s="30">
        <f t="shared" ref="D294:J294" si="20">SUM(D10:D293)</f>
        <v>7803</v>
      </c>
      <c r="E294" s="30">
        <f t="shared" si="20"/>
        <v>691</v>
      </c>
      <c r="F294" s="30">
        <f t="shared" si="20"/>
        <v>0</v>
      </c>
      <c r="G294" s="30">
        <f t="shared" si="20"/>
        <v>1317</v>
      </c>
      <c r="H294" s="30">
        <f t="shared" si="20"/>
        <v>9811</v>
      </c>
      <c r="I294" s="30">
        <f t="shared" si="20"/>
        <v>2964</v>
      </c>
      <c r="J294" s="30">
        <f t="shared" si="20"/>
        <v>12775</v>
      </c>
      <c r="K294" s="37"/>
      <c r="L294" s="31">
        <f t="shared" ref="L294:R294" si="21">SUM(L10:L293)</f>
        <v>7467</v>
      </c>
      <c r="M294" s="31">
        <f t="shared" si="21"/>
        <v>913</v>
      </c>
      <c r="N294" s="31">
        <f t="shared" si="21"/>
        <v>0</v>
      </c>
      <c r="O294" s="31">
        <f t="shared" si="21"/>
        <v>2164</v>
      </c>
      <c r="P294" s="31">
        <f t="shared" si="21"/>
        <v>10544</v>
      </c>
      <c r="Q294" s="31">
        <f t="shared" si="21"/>
        <v>3281</v>
      </c>
      <c r="R294" s="31">
        <f t="shared" si="21"/>
        <v>13825</v>
      </c>
      <c r="S294" s="27"/>
      <c r="T294" s="28"/>
      <c r="U294" s="28"/>
      <c r="V294" s="28"/>
      <c r="W294" s="28"/>
      <c r="X294" s="28"/>
      <c r="Y294" s="28"/>
    </row>
    <row r="295" spans="1:25" x14ac:dyDescent="0.2">
      <c r="D295" s="36"/>
      <c r="E295" s="36"/>
      <c r="F295" s="36"/>
      <c r="G295" s="36"/>
      <c r="H295" s="36"/>
      <c r="I295" s="36"/>
      <c r="J295" s="36"/>
      <c r="K295" s="37"/>
      <c r="L295" s="37"/>
      <c r="M295" s="37"/>
      <c r="N295" s="37"/>
      <c r="O295" s="37"/>
      <c r="P295" s="37"/>
      <c r="Q295" s="37"/>
      <c r="R295" s="37"/>
      <c r="S295" s="27"/>
      <c r="T295" s="28"/>
      <c r="U295" s="28"/>
      <c r="V295" s="28"/>
      <c r="W295" s="28"/>
      <c r="X295" s="28"/>
      <c r="Y295" s="28"/>
    </row>
    <row r="296" spans="1:25" ht="25.5" customHeight="1" x14ac:dyDescent="0.2">
      <c r="A296" s="80" t="s">
        <v>698</v>
      </c>
      <c r="D296" s="36"/>
      <c r="E296" s="36"/>
      <c r="F296" s="36"/>
      <c r="G296" s="36"/>
      <c r="H296" s="36"/>
      <c r="I296" s="36"/>
      <c r="J296" s="36"/>
      <c r="K296" s="37"/>
      <c r="L296" s="37"/>
      <c r="M296" s="37"/>
      <c r="N296" s="37"/>
      <c r="O296" s="37"/>
      <c r="P296" s="37"/>
      <c r="Q296" s="37"/>
      <c r="R296" s="37"/>
      <c r="S296" s="27"/>
      <c r="T296" s="28"/>
      <c r="U296" s="28"/>
      <c r="V296" s="28"/>
      <c r="W296" s="28"/>
      <c r="X296" s="28"/>
      <c r="Y296" s="28"/>
    </row>
    <row r="297" spans="1:25" x14ac:dyDescent="0.2">
      <c r="A297" t="s">
        <v>635</v>
      </c>
      <c r="B297" t="s">
        <v>636</v>
      </c>
      <c r="C297" s="6" t="s">
        <v>634</v>
      </c>
      <c r="D297" s="38" t="s">
        <v>11</v>
      </c>
      <c r="E297" s="24">
        <v>0</v>
      </c>
      <c r="F297" s="24">
        <v>0</v>
      </c>
      <c r="G297" s="24">
        <v>0</v>
      </c>
      <c r="H297" s="25">
        <f t="shared" ref="H297:H302" si="22">SUM(D297:G297)</f>
        <v>0</v>
      </c>
      <c r="I297" s="24">
        <v>96</v>
      </c>
      <c r="J297" s="25">
        <f t="shared" ref="J297:J302" si="23">SUM(H297:I297)</f>
        <v>96</v>
      </c>
      <c r="K297" s="27"/>
      <c r="L297" s="38" t="s">
        <v>11</v>
      </c>
      <c r="M297" s="24">
        <v>0</v>
      </c>
      <c r="N297" s="24">
        <v>0</v>
      </c>
      <c r="O297" s="24">
        <v>0</v>
      </c>
      <c r="P297" s="25">
        <f t="shared" ref="P297:P302" si="24">SUM(L297:O297)</f>
        <v>0</v>
      </c>
      <c r="Q297" s="24">
        <v>48</v>
      </c>
      <c r="R297" s="25">
        <f t="shared" ref="R297:R302" si="25">SUM(P297:Q297)</f>
        <v>48</v>
      </c>
      <c r="S297" s="27"/>
      <c r="T297" s="28"/>
      <c r="U297" s="28"/>
      <c r="V297" s="28"/>
      <c r="W297" s="28"/>
      <c r="X297" s="28"/>
      <c r="Y297" s="28"/>
    </row>
    <row r="298" spans="1:25" x14ac:dyDescent="0.2">
      <c r="A298" s="6" t="s">
        <v>643</v>
      </c>
      <c r="B298" s="6" t="s">
        <v>644</v>
      </c>
      <c r="C298" s="6" t="s">
        <v>634</v>
      </c>
      <c r="D298" s="38" t="s">
        <v>11</v>
      </c>
      <c r="E298" s="24">
        <v>0</v>
      </c>
      <c r="F298" s="24">
        <v>0</v>
      </c>
      <c r="G298" s="24">
        <v>0</v>
      </c>
      <c r="H298" s="25">
        <f t="shared" si="22"/>
        <v>0</v>
      </c>
      <c r="I298" s="24">
        <v>0</v>
      </c>
      <c r="J298" s="25">
        <f t="shared" si="23"/>
        <v>0</v>
      </c>
      <c r="K298" s="27"/>
      <c r="L298" s="38" t="s">
        <v>11</v>
      </c>
      <c r="M298" s="24">
        <v>0</v>
      </c>
      <c r="N298" s="24">
        <v>0</v>
      </c>
      <c r="O298" s="24">
        <v>0</v>
      </c>
      <c r="P298" s="25">
        <f t="shared" si="24"/>
        <v>0</v>
      </c>
      <c r="Q298" s="24">
        <v>9</v>
      </c>
      <c r="R298" s="25">
        <f t="shared" si="25"/>
        <v>9</v>
      </c>
      <c r="S298" s="27"/>
      <c r="T298" s="28"/>
      <c r="U298" s="28"/>
      <c r="V298" s="28"/>
      <c r="W298" s="28"/>
      <c r="X298" s="28"/>
      <c r="Y298" s="28"/>
    </row>
    <row r="299" spans="1:25" x14ac:dyDescent="0.2">
      <c r="A299" s="6" t="s">
        <v>651</v>
      </c>
      <c r="B299" s="6" t="s">
        <v>652</v>
      </c>
      <c r="C299" s="6" t="s">
        <v>634</v>
      </c>
      <c r="D299" s="38" t="s">
        <v>11</v>
      </c>
      <c r="E299" s="24">
        <v>0</v>
      </c>
      <c r="F299" s="24">
        <v>0</v>
      </c>
      <c r="G299" s="24">
        <v>0</v>
      </c>
      <c r="H299" s="25">
        <f t="shared" si="22"/>
        <v>0</v>
      </c>
      <c r="I299" s="24">
        <v>0</v>
      </c>
      <c r="J299" s="25">
        <f t="shared" si="23"/>
        <v>0</v>
      </c>
      <c r="K299" s="27"/>
      <c r="L299" s="38" t="s">
        <v>11</v>
      </c>
      <c r="M299" s="24">
        <v>0</v>
      </c>
      <c r="N299" s="24">
        <v>0</v>
      </c>
      <c r="O299" s="24">
        <v>0</v>
      </c>
      <c r="P299" s="25">
        <f t="shared" si="24"/>
        <v>0</v>
      </c>
      <c r="Q299" s="24">
        <v>95</v>
      </c>
      <c r="R299" s="25">
        <f t="shared" si="25"/>
        <v>95</v>
      </c>
      <c r="S299" s="27"/>
      <c r="T299" s="28"/>
      <c r="U299" s="28"/>
      <c r="V299" s="28"/>
      <c r="W299" s="28"/>
      <c r="X299" s="28"/>
      <c r="Y299" s="28"/>
    </row>
    <row r="300" spans="1:25" x14ac:dyDescent="0.2">
      <c r="A300" t="s">
        <v>659</v>
      </c>
      <c r="B300" t="s">
        <v>660</v>
      </c>
      <c r="C300" s="6" t="s">
        <v>634</v>
      </c>
      <c r="D300" s="38" t="s">
        <v>11</v>
      </c>
      <c r="E300" s="24">
        <v>0</v>
      </c>
      <c r="F300" s="24">
        <v>0</v>
      </c>
      <c r="G300" s="24">
        <v>0</v>
      </c>
      <c r="H300" s="25">
        <f t="shared" si="22"/>
        <v>0</v>
      </c>
      <c r="I300" s="24">
        <v>0</v>
      </c>
      <c r="J300" s="25">
        <f t="shared" si="23"/>
        <v>0</v>
      </c>
      <c r="K300" s="27"/>
      <c r="L300" s="38" t="s">
        <v>11</v>
      </c>
      <c r="M300" s="24">
        <v>41</v>
      </c>
      <c r="N300" s="24">
        <v>0</v>
      </c>
      <c r="O300" s="24">
        <v>46</v>
      </c>
      <c r="P300" s="25">
        <f t="shared" si="24"/>
        <v>87</v>
      </c>
      <c r="Q300" s="24">
        <v>0</v>
      </c>
      <c r="R300" s="25">
        <f t="shared" si="25"/>
        <v>87</v>
      </c>
      <c r="S300" s="27"/>
      <c r="T300" s="28"/>
      <c r="U300" s="28"/>
      <c r="V300" s="28"/>
      <c r="W300" s="28"/>
      <c r="X300" s="28"/>
      <c r="Y300" s="28"/>
    </row>
    <row r="301" spans="1:25" x14ac:dyDescent="0.2">
      <c r="A301" t="s">
        <v>667</v>
      </c>
      <c r="B301" t="s">
        <v>668</v>
      </c>
      <c r="C301" s="6" t="s">
        <v>634</v>
      </c>
      <c r="D301" s="38" t="s">
        <v>11</v>
      </c>
      <c r="E301" s="24">
        <v>0</v>
      </c>
      <c r="F301" s="24">
        <v>0</v>
      </c>
      <c r="G301" s="24">
        <v>0</v>
      </c>
      <c r="H301" s="25">
        <f t="shared" si="22"/>
        <v>0</v>
      </c>
      <c r="I301" s="24">
        <v>169</v>
      </c>
      <c r="J301" s="25">
        <f t="shared" si="23"/>
        <v>169</v>
      </c>
      <c r="K301" s="27"/>
      <c r="L301" s="38" t="s">
        <v>11</v>
      </c>
      <c r="M301" s="24">
        <v>0</v>
      </c>
      <c r="N301" s="24">
        <v>0</v>
      </c>
      <c r="O301" s="24">
        <v>0</v>
      </c>
      <c r="P301" s="25">
        <f t="shared" si="24"/>
        <v>0</v>
      </c>
      <c r="Q301" s="24">
        <v>111</v>
      </c>
      <c r="R301" s="25">
        <f t="shared" si="25"/>
        <v>111</v>
      </c>
      <c r="S301" s="27"/>
      <c r="T301" s="28"/>
      <c r="U301" s="28"/>
      <c r="V301" s="28"/>
      <c r="W301" s="28"/>
      <c r="X301" s="28"/>
      <c r="Y301" s="28"/>
    </row>
    <row r="302" spans="1:25" x14ac:dyDescent="0.2">
      <c r="A302" t="s">
        <v>681</v>
      </c>
      <c r="B302" t="s">
        <v>682</v>
      </c>
      <c r="C302" s="6" t="s">
        <v>634</v>
      </c>
      <c r="D302" s="38" t="s">
        <v>11</v>
      </c>
      <c r="E302" s="24">
        <v>0</v>
      </c>
      <c r="F302" s="24">
        <v>0</v>
      </c>
      <c r="G302" s="24">
        <v>0</v>
      </c>
      <c r="H302" s="25">
        <f t="shared" si="22"/>
        <v>0</v>
      </c>
      <c r="I302" s="24">
        <v>0</v>
      </c>
      <c r="J302" s="25">
        <f t="shared" si="23"/>
        <v>0</v>
      </c>
      <c r="K302" s="27"/>
      <c r="L302" s="38" t="s">
        <v>11</v>
      </c>
      <c r="M302" s="24">
        <v>0</v>
      </c>
      <c r="N302" s="24">
        <v>0</v>
      </c>
      <c r="O302" s="24">
        <v>0</v>
      </c>
      <c r="P302" s="25">
        <f t="shared" si="24"/>
        <v>0</v>
      </c>
      <c r="Q302" s="24">
        <v>1</v>
      </c>
      <c r="R302" s="25">
        <f t="shared" si="25"/>
        <v>1</v>
      </c>
      <c r="S302" s="27"/>
      <c r="T302" s="28"/>
      <c r="U302" s="28"/>
      <c r="V302" s="28"/>
      <c r="W302" s="28"/>
      <c r="X302" s="28"/>
      <c r="Y302" s="28"/>
    </row>
    <row r="303" spans="1:25" x14ac:dyDescent="0.2">
      <c r="D303" s="50" t="s">
        <v>11</v>
      </c>
      <c r="E303" s="30">
        <f t="shared" ref="E303:J303" si="26">SUM(E297:E302)</f>
        <v>0</v>
      </c>
      <c r="F303" s="30">
        <f t="shared" si="26"/>
        <v>0</v>
      </c>
      <c r="G303" s="30">
        <f t="shared" si="26"/>
        <v>0</v>
      </c>
      <c r="H303" s="30">
        <f t="shared" si="26"/>
        <v>0</v>
      </c>
      <c r="I303" s="30">
        <f t="shared" si="26"/>
        <v>265</v>
      </c>
      <c r="J303" s="30">
        <f t="shared" si="26"/>
        <v>265</v>
      </c>
      <c r="K303" s="27"/>
      <c r="L303" s="51" t="s">
        <v>11</v>
      </c>
      <c r="M303" s="30">
        <f t="shared" ref="M303:R303" si="27">SUM(M297:M302)</f>
        <v>41</v>
      </c>
      <c r="N303" s="30">
        <f t="shared" si="27"/>
        <v>0</v>
      </c>
      <c r="O303" s="30">
        <f t="shared" si="27"/>
        <v>46</v>
      </c>
      <c r="P303" s="30">
        <f t="shared" si="27"/>
        <v>87</v>
      </c>
      <c r="Q303" s="30">
        <f t="shared" si="27"/>
        <v>264</v>
      </c>
      <c r="R303" s="30">
        <f t="shared" si="27"/>
        <v>351</v>
      </c>
      <c r="S303" s="28"/>
      <c r="T303" s="28"/>
      <c r="U303" s="28"/>
      <c r="V303" s="28"/>
      <c r="W303" s="28"/>
      <c r="X303" s="28"/>
      <c r="Y303" s="28"/>
    </row>
    <row r="304" spans="1:25" x14ac:dyDescent="0.2">
      <c r="B304" s="3"/>
      <c r="D304" s="24"/>
      <c r="E304" s="24"/>
      <c r="F304" s="24"/>
      <c r="G304" s="24"/>
      <c r="H304" s="24"/>
      <c r="I304" s="24"/>
      <c r="J304" s="28"/>
      <c r="K304" s="27"/>
      <c r="L304" s="28"/>
      <c r="M304" s="28"/>
      <c r="N304" s="28"/>
      <c r="O304" s="28"/>
      <c r="P304" s="28"/>
      <c r="Q304" s="28"/>
      <c r="R304" s="28"/>
      <c r="S304" s="28"/>
      <c r="T304" s="28"/>
      <c r="U304" s="28"/>
      <c r="V304" s="28"/>
      <c r="W304" s="28"/>
      <c r="X304" s="28"/>
      <c r="Y304" s="28"/>
    </row>
    <row r="305" spans="1:25" x14ac:dyDescent="0.2">
      <c r="B305" s="3" t="s">
        <v>622</v>
      </c>
      <c r="D305" s="24"/>
      <c r="E305" s="28"/>
      <c r="F305" s="28"/>
      <c r="G305" s="28"/>
      <c r="H305" s="28"/>
      <c r="I305" s="28"/>
      <c r="J305" s="28"/>
      <c r="K305" s="27"/>
      <c r="L305" s="24"/>
      <c r="M305" s="28"/>
      <c r="N305" s="28"/>
      <c r="O305" s="28"/>
      <c r="P305" s="28"/>
      <c r="Q305" s="28"/>
      <c r="R305" s="28"/>
      <c r="S305" s="28"/>
      <c r="T305" s="28"/>
      <c r="U305" s="28"/>
      <c r="V305" s="28"/>
      <c r="W305" s="28"/>
      <c r="X305" s="28"/>
      <c r="Y305" s="28"/>
    </row>
    <row r="306" spans="1:25" x14ac:dyDescent="0.2">
      <c r="D306" s="24"/>
      <c r="E306" s="24"/>
      <c r="F306" s="24"/>
      <c r="G306" s="24"/>
      <c r="H306" s="24"/>
      <c r="I306" s="24"/>
      <c r="J306" s="28"/>
      <c r="K306" s="27"/>
      <c r="L306" s="28"/>
      <c r="M306" s="28"/>
      <c r="N306" s="28"/>
      <c r="O306" s="28"/>
      <c r="P306" s="28"/>
      <c r="Q306" s="28"/>
      <c r="R306" s="28"/>
      <c r="S306" s="28"/>
      <c r="T306" s="28"/>
      <c r="U306" s="28"/>
      <c r="V306" s="28"/>
      <c r="W306" s="28"/>
      <c r="X306" s="28"/>
      <c r="Y306" s="28"/>
    </row>
    <row r="307" spans="1:25" x14ac:dyDescent="0.2">
      <c r="B307" s="6" t="s">
        <v>623</v>
      </c>
      <c r="C307" s="6" t="s">
        <v>38</v>
      </c>
      <c r="D307" s="24">
        <v>1143</v>
      </c>
      <c r="E307" s="24">
        <v>40</v>
      </c>
      <c r="F307" s="24">
        <v>0</v>
      </c>
      <c r="G307" s="24">
        <v>277</v>
      </c>
      <c r="H307" s="25">
        <f t="shared" ref="H307:H312" si="28">SUM(D307:G307)</f>
        <v>1460</v>
      </c>
      <c r="I307" s="24">
        <v>298</v>
      </c>
      <c r="J307" s="26">
        <f t="shared" ref="J307:J312" si="29">SUM(H307:I307)</f>
        <v>1758</v>
      </c>
      <c r="K307" s="27"/>
      <c r="L307" s="24">
        <v>1612</v>
      </c>
      <c r="M307" s="24">
        <v>116</v>
      </c>
      <c r="N307" s="24">
        <v>0</v>
      </c>
      <c r="O307" s="24">
        <v>627</v>
      </c>
      <c r="P307" s="25">
        <f t="shared" ref="P307:P312" si="30">SUM(L307:O307)</f>
        <v>2355</v>
      </c>
      <c r="Q307" s="24">
        <v>521</v>
      </c>
      <c r="R307" s="26">
        <f t="shared" ref="R307:R312" si="31">SUM(P307:Q307)</f>
        <v>2876</v>
      </c>
      <c r="S307" s="28"/>
      <c r="T307" s="28"/>
      <c r="U307" s="28"/>
      <c r="V307" s="28"/>
      <c r="W307" s="28"/>
      <c r="X307" s="28"/>
      <c r="Y307" s="28"/>
    </row>
    <row r="308" spans="1:25" x14ac:dyDescent="0.2">
      <c r="B308" s="6" t="s">
        <v>684</v>
      </c>
      <c r="C308" s="6" t="s">
        <v>683</v>
      </c>
      <c r="D308" s="38" t="s">
        <v>11</v>
      </c>
      <c r="E308" s="24">
        <v>0</v>
      </c>
      <c r="F308" s="24">
        <v>0</v>
      </c>
      <c r="G308" s="24">
        <v>0</v>
      </c>
      <c r="H308" s="25">
        <f t="shared" si="28"/>
        <v>0</v>
      </c>
      <c r="I308" s="24">
        <v>265</v>
      </c>
      <c r="J308" s="26">
        <f t="shared" si="29"/>
        <v>265</v>
      </c>
      <c r="K308" s="27"/>
      <c r="L308" s="38" t="s">
        <v>11</v>
      </c>
      <c r="M308" s="24">
        <v>41</v>
      </c>
      <c r="N308" s="24">
        <v>0</v>
      </c>
      <c r="O308" s="24">
        <v>46</v>
      </c>
      <c r="P308" s="25">
        <f t="shared" si="30"/>
        <v>87</v>
      </c>
      <c r="Q308" s="24">
        <v>264</v>
      </c>
      <c r="R308" s="26">
        <f t="shared" si="31"/>
        <v>351</v>
      </c>
      <c r="S308" s="28"/>
      <c r="T308" s="28"/>
      <c r="U308" s="28"/>
      <c r="V308" s="28"/>
      <c r="W308" s="28"/>
      <c r="X308" s="28"/>
      <c r="Y308" s="28"/>
    </row>
    <row r="309" spans="1:25" x14ac:dyDescent="0.2">
      <c r="B309" s="6" t="s">
        <v>624</v>
      </c>
      <c r="C309" s="6" t="s">
        <v>44</v>
      </c>
      <c r="D309" s="24">
        <v>1769</v>
      </c>
      <c r="E309" s="24">
        <v>182</v>
      </c>
      <c r="F309" s="24">
        <v>0</v>
      </c>
      <c r="G309" s="24">
        <v>404</v>
      </c>
      <c r="H309" s="25">
        <f t="shared" si="28"/>
        <v>2355</v>
      </c>
      <c r="I309" s="24">
        <v>813</v>
      </c>
      <c r="J309" s="26">
        <f t="shared" si="29"/>
        <v>3168</v>
      </c>
      <c r="K309" s="27"/>
      <c r="L309" s="24">
        <v>1700</v>
      </c>
      <c r="M309" s="24">
        <v>161</v>
      </c>
      <c r="N309" s="24">
        <v>0</v>
      </c>
      <c r="O309" s="24">
        <v>486</v>
      </c>
      <c r="P309" s="25">
        <f t="shared" si="30"/>
        <v>2347</v>
      </c>
      <c r="Q309" s="24">
        <v>1243</v>
      </c>
      <c r="R309" s="26">
        <f t="shared" si="31"/>
        <v>3590</v>
      </c>
      <c r="S309" s="28"/>
      <c r="T309" s="28"/>
      <c r="U309" s="28"/>
      <c r="V309" s="28"/>
      <c r="W309" s="28"/>
      <c r="X309" s="28"/>
      <c r="Y309" s="28"/>
    </row>
    <row r="310" spans="1:25" x14ac:dyDescent="0.2">
      <c r="B310" s="6" t="s">
        <v>625</v>
      </c>
      <c r="C310" s="6" t="s">
        <v>57</v>
      </c>
      <c r="D310" s="24">
        <v>1402</v>
      </c>
      <c r="E310" s="24">
        <v>94</v>
      </c>
      <c r="F310" s="24">
        <v>0</v>
      </c>
      <c r="G310" s="24">
        <v>110</v>
      </c>
      <c r="H310" s="25">
        <f t="shared" si="28"/>
        <v>1606</v>
      </c>
      <c r="I310" s="24">
        <v>464</v>
      </c>
      <c r="J310" s="26">
        <f t="shared" si="29"/>
        <v>2070</v>
      </c>
      <c r="K310" s="27"/>
      <c r="L310" s="24">
        <v>1153</v>
      </c>
      <c r="M310" s="24">
        <v>88</v>
      </c>
      <c r="N310" s="24">
        <v>0</v>
      </c>
      <c r="O310" s="24">
        <v>228</v>
      </c>
      <c r="P310" s="25">
        <f t="shared" si="30"/>
        <v>1469</v>
      </c>
      <c r="Q310" s="24">
        <v>456</v>
      </c>
      <c r="R310" s="26">
        <f t="shared" si="31"/>
        <v>1925</v>
      </c>
      <c r="S310" s="28"/>
      <c r="T310" s="28"/>
      <c r="U310" s="28"/>
      <c r="V310" s="28"/>
      <c r="W310" s="28"/>
      <c r="X310" s="28"/>
      <c r="Y310" s="28"/>
    </row>
    <row r="311" spans="1:25" x14ac:dyDescent="0.2">
      <c r="B311" s="6" t="s">
        <v>621</v>
      </c>
      <c r="C311" s="6" t="s">
        <v>41</v>
      </c>
      <c r="D311" s="24">
        <v>2081</v>
      </c>
      <c r="E311" s="24">
        <v>281</v>
      </c>
      <c r="F311" s="24">
        <v>0</v>
      </c>
      <c r="G311" s="24">
        <v>239</v>
      </c>
      <c r="H311" s="25">
        <f t="shared" si="28"/>
        <v>2601</v>
      </c>
      <c r="I311" s="24">
        <v>699</v>
      </c>
      <c r="J311" s="26">
        <f t="shared" si="29"/>
        <v>3300</v>
      </c>
      <c r="K311" s="27"/>
      <c r="L311" s="24">
        <v>1601</v>
      </c>
      <c r="M311" s="24">
        <v>168</v>
      </c>
      <c r="N311" s="24">
        <v>0</v>
      </c>
      <c r="O311" s="24">
        <v>359</v>
      </c>
      <c r="P311" s="25">
        <f t="shared" si="30"/>
        <v>2128</v>
      </c>
      <c r="Q311" s="24">
        <v>387</v>
      </c>
      <c r="R311" s="26">
        <f t="shared" si="31"/>
        <v>2515</v>
      </c>
      <c r="S311" s="28"/>
      <c r="T311" s="28"/>
      <c r="U311" s="28"/>
      <c r="V311" s="28"/>
      <c r="W311" s="28"/>
      <c r="X311" s="28"/>
      <c r="Y311" s="28"/>
    </row>
    <row r="312" spans="1:25" x14ac:dyDescent="0.2">
      <c r="B312" s="6" t="s">
        <v>626</v>
      </c>
      <c r="C312" s="6" t="s">
        <v>64</v>
      </c>
      <c r="D312" s="24">
        <v>1408</v>
      </c>
      <c r="E312" s="24">
        <v>94</v>
      </c>
      <c r="F312" s="24">
        <v>0</v>
      </c>
      <c r="G312" s="24">
        <v>287</v>
      </c>
      <c r="H312" s="25">
        <f t="shared" si="28"/>
        <v>1789</v>
      </c>
      <c r="I312" s="24">
        <v>690</v>
      </c>
      <c r="J312" s="26">
        <f t="shared" si="29"/>
        <v>2479</v>
      </c>
      <c r="K312" s="27"/>
      <c r="L312" s="24">
        <v>1401</v>
      </c>
      <c r="M312" s="24">
        <v>380</v>
      </c>
      <c r="N312" s="24">
        <v>0</v>
      </c>
      <c r="O312" s="24">
        <v>464</v>
      </c>
      <c r="P312" s="25">
        <f t="shared" si="30"/>
        <v>2245</v>
      </c>
      <c r="Q312" s="24">
        <v>674</v>
      </c>
      <c r="R312" s="26">
        <f t="shared" si="31"/>
        <v>2919</v>
      </c>
      <c r="S312" s="28"/>
      <c r="T312" s="28"/>
      <c r="U312" s="28"/>
      <c r="V312" s="28"/>
      <c r="W312" s="28"/>
      <c r="X312" s="28"/>
      <c r="Y312" s="28"/>
    </row>
    <row r="313" spans="1:25" x14ac:dyDescent="0.2">
      <c r="B313" s="48" t="s">
        <v>686</v>
      </c>
      <c r="D313" s="30">
        <f>SUM(D307:D312)</f>
        <v>7803</v>
      </c>
      <c r="E313" s="30">
        <f t="shared" ref="E313:J313" si="32">SUM(E307:E312)</f>
        <v>691</v>
      </c>
      <c r="F313" s="30">
        <f t="shared" si="32"/>
        <v>0</v>
      </c>
      <c r="G313" s="30">
        <f t="shared" si="32"/>
        <v>1317</v>
      </c>
      <c r="H313" s="30">
        <f t="shared" si="32"/>
        <v>9811</v>
      </c>
      <c r="I313" s="30">
        <f t="shared" si="32"/>
        <v>3229</v>
      </c>
      <c r="J313" s="30">
        <f t="shared" si="32"/>
        <v>13040</v>
      </c>
      <c r="K313" s="27"/>
      <c r="L313" s="31">
        <f>SUM(L307:L312)</f>
        <v>7467</v>
      </c>
      <c r="M313" s="31">
        <f t="shared" ref="M313:R313" si="33">SUM(M307:M312)</f>
        <v>954</v>
      </c>
      <c r="N313" s="31">
        <f t="shared" si="33"/>
        <v>0</v>
      </c>
      <c r="O313" s="31">
        <f t="shared" si="33"/>
        <v>2210</v>
      </c>
      <c r="P313" s="31">
        <f t="shared" si="33"/>
        <v>10631</v>
      </c>
      <c r="Q313" s="31">
        <f t="shared" si="33"/>
        <v>3545</v>
      </c>
      <c r="R313" s="31">
        <f t="shared" si="33"/>
        <v>14176</v>
      </c>
      <c r="S313" s="28"/>
      <c r="T313" s="28"/>
      <c r="U313" s="28"/>
      <c r="V313" s="28"/>
      <c r="W313" s="28"/>
      <c r="X313" s="28"/>
      <c r="Y313" s="28"/>
    </row>
    <row r="314" spans="1:25" x14ac:dyDescent="0.2">
      <c r="D314" s="28"/>
      <c r="E314" s="28"/>
      <c r="F314" s="28"/>
      <c r="G314" s="28"/>
      <c r="H314" s="28"/>
      <c r="I314" s="28"/>
      <c r="J314" s="28"/>
      <c r="K314" s="28"/>
      <c r="L314" s="28"/>
      <c r="M314" s="28"/>
      <c r="N314" s="28"/>
      <c r="O314" s="28"/>
      <c r="P314" s="28"/>
      <c r="Q314" s="28"/>
      <c r="R314" s="28"/>
      <c r="T314" s="28"/>
    </row>
    <row r="315" spans="1:25" x14ac:dyDescent="0.2">
      <c r="A315" s="6" t="s">
        <v>33</v>
      </c>
    </row>
    <row r="316" spans="1:25" x14ac:dyDescent="0.2">
      <c r="C316" s="121"/>
      <c r="D316" s="54"/>
      <c r="E316" s="54"/>
      <c r="F316" s="54"/>
      <c r="G316" s="54"/>
      <c r="H316" s="54"/>
      <c r="I316" s="54"/>
      <c r="J316" s="54"/>
      <c r="L316" s="54"/>
      <c r="M316" s="54"/>
      <c r="N316" s="54"/>
      <c r="O316" s="54"/>
      <c r="P316" s="54"/>
      <c r="Q316" s="54"/>
      <c r="R316" s="54"/>
    </row>
    <row r="317" spans="1:25" x14ac:dyDescent="0.2">
      <c r="C317" s="121"/>
      <c r="D317" s="54"/>
      <c r="E317" s="54"/>
      <c r="F317" s="54"/>
      <c r="G317" s="54"/>
      <c r="H317" s="54"/>
      <c r="I317" s="54"/>
      <c r="J317" s="54"/>
      <c r="L317" s="54"/>
      <c r="M317" s="54"/>
      <c r="N317" s="54"/>
      <c r="O317" s="54"/>
      <c r="P317" s="54"/>
      <c r="Q317" s="54"/>
      <c r="R317" s="54"/>
    </row>
    <row r="318" spans="1:25" x14ac:dyDescent="0.2">
      <c r="C318" s="121"/>
      <c r="D318" s="54"/>
      <c r="E318" s="54"/>
      <c r="F318" s="54"/>
      <c r="G318" s="54"/>
      <c r="H318" s="54"/>
      <c r="I318" s="54"/>
      <c r="J318" s="54"/>
      <c r="L318" s="54"/>
      <c r="M318" s="54"/>
      <c r="N318" s="54"/>
      <c r="O318" s="54"/>
      <c r="P318" s="54"/>
      <c r="Q318" s="54"/>
      <c r="R318" s="54"/>
    </row>
    <row r="319" spans="1:25" x14ac:dyDescent="0.2">
      <c r="C319" s="121"/>
      <c r="D319" s="54"/>
      <c r="E319" s="54"/>
      <c r="F319" s="54"/>
      <c r="G319" s="54"/>
      <c r="H319" s="54"/>
      <c r="I319" s="54"/>
      <c r="J319" s="54"/>
      <c r="K319" s="6"/>
      <c r="L319" s="54"/>
      <c r="M319" s="54"/>
      <c r="N319" s="54"/>
      <c r="O319" s="54"/>
      <c r="P319" s="54"/>
      <c r="Q319" s="54"/>
      <c r="R319" s="54"/>
    </row>
    <row r="320" spans="1:25" x14ac:dyDescent="0.2">
      <c r="C320" s="121"/>
      <c r="D320" s="54"/>
      <c r="E320" s="54"/>
      <c r="F320" s="54"/>
      <c r="G320" s="54"/>
      <c r="H320" s="54"/>
      <c r="I320" s="54"/>
      <c r="J320" s="54"/>
      <c r="K320" s="6"/>
      <c r="L320" s="54"/>
      <c r="M320" s="54"/>
      <c r="N320" s="54"/>
      <c r="O320" s="54"/>
      <c r="P320" s="54"/>
      <c r="Q320" s="54"/>
      <c r="R320" s="54"/>
    </row>
    <row r="321" spans="3:18" x14ac:dyDescent="0.2">
      <c r="C321" s="121"/>
      <c r="D321" s="54"/>
      <c r="E321" s="54"/>
      <c r="F321" s="54"/>
      <c r="G321" s="54"/>
      <c r="H321" s="54"/>
      <c r="I321" s="54"/>
      <c r="J321" s="54"/>
      <c r="K321" s="6"/>
      <c r="L321" s="54"/>
      <c r="M321" s="54"/>
      <c r="N321" s="54"/>
      <c r="O321" s="54"/>
      <c r="P321" s="54"/>
      <c r="Q321" s="54"/>
      <c r="R321" s="54"/>
    </row>
    <row r="322" spans="3:18" x14ac:dyDescent="0.2">
      <c r="C322"/>
      <c r="D322" s="26"/>
      <c r="E322" s="26"/>
      <c r="F322" s="26"/>
      <c r="G322" s="26"/>
      <c r="H322" s="26"/>
      <c r="I322" s="26"/>
      <c r="J322" s="26"/>
      <c r="K322" s="6"/>
      <c r="L322" s="26"/>
      <c r="M322" s="26"/>
      <c r="N322" s="26"/>
      <c r="O322" s="26"/>
      <c r="P322" s="26"/>
      <c r="Q322" s="26"/>
      <c r="R322" s="26"/>
    </row>
    <row r="323" spans="3:18" x14ac:dyDescent="0.2">
      <c r="C323"/>
      <c r="D323"/>
      <c r="E323"/>
      <c r="F323" s="6"/>
      <c r="G323" s="6"/>
      <c r="H323" s="6"/>
      <c r="I323" s="6"/>
      <c r="K323" s="6"/>
    </row>
    <row r="324" spans="3:18" x14ac:dyDescent="0.2">
      <c r="C324"/>
      <c r="D324"/>
      <c r="E324"/>
      <c r="F324" s="6"/>
      <c r="G324" s="6"/>
      <c r="H324" s="6"/>
      <c r="I324" s="6"/>
      <c r="K324" s="6"/>
    </row>
  </sheetData>
  <mergeCells count="3">
    <mergeCell ref="A2:R2"/>
    <mergeCell ref="D7:J7"/>
    <mergeCell ref="L7:R7"/>
  </mergeCells>
  <conditionalFormatting sqref="U10:U293">
    <cfRule type="cellIs" dxfId="4" priority="2" operator="notEqual">
      <formula>0</formula>
    </cfRule>
  </conditionalFormatting>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4"/>
  <sheetViews>
    <sheetView workbookViewId="0">
      <pane ySplit="8" topLeftCell="A9" activePane="bottomLeft" state="frozen"/>
      <selection pane="bottomLeft" activeCell="A9" sqref="A9"/>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6" customWidth="1"/>
    <col min="10" max="10" width="10.85546875" style="6" customWidth="1"/>
    <col min="11" max="11" width="4" style="19" customWidth="1"/>
    <col min="12" max="18" width="10.85546875" style="6" customWidth="1"/>
    <col min="19" max="16384" width="8.5703125" style="6"/>
  </cols>
  <sheetData>
    <row r="1" spans="1:25" x14ac:dyDescent="0.2">
      <c r="R1" s="76" t="str">
        <f>+'Table 1'!Q1</f>
        <v>Publication date: 20 November 2014</v>
      </c>
    </row>
    <row r="2" spans="1:25" ht="18" x14ac:dyDescent="0.25">
      <c r="A2" s="131" t="s">
        <v>32</v>
      </c>
      <c r="B2" s="132"/>
      <c r="C2" s="132"/>
      <c r="D2" s="132"/>
      <c r="E2" s="132"/>
      <c r="F2" s="132"/>
      <c r="G2" s="132"/>
      <c r="H2" s="132"/>
      <c r="I2" s="132"/>
      <c r="J2" s="132"/>
      <c r="K2" s="132"/>
      <c r="L2" s="132"/>
      <c r="M2" s="132"/>
      <c r="N2" s="132"/>
      <c r="O2" s="132"/>
      <c r="P2" s="132"/>
      <c r="Q2" s="132"/>
      <c r="R2" s="132"/>
    </row>
    <row r="3" spans="1:25" ht="8.25" customHeight="1" x14ac:dyDescent="0.2"/>
    <row r="4" spans="1:25" ht="15.75" x14ac:dyDescent="0.25">
      <c r="A4" s="5" t="s">
        <v>732</v>
      </c>
    </row>
    <row r="5" spans="1:25" ht="18.75" x14ac:dyDescent="0.25">
      <c r="A5" s="5" t="s">
        <v>718</v>
      </c>
    </row>
    <row r="6" spans="1:25" x14ac:dyDescent="0.2">
      <c r="A6" s="18"/>
      <c r="B6" s="18"/>
      <c r="C6" s="18"/>
      <c r="D6" s="20"/>
      <c r="E6" s="20"/>
      <c r="F6" s="20"/>
      <c r="G6" s="20"/>
      <c r="H6" s="20"/>
      <c r="I6" s="20"/>
      <c r="J6" s="18"/>
      <c r="K6" s="18"/>
      <c r="L6" s="18"/>
      <c r="M6" s="18"/>
      <c r="N6" s="18"/>
      <c r="O6" s="18"/>
      <c r="P6" s="18"/>
      <c r="Q6" s="18"/>
      <c r="R6" s="18"/>
    </row>
    <row r="7" spans="1:25" ht="14.25" customHeight="1" x14ac:dyDescent="0.2">
      <c r="A7" s="21"/>
      <c r="B7" s="21"/>
      <c r="C7" s="21"/>
      <c r="D7" s="139" t="s">
        <v>3</v>
      </c>
      <c r="E7" s="140"/>
      <c r="F7" s="140"/>
      <c r="G7" s="140"/>
      <c r="H7" s="141"/>
      <c r="I7" s="141"/>
      <c r="J7" s="141"/>
      <c r="K7" s="77"/>
      <c r="L7" s="139" t="s">
        <v>4</v>
      </c>
      <c r="M7" s="142"/>
      <c r="N7" s="142"/>
      <c r="O7" s="142"/>
      <c r="P7" s="143"/>
      <c r="Q7" s="143"/>
      <c r="R7" s="143"/>
    </row>
    <row r="8" spans="1:25" ht="51" customHeight="1" x14ac:dyDescent="0.2">
      <c r="A8" s="22" t="s">
        <v>34</v>
      </c>
      <c r="B8" s="22" t="s">
        <v>779</v>
      </c>
      <c r="C8" s="23" t="s">
        <v>35</v>
      </c>
      <c r="D8" s="78" t="s">
        <v>25</v>
      </c>
      <c r="E8" s="78" t="s">
        <v>0</v>
      </c>
      <c r="F8" s="78" t="s">
        <v>2</v>
      </c>
      <c r="G8" s="78" t="s">
        <v>27</v>
      </c>
      <c r="H8" s="107" t="s">
        <v>721</v>
      </c>
      <c r="I8" s="58" t="s">
        <v>717</v>
      </c>
      <c r="J8" s="75" t="s">
        <v>5</v>
      </c>
      <c r="K8" s="79"/>
      <c r="L8" s="78" t="s">
        <v>25</v>
      </c>
      <c r="M8" s="78" t="s">
        <v>0</v>
      </c>
      <c r="N8" s="78" t="s">
        <v>2</v>
      </c>
      <c r="O8" s="78" t="s">
        <v>27</v>
      </c>
      <c r="P8" s="107" t="s">
        <v>721</v>
      </c>
      <c r="Q8" s="58" t="s">
        <v>717</v>
      </c>
      <c r="R8" s="75" t="s">
        <v>5</v>
      </c>
    </row>
    <row r="9" spans="1:25" ht="25.5" customHeight="1" x14ac:dyDescent="0.2">
      <c r="A9" s="82" t="s">
        <v>697</v>
      </c>
      <c r="B9" s="81"/>
      <c r="C9" s="81"/>
      <c r="D9" s="81"/>
      <c r="E9" s="81"/>
      <c r="F9" s="81"/>
      <c r="G9" s="81"/>
      <c r="H9" s="81"/>
      <c r="I9" s="81"/>
      <c r="J9" s="81"/>
      <c r="K9" s="81"/>
      <c r="L9" s="81"/>
      <c r="M9" s="81"/>
      <c r="N9" s="81"/>
      <c r="O9" s="81"/>
      <c r="P9" s="81"/>
      <c r="Q9" s="81"/>
      <c r="R9" s="81"/>
    </row>
    <row r="10" spans="1:25" x14ac:dyDescent="0.2">
      <c r="A10" t="s">
        <v>36</v>
      </c>
      <c r="B10" t="s">
        <v>37</v>
      </c>
      <c r="C10" s="83" t="s">
        <v>38</v>
      </c>
      <c r="D10" s="24">
        <v>23</v>
      </c>
      <c r="E10" s="24">
        <v>0</v>
      </c>
      <c r="F10" s="24">
        <v>0</v>
      </c>
      <c r="G10" s="24">
        <v>0</v>
      </c>
      <c r="H10" s="25">
        <f t="shared" ref="H10:H75" si="0">SUM(D10:G10)</f>
        <v>23</v>
      </c>
      <c r="I10" s="24">
        <v>0</v>
      </c>
      <c r="J10" s="25">
        <f>SUM(H10:I10)</f>
        <v>23</v>
      </c>
      <c r="K10" s="59"/>
      <c r="L10" s="24">
        <v>0</v>
      </c>
      <c r="M10" s="24">
        <v>0</v>
      </c>
      <c r="N10" s="24">
        <v>0</v>
      </c>
      <c r="O10" s="24">
        <v>1</v>
      </c>
      <c r="P10" s="25">
        <f>SUM(L10:O10)</f>
        <v>1</v>
      </c>
      <c r="Q10" s="24">
        <v>37</v>
      </c>
      <c r="R10" s="25">
        <f>SUM(P10:Q10)</f>
        <v>38</v>
      </c>
      <c r="S10" s="28"/>
      <c r="T10" s="97"/>
      <c r="U10" s="28"/>
      <c r="V10" s="28"/>
      <c r="W10" s="28"/>
      <c r="X10" s="28"/>
      <c r="Y10" s="28"/>
    </row>
    <row r="11" spans="1:25" x14ac:dyDescent="0.2">
      <c r="A11" t="s">
        <v>39</v>
      </c>
      <c r="B11" t="s">
        <v>40</v>
      </c>
      <c r="C11" s="83" t="s">
        <v>41</v>
      </c>
      <c r="D11" s="24">
        <v>6</v>
      </c>
      <c r="E11" s="24">
        <v>42</v>
      </c>
      <c r="F11" s="24">
        <v>0</v>
      </c>
      <c r="G11" s="24">
        <v>0</v>
      </c>
      <c r="H11" s="25">
        <f t="shared" si="0"/>
        <v>48</v>
      </c>
      <c r="I11" s="24">
        <v>0</v>
      </c>
      <c r="J11" s="25">
        <f t="shared" ref="J11:J76" si="1">SUM(H11:I11)</f>
        <v>48</v>
      </c>
      <c r="K11" s="59"/>
      <c r="L11" s="24">
        <v>16</v>
      </c>
      <c r="M11" s="24">
        <v>5</v>
      </c>
      <c r="N11" s="24">
        <v>0</v>
      </c>
      <c r="O11" s="24">
        <v>10</v>
      </c>
      <c r="P11" s="25">
        <f t="shared" ref="P11:P74" si="2">SUM(L11:O11)</f>
        <v>31</v>
      </c>
      <c r="Q11" s="24">
        <v>0</v>
      </c>
      <c r="R11" s="25">
        <f t="shared" ref="R11:R76" si="3">SUM(P11:Q11)</f>
        <v>31</v>
      </c>
      <c r="S11" s="28"/>
      <c r="T11" s="97"/>
      <c r="U11" s="28"/>
      <c r="V11" s="28"/>
      <c r="W11" s="28"/>
      <c r="X11" s="28"/>
      <c r="Y11" s="28"/>
    </row>
    <row r="12" spans="1:25" x14ac:dyDescent="0.2">
      <c r="A12" t="s">
        <v>42</v>
      </c>
      <c r="B12" t="s">
        <v>43</v>
      </c>
      <c r="C12" s="83" t="s">
        <v>44</v>
      </c>
      <c r="D12" s="24">
        <v>21</v>
      </c>
      <c r="E12" s="24">
        <v>0</v>
      </c>
      <c r="F12" s="24">
        <v>0</v>
      </c>
      <c r="G12" s="24">
        <v>0</v>
      </c>
      <c r="H12" s="25">
        <f t="shared" si="0"/>
        <v>21</v>
      </c>
      <c r="I12" s="24">
        <v>0</v>
      </c>
      <c r="J12" s="25">
        <f t="shared" si="1"/>
        <v>21</v>
      </c>
      <c r="K12" s="59"/>
      <c r="L12" s="24">
        <v>5</v>
      </c>
      <c r="M12" s="24">
        <v>0</v>
      </c>
      <c r="N12" s="24">
        <v>0</v>
      </c>
      <c r="O12" s="24">
        <v>4</v>
      </c>
      <c r="P12" s="25">
        <f t="shared" si="2"/>
        <v>9</v>
      </c>
      <c r="Q12" s="24">
        <v>0</v>
      </c>
      <c r="R12" s="25">
        <f t="shared" si="3"/>
        <v>9</v>
      </c>
      <c r="S12" s="28"/>
      <c r="T12" s="97"/>
      <c r="U12" s="28"/>
      <c r="V12" s="28"/>
      <c r="W12" s="28"/>
      <c r="X12" s="28"/>
      <c r="Y12" s="28"/>
    </row>
    <row r="13" spans="1:25" x14ac:dyDescent="0.2">
      <c r="A13" t="s">
        <v>45</v>
      </c>
      <c r="B13" t="s">
        <v>46</v>
      </c>
      <c r="C13" s="83" t="s">
        <v>38</v>
      </c>
      <c r="D13" s="24">
        <v>43</v>
      </c>
      <c r="E13" s="24">
        <v>0</v>
      </c>
      <c r="F13" s="24">
        <v>0</v>
      </c>
      <c r="G13" s="24">
        <v>16</v>
      </c>
      <c r="H13" s="25">
        <f t="shared" si="0"/>
        <v>59</v>
      </c>
      <c r="I13" s="24">
        <v>0</v>
      </c>
      <c r="J13" s="25">
        <f t="shared" si="1"/>
        <v>59</v>
      </c>
      <c r="K13" s="59"/>
      <c r="L13" s="24">
        <v>78</v>
      </c>
      <c r="M13" s="24">
        <v>24</v>
      </c>
      <c r="N13" s="24">
        <v>0</v>
      </c>
      <c r="O13" s="24">
        <v>8</v>
      </c>
      <c r="P13" s="25">
        <f t="shared" si="2"/>
        <v>110</v>
      </c>
      <c r="Q13" s="24">
        <v>23</v>
      </c>
      <c r="R13" s="25">
        <f t="shared" si="3"/>
        <v>133</v>
      </c>
      <c r="S13" s="28"/>
      <c r="T13" s="97"/>
      <c r="U13" s="28"/>
      <c r="V13" s="28"/>
      <c r="W13" s="28"/>
      <c r="X13" s="28"/>
      <c r="Y13" s="28"/>
    </row>
    <row r="14" spans="1:25" x14ac:dyDescent="0.2">
      <c r="A14" t="s">
        <v>47</v>
      </c>
      <c r="B14" t="s">
        <v>48</v>
      </c>
      <c r="C14" s="83" t="s">
        <v>44</v>
      </c>
      <c r="D14" s="24">
        <v>1</v>
      </c>
      <c r="E14" s="24">
        <v>0</v>
      </c>
      <c r="F14" s="24">
        <v>0</v>
      </c>
      <c r="G14" s="24">
        <v>0</v>
      </c>
      <c r="H14" s="25">
        <f t="shared" si="0"/>
        <v>1</v>
      </c>
      <c r="I14" s="24">
        <v>0</v>
      </c>
      <c r="J14" s="25">
        <f t="shared" si="1"/>
        <v>1</v>
      </c>
      <c r="K14" s="59"/>
      <c r="L14" s="24">
        <v>22</v>
      </c>
      <c r="M14" s="24">
        <v>0</v>
      </c>
      <c r="N14" s="24">
        <v>0</v>
      </c>
      <c r="O14" s="24">
        <v>7</v>
      </c>
      <c r="P14" s="25">
        <f t="shared" si="2"/>
        <v>29</v>
      </c>
      <c r="Q14" s="24">
        <v>28</v>
      </c>
      <c r="R14" s="25">
        <f t="shared" si="3"/>
        <v>57</v>
      </c>
      <c r="S14" s="28"/>
      <c r="T14" s="97"/>
      <c r="U14" s="28"/>
      <c r="V14" s="28"/>
      <c r="W14" s="28"/>
      <c r="X14" s="28"/>
      <c r="Y14" s="28"/>
    </row>
    <row r="15" spans="1:25" x14ac:dyDescent="0.2">
      <c r="A15" t="s">
        <v>49</v>
      </c>
      <c r="B15" t="s">
        <v>50</v>
      </c>
      <c r="C15" s="83" t="s">
        <v>38</v>
      </c>
      <c r="D15" s="24">
        <v>235</v>
      </c>
      <c r="E15" s="24">
        <v>8</v>
      </c>
      <c r="F15" s="24">
        <v>0</v>
      </c>
      <c r="G15" s="24">
        <v>43</v>
      </c>
      <c r="H15" s="25">
        <f t="shared" si="0"/>
        <v>286</v>
      </c>
      <c r="I15" s="24">
        <v>0</v>
      </c>
      <c r="J15" s="25">
        <f t="shared" si="1"/>
        <v>286</v>
      </c>
      <c r="K15" s="59"/>
      <c r="L15" s="24">
        <v>18</v>
      </c>
      <c r="M15" s="24">
        <v>0</v>
      </c>
      <c r="N15" s="24">
        <v>0</v>
      </c>
      <c r="O15" s="24">
        <v>6</v>
      </c>
      <c r="P15" s="25">
        <f t="shared" si="2"/>
        <v>24</v>
      </c>
      <c r="Q15" s="24">
        <v>0</v>
      </c>
      <c r="R15" s="25">
        <f t="shared" si="3"/>
        <v>24</v>
      </c>
      <c r="S15" s="28"/>
      <c r="T15" s="97"/>
      <c r="U15" s="28"/>
      <c r="V15" s="28"/>
      <c r="W15" s="28"/>
      <c r="X15" s="28"/>
      <c r="Y15" s="28"/>
    </row>
    <row r="16" spans="1:25" x14ac:dyDescent="0.2">
      <c r="A16" t="s">
        <v>51</v>
      </c>
      <c r="B16" t="s">
        <v>52</v>
      </c>
      <c r="C16" s="83" t="s">
        <v>38</v>
      </c>
      <c r="D16" s="24">
        <v>164</v>
      </c>
      <c r="E16" s="24">
        <v>0</v>
      </c>
      <c r="F16" s="24">
        <v>0</v>
      </c>
      <c r="G16" s="24">
        <v>125</v>
      </c>
      <c r="H16" s="25">
        <f t="shared" si="0"/>
        <v>289</v>
      </c>
      <c r="I16" s="24">
        <v>49</v>
      </c>
      <c r="J16" s="25">
        <f t="shared" si="1"/>
        <v>338</v>
      </c>
      <c r="K16" s="59"/>
      <c r="L16" s="24">
        <v>144</v>
      </c>
      <c r="M16" s="24">
        <v>5</v>
      </c>
      <c r="N16" s="24">
        <v>0</v>
      </c>
      <c r="O16" s="24">
        <v>60</v>
      </c>
      <c r="P16" s="25">
        <f t="shared" si="2"/>
        <v>209</v>
      </c>
      <c r="Q16" s="24">
        <v>0</v>
      </c>
      <c r="R16" s="25">
        <f t="shared" si="3"/>
        <v>209</v>
      </c>
      <c r="S16" s="28"/>
      <c r="T16" s="97"/>
      <c r="U16" s="28"/>
      <c r="V16" s="28"/>
      <c r="W16" s="28"/>
      <c r="X16" s="28"/>
      <c r="Y16" s="28"/>
    </row>
    <row r="17" spans="1:25" x14ac:dyDescent="0.2">
      <c r="A17" t="s">
        <v>53</v>
      </c>
      <c r="B17" t="s">
        <v>54</v>
      </c>
      <c r="C17" s="83" t="s">
        <v>38</v>
      </c>
      <c r="D17" s="24">
        <v>47</v>
      </c>
      <c r="E17" s="24">
        <v>4</v>
      </c>
      <c r="F17" s="24">
        <v>0</v>
      </c>
      <c r="G17" s="24">
        <v>2</v>
      </c>
      <c r="H17" s="25">
        <f t="shared" si="0"/>
        <v>53</v>
      </c>
      <c r="I17" s="24">
        <v>0</v>
      </c>
      <c r="J17" s="25">
        <f t="shared" si="1"/>
        <v>53</v>
      </c>
      <c r="K17" s="59"/>
      <c r="L17" s="24">
        <v>66</v>
      </c>
      <c r="M17" s="24">
        <v>24</v>
      </c>
      <c r="N17" s="24">
        <v>6</v>
      </c>
      <c r="O17" s="24">
        <v>7</v>
      </c>
      <c r="P17" s="25">
        <f t="shared" si="2"/>
        <v>103</v>
      </c>
      <c r="Q17" s="24">
        <v>0</v>
      </c>
      <c r="R17" s="25">
        <f t="shared" si="3"/>
        <v>103</v>
      </c>
      <c r="S17" s="28"/>
      <c r="T17" s="97"/>
      <c r="U17" s="28"/>
      <c r="V17" s="28"/>
      <c r="W17" s="28"/>
      <c r="X17" s="28"/>
      <c r="Y17" s="28"/>
    </row>
    <row r="18" spans="1:25" x14ac:dyDescent="0.2">
      <c r="A18" t="s">
        <v>55</v>
      </c>
      <c r="B18" t="s">
        <v>56</v>
      </c>
      <c r="C18" s="83" t="s">
        <v>57</v>
      </c>
      <c r="D18" s="24">
        <v>241</v>
      </c>
      <c r="E18" s="24">
        <v>2</v>
      </c>
      <c r="F18" s="24">
        <v>0</v>
      </c>
      <c r="G18" s="24">
        <v>0</v>
      </c>
      <c r="H18" s="25">
        <f t="shared" si="0"/>
        <v>243</v>
      </c>
      <c r="I18" s="24">
        <v>0</v>
      </c>
      <c r="J18" s="25">
        <f t="shared" si="1"/>
        <v>243</v>
      </c>
      <c r="K18" s="59"/>
      <c r="L18" s="24">
        <v>165</v>
      </c>
      <c r="M18" s="24">
        <v>2</v>
      </c>
      <c r="N18" s="24">
        <v>0</v>
      </c>
      <c r="O18" s="24">
        <v>16</v>
      </c>
      <c r="P18" s="25">
        <f t="shared" si="2"/>
        <v>183</v>
      </c>
      <c r="Q18" s="24">
        <v>13</v>
      </c>
      <c r="R18" s="25">
        <f t="shared" si="3"/>
        <v>196</v>
      </c>
      <c r="S18" s="28"/>
      <c r="T18" s="97"/>
      <c r="U18" s="28"/>
      <c r="V18" s="28"/>
      <c r="W18" s="28"/>
      <c r="X18" s="28"/>
      <c r="Y18" s="28"/>
    </row>
    <row r="19" spans="1:25" x14ac:dyDescent="0.2">
      <c r="A19" t="s">
        <v>58</v>
      </c>
      <c r="B19" t="s">
        <v>59</v>
      </c>
      <c r="C19" s="85" t="s">
        <v>41</v>
      </c>
      <c r="D19" s="24">
        <v>0</v>
      </c>
      <c r="E19" s="24">
        <v>0</v>
      </c>
      <c r="F19" s="24">
        <v>0</v>
      </c>
      <c r="G19" s="24">
        <v>0</v>
      </c>
      <c r="H19" s="25">
        <f t="shared" si="0"/>
        <v>0</v>
      </c>
      <c r="I19" s="24">
        <v>0</v>
      </c>
      <c r="J19" s="25">
        <f t="shared" si="1"/>
        <v>0</v>
      </c>
      <c r="K19" s="59"/>
      <c r="L19" s="24">
        <v>27</v>
      </c>
      <c r="M19" s="24">
        <v>0</v>
      </c>
      <c r="N19" s="24">
        <v>0</v>
      </c>
      <c r="O19" s="24">
        <v>0</v>
      </c>
      <c r="P19" s="25">
        <f t="shared" si="2"/>
        <v>27</v>
      </c>
      <c r="Q19" s="24">
        <v>0</v>
      </c>
      <c r="R19" s="25">
        <f>SUM(P19:Q19)</f>
        <v>27</v>
      </c>
      <c r="S19" s="28"/>
      <c r="T19" s="97"/>
      <c r="U19" s="28"/>
      <c r="V19" s="28"/>
      <c r="W19" s="28"/>
      <c r="X19" s="28"/>
      <c r="Y19" s="28"/>
    </row>
    <row r="20" spans="1:25" ht="12.75" customHeight="1" x14ac:dyDescent="0.2">
      <c r="A20" t="s">
        <v>60</v>
      </c>
      <c r="B20" t="s">
        <v>61</v>
      </c>
      <c r="C20" s="83" t="s">
        <v>38</v>
      </c>
      <c r="D20" s="24">
        <v>0</v>
      </c>
      <c r="E20" s="24">
        <v>85</v>
      </c>
      <c r="F20" s="24">
        <v>0</v>
      </c>
      <c r="G20" s="24">
        <v>21</v>
      </c>
      <c r="H20" s="25">
        <f t="shared" si="0"/>
        <v>106</v>
      </c>
      <c r="I20" s="24">
        <v>0</v>
      </c>
      <c r="J20" s="25">
        <f t="shared" si="1"/>
        <v>106</v>
      </c>
      <c r="K20" s="59"/>
      <c r="L20" s="24">
        <v>0</v>
      </c>
      <c r="M20" s="24">
        <v>0</v>
      </c>
      <c r="N20" s="24">
        <v>0</v>
      </c>
      <c r="O20" s="24">
        <v>4</v>
      </c>
      <c r="P20" s="25">
        <f t="shared" si="2"/>
        <v>4</v>
      </c>
      <c r="Q20" s="24">
        <v>95</v>
      </c>
      <c r="R20" s="25">
        <f t="shared" si="3"/>
        <v>99</v>
      </c>
      <c r="S20" s="28"/>
      <c r="T20" s="97"/>
      <c r="U20" s="28"/>
      <c r="V20" s="28"/>
      <c r="W20" s="28"/>
      <c r="X20" s="28"/>
      <c r="Y20" s="28"/>
    </row>
    <row r="21" spans="1:25" x14ac:dyDescent="0.2">
      <c r="A21" t="s">
        <v>62</v>
      </c>
      <c r="B21" t="s">
        <v>63</v>
      </c>
      <c r="C21" s="83" t="s">
        <v>64</v>
      </c>
      <c r="D21" s="24">
        <v>61</v>
      </c>
      <c r="E21" s="24">
        <v>60</v>
      </c>
      <c r="F21" s="24">
        <v>0</v>
      </c>
      <c r="G21" s="24">
        <v>31</v>
      </c>
      <c r="H21" s="25">
        <f t="shared" si="0"/>
        <v>152</v>
      </c>
      <c r="I21" s="24">
        <v>0</v>
      </c>
      <c r="J21" s="25">
        <f t="shared" si="1"/>
        <v>152</v>
      </c>
      <c r="K21" s="59"/>
      <c r="L21" s="24">
        <v>21</v>
      </c>
      <c r="M21" s="24">
        <v>36</v>
      </c>
      <c r="N21" s="24">
        <v>0</v>
      </c>
      <c r="O21" s="24">
        <v>11</v>
      </c>
      <c r="P21" s="25">
        <f t="shared" si="2"/>
        <v>68</v>
      </c>
      <c r="Q21" s="24">
        <v>35</v>
      </c>
      <c r="R21" s="25">
        <f t="shared" si="3"/>
        <v>103</v>
      </c>
      <c r="S21" s="28"/>
      <c r="T21" s="97"/>
      <c r="U21" s="28"/>
      <c r="V21" s="28"/>
      <c r="W21" s="28"/>
      <c r="X21" s="28"/>
      <c r="Y21" s="28"/>
    </row>
    <row r="22" spans="1:25" x14ac:dyDescent="0.2">
      <c r="A22" t="s">
        <v>65</v>
      </c>
      <c r="B22" t="s">
        <v>66</v>
      </c>
      <c r="C22" s="83" t="s">
        <v>57</v>
      </c>
      <c r="D22" s="24">
        <v>4</v>
      </c>
      <c r="E22" s="24">
        <v>0</v>
      </c>
      <c r="F22" s="24">
        <v>0</v>
      </c>
      <c r="G22" s="24">
        <v>0</v>
      </c>
      <c r="H22" s="25">
        <f t="shared" si="0"/>
        <v>4</v>
      </c>
      <c r="I22" s="24">
        <v>0</v>
      </c>
      <c r="J22" s="25">
        <f t="shared" si="1"/>
        <v>4</v>
      </c>
      <c r="K22" s="59"/>
      <c r="L22" s="24">
        <v>4</v>
      </c>
      <c r="M22" s="24">
        <v>0</v>
      </c>
      <c r="N22" s="24">
        <v>0</v>
      </c>
      <c r="O22" s="24">
        <v>1</v>
      </c>
      <c r="P22" s="25">
        <f t="shared" si="2"/>
        <v>5</v>
      </c>
      <c r="Q22" s="24">
        <v>0</v>
      </c>
      <c r="R22" s="25">
        <f t="shared" si="3"/>
        <v>5</v>
      </c>
      <c r="S22" s="28"/>
      <c r="T22" s="97"/>
      <c r="U22" s="28"/>
      <c r="V22" s="28"/>
      <c r="W22" s="28"/>
      <c r="X22" s="28"/>
      <c r="Y22" s="28"/>
    </row>
    <row r="23" spans="1:25" x14ac:dyDescent="0.2">
      <c r="A23" t="s">
        <v>67</v>
      </c>
      <c r="B23" t="s">
        <v>68</v>
      </c>
      <c r="C23" s="83" t="s">
        <v>64</v>
      </c>
      <c r="D23" s="24">
        <v>101</v>
      </c>
      <c r="E23" s="24">
        <v>17</v>
      </c>
      <c r="F23" s="24">
        <v>0</v>
      </c>
      <c r="G23" s="24">
        <v>36</v>
      </c>
      <c r="H23" s="25">
        <f t="shared" si="0"/>
        <v>154</v>
      </c>
      <c r="I23" s="24">
        <v>0</v>
      </c>
      <c r="J23" s="25">
        <f t="shared" si="1"/>
        <v>154</v>
      </c>
      <c r="K23" s="59"/>
      <c r="L23" s="24">
        <v>41</v>
      </c>
      <c r="M23" s="24">
        <v>31</v>
      </c>
      <c r="N23" s="24">
        <v>0</v>
      </c>
      <c r="O23" s="24">
        <v>40</v>
      </c>
      <c r="P23" s="25">
        <f t="shared" si="2"/>
        <v>112</v>
      </c>
      <c r="Q23" s="24">
        <v>159</v>
      </c>
      <c r="R23" s="25">
        <f t="shared" si="3"/>
        <v>271</v>
      </c>
      <c r="S23" s="28"/>
      <c r="T23" s="97"/>
      <c r="U23" s="28"/>
      <c r="V23" s="28"/>
      <c r="W23" s="28"/>
      <c r="X23" s="28"/>
      <c r="Y23" s="28"/>
    </row>
    <row r="24" spans="1:25" x14ac:dyDescent="0.2">
      <c r="A24" t="s">
        <v>69</v>
      </c>
      <c r="B24" t="s">
        <v>70</v>
      </c>
      <c r="C24" s="83" t="s">
        <v>44</v>
      </c>
      <c r="D24" s="24">
        <v>88</v>
      </c>
      <c r="E24" s="24">
        <v>5</v>
      </c>
      <c r="F24" s="24">
        <v>0</v>
      </c>
      <c r="G24" s="24">
        <v>28</v>
      </c>
      <c r="H24" s="25">
        <f t="shared" si="0"/>
        <v>121</v>
      </c>
      <c r="I24" s="24">
        <v>188</v>
      </c>
      <c r="J24" s="25">
        <f t="shared" si="1"/>
        <v>309</v>
      </c>
      <c r="K24" s="59"/>
      <c r="L24" s="24">
        <v>108</v>
      </c>
      <c r="M24" s="24">
        <v>10</v>
      </c>
      <c r="N24" s="24">
        <v>0</v>
      </c>
      <c r="O24" s="24">
        <v>60</v>
      </c>
      <c r="P24" s="25">
        <f t="shared" si="2"/>
        <v>178</v>
      </c>
      <c r="Q24" s="24">
        <v>176</v>
      </c>
      <c r="R24" s="25">
        <f t="shared" si="3"/>
        <v>354</v>
      </c>
      <c r="S24" s="28"/>
      <c r="T24" s="97"/>
      <c r="U24" s="28"/>
      <c r="V24" s="28"/>
      <c r="W24" s="28"/>
      <c r="X24" s="28"/>
      <c r="Y24" s="28"/>
    </row>
    <row r="25" spans="1:25" x14ac:dyDescent="0.2">
      <c r="A25" t="s">
        <v>71</v>
      </c>
      <c r="B25" t="s">
        <v>72</v>
      </c>
      <c r="C25" s="83" t="s">
        <v>44</v>
      </c>
      <c r="D25" s="24">
        <v>541</v>
      </c>
      <c r="E25" s="24">
        <v>4</v>
      </c>
      <c r="F25" s="24">
        <v>0</v>
      </c>
      <c r="G25" s="24">
        <v>4</v>
      </c>
      <c r="H25" s="25">
        <f t="shared" si="0"/>
        <v>549</v>
      </c>
      <c r="I25" s="24">
        <v>107</v>
      </c>
      <c r="J25" s="25">
        <f t="shared" si="1"/>
        <v>656</v>
      </c>
      <c r="K25" s="59"/>
      <c r="L25" s="24">
        <v>261</v>
      </c>
      <c r="M25" s="24">
        <v>69</v>
      </c>
      <c r="N25" s="24">
        <v>0</v>
      </c>
      <c r="O25" s="24">
        <v>197</v>
      </c>
      <c r="P25" s="25">
        <f t="shared" si="2"/>
        <v>527</v>
      </c>
      <c r="Q25" s="24">
        <v>247</v>
      </c>
      <c r="R25" s="25">
        <f t="shared" si="3"/>
        <v>774</v>
      </c>
      <c r="S25" s="28"/>
      <c r="T25" s="97"/>
      <c r="U25" s="28"/>
      <c r="V25" s="28"/>
      <c r="W25" s="28"/>
      <c r="X25" s="28"/>
      <c r="Y25" s="28"/>
    </row>
    <row r="26" spans="1:25" x14ac:dyDescent="0.2">
      <c r="A26" t="s">
        <v>73</v>
      </c>
      <c r="B26" t="s">
        <v>74</v>
      </c>
      <c r="C26" s="83" t="s">
        <v>44</v>
      </c>
      <c r="D26" s="24">
        <v>64</v>
      </c>
      <c r="E26" s="24">
        <v>11</v>
      </c>
      <c r="F26" s="24">
        <v>0</v>
      </c>
      <c r="G26" s="24">
        <v>12</v>
      </c>
      <c r="H26" s="25">
        <f t="shared" si="0"/>
        <v>87</v>
      </c>
      <c r="I26" s="24">
        <v>0</v>
      </c>
      <c r="J26" s="25">
        <f t="shared" si="1"/>
        <v>87</v>
      </c>
      <c r="K26" s="59"/>
      <c r="L26" s="24">
        <v>29</v>
      </c>
      <c r="M26" s="24">
        <v>0</v>
      </c>
      <c r="N26" s="24">
        <v>0</v>
      </c>
      <c r="O26" s="24">
        <v>9</v>
      </c>
      <c r="P26" s="25">
        <f t="shared" si="2"/>
        <v>38</v>
      </c>
      <c r="Q26" s="24">
        <v>0</v>
      </c>
      <c r="R26" s="25">
        <f t="shared" si="3"/>
        <v>38</v>
      </c>
      <c r="S26" s="28"/>
      <c r="T26" s="97"/>
      <c r="U26" s="28"/>
      <c r="V26" s="28"/>
      <c r="W26" s="28"/>
      <c r="X26" s="28"/>
      <c r="Y26" s="28"/>
    </row>
    <row r="27" spans="1:25" x14ac:dyDescent="0.2">
      <c r="A27" t="s">
        <v>75</v>
      </c>
      <c r="B27" t="s">
        <v>76</v>
      </c>
      <c r="C27" s="83" t="s">
        <v>41</v>
      </c>
      <c r="D27" s="24">
        <v>27</v>
      </c>
      <c r="E27" s="24">
        <v>0</v>
      </c>
      <c r="F27" s="24">
        <v>0</v>
      </c>
      <c r="G27" s="24">
        <v>0</v>
      </c>
      <c r="H27" s="25">
        <f t="shared" si="0"/>
        <v>27</v>
      </c>
      <c r="I27" s="24">
        <v>0</v>
      </c>
      <c r="J27" s="25">
        <f t="shared" si="1"/>
        <v>27</v>
      </c>
      <c r="K27" s="59"/>
      <c r="L27" s="24">
        <v>24</v>
      </c>
      <c r="M27" s="24">
        <v>0</v>
      </c>
      <c r="N27" s="24">
        <v>0</v>
      </c>
      <c r="O27" s="24">
        <v>28</v>
      </c>
      <c r="P27" s="25">
        <f t="shared" si="2"/>
        <v>52</v>
      </c>
      <c r="Q27" s="24">
        <v>33</v>
      </c>
      <c r="R27" s="25">
        <f t="shared" si="3"/>
        <v>85</v>
      </c>
      <c r="S27" s="28"/>
      <c r="T27" s="97"/>
      <c r="U27" s="28"/>
      <c r="V27" s="28"/>
      <c r="W27" s="28"/>
      <c r="X27" s="28"/>
      <c r="Y27" s="28"/>
    </row>
    <row r="28" spans="1:25" x14ac:dyDescent="0.2">
      <c r="A28" t="s">
        <v>77</v>
      </c>
      <c r="B28" t="s">
        <v>78</v>
      </c>
      <c r="C28" s="83" t="s">
        <v>41</v>
      </c>
      <c r="D28" s="24">
        <v>206</v>
      </c>
      <c r="E28" s="24">
        <v>0</v>
      </c>
      <c r="F28" s="24">
        <v>0</v>
      </c>
      <c r="G28" s="24">
        <v>0</v>
      </c>
      <c r="H28" s="25">
        <f t="shared" si="0"/>
        <v>206</v>
      </c>
      <c r="I28" s="24">
        <v>148</v>
      </c>
      <c r="J28" s="25">
        <f t="shared" si="1"/>
        <v>354</v>
      </c>
      <c r="K28" s="59"/>
      <c r="L28" s="24">
        <v>51</v>
      </c>
      <c r="M28" s="24">
        <v>0</v>
      </c>
      <c r="N28" s="24">
        <v>0</v>
      </c>
      <c r="O28" s="24">
        <v>1</v>
      </c>
      <c r="P28" s="25">
        <f t="shared" si="2"/>
        <v>52</v>
      </c>
      <c r="Q28" s="24">
        <v>0</v>
      </c>
      <c r="R28" s="25">
        <f t="shared" si="3"/>
        <v>52</v>
      </c>
      <c r="S28" s="28"/>
      <c r="T28" s="97"/>
      <c r="U28" s="28"/>
      <c r="V28" s="28"/>
      <c r="W28" s="28"/>
      <c r="X28" s="28"/>
      <c r="Y28" s="28"/>
    </row>
    <row r="29" spans="1:25" x14ac:dyDescent="0.2">
      <c r="A29" t="s">
        <v>79</v>
      </c>
      <c r="B29" t="s">
        <v>80</v>
      </c>
      <c r="C29" s="83" t="s">
        <v>57</v>
      </c>
      <c r="D29" s="24">
        <v>42</v>
      </c>
      <c r="E29" s="24">
        <v>0</v>
      </c>
      <c r="F29" s="24">
        <v>0</v>
      </c>
      <c r="G29" s="24">
        <v>0</v>
      </c>
      <c r="H29" s="25">
        <f t="shared" si="0"/>
        <v>42</v>
      </c>
      <c r="I29" s="24">
        <v>0</v>
      </c>
      <c r="J29" s="25">
        <f t="shared" si="1"/>
        <v>42</v>
      </c>
      <c r="K29" s="59"/>
      <c r="L29" s="24">
        <v>46</v>
      </c>
      <c r="M29" s="24">
        <v>0</v>
      </c>
      <c r="N29" s="24">
        <v>0</v>
      </c>
      <c r="O29" s="24">
        <v>2</v>
      </c>
      <c r="P29" s="25">
        <f t="shared" si="2"/>
        <v>48</v>
      </c>
      <c r="Q29" s="24">
        <v>0</v>
      </c>
      <c r="R29" s="25">
        <f t="shared" si="3"/>
        <v>48</v>
      </c>
      <c r="S29" s="28"/>
      <c r="T29" s="97"/>
      <c r="U29" s="28"/>
      <c r="V29" s="28"/>
      <c r="W29" s="28"/>
      <c r="X29" s="28"/>
      <c r="Y29" s="28"/>
    </row>
    <row r="30" spans="1:25" x14ac:dyDescent="0.2">
      <c r="A30" t="s">
        <v>81</v>
      </c>
      <c r="B30" t="s">
        <v>82</v>
      </c>
      <c r="C30" s="83" t="s">
        <v>41</v>
      </c>
      <c r="D30" s="24">
        <v>118</v>
      </c>
      <c r="E30" s="24">
        <v>3</v>
      </c>
      <c r="F30" s="24">
        <v>0</v>
      </c>
      <c r="G30" s="24">
        <v>0</v>
      </c>
      <c r="H30" s="25">
        <f t="shared" si="0"/>
        <v>121</v>
      </c>
      <c r="I30" s="24">
        <v>0</v>
      </c>
      <c r="J30" s="25">
        <f t="shared" si="1"/>
        <v>121</v>
      </c>
      <c r="K30" s="59"/>
      <c r="L30" s="24">
        <v>229</v>
      </c>
      <c r="M30" s="24">
        <v>0</v>
      </c>
      <c r="N30" s="24">
        <v>0</v>
      </c>
      <c r="O30" s="24">
        <v>10</v>
      </c>
      <c r="P30" s="25">
        <f t="shared" si="2"/>
        <v>239</v>
      </c>
      <c r="Q30" s="24">
        <v>12</v>
      </c>
      <c r="R30" s="25">
        <f t="shared" si="3"/>
        <v>251</v>
      </c>
      <c r="S30" s="28"/>
      <c r="T30" s="97"/>
      <c r="U30" s="28"/>
      <c r="V30" s="28"/>
      <c r="W30" s="28"/>
      <c r="X30" s="28"/>
      <c r="Y30" s="28"/>
    </row>
    <row r="31" spans="1:25" x14ac:dyDescent="0.2">
      <c r="A31" t="s">
        <v>83</v>
      </c>
      <c r="B31" t="s">
        <v>84</v>
      </c>
      <c r="C31" s="83" t="s">
        <v>44</v>
      </c>
      <c r="D31" s="24">
        <v>3</v>
      </c>
      <c r="E31" s="24">
        <v>0</v>
      </c>
      <c r="F31" s="24">
        <v>0</v>
      </c>
      <c r="G31" s="24">
        <v>0</v>
      </c>
      <c r="H31" s="25">
        <f t="shared" si="0"/>
        <v>3</v>
      </c>
      <c r="I31" s="24">
        <v>0</v>
      </c>
      <c r="J31" s="25">
        <f t="shared" si="1"/>
        <v>3</v>
      </c>
      <c r="K31" s="59"/>
      <c r="L31" s="24">
        <v>41</v>
      </c>
      <c r="M31" s="24">
        <v>0</v>
      </c>
      <c r="N31" s="24">
        <v>0</v>
      </c>
      <c r="O31" s="24">
        <v>5</v>
      </c>
      <c r="P31" s="25">
        <f t="shared" si="2"/>
        <v>46</v>
      </c>
      <c r="Q31" s="24">
        <v>15</v>
      </c>
      <c r="R31" s="25">
        <f t="shared" si="3"/>
        <v>61</v>
      </c>
      <c r="S31" s="28"/>
      <c r="T31" s="97"/>
      <c r="U31" s="28"/>
      <c r="V31" s="28"/>
      <c r="W31" s="28"/>
      <c r="X31" s="28"/>
      <c r="Y31" s="28"/>
    </row>
    <row r="32" spans="1:25" x14ac:dyDescent="0.2">
      <c r="A32" t="s">
        <v>85</v>
      </c>
      <c r="B32" t="s">
        <v>86</v>
      </c>
      <c r="C32" s="83" t="s">
        <v>64</v>
      </c>
      <c r="D32" s="24">
        <v>58</v>
      </c>
      <c r="E32" s="24">
        <v>4</v>
      </c>
      <c r="F32" s="24">
        <v>0</v>
      </c>
      <c r="G32" s="24">
        <v>9</v>
      </c>
      <c r="H32" s="25">
        <f t="shared" si="0"/>
        <v>71</v>
      </c>
      <c r="I32" s="24">
        <v>0</v>
      </c>
      <c r="J32" s="25">
        <f t="shared" si="1"/>
        <v>71</v>
      </c>
      <c r="K32" s="59"/>
      <c r="L32" s="24">
        <v>17</v>
      </c>
      <c r="M32" s="24">
        <v>0</v>
      </c>
      <c r="N32" s="24">
        <v>0</v>
      </c>
      <c r="O32" s="24">
        <v>1</v>
      </c>
      <c r="P32" s="25">
        <f t="shared" si="2"/>
        <v>18</v>
      </c>
      <c r="Q32" s="24">
        <v>0</v>
      </c>
      <c r="R32" s="25">
        <f t="shared" si="3"/>
        <v>18</v>
      </c>
      <c r="S32" s="28"/>
      <c r="T32" s="97"/>
      <c r="U32" s="28"/>
      <c r="V32" s="28"/>
      <c r="W32" s="28"/>
      <c r="X32" s="28"/>
      <c r="Y32" s="28"/>
    </row>
    <row r="33" spans="1:25" x14ac:dyDescent="0.2">
      <c r="A33" t="s">
        <v>87</v>
      </c>
      <c r="B33" t="s">
        <v>88</v>
      </c>
      <c r="C33" s="83" t="s">
        <v>64</v>
      </c>
      <c r="D33" s="24">
        <v>104</v>
      </c>
      <c r="E33" s="24">
        <v>51</v>
      </c>
      <c r="F33" s="24">
        <v>0</v>
      </c>
      <c r="G33" s="24">
        <v>94</v>
      </c>
      <c r="H33" s="25">
        <f t="shared" si="0"/>
        <v>249</v>
      </c>
      <c r="I33" s="24">
        <v>15</v>
      </c>
      <c r="J33" s="25">
        <f t="shared" si="1"/>
        <v>264</v>
      </c>
      <c r="K33" s="59"/>
      <c r="L33" s="24">
        <v>85</v>
      </c>
      <c r="M33" s="24">
        <v>0</v>
      </c>
      <c r="N33" s="24">
        <v>0</v>
      </c>
      <c r="O33" s="24">
        <v>93</v>
      </c>
      <c r="P33" s="25">
        <f t="shared" si="2"/>
        <v>178</v>
      </c>
      <c r="Q33" s="24">
        <v>61</v>
      </c>
      <c r="R33" s="25">
        <f t="shared" si="3"/>
        <v>239</v>
      </c>
      <c r="S33" s="28"/>
      <c r="T33" s="97"/>
      <c r="U33" s="28"/>
      <c r="V33" s="28"/>
      <c r="W33" s="28"/>
      <c r="X33" s="28"/>
      <c r="Y33" s="28"/>
    </row>
    <row r="34" spans="1:25" x14ac:dyDescent="0.2">
      <c r="A34" t="s">
        <v>89</v>
      </c>
      <c r="B34" t="s">
        <v>90</v>
      </c>
      <c r="C34" s="83" t="s">
        <v>57</v>
      </c>
      <c r="D34" s="24">
        <v>147</v>
      </c>
      <c r="E34" s="24">
        <v>0</v>
      </c>
      <c r="F34" s="24">
        <v>0</v>
      </c>
      <c r="G34" s="24">
        <v>0</v>
      </c>
      <c r="H34" s="25">
        <f t="shared" si="0"/>
        <v>147</v>
      </c>
      <c r="I34" s="24">
        <v>0</v>
      </c>
      <c r="J34" s="25">
        <f t="shared" si="1"/>
        <v>147</v>
      </c>
      <c r="K34" s="59"/>
      <c r="L34" s="24">
        <v>231</v>
      </c>
      <c r="M34" s="24">
        <v>0</v>
      </c>
      <c r="N34" s="24">
        <v>0</v>
      </c>
      <c r="O34" s="24">
        <v>8</v>
      </c>
      <c r="P34" s="25">
        <f t="shared" si="2"/>
        <v>239</v>
      </c>
      <c r="Q34" s="24">
        <v>56</v>
      </c>
      <c r="R34" s="25">
        <f t="shared" si="3"/>
        <v>295</v>
      </c>
      <c r="S34" s="28"/>
      <c r="T34" s="97"/>
      <c r="U34" s="28"/>
      <c r="V34" s="28"/>
      <c r="W34" s="28"/>
      <c r="X34" s="28"/>
      <c r="Y34" s="28"/>
    </row>
    <row r="35" spans="1:25" x14ac:dyDescent="0.2">
      <c r="A35" t="s">
        <v>91</v>
      </c>
      <c r="B35" t="s">
        <v>92</v>
      </c>
      <c r="C35" s="83" t="s">
        <v>38</v>
      </c>
      <c r="D35" s="24">
        <v>178</v>
      </c>
      <c r="E35" s="24">
        <v>0</v>
      </c>
      <c r="F35" s="24">
        <v>0</v>
      </c>
      <c r="G35" s="24">
        <v>19</v>
      </c>
      <c r="H35" s="25">
        <f t="shared" si="0"/>
        <v>197</v>
      </c>
      <c r="I35" s="24">
        <v>0</v>
      </c>
      <c r="J35" s="25">
        <f t="shared" si="1"/>
        <v>197</v>
      </c>
      <c r="K35" s="59"/>
      <c r="L35" s="24">
        <v>71</v>
      </c>
      <c r="M35" s="24">
        <v>6</v>
      </c>
      <c r="N35" s="24">
        <v>0</v>
      </c>
      <c r="O35" s="24">
        <v>3</v>
      </c>
      <c r="P35" s="25">
        <f t="shared" si="2"/>
        <v>80</v>
      </c>
      <c r="Q35" s="24">
        <v>0</v>
      </c>
      <c r="R35" s="25">
        <f t="shared" si="3"/>
        <v>80</v>
      </c>
      <c r="S35" s="28"/>
      <c r="T35" s="97"/>
      <c r="U35" s="28"/>
      <c r="V35" s="28"/>
      <c r="W35" s="28"/>
      <c r="X35" s="28"/>
      <c r="Y35" s="28"/>
    </row>
    <row r="36" spans="1:25" x14ac:dyDescent="0.2">
      <c r="A36" t="s">
        <v>93</v>
      </c>
      <c r="B36" t="s">
        <v>94</v>
      </c>
      <c r="C36" s="83" t="s">
        <v>38</v>
      </c>
      <c r="D36" s="24">
        <v>40</v>
      </c>
      <c r="E36" s="24">
        <v>0</v>
      </c>
      <c r="F36" s="24">
        <v>0</v>
      </c>
      <c r="G36" s="24">
        <v>1</v>
      </c>
      <c r="H36" s="25">
        <f t="shared" si="0"/>
        <v>41</v>
      </c>
      <c r="I36" s="24">
        <v>0</v>
      </c>
      <c r="J36" s="25">
        <f t="shared" si="1"/>
        <v>41</v>
      </c>
      <c r="K36" s="59"/>
      <c r="L36" s="24">
        <v>20</v>
      </c>
      <c r="M36" s="24">
        <v>0</v>
      </c>
      <c r="N36" s="24">
        <v>0</v>
      </c>
      <c r="O36" s="24">
        <v>4</v>
      </c>
      <c r="P36" s="25">
        <f t="shared" si="2"/>
        <v>24</v>
      </c>
      <c r="Q36" s="24">
        <v>0</v>
      </c>
      <c r="R36" s="25">
        <f t="shared" si="3"/>
        <v>24</v>
      </c>
      <c r="S36" s="28"/>
      <c r="T36" s="97"/>
      <c r="U36" s="28"/>
      <c r="V36" s="28"/>
      <c r="W36" s="28"/>
      <c r="X36" s="28"/>
      <c r="Y36" s="28"/>
    </row>
    <row r="37" spans="1:25" x14ac:dyDescent="0.2">
      <c r="A37" t="s">
        <v>95</v>
      </c>
      <c r="B37" s="10" t="s">
        <v>96</v>
      </c>
      <c r="C37" s="83" t="s">
        <v>38</v>
      </c>
      <c r="D37" s="24">
        <v>0</v>
      </c>
      <c r="E37" s="24">
        <v>0</v>
      </c>
      <c r="F37" s="24">
        <v>0</v>
      </c>
      <c r="G37" s="24">
        <v>0</v>
      </c>
      <c r="H37" s="25">
        <f>SUM(D37:G37)</f>
        <v>0</v>
      </c>
      <c r="I37" s="24">
        <v>0</v>
      </c>
      <c r="J37" s="25">
        <f t="shared" si="1"/>
        <v>0</v>
      </c>
      <c r="K37" s="59"/>
      <c r="L37" s="24">
        <v>0</v>
      </c>
      <c r="M37" s="24">
        <v>0</v>
      </c>
      <c r="N37" s="24">
        <v>0</v>
      </c>
      <c r="O37" s="24">
        <v>2</v>
      </c>
      <c r="P37" s="25">
        <f t="shared" si="2"/>
        <v>2</v>
      </c>
      <c r="Q37" s="24">
        <v>0</v>
      </c>
      <c r="R37" s="25">
        <f t="shared" si="3"/>
        <v>2</v>
      </c>
      <c r="S37" s="28"/>
      <c r="T37" s="97"/>
      <c r="U37" s="28"/>
      <c r="V37" s="28"/>
      <c r="W37" s="28"/>
      <c r="X37" s="28"/>
      <c r="Y37" s="28"/>
    </row>
    <row r="38" spans="1:25" x14ac:dyDescent="0.2">
      <c r="A38" t="s">
        <v>97</v>
      </c>
      <c r="B38" t="s">
        <v>98</v>
      </c>
      <c r="C38" s="83" t="s">
        <v>38</v>
      </c>
      <c r="D38" s="24">
        <v>45</v>
      </c>
      <c r="E38" s="24">
        <v>13</v>
      </c>
      <c r="F38" s="24">
        <v>0</v>
      </c>
      <c r="G38" s="24">
        <v>13</v>
      </c>
      <c r="H38" s="25">
        <f t="shared" si="0"/>
        <v>71</v>
      </c>
      <c r="I38" s="24">
        <v>0</v>
      </c>
      <c r="J38" s="25">
        <f t="shared" si="1"/>
        <v>71</v>
      </c>
      <c r="K38" s="59"/>
      <c r="L38" s="24">
        <v>24</v>
      </c>
      <c r="M38" s="24">
        <v>58</v>
      </c>
      <c r="N38" s="24">
        <v>29</v>
      </c>
      <c r="O38" s="24">
        <v>61</v>
      </c>
      <c r="P38" s="25">
        <f t="shared" si="2"/>
        <v>172</v>
      </c>
      <c r="Q38" s="24">
        <v>0</v>
      </c>
      <c r="R38" s="25">
        <f t="shared" si="3"/>
        <v>172</v>
      </c>
      <c r="S38" s="28"/>
      <c r="T38" s="97"/>
      <c r="U38" s="28"/>
      <c r="V38" s="28"/>
      <c r="W38" s="28"/>
      <c r="X38" s="28"/>
      <c r="Y38" s="28"/>
    </row>
    <row r="39" spans="1:25" x14ac:dyDescent="0.2">
      <c r="A39" t="s">
        <v>99</v>
      </c>
      <c r="B39" s="10" t="s">
        <v>100</v>
      </c>
      <c r="C39" s="83" t="s">
        <v>64</v>
      </c>
      <c r="D39" s="24">
        <v>151</v>
      </c>
      <c r="E39" s="24">
        <v>0</v>
      </c>
      <c r="F39" s="24">
        <v>0</v>
      </c>
      <c r="G39" s="24">
        <v>13</v>
      </c>
      <c r="H39" s="25">
        <f t="shared" si="0"/>
        <v>164</v>
      </c>
      <c r="I39" s="24">
        <v>0</v>
      </c>
      <c r="J39" s="25">
        <f t="shared" si="1"/>
        <v>164</v>
      </c>
      <c r="K39" s="59"/>
      <c r="L39" s="24">
        <v>60</v>
      </c>
      <c r="M39" s="24">
        <v>31</v>
      </c>
      <c r="N39" s="24">
        <v>0</v>
      </c>
      <c r="O39" s="24">
        <v>113</v>
      </c>
      <c r="P39" s="25">
        <f t="shared" si="2"/>
        <v>204</v>
      </c>
      <c r="Q39" s="24">
        <v>267</v>
      </c>
      <c r="R39" s="25">
        <f t="shared" si="3"/>
        <v>471</v>
      </c>
      <c r="S39" s="28"/>
      <c r="T39" s="97"/>
      <c r="U39" s="28"/>
      <c r="V39" s="28"/>
      <c r="W39" s="28"/>
      <c r="X39" s="28"/>
      <c r="Y39" s="28"/>
    </row>
    <row r="40" spans="1:25" x14ac:dyDescent="0.2">
      <c r="A40" t="s">
        <v>101</v>
      </c>
      <c r="B40" t="s">
        <v>102</v>
      </c>
      <c r="C40" s="83" t="s">
        <v>38</v>
      </c>
      <c r="D40" s="24">
        <v>118</v>
      </c>
      <c r="E40" s="24">
        <v>0</v>
      </c>
      <c r="F40" s="24">
        <v>0</v>
      </c>
      <c r="G40" s="24">
        <v>0</v>
      </c>
      <c r="H40" s="25">
        <f t="shared" si="0"/>
        <v>118</v>
      </c>
      <c r="I40" s="24">
        <v>0</v>
      </c>
      <c r="J40" s="25">
        <f t="shared" si="1"/>
        <v>118</v>
      </c>
      <c r="K40" s="59"/>
      <c r="L40" s="24">
        <v>31</v>
      </c>
      <c r="M40" s="24">
        <v>30</v>
      </c>
      <c r="N40" s="24">
        <v>0</v>
      </c>
      <c r="O40" s="24">
        <v>13</v>
      </c>
      <c r="P40" s="25">
        <f t="shared" si="2"/>
        <v>74</v>
      </c>
      <c r="Q40" s="24">
        <v>0</v>
      </c>
      <c r="R40" s="25">
        <f t="shared" si="3"/>
        <v>74</v>
      </c>
      <c r="S40" s="28"/>
      <c r="T40" s="97"/>
      <c r="U40" s="28"/>
      <c r="V40" s="28"/>
      <c r="W40" s="28"/>
      <c r="X40" s="28"/>
      <c r="Y40" s="28"/>
    </row>
    <row r="41" spans="1:25" x14ac:dyDescent="0.2">
      <c r="A41" t="s">
        <v>103</v>
      </c>
      <c r="B41" t="s">
        <v>104</v>
      </c>
      <c r="C41" s="83" t="s">
        <v>44</v>
      </c>
      <c r="D41" s="24">
        <v>23</v>
      </c>
      <c r="E41" s="24">
        <v>0</v>
      </c>
      <c r="F41" s="24">
        <v>0</v>
      </c>
      <c r="G41" s="24">
        <v>4</v>
      </c>
      <c r="H41" s="25">
        <f t="shared" si="0"/>
        <v>27</v>
      </c>
      <c r="I41" s="24">
        <v>0</v>
      </c>
      <c r="J41" s="25">
        <f t="shared" si="1"/>
        <v>27</v>
      </c>
      <c r="K41" s="59"/>
      <c r="L41" s="24">
        <v>50</v>
      </c>
      <c r="M41" s="24">
        <v>0</v>
      </c>
      <c r="N41" s="24">
        <v>0</v>
      </c>
      <c r="O41" s="24">
        <v>8</v>
      </c>
      <c r="P41" s="25">
        <f t="shared" si="2"/>
        <v>58</v>
      </c>
      <c r="Q41" s="24">
        <v>0</v>
      </c>
      <c r="R41" s="25">
        <f t="shared" si="3"/>
        <v>58</v>
      </c>
      <c r="S41" s="28"/>
      <c r="T41" s="97"/>
      <c r="U41" s="28"/>
      <c r="V41" s="28"/>
      <c r="W41" s="28"/>
      <c r="X41" s="28"/>
      <c r="Y41" s="28"/>
    </row>
    <row r="42" spans="1:25" x14ac:dyDescent="0.2">
      <c r="A42" t="s">
        <v>105</v>
      </c>
      <c r="B42" t="s">
        <v>106</v>
      </c>
      <c r="C42" s="83" t="s">
        <v>38</v>
      </c>
      <c r="D42" s="24">
        <v>73</v>
      </c>
      <c r="E42" s="24">
        <v>0</v>
      </c>
      <c r="F42" s="24">
        <v>0</v>
      </c>
      <c r="G42" s="24">
        <v>34</v>
      </c>
      <c r="H42" s="25">
        <f t="shared" si="0"/>
        <v>107</v>
      </c>
      <c r="I42" s="24">
        <v>0</v>
      </c>
      <c r="J42" s="25">
        <f t="shared" si="1"/>
        <v>107</v>
      </c>
      <c r="K42" s="59"/>
      <c r="L42" s="24">
        <v>0</v>
      </c>
      <c r="M42" s="24">
        <v>0</v>
      </c>
      <c r="N42" s="24">
        <v>0</v>
      </c>
      <c r="O42" s="24">
        <v>3</v>
      </c>
      <c r="P42" s="25">
        <f t="shared" si="2"/>
        <v>3</v>
      </c>
      <c r="Q42" s="24">
        <v>0</v>
      </c>
      <c r="R42" s="25">
        <f t="shared" si="3"/>
        <v>3</v>
      </c>
      <c r="S42" s="28"/>
      <c r="T42" s="97"/>
      <c r="U42" s="28"/>
      <c r="V42" s="28"/>
      <c r="W42" s="28"/>
      <c r="X42" s="28"/>
      <c r="Y42" s="28"/>
    </row>
    <row r="43" spans="1:25" x14ac:dyDescent="0.2">
      <c r="A43" t="s">
        <v>107</v>
      </c>
      <c r="B43" t="s">
        <v>108</v>
      </c>
      <c r="C43" s="83" t="s">
        <v>44</v>
      </c>
      <c r="D43" s="24">
        <v>1</v>
      </c>
      <c r="E43" s="24">
        <v>0</v>
      </c>
      <c r="F43" s="24">
        <v>0</v>
      </c>
      <c r="G43" s="24">
        <v>0</v>
      </c>
      <c r="H43" s="25">
        <f t="shared" si="0"/>
        <v>1</v>
      </c>
      <c r="I43" s="24">
        <v>0</v>
      </c>
      <c r="J43" s="25">
        <f t="shared" si="1"/>
        <v>1</v>
      </c>
      <c r="K43" s="59"/>
      <c r="L43" s="24">
        <v>43</v>
      </c>
      <c r="M43" s="24">
        <v>0</v>
      </c>
      <c r="N43" s="24">
        <v>0</v>
      </c>
      <c r="O43" s="24">
        <v>5</v>
      </c>
      <c r="P43" s="25">
        <f t="shared" si="2"/>
        <v>48</v>
      </c>
      <c r="Q43" s="24">
        <v>0</v>
      </c>
      <c r="R43" s="25">
        <f t="shared" si="3"/>
        <v>48</v>
      </c>
      <c r="S43" s="28"/>
      <c r="T43" s="97"/>
      <c r="U43" s="28"/>
      <c r="V43" s="28"/>
      <c r="W43" s="28"/>
      <c r="X43" s="28"/>
      <c r="Y43" s="28"/>
    </row>
    <row r="44" spans="1:25" x14ac:dyDescent="0.2">
      <c r="A44" t="s">
        <v>109</v>
      </c>
      <c r="B44" t="s">
        <v>110</v>
      </c>
      <c r="C44" s="83" t="s">
        <v>41</v>
      </c>
      <c r="D44" s="24">
        <v>96</v>
      </c>
      <c r="E44" s="24">
        <v>0</v>
      </c>
      <c r="F44" s="24">
        <v>0</v>
      </c>
      <c r="G44" s="24">
        <v>0</v>
      </c>
      <c r="H44" s="25">
        <f t="shared" si="0"/>
        <v>96</v>
      </c>
      <c r="I44" s="24">
        <v>0</v>
      </c>
      <c r="J44" s="25">
        <f t="shared" si="1"/>
        <v>96</v>
      </c>
      <c r="K44" s="59"/>
      <c r="L44" s="24">
        <v>24</v>
      </c>
      <c r="M44" s="24">
        <v>0</v>
      </c>
      <c r="N44" s="24">
        <v>0</v>
      </c>
      <c r="O44" s="24">
        <v>1</v>
      </c>
      <c r="P44" s="25">
        <f t="shared" si="2"/>
        <v>25</v>
      </c>
      <c r="Q44" s="24">
        <v>57</v>
      </c>
      <c r="R44" s="25">
        <f t="shared" si="3"/>
        <v>82</v>
      </c>
      <c r="S44" s="28"/>
      <c r="T44" s="97"/>
      <c r="U44" s="28"/>
      <c r="V44" s="28"/>
      <c r="W44" s="28"/>
      <c r="X44" s="28"/>
      <c r="Y44" s="28"/>
    </row>
    <row r="45" spans="1:25" x14ac:dyDescent="0.2">
      <c r="A45" t="s">
        <v>111</v>
      </c>
      <c r="B45" t="s">
        <v>112</v>
      </c>
      <c r="C45" s="83" t="s">
        <v>41</v>
      </c>
      <c r="D45" s="24">
        <v>75</v>
      </c>
      <c r="E45" s="24">
        <v>0</v>
      </c>
      <c r="F45" s="24">
        <v>0</v>
      </c>
      <c r="G45" s="24">
        <v>0</v>
      </c>
      <c r="H45" s="25">
        <f t="shared" si="0"/>
        <v>75</v>
      </c>
      <c r="I45" s="24">
        <v>0</v>
      </c>
      <c r="J45" s="25">
        <f t="shared" si="1"/>
        <v>75</v>
      </c>
      <c r="K45" s="59"/>
      <c r="L45" s="24">
        <v>61</v>
      </c>
      <c r="M45" s="24">
        <v>0</v>
      </c>
      <c r="N45" s="24">
        <v>0</v>
      </c>
      <c r="O45" s="24">
        <v>9</v>
      </c>
      <c r="P45" s="25">
        <f t="shared" si="2"/>
        <v>70</v>
      </c>
      <c r="Q45" s="24">
        <v>0</v>
      </c>
      <c r="R45" s="25">
        <f t="shared" si="3"/>
        <v>70</v>
      </c>
      <c r="S45" s="28"/>
      <c r="T45" s="97"/>
      <c r="U45" s="28"/>
      <c r="V45" s="28"/>
      <c r="W45" s="28"/>
      <c r="X45" s="28"/>
      <c r="Y45" s="28"/>
    </row>
    <row r="46" spans="1:25" x14ac:dyDescent="0.2">
      <c r="A46" t="s">
        <v>113</v>
      </c>
      <c r="B46" t="s">
        <v>114</v>
      </c>
      <c r="C46" s="83" t="s">
        <v>57</v>
      </c>
      <c r="D46" s="24">
        <v>22</v>
      </c>
      <c r="E46" s="24">
        <v>1</v>
      </c>
      <c r="F46" s="24">
        <v>0</v>
      </c>
      <c r="G46" s="24">
        <v>0</v>
      </c>
      <c r="H46" s="25">
        <f t="shared" si="0"/>
        <v>23</v>
      </c>
      <c r="I46" s="24">
        <v>0</v>
      </c>
      <c r="J46" s="25">
        <f t="shared" si="1"/>
        <v>23</v>
      </c>
      <c r="K46" s="59"/>
      <c r="L46" s="24">
        <v>101</v>
      </c>
      <c r="M46" s="24">
        <v>11</v>
      </c>
      <c r="N46" s="24">
        <v>0</v>
      </c>
      <c r="O46" s="24">
        <v>6</v>
      </c>
      <c r="P46" s="25">
        <f t="shared" si="2"/>
        <v>118</v>
      </c>
      <c r="Q46" s="24">
        <v>0</v>
      </c>
      <c r="R46" s="25">
        <f t="shared" si="3"/>
        <v>118</v>
      </c>
      <c r="S46" s="28"/>
      <c r="T46" s="97"/>
      <c r="U46" s="28"/>
      <c r="V46" s="28"/>
      <c r="W46" s="28"/>
      <c r="X46" s="28"/>
      <c r="Y46" s="28"/>
    </row>
    <row r="47" spans="1:25" x14ac:dyDescent="0.2">
      <c r="A47" t="s">
        <v>115</v>
      </c>
      <c r="B47" s="10" t="s">
        <v>116</v>
      </c>
      <c r="C47" s="83" t="s">
        <v>38</v>
      </c>
      <c r="D47" s="24">
        <v>242</v>
      </c>
      <c r="E47" s="24">
        <f>40-36</f>
        <v>4</v>
      </c>
      <c r="F47" s="24">
        <v>0</v>
      </c>
      <c r="G47" s="24">
        <f>149-4</f>
        <v>145</v>
      </c>
      <c r="H47" s="25">
        <f t="shared" si="0"/>
        <v>391</v>
      </c>
      <c r="I47" s="24">
        <v>0</v>
      </c>
      <c r="J47" s="25">
        <f t="shared" si="1"/>
        <v>391</v>
      </c>
      <c r="K47" s="59"/>
      <c r="L47" s="24">
        <v>246</v>
      </c>
      <c r="M47" s="24">
        <v>63</v>
      </c>
      <c r="N47" s="24">
        <v>10</v>
      </c>
      <c r="O47" s="24">
        <v>162</v>
      </c>
      <c r="P47" s="25">
        <f t="shared" si="2"/>
        <v>481</v>
      </c>
      <c r="Q47" s="24">
        <v>18</v>
      </c>
      <c r="R47" s="25">
        <f t="shared" si="3"/>
        <v>499</v>
      </c>
      <c r="S47" s="28"/>
      <c r="T47" s="97"/>
      <c r="U47" s="28"/>
      <c r="V47" s="28"/>
      <c r="W47" s="28"/>
      <c r="X47" s="28"/>
      <c r="Y47" s="28"/>
    </row>
    <row r="48" spans="1:25" x14ac:dyDescent="0.2">
      <c r="A48" t="s">
        <v>117</v>
      </c>
      <c r="B48" t="s">
        <v>118</v>
      </c>
      <c r="C48" s="83" t="s">
        <v>44</v>
      </c>
      <c r="D48" s="24">
        <v>88</v>
      </c>
      <c r="E48" s="24">
        <v>34</v>
      </c>
      <c r="F48" s="24">
        <v>0</v>
      </c>
      <c r="G48" s="24">
        <v>13</v>
      </c>
      <c r="H48" s="25">
        <f t="shared" si="0"/>
        <v>135</v>
      </c>
      <c r="I48" s="24">
        <v>188</v>
      </c>
      <c r="J48" s="25">
        <f t="shared" si="1"/>
        <v>323</v>
      </c>
      <c r="K48" s="59"/>
      <c r="L48" s="24">
        <v>20</v>
      </c>
      <c r="M48" s="24">
        <v>16</v>
      </c>
      <c r="N48" s="24">
        <v>0</v>
      </c>
      <c r="O48" s="24">
        <v>6</v>
      </c>
      <c r="P48" s="25">
        <f t="shared" si="2"/>
        <v>42</v>
      </c>
      <c r="Q48" s="24">
        <v>64</v>
      </c>
      <c r="R48" s="25">
        <f t="shared" si="3"/>
        <v>106</v>
      </c>
      <c r="S48" s="28"/>
      <c r="T48" s="97"/>
      <c r="U48" s="28"/>
      <c r="V48" s="28"/>
      <c r="W48" s="28"/>
      <c r="X48" s="28"/>
      <c r="Y48" s="28"/>
    </row>
    <row r="49" spans="1:25" x14ac:dyDescent="0.2">
      <c r="A49" t="s">
        <v>119</v>
      </c>
      <c r="B49" t="s">
        <v>120</v>
      </c>
      <c r="C49" s="83" t="s">
        <v>38</v>
      </c>
      <c r="D49" s="24">
        <v>49</v>
      </c>
      <c r="E49" s="24">
        <v>0</v>
      </c>
      <c r="F49" s="24">
        <v>0</v>
      </c>
      <c r="G49" s="24">
        <v>0</v>
      </c>
      <c r="H49" s="25">
        <f t="shared" si="0"/>
        <v>49</v>
      </c>
      <c r="I49" s="24">
        <v>0</v>
      </c>
      <c r="J49" s="25">
        <f t="shared" si="1"/>
        <v>49</v>
      </c>
      <c r="K49" s="59"/>
      <c r="L49" s="24">
        <v>12</v>
      </c>
      <c r="M49" s="24">
        <v>44</v>
      </c>
      <c r="N49" s="24">
        <v>0</v>
      </c>
      <c r="O49" s="24">
        <v>9</v>
      </c>
      <c r="P49" s="25">
        <f t="shared" si="2"/>
        <v>65</v>
      </c>
      <c r="Q49" s="24">
        <v>5</v>
      </c>
      <c r="R49" s="25">
        <f t="shared" si="3"/>
        <v>70</v>
      </c>
      <c r="S49" s="28"/>
      <c r="T49" s="97"/>
      <c r="U49" s="28"/>
      <c r="V49" s="28"/>
      <c r="W49" s="28"/>
      <c r="X49" s="28"/>
      <c r="Y49" s="28"/>
    </row>
    <row r="50" spans="1:25" x14ac:dyDescent="0.2">
      <c r="A50" t="s">
        <v>121</v>
      </c>
      <c r="B50" t="s">
        <v>122</v>
      </c>
      <c r="C50" s="83" t="s">
        <v>41</v>
      </c>
      <c r="D50" s="24">
        <v>52</v>
      </c>
      <c r="E50" s="24">
        <v>0</v>
      </c>
      <c r="F50" s="24">
        <v>0</v>
      </c>
      <c r="G50" s="24">
        <v>0</v>
      </c>
      <c r="H50" s="25">
        <f t="shared" si="0"/>
        <v>52</v>
      </c>
      <c r="I50" s="24">
        <v>0</v>
      </c>
      <c r="J50" s="25">
        <f t="shared" si="1"/>
        <v>52</v>
      </c>
      <c r="K50" s="59"/>
      <c r="L50" s="24">
        <v>11</v>
      </c>
      <c r="M50" s="24">
        <v>0</v>
      </c>
      <c r="N50" s="24">
        <v>0</v>
      </c>
      <c r="O50" s="24">
        <v>5</v>
      </c>
      <c r="P50" s="25">
        <f t="shared" si="2"/>
        <v>16</v>
      </c>
      <c r="Q50" s="24">
        <v>0</v>
      </c>
      <c r="R50" s="25">
        <f t="shared" si="3"/>
        <v>16</v>
      </c>
      <c r="S50" s="28"/>
      <c r="T50" s="97"/>
      <c r="U50" s="28"/>
      <c r="V50" s="28"/>
      <c r="W50" s="28"/>
      <c r="X50" s="28"/>
      <c r="Y50" s="28"/>
    </row>
    <row r="51" spans="1:25" x14ac:dyDescent="0.2">
      <c r="A51" t="s">
        <v>123</v>
      </c>
      <c r="B51" t="s">
        <v>124</v>
      </c>
      <c r="C51" s="83" t="s">
        <v>38</v>
      </c>
      <c r="D51" s="24">
        <v>34</v>
      </c>
      <c r="E51" s="24">
        <v>0</v>
      </c>
      <c r="F51" s="24">
        <v>0</v>
      </c>
      <c r="G51" s="24">
        <v>15</v>
      </c>
      <c r="H51" s="25">
        <f t="shared" si="0"/>
        <v>49</v>
      </c>
      <c r="I51" s="24">
        <v>0</v>
      </c>
      <c r="J51" s="25">
        <f t="shared" si="1"/>
        <v>49</v>
      </c>
      <c r="K51" s="59"/>
      <c r="L51" s="24">
        <v>0</v>
      </c>
      <c r="M51" s="24">
        <v>0</v>
      </c>
      <c r="N51" s="24">
        <v>0</v>
      </c>
      <c r="O51" s="24">
        <v>3</v>
      </c>
      <c r="P51" s="25">
        <f t="shared" si="2"/>
        <v>3</v>
      </c>
      <c r="Q51" s="24">
        <v>0</v>
      </c>
      <c r="R51" s="25">
        <f t="shared" si="3"/>
        <v>3</v>
      </c>
      <c r="S51" s="28"/>
      <c r="T51" s="97"/>
      <c r="U51" s="28"/>
      <c r="V51" s="28"/>
      <c r="W51" s="28"/>
      <c r="X51" s="28"/>
      <c r="Y51" s="28"/>
    </row>
    <row r="52" spans="1:25" x14ac:dyDescent="0.2">
      <c r="A52" t="s">
        <v>125</v>
      </c>
      <c r="B52" t="s">
        <v>126</v>
      </c>
      <c r="C52" s="83" t="s">
        <v>44</v>
      </c>
      <c r="D52" s="24">
        <v>128</v>
      </c>
      <c r="E52" s="24">
        <v>0</v>
      </c>
      <c r="F52" s="24">
        <v>0</v>
      </c>
      <c r="G52" s="24">
        <v>90</v>
      </c>
      <c r="H52" s="25">
        <f t="shared" si="0"/>
        <v>218</v>
      </c>
      <c r="I52" s="24">
        <v>0</v>
      </c>
      <c r="J52" s="25">
        <f t="shared" si="1"/>
        <v>218</v>
      </c>
      <c r="K52" s="59"/>
      <c r="L52" s="24">
        <v>61</v>
      </c>
      <c r="M52" s="24">
        <v>0</v>
      </c>
      <c r="N52" s="24">
        <v>0</v>
      </c>
      <c r="O52" s="24">
        <v>69</v>
      </c>
      <c r="P52" s="25">
        <f t="shared" si="2"/>
        <v>130</v>
      </c>
      <c r="Q52" s="24">
        <v>0</v>
      </c>
      <c r="R52" s="25">
        <f t="shared" si="3"/>
        <v>130</v>
      </c>
      <c r="S52" s="28"/>
      <c r="T52" s="97"/>
      <c r="U52" s="28"/>
      <c r="V52" s="28"/>
      <c r="W52" s="28"/>
      <c r="X52" s="28"/>
      <c r="Y52" s="28"/>
    </row>
    <row r="53" spans="1:25" x14ac:dyDescent="0.2">
      <c r="A53" t="s">
        <v>127</v>
      </c>
      <c r="B53" t="s">
        <v>128</v>
      </c>
      <c r="C53" s="83" t="s">
        <v>44</v>
      </c>
      <c r="D53" s="24">
        <v>23</v>
      </c>
      <c r="E53" s="24">
        <v>0</v>
      </c>
      <c r="F53" s="24">
        <v>0</v>
      </c>
      <c r="G53" s="24">
        <v>0</v>
      </c>
      <c r="H53" s="25">
        <f t="shared" si="0"/>
        <v>23</v>
      </c>
      <c r="I53" s="24">
        <v>0</v>
      </c>
      <c r="J53" s="25">
        <f t="shared" si="1"/>
        <v>23</v>
      </c>
      <c r="K53" s="59"/>
      <c r="L53" s="24">
        <v>52</v>
      </c>
      <c r="M53" s="24">
        <v>0</v>
      </c>
      <c r="N53" s="24">
        <v>0</v>
      </c>
      <c r="O53" s="24">
        <v>15</v>
      </c>
      <c r="P53" s="25">
        <f t="shared" si="2"/>
        <v>67</v>
      </c>
      <c r="Q53" s="24">
        <v>0</v>
      </c>
      <c r="R53" s="25">
        <f t="shared" si="3"/>
        <v>67</v>
      </c>
      <c r="S53" s="28"/>
      <c r="T53" s="97"/>
      <c r="U53" s="28"/>
      <c r="V53" s="28"/>
      <c r="W53" s="28"/>
      <c r="X53" s="28"/>
      <c r="Y53" s="28"/>
    </row>
    <row r="54" spans="1:25" x14ac:dyDescent="0.2">
      <c r="A54" t="s">
        <v>129</v>
      </c>
      <c r="B54" t="s">
        <v>130</v>
      </c>
      <c r="C54" s="83" t="s">
        <v>38</v>
      </c>
      <c r="D54" s="24">
        <v>0</v>
      </c>
      <c r="E54" s="24">
        <v>0</v>
      </c>
      <c r="F54" s="24">
        <v>0</v>
      </c>
      <c r="G54" s="24">
        <v>18</v>
      </c>
      <c r="H54" s="25">
        <f t="shared" si="0"/>
        <v>18</v>
      </c>
      <c r="I54" s="24">
        <v>0</v>
      </c>
      <c r="J54" s="25">
        <f t="shared" si="1"/>
        <v>18</v>
      </c>
      <c r="K54" s="59"/>
      <c r="L54" s="24">
        <v>43</v>
      </c>
      <c r="M54" s="24">
        <v>7</v>
      </c>
      <c r="N54" s="24">
        <v>0</v>
      </c>
      <c r="O54" s="24">
        <v>7</v>
      </c>
      <c r="P54" s="25">
        <f t="shared" si="2"/>
        <v>57</v>
      </c>
      <c r="Q54" s="24">
        <v>0</v>
      </c>
      <c r="R54" s="25">
        <f t="shared" si="3"/>
        <v>57</v>
      </c>
      <c r="S54" s="28"/>
      <c r="T54" s="97"/>
      <c r="U54" s="28"/>
      <c r="V54" s="28"/>
      <c r="W54" s="28"/>
      <c r="X54" s="28"/>
      <c r="Y54" s="28"/>
    </row>
    <row r="55" spans="1:25" x14ac:dyDescent="0.2">
      <c r="A55" t="s">
        <v>131</v>
      </c>
      <c r="B55" t="s">
        <v>132</v>
      </c>
      <c r="C55" s="83" t="s">
        <v>64</v>
      </c>
      <c r="D55" s="24">
        <v>58</v>
      </c>
      <c r="E55" s="24">
        <v>0</v>
      </c>
      <c r="F55" s="24">
        <v>0</v>
      </c>
      <c r="G55" s="24">
        <v>12</v>
      </c>
      <c r="H55" s="25">
        <f t="shared" si="0"/>
        <v>70</v>
      </c>
      <c r="I55" s="24">
        <v>0</v>
      </c>
      <c r="J55" s="25">
        <f t="shared" si="1"/>
        <v>70</v>
      </c>
      <c r="K55" s="59"/>
      <c r="L55" s="24">
        <v>166</v>
      </c>
      <c r="M55" s="24">
        <v>33</v>
      </c>
      <c r="N55" s="24">
        <v>0</v>
      </c>
      <c r="O55" s="24">
        <v>26</v>
      </c>
      <c r="P55" s="25">
        <f t="shared" si="2"/>
        <v>225</v>
      </c>
      <c r="Q55" s="24">
        <v>0</v>
      </c>
      <c r="R55" s="25">
        <f t="shared" si="3"/>
        <v>225</v>
      </c>
      <c r="S55" s="28"/>
      <c r="T55" s="97"/>
      <c r="U55" s="28"/>
      <c r="V55" s="28"/>
      <c r="W55" s="28"/>
      <c r="X55" s="28"/>
      <c r="Y55" s="28"/>
    </row>
    <row r="56" spans="1:25" x14ac:dyDescent="0.2">
      <c r="A56" t="s">
        <v>133</v>
      </c>
      <c r="B56" t="s">
        <v>134</v>
      </c>
      <c r="C56" s="83" t="s">
        <v>64</v>
      </c>
      <c r="D56" s="24">
        <v>97</v>
      </c>
      <c r="E56" s="24">
        <v>39</v>
      </c>
      <c r="F56" s="24">
        <v>0</v>
      </c>
      <c r="G56" s="24">
        <v>47</v>
      </c>
      <c r="H56" s="25">
        <f t="shared" si="0"/>
        <v>183</v>
      </c>
      <c r="I56" s="24">
        <v>48</v>
      </c>
      <c r="J56" s="25">
        <f t="shared" si="1"/>
        <v>231</v>
      </c>
      <c r="K56" s="59"/>
      <c r="L56" s="24">
        <v>119</v>
      </c>
      <c r="M56" s="24">
        <v>0</v>
      </c>
      <c r="N56" s="24">
        <v>0</v>
      </c>
      <c r="O56" s="24">
        <v>48</v>
      </c>
      <c r="P56" s="25">
        <f t="shared" si="2"/>
        <v>167</v>
      </c>
      <c r="Q56" s="24">
        <v>33</v>
      </c>
      <c r="R56" s="25">
        <f t="shared" si="3"/>
        <v>200</v>
      </c>
      <c r="S56" s="28"/>
      <c r="T56" s="97"/>
      <c r="U56" s="28"/>
      <c r="V56" s="28"/>
      <c r="W56" s="28"/>
      <c r="X56" s="28"/>
      <c r="Y56" s="28"/>
    </row>
    <row r="57" spans="1:25" x14ac:dyDescent="0.2">
      <c r="A57" t="s">
        <v>135</v>
      </c>
      <c r="B57" t="s">
        <v>136</v>
      </c>
      <c r="C57" s="83" t="s">
        <v>41</v>
      </c>
      <c r="D57" s="24">
        <v>413</v>
      </c>
      <c r="E57" s="24">
        <v>0</v>
      </c>
      <c r="F57" s="24">
        <v>0</v>
      </c>
      <c r="G57" s="24">
        <v>58</v>
      </c>
      <c r="H57" s="25">
        <f t="shared" si="0"/>
        <v>471</v>
      </c>
      <c r="I57" s="24">
        <v>0</v>
      </c>
      <c r="J57" s="25">
        <f t="shared" si="1"/>
        <v>471</v>
      </c>
      <c r="K57" s="59"/>
      <c r="L57" s="24">
        <v>61</v>
      </c>
      <c r="M57" s="24">
        <v>6</v>
      </c>
      <c r="N57" s="24">
        <v>6</v>
      </c>
      <c r="O57" s="24">
        <v>5</v>
      </c>
      <c r="P57" s="25">
        <f t="shared" si="2"/>
        <v>78</v>
      </c>
      <c r="Q57" s="24">
        <v>0</v>
      </c>
      <c r="R57" s="25">
        <f t="shared" si="3"/>
        <v>78</v>
      </c>
      <c r="S57" s="28"/>
      <c r="T57" s="97"/>
      <c r="U57" s="28"/>
      <c r="V57" s="28"/>
      <c r="W57" s="28"/>
      <c r="X57" s="28"/>
      <c r="Y57" s="28"/>
    </row>
    <row r="58" spans="1:25" x14ac:dyDescent="0.2">
      <c r="A58" t="s">
        <v>137</v>
      </c>
      <c r="B58" t="s">
        <v>138</v>
      </c>
      <c r="C58" s="83" t="s">
        <v>41</v>
      </c>
      <c r="D58" s="24">
        <v>471</v>
      </c>
      <c r="E58" s="24">
        <v>20</v>
      </c>
      <c r="F58" s="24">
        <v>0</v>
      </c>
      <c r="G58" s="24">
        <v>89</v>
      </c>
      <c r="H58" s="25">
        <f t="shared" si="0"/>
        <v>580</v>
      </c>
      <c r="I58" s="24">
        <v>36</v>
      </c>
      <c r="J58" s="25">
        <f t="shared" si="1"/>
        <v>616</v>
      </c>
      <c r="K58" s="59"/>
      <c r="L58" s="24">
        <v>74</v>
      </c>
      <c r="M58" s="24">
        <v>29</v>
      </c>
      <c r="N58" s="24">
        <v>0</v>
      </c>
      <c r="O58" s="24">
        <v>49</v>
      </c>
      <c r="P58" s="25">
        <f t="shared" si="2"/>
        <v>152</v>
      </c>
      <c r="Q58" s="24">
        <v>89</v>
      </c>
      <c r="R58" s="25">
        <f t="shared" si="3"/>
        <v>241</v>
      </c>
      <c r="S58" s="28"/>
      <c r="T58" s="97"/>
      <c r="U58" s="28"/>
      <c r="V58" s="28"/>
      <c r="W58" s="28"/>
      <c r="X58" s="28"/>
      <c r="Y58" s="28"/>
    </row>
    <row r="59" spans="1:25" x14ac:dyDescent="0.2">
      <c r="A59" t="s">
        <v>139</v>
      </c>
      <c r="B59" t="s">
        <v>140</v>
      </c>
      <c r="C59" s="83" t="s">
        <v>57</v>
      </c>
      <c r="D59" s="24">
        <v>21</v>
      </c>
      <c r="E59" s="24">
        <v>0</v>
      </c>
      <c r="F59" s="24">
        <v>0</v>
      </c>
      <c r="G59" s="24">
        <v>0</v>
      </c>
      <c r="H59" s="25">
        <f t="shared" si="0"/>
        <v>21</v>
      </c>
      <c r="I59" s="24">
        <v>0</v>
      </c>
      <c r="J59" s="25">
        <f t="shared" si="1"/>
        <v>21</v>
      </c>
      <c r="K59" s="59"/>
      <c r="L59" s="24">
        <v>14</v>
      </c>
      <c r="M59" s="24">
        <v>12</v>
      </c>
      <c r="N59" s="24">
        <v>0</v>
      </c>
      <c r="O59" s="24">
        <v>9</v>
      </c>
      <c r="P59" s="25">
        <f t="shared" si="2"/>
        <v>35</v>
      </c>
      <c r="Q59" s="24">
        <v>0</v>
      </c>
      <c r="R59" s="25">
        <f t="shared" si="3"/>
        <v>35</v>
      </c>
      <c r="S59" s="28"/>
      <c r="T59" s="97"/>
      <c r="U59" s="28"/>
      <c r="V59" s="28"/>
      <c r="W59" s="28"/>
      <c r="X59" s="28"/>
      <c r="Y59" s="28"/>
    </row>
    <row r="60" spans="1:25" x14ac:dyDescent="0.2">
      <c r="A60" t="s">
        <v>141</v>
      </c>
      <c r="B60" t="s">
        <v>142</v>
      </c>
      <c r="C60" s="83" t="s">
        <v>38</v>
      </c>
      <c r="D60" s="24">
        <v>197</v>
      </c>
      <c r="E60" s="24">
        <v>0</v>
      </c>
      <c r="F60" s="24">
        <v>0</v>
      </c>
      <c r="G60" s="24">
        <v>79</v>
      </c>
      <c r="H60" s="25">
        <f t="shared" si="0"/>
        <v>276</v>
      </c>
      <c r="I60" s="24">
        <v>111</v>
      </c>
      <c r="J60" s="25">
        <f t="shared" si="1"/>
        <v>387</v>
      </c>
      <c r="K60" s="59"/>
      <c r="L60" s="24">
        <v>78</v>
      </c>
      <c r="M60" s="24">
        <v>0</v>
      </c>
      <c r="N60" s="24">
        <v>0</v>
      </c>
      <c r="O60" s="24">
        <v>49</v>
      </c>
      <c r="P60" s="25">
        <f t="shared" si="2"/>
        <v>127</v>
      </c>
      <c r="Q60" s="24">
        <v>46</v>
      </c>
      <c r="R60" s="25">
        <f t="shared" si="3"/>
        <v>173</v>
      </c>
      <c r="S60" s="28"/>
      <c r="T60" s="97"/>
      <c r="U60" s="28"/>
      <c r="V60" s="28"/>
      <c r="W60" s="28"/>
      <c r="X60" s="28"/>
      <c r="Y60" s="28"/>
    </row>
    <row r="61" spans="1:25" x14ac:dyDescent="0.2">
      <c r="A61" t="s">
        <v>143</v>
      </c>
      <c r="B61" t="s">
        <v>144</v>
      </c>
      <c r="C61" s="83" t="s">
        <v>38</v>
      </c>
      <c r="D61" s="24">
        <v>26</v>
      </c>
      <c r="E61" s="24">
        <v>0</v>
      </c>
      <c r="F61" s="24">
        <v>0</v>
      </c>
      <c r="G61" s="24">
        <v>1</v>
      </c>
      <c r="H61" s="25">
        <f t="shared" si="0"/>
        <v>27</v>
      </c>
      <c r="I61" s="24">
        <v>0</v>
      </c>
      <c r="J61" s="25">
        <f t="shared" si="1"/>
        <v>27</v>
      </c>
      <c r="K61" s="59"/>
      <c r="L61" s="24">
        <v>16</v>
      </c>
      <c r="M61" s="24">
        <v>0</v>
      </c>
      <c r="N61" s="24">
        <v>0</v>
      </c>
      <c r="O61" s="24">
        <v>4</v>
      </c>
      <c r="P61" s="25">
        <f t="shared" si="2"/>
        <v>20</v>
      </c>
      <c r="Q61" s="24">
        <v>0</v>
      </c>
      <c r="R61" s="25">
        <f t="shared" si="3"/>
        <v>20</v>
      </c>
      <c r="S61" s="28"/>
      <c r="T61" s="97"/>
      <c r="U61" s="28"/>
      <c r="V61" s="28"/>
      <c r="W61" s="28"/>
      <c r="X61" s="28"/>
      <c r="Y61" s="28"/>
    </row>
    <row r="62" spans="1:25" x14ac:dyDescent="0.2">
      <c r="A62" t="s">
        <v>145</v>
      </c>
      <c r="B62" t="s">
        <v>146</v>
      </c>
      <c r="C62" s="83" t="s">
        <v>41</v>
      </c>
      <c r="D62" s="24">
        <v>55</v>
      </c>
      <c r="E62" s="24">
        <v>12</v>
      </c>
      <c r="F62" s="24">
        <v>0</v>
      </c>
      <c r="G62" s="24">
        <v>7</v>
      </c>
      <c r="H62" s="25">
        <f t="shared" si="0"/>
        <v>74</v>
      </c>
      <c r="I62" s="24">
        <v>54</v>
      </c>
      <c r="J62" s="25">
        <f t="shared" si="1"/>
        <v>128</v>
      </c>
      <c r="K62" s="59"/>
      <c r="L62" s="24">
        <v>76</v>
      </c>
      <c r="M62" s="24">
        <v>11</v>
      </c>
      <c r="N62" s="24">
        <v>0</v>
      </c>
      <c r="O62" s="24">
        <v>16</v>
      </c>
      <c r="P62" s="25">
        <f t="shared" si="2"/>
        <v>103</v>
      </c>
      <c r="Q62" s="24">
        <v>20</v>
      </c>
      <c r="R62" s="25">
        <f t="shared" si="3"/>
        <v>123</v>
      </c>
      <c r="S62" s="28"/>
      <c r="T62" s="97"/>
      <c r="U62" s="28"/>
      <c r="V62" s="28"/>
      <c r="W62" s="28"/>
      <c r="X62" s="28"/>
      <c r="Y62" s="28"/>
    </row>
    <row r="63" spans="1:25" x14ac:dyDescent="0.2">
      <c r="A63" t="s">
        <v>147</v>
      </c>
      <c r="B63" t="s">
        <v>148</v>
      </c>
      <c r="C63" s="83" t="s">
        <v>64</v>
      </c>
      <c r="D63" s="24">
        <v>27</v>
      </c>
      <c r="E63" s="24">
        <v>0</v>
      </c>
      <c r="F63" s="24">
        <v>0</v>
      </c>
      <c r="G63" s="24">
        <v>0</v>
      </c>
      <c r="H63" s="25">
        <f t="shared" si="0"/>
        <v>27</v>
      </c>
      <c r="I63" s="24">
        <v>0</v>
      </c>
      <c r="J63" s="25">
        <f t="shared" si="1"/>
        <v>27</v>
      </c>
      <c r="K63" s="59"/>
      <c r="L63" s="24">
        <v>13</v>
      </c>
      <c r="M63" s="24">
        <v>0</v>
      </c>
      <c r="N63" s="24">
        <v>0</v>
      </c>
      <c r="O63" s="24">
        <v>12</v>
      </c>
      <c r="P63" s="25">
        <f t="shared" si="2"/>
        <v>25</v>
      </c>
      <c r="Q63" s="24">
        <v>0</v>
      </c>
      <c r="R63" s="25">
        <f t="shared" si="3"/>
        <v>25</v>
      </c>
      <c r="S63" s="28"/>
      <c r="T63" s="97"/>
      <c r="U63" s="28"/>
      <c r="V63" s="28"/>
      <c r="W63" s="28"/>
      <c r="X63" s="28"/>
      <c r="Y63" s="28"/>
    </row>
    <row r="64" spans="1:25" x14ac:dyDescent="0.2">
      <c r="A64" t="s">
        <v>149</v>
      </c>
      <c r="B64" t="s">
        <v>150</v>
      </c>
      <c r="C64" s="83" t="s">
        <v>38</v>
      </c>
      <c r="D64" s="24">
        <v>208</v>
      </c>
      <c r="E64" s="24">
        <v>0</v>
      </c>
      <c r="F64" s="24">
        <v>0</v>
      </c>
      <c r="G64" s="24">
        <v>10</v>
      </c>
      <c r="H64" s="25">
        <f t="shared" si="0"/>
        <v>218</v>
      </c>
      <c r="I64" s="24">
        <v>46</v>
      </c>
      <c r="J64" s="25">
        <f t="shared" si="1"/>
        <v>264</v>
      </c>
      <c r="K64" s="59"/>
      <c r="L64" s="24">
        <v>39</v>
      </c>
      <c r="M64" s="24">
        <v>0</v>
      </c>
      <c r="N64" s="24">
        <v>0</v>
      </c>
      <c r="O64" s="24">
        <v>16</v>
      </c>
      <c r="P64" s="25">
        <f t="shared" si="2"/>
        <v>55</v>
      </c>
      <c r="Q64" s="24">
        <v>91</v>
      </c>
      <c r="R64" s="25">
        <f t="shared" si="3"/>
        <v>146</v>
      </c>
      <c r="S64" s="28"/>
      <c r="T64" s="97"/>
      <c r="U64" s="28"/>
      <c r="V64" s="28"/>
      <c r="W64" s="28"/>
      <c r="X64" s="28"/>
      <c r="Y64" s="28"/>
    </row>
    <row r="65" spans="1:25" x14ac:dyDescent="0.2">
      <c r="A65" t="s">
        <v>151</v>
      </c>
      <c r="B65" t="s">
        <v>152</v>
      </c>
      <c r="C65" s="85" t="s">
        <v>41</v>
      </c>
      <c r="D65" s="24">
        <v>14</v>
      </c>
      <c r="E65" s="24">
        <v>0</v>
      </c>
      <c r="F65" s="24">
        <v>0</v>
      </c>
      <c r="G65" s="24">
        <v>0</v>
      </c>
      <c r="H65" s="25">
        <f>SUM(D65:G65)</f>
        <v>14</v>
      </c>
      <c r="I65" s="24">
        <v>0</v>
      </c>
      <c r="J65" s="25">
        <f>SUM(H65:I65)</f>
        <v>14</v>
      </c>
      <c r="K65" s="59"/>
      <c r="L65" s="24">
        <v>0</v>
      </c>
      <c r="M65" s="24">
        <v>33</v>
      </c>
      <c r="N65" s="24">
        <v>0</v>
      </c>
      <c r="O65" s="24">
        <v>0</v>
      </c>
      <c r="P65" s="25">
        <f t="shared" si="2"/>
        <v>33</v>
      </c>
      <c r="Q65" s="24">
        <v>0</v>
      </c>
      <c r="R65" s="25">
        <f>SUM(P65:Q65)</f>
        <v>33</v>
      </c>
      <c r="S65" s="28"/>
      <c r="T65" s="97"/>
      <c r="U65" s="28"/>
      <c r="V65" s="28"/>
      <c r="W65" s="28"/>
      <c r="X65" s="28"/>
      <c r="Y65" s="28"/>
    </row>
    <row r="66" spans="1:25" x14ac:dyDescent="0.2">
      <c r="A66" t="s">
        <v>153</v>
      </c>
      <c r="B66" t="s">
        <v>154</v>
      </c>
      <c r="C66" s="83" t="s">
        <v>44</v>
      </c>
      <c r="D66" s="24">
        <v>64</v>
      </c>
      <c r="E66" s="24">
        <v>0</v>
      </c>
      <c r="F66" s="24">
        <v>0</v>
      </c>
      <c r="G66" s="24">
        <v>5</v>
      </c>
      <c r="H66" s="25">
        <f t="shared" si="0"/>
        <v>69</v>
      </c>
      <c r="I66" s="24">
        <v>0</v>
      </c>
      <c r="J66" s="25">
        <f t="shared" si="1"/>
        <v>69</v>
      </c>
      <c r="K66" s="59"/>
      <c r="L66" s="24">
        <v>4</v>
      </c>
      <c r="M66" s="24">
        <v>0</v>
      </c>
      <c r="N66" s="24">
        <v>0</v>
      </c>
      <c r="O66" s="24">
        <v>3</v>
      </c>
      <c r="P66" s="25">
        <f t="shared" si="2"/>
        <v>7</v>
      </c>
      <c r="Q66" s="24">
        <v>44</v>
      </c>
      <c r="R66" s="25">
        <f t="shared" si="3"/>
        <v>51</v>
      </c>
      <c r="S66" s="28"/>
      <c r="T66" s="97"/>
      <c r="U66" s="28"/>
      <c r="V66" s="28"/>
      <c r="W66" s="28"/>
      <c r="X66" s="28"/>
      <c r="Y66" s="28"/>
    </row>
    <row r="67" spans="1:25" x14ac:dyDescent="0.2">
      <c r="A67" t="s">
        <v>155</v>
      </c>
      <c r="B67" t="s">
        <v>156</v>
      </c>
      <c r="C67" s="83" t="s">
        <v>64</v>
      </c>
      <c r="D67" s="24">
        <v>409</v>
      </c>
      <c r="E67" s="24">
        <v>6</v>
      </c>
      <c r="F67" s="24">
        <v>0</v>
      </c>
      <c r="G67" s="24">
        <v>75</v>
      </c>
      <c r="H67" s="25">
        <f t="shared" si="0"/>
        <v>490</v>
      </c>
      <c r="I67" s="24">
        <v>52</v>
      </c>
      <c r="J67" s="25">
        <f t="shared" si="1"/>
        <v>542</v>
      </c>
      <c r="K67" s="59"/>
      <c r="L67" s="24">
        <v>224</v>
      </c>
      <c r="M67" s="24">
        <v>0</v>
      </c>
      <c r="N67" s="24">
        <v>0</v>
      </c>
      <c r="O67" s="24">
        <v>64</v>
      </c>
      <c r="P67" s="25">
        <f t="shared" si="2"/>
        <v>288</v>
      </c>
      <c r="Q67" s="24">
        <v>33</v>
      </c>
      <c r="R67" s="25">
        <f t="shared" si="3"/>
        <v>321</v>
      </c>
      <c r="S67" s="28"/>
      <c r="T67" s="97"/>
      <c r="U67" s="28"/>
      <c r="V67" s="28"/>
      <c r="W67" s="28"/>
      <c r="X67" s="28"/>
      <c r="Y67" s="28"/>
    </row>
    <row r="68" spans="1:25" x14ac:dyDescent="0.2">
      <c r="A68" t="s">
        <v>157</v>
      </c>
      <c r="B68" t="s">
        <v>158</v>
      </c>
      <c r="C68" s="83" t="s">
        <v>64</v>
      </c>
      <c r="D68" s="24">
        <v>57</v>
      </c>
      <c r="E68" s="24">
        <v>0</v>
      </c>
      <c r="F68" s="24">
        <v>0</v>
      </c>
      <c r="G68" s="24">
        <v>26</v>
      </c>
      <c r="H68" s="25">
        <f t="shared" si="0"/>
        <v>83</v>
      </c>
      <c r="I68" s="24">
        <v>0</v>
      </c>
      <c r="J68" s="25">
        <f t="shared" si="1"/>
        <v>83</v>
      </c>
      <c r="K68" s="59"/>
      <c r="L68" s="24">
        <v>12</v>
      </c>
      <c r="M68" s="24">
        <v>0</v>
      </c>
      <c r="N68" s="24">
        <v>0</v>
      </c>
      <c r="O68" s="24">
        <v>9</v>
      </c>
      <c r="P68" s="25">
        <f t="shared" si="2"/>
        <v>21</v>
      </c>
      <c r="Q68" s="24">
        <v>0</v>
      </c>
      <c r="R68" s="25">
        <f t="shared" si="3"/>
        <v>21</v>
      </c>
      <c r="S68" s="28"/>
      <c r="T68" s="97"/>
      <c r="U68" s="28"/>
      <c r="V68" s="28"/>
      <c r="W68" s="28"/>
      <c r="X68" s="28"/>
      <c r="Y68" s="28"/>
    </row>
    <row r="69" spans="1:25" x14ac:dyDescent="0.2">
      <c r="A69" t="s">
        <v>159</v>
      </c>
      <c r="B69" t="s">
        <v>160</v>
      </c>
      <c r="C69" s="83" t="s">
        <v>57</v>
      </c>
      <c r="D69" s="24">
        <v>317</v>
      </c>
      <c r="E69" s="24">
        <v>0</v>
      </c>
      <c r="F69" s="24">
        <v>0</v>
      </c>
      <c r="G69" s="24">
        <v>16</v>
      </c>
      <c r="H69" s="25">
        <f t="shared" si="0"/>
        <v>333</v>
      </c>
      <c r="I69" s="24">
        <v>0</v>
      </c>
      <c r="J69" s="25">
        <f t="shared" si="1"/>
        <v>333</v>
      </c>
      <c r="K69" s="59"/>
      <c r="L69" s="24">
        <v>284</v>
      </c>
      <c r="M69" s="24">
        <v>6</v>
      </c>
      <c r="N69" s="24">
        <v>0</v>
      </c>
      <c r="O69" s="24">
        <v>37</v>
      </c>
      <c r="P69" s="25">
        <f t="shared" si="2"/>
        <v>327</v>
      </c>
      <c r="Q69" s="24">
        <v>67</v>
      </c>
      <c r="R69" s="25">
        <f t="shared" si="3"/>
        <v>394</v>
      </c>
      <c r="S69" s="28"/>
      <c r="T69" s="97"/>
      <c r="U69" s="28"/>
      <c r="V69" s="28"/>
      <c r="W69" s="28"/>
      <c r="X69" s="28"/>
      <c r="Y69" s="28"/>
    </row>
    <row r="70" spans="1:25" x14ac:dyDescent="0.2">
      <c r="A70" t="s">
        <v>161</v>
      </c>
      <c r="B70" t="s">
        <v>162</v>
      </c>
      <c r="C70" s="83" t="s">
        <v>44</v>
      </c>
      <c r="D70" s="24">
        <v>274</v>
      </c>
      <c r="E70" s="24">
        <v>0</v>
      </c>
      <c r="F70" s="24">
        <v>0</v>
      </c>
      <c r="G70" s="24">
        <v>0</v>
      </c>
      <c r="H70" s="25">
        <f t="shared" si="0"/>
        <v>274</v>
      </c>
      <c r="I70" s="24">
        <v>0</v>
      </c>
      <c r="J70" s="25">
        <f t="shared" si="1"/>
        <v>274</v>
      </c>
      <c r="K70" s="59"/>
      <c r="L70" s="24">
        <v>124</v>
      </c>
      <c r="M70" s="24">
        <v>58</v>
      </c>
      <c r="N70" s="24">
        <v>0</v>
      </c>
      <c r="O70" s="24">
        <v>62</v>
      </c>
      <c r="P70" s="25">
        <f t="shared" si="2"/>
        <v>244</v>
      </c>
      <c r="Q70" s="24">
        <v>98</v>
      </c>
      <c r="R70" s="25">
        <f t="shared" si="3"/>
        <v>342</v>
      </c>
      <c r="S70" s="28"/>
      <c r="T70" s="97"/>
      <c r="U70" s="28"/>
      <c r="V70" s="28"/>
      <c r="W70" s="28"/>
      <c r="X70" s="28"/>
      <c r="Y70" s="28"/>
    </row>
    <row r="71" spans="1:25" x14ac:dyDescent="0.2">
      <c r="A71" t="s">
        <v>163</v>
      </c>
      <c r="B71" t="s">
        <v>164</v>
      </c>
      <c r="C71" s="83" t="s">
        <v>57</v>
      </c>
      <c r="D71" s="24">
        <v>0</v>
      </c>
      <c r="E71" s="24">
        <v>7</v>
      </c>
      <c r="F71" s="24">
        <v>0</v>
      </c>
      <c r="G71" s="24">
        <v>7</v>
      </c>
      <c r="H71" s="25">
        <f t="shared" si="0"/>
        <v>14</v>
      </c>
      <c r="I71" s="24">
        <v>0</v>
      </c>
      <c r="J71" s="25">
        <f t="shared" si="1"/>
        <v>14</v>
      </c>
      <c r="K71" s="59"/>
      <c r="L71" s="24">
        <v>4</v>
      </c>
      <c r="M71" s="24">
        <v>5</v>
      </c>
      <c r="N71" s="24">
        <v>0</v>
      </c>
      <c r="O71" s="24">
        <v>0</v>
      </c>
      <c r="P71" s="25">
        <f t="shared" si="2"/>
        <v>9</v>
      </c>
      <c r="Q71" s="24">
        <v>0</v>
      </c>
      <c r="R71" s="25">
        <f t="shared" si="3"/>
        <v>9</v>
      </c>
      <c r="S71" s="28"/>
      <c r="T71" s="97"/>
      <c r="U71" s="28"/>
      <c r="V71" s="28"/>
      <c r="W71" s="28"/>
      <c r="X71" s="28"/>
      <c r="Y71" s="28"/>
    </row>
    <row r="72" spans="1:25" x14ac:dyDescent="0.2">
      <c r="A72" t="s">
        <v>165</v>
      </c>
      <c r="B72" t="s">
        <v>166</v>
      </c>
      <c r="C72" s="83" t="s">
        <v>38</v>
      </c>
      <c r="D72" s="24">
        <v>101</v>
      </c>
      <c r="E72" s="24">
        <v>78</v>
      </c>
      <c r="F72" s="24">
        <v>0</v>
      </c>
      <c r="G72" s="24">
        <v>44</v>
      </c>
      <c r="H72" s="25">
        <f t="shared" si="0"/>
        <v>223</v>
      </c>
      <c r="I72" s="24">
        <v>168</v>
      </c>
      <c r="J72" s="25">
        <f t="shared" si="1"/>
        <v>391</v>
      </c>
      <c r="K72" s="59"/>
      <c r="L72" s="24">
        <v>75</v>
      </c>
      <c r="M72" s="24">
        <v>0</v>
      </c>
      <c r="N72" s="24">
        <v>0</v>
      </c>
      <c r="O72" s="24">
        <v>6</v>
      </c>
      <c r="P72" s="25">
        <f t="shared" si="2"/>
        <v>81</v>
      </c>
      <c r="Q72" s="24">
        <v>0</v>
      </c>
      <c r="R72" s="25">
        <f t="shared" si="3"/>
        <v>81</v>
      </c>
      <c r="S72" s="28"/>
      <c r="T72" s="97"/>
      <c r="U72" s="28"/>
      <c r="V72" s="28"/>
      <c r="W72" s="28"/>
      <c r="X72" s="28"/>
      <c r="Y72" s="28"/>
    </row>
    <row r="73" spans="1:25" x14ac:dyDescent="0.2">
      <c r="A73" t="s">
        <v>167</v>
      </c>
      <c r="B73" t="s">
        <v>168</v>
      </c>
      <c r="C73" s="83" t="s">
        <v>38</v>
      </c>
      <c r="D73" s="24">
        <v>171</v>
      </c>
      <c r="E73" s="24">
        <v>9</v>
      </c>
      <c r="F73" s="24">
        <v>0</v>
      </c>
      <c r="G73" s="24">
        <v>4</v>
      </c>
      <c r="H73" s="25">
        <f t="shared" si="0"/>
        <v>184</v>
      </c>
      <c r="I73" s="24">
        <v>0</v>
      </c>
      <c r="J73" s="25">
        <f t="shared" si="1"/>
        <v>184</v>
      </c>
      <c r="K73" s="59"/>
      <c r="L73" s="24">
        <v>0</v>
      </c>
      <c r="M73" s="24">
        <v>0</v>
      </c>
      <c r="N73" s="24">
        <v>0</v>
      </c>
      <c r="O73" s="24">
        <v>9</v>
      </c>
      <c r="P73" s="25">
        <f t="shared" si="2"/>
        <v>9</v>
      </c>
      <c r="Q73" s="24">
        <v>3</v>
      </c>
      <c r="R73" s="25">
        <f t="shared" si="3"/>
        <v>12</v>
      </c>
      <c r="S73" s="28"/>
      <c r="T73" s="97"/>
      <c r="U73" s="28"/>
      <c r="V73" s="28"/>
      <c r="W73" s="28"/>
      <c r="X73" s="28"/>
      <c r="Y73" s="28"/>
    </row>
    <row r="74" spans="1:25" x14ac:dyDescent="0.2">
      <c r="A74" t="s">
        <v>169</v>
      </c>
      <c r="B74" t="s">
        <v>170</v>
      </c>
      <c r="C74" s="83" t="s">
        <v>57</v>
      </c>
      <c r="D74" s="24">
        <v>138</v>
      </c>
      <c r="E74" s="24">
        <v>0</v>
      </c>
      <c r="F74" s="24">
        <v>0</v>
      </c>
      <c r="G74" s="24">
        <v>17</v>
      </c>
      <c r="H74" s="25">
        <f t="shared" si="0"/>
        <v>155</v>
      </c>
      <c r="I74" s="24">
        <v>40</v>
      </c>
      <c r="J74" s="25">
        <f t="shared" si="1"/>
        <v>195</v>
      </c>
      <c r="K74" s="59"/>
      <c r="L74" s="24">
        <v>76</v>
      </c>
      <c r="M74" s="24">
        <v>0</v>
      </c>
      <c r="N74" s="24">
        <v>0</v>
      </c>
      <c r="O74" s="24">
        <v>11</v>
      </c>
      <c r="P74" s="25">
        <f t="shared" si="2"/>
        <v>87</v>
      </c>
      <c r="Q74" s="24">
        <v>0</v>
      </c>
      <c r="R74" s="25">
        <f t="shared" si="3"/>
        <v>87</v>
      </c>
      <c r="S74" s="28"/>
      <c r="T74" s="97"/>
      <c r="U74" s="28"/>
      <c r="V74" s="28"/>
      <c r="W74" s="28"/>
      <c r="X74" s="28"/>
      <c r="Y74" s="28"/>
    </row>
    <row r="75" spans="1:25" x14ac:dyDescent="0.2">
      <c r="A75" t="s">
        <v>171</v>
      </c>
      <c r="B75" t="s">
        <v>172</v>
      </c>
      <c r="C75" s="83" t="s">
        <v>38</v>
      </c>
      <c r="D75" s="24">
        <v>27</v>
      </c>
      <c r="E75" s="24">
        <v>0</v>
      </c>
      <c r="F75" s="24">
        <v>0</v>
      </c>
      <c r="G75" s="24">
        <v>21</v>
      </c>
      <c r="H75" s="25">
        <f t="shared" si="0"/>
        <v>48</v>
      </c>
      <c r="I75" s="24">
        <v>36</v>
      </c>
      <c r="J75" s="25">
        <f t="shared" si="1"/>
        <v>84</v>
      </c>
      <c r="K75" s="59"/>
      <c r="L75" s="24">
        <v>26</v>
      </c>
      <c r="M75" s="24">
        <v>0</v>
      </c>
      <c r="N75" s="24">
        <v>0</v>
      </c>
      <c r="O75" s="24">
        <v>8</v>
      </c>
      <c r="P75" s="25">
        <f t="shared" ref="P75:P138" si="4">SUM(L75:O75)</f>
        <v>34</v>
      </c>
      <c r="Q75" s="24">
        <v>178</v>
      </c>
      <c r="R75" s="25">
        <f t="shared" si="3"/>
        <v>212</v>
      </c>
      <c r="S75" s="28"/>
      <c r="T75" s="97"/>
      <c r="U75" s="28"/>
      <c r="V75" s="28"/>
      <c r="W75" s="28"/>
      <c r="X75" s="28"/>
      <c r="Y75" s="28"/>
    </row>
    <row r="76" spans="1:25" x14ac:dyDescent="0.2">
      <c r="A76" t="s">
        <v>173</v>
      </c>
      <c r="B76" t="s">
        <v>174</v>
      </c>
      <c r="C76" s="83" t="s">
        <v>44</v>
      </c>
      <c r="D76" s="24">
        <v>11</v>
      </c>
      <c r="E76" s="24">
        <v>0</v>
      </c>
      <c r="F76" s="24">
        <v>0</v>
      </c>
      <c r="G76" s="24">
        <v>1</v>
      </c>
      <c r="H76" s="25">
        <f t="shared" ref="H76:H142" si="5">SUM(D76:G76)</f>
        <v>12</v>
      </c>
      <c r="I76" s="24">
        <v>0</v>
      </c>
      <c r="J76" s="25">
        <f t="shared" si="1"/>
        <v>12</v>
      </c>
      <c r="K76" s="59"/>
      <c r="L76" s="24">
        <v>50</v>
      </c>
      <c r="M76" s="24">
        <v>0</v>
      </c>
      <c r="N76" s="24">
        <v>0</v>
      </c>
      <c r="O76" s="24">
        <v>5</v>
      </c>
      <c r="P76" s="25">
        <f t="shared" si="4"/>
        <v>55</v>
      </c>
      <c r="Q76" s="24">
        <v>3</v>
      </c>
      <c r="R76" s="25">
        <f t="shared" si="3"/>
        <v>58</v>
      </c>
      <c r="S76" s="28"/>
      <c r="T76" s="97"/>
      <c r="U76" s="28"/>
      <c r="V76" s="28"/>
      <c r="W76" s="28"/>
      <c r="X76" s="28"/>
      <c r="Y76" s="28"/>
    </row>
    <row r="77" spans="1:25" x14ac:dyDescent="0.2">
      <c r="A77" t="s">
        <v>175</v>
      </c>
      <c r="B77" t="s">
        <v>176</v>
      </c>
      <c r="C77" s="83" t="s">
        <v>44</v>
      </c>
      <c r="D77" s="24">
        <v>83</v>
      </c>
      <c r="E77" s="24">
        <v>0</v>
      </c>
      <c r="F77" s="24">
        <v>0</v>
      </c>
      <c r="G77" s="24">
        <v>18</v>
      </c>
      <c r="H77" s="25">
        <f t="shared" si="5"/>
        <v>101</v>
      </c>
      <c r="I77" s="24">
        <v>140</v>
      </c>
      <c r="J77" s="25">
        <f t="shared" ref="J77:J143" si="6">SUM(H77:I77)</f>
        <v>241</v>
      </c>
      <c r="K77" s="59"/>
      <c r="L77" s="24">
        <v>42</v>
      </c>
      <c r="M77" s="24">
        <v>0</v>
      </c>
      <c r="N77" s="24">
        <v>0</v>
      </c>
      <c r="O77" s="24">
        <v>11</v>
      </c>
      <c r="P77" s="25">
        <f t="shared" si="4"/>
        <v>53</v>
      </c>
      <c r="Q77" s="24">
        <v>36</v>
      </c>
      <c r="R77" s="25">
        <f t="shared" ref="R77:R143" si="7">SUM(P77:Q77)</f>
        <v>89</v>
      </c>
      <c r="S77" s="28"/>
      <c r="T77" s="97"/>
      <c r="U77" s="28"/>
      <c r="V77" s="28"/>
      <c r="W77" s="28"/>
      <c r="X77" s="28"/>
      <c r="Y77" s="28"/>
    </row>
    <row r="78" spans="1:25" x14ac:dyDescent="0.2">
      <c r="A78" t="s">
        <v>177</v>
      </c>
      <c r="B78" t="s">
        <v>178</v>
      </c>
      <c r="C78" s="83" t="s">
        <v>44</v>
      </c>
      <c r="D78" s="24">
        <v>22</v>
      </c>
      <c r="E78" s="24">
        <v>0</v>
      </c>
      <c r="F78" s="24">
        <v>0</v>
      </c>
      <c r="G78" s="24">
        <v>4</v>
      </c>
      <c r="H78" s="25">
        <f t="shared" si="5"/>
        <v>26</v>
      </c>
      <c r="I78" s="24">
        <v>0</v>
      </c>
      <c r="J78" s="25">
        <f t="shared" si="6"/>
        <v>26</v>
      </c>
      <c r="K78" s="59"/>
      <c r="L78" s="24">
        <v>69</v>
      </c>
      <c r="M78" s="24">
        <v>0</v>
      </c>
      <c r="N78" s="24">
        <v>0</v>
      </c>
      <c r="O78" s="24">
        <v>10</v>
      </c>
      <c r="P78" s="25">
        <f t="shared" si="4"/>
        <v>79</v>
      </c>
      <c r="Q78" s="24">
        <v>0</v>
      </c>
      <c r="R78" s="25">
        <f t="shared" si="7"/>
        <v>79</v>
      </c>
      <c r="S78" s="28"/>
      <c r="T78" s="97"/>
      <c r="U78" s="28"/>
      <c r="V78" s="28"/>
      <c r="W78" s="28"/>
      <c r="X78" s="28"/>
      <c r="Y78" s="28"/>
    </row>
    <row r="79" spans="1:25" x14ac:dyDescent="0.2">
      <c r="A79" t="s">
        <v>179</v>
      </c>
      <c r="B79" t="s">
        <v>180</v>
      </c>
      <c r="C79" s="83" t="s">
        <v>57</v>
      </c>
      <c r="D79" s="24">
        <v>154</v>
      </c>
      <c r="E79" s="24">
        <v>0</v>
      </c>
      <c r="F79" s="24">
        <v>0</v>
      </c>
      <c r="G79" s="24">
        <v>0</v>
      </c>
      <c r="H79" s="25">
        <f t="shared" si="5"/>
        <v>154</v>
      </c>
      <c r="I79" s="24">
        <v>0</v>
      </c>
      <c r="J79" s="25">
        <f t="shared" si="6"/>
        <v>154</v>
      </c>
      <c r="K79" s="59"/>
      <c r="L79" s="24">
        <v>67</v>
      </c>
      <c r="M79" s="24">
        <v>27</v>
      </c>
      <c r="N79" s="24">
        <v>0</v>
      </c>
      <c r="O79" s="24">
        <v>12</v>
      </c>
      <c r="P79" s="25">
        <f t="shared" si="4"/>
        <v>106</v>
      </c>
      <c r="Q79" s="24">
        <v>81</v>
      </c>
      <c r="R79" s="25">
        <f t="shared" si="7"/>
        <v>187</v>
      </c>
      <c r="S79" s="28"/>
      <c r="T79" s="97"/>
      <c r="U79" s="28"/>
      <c r="V79" s="28"/>
      <c r="W79" s="28"/>
      <c r="X79" s="28"/>
      <c r="Y79" s="28"/>
    </row>
    <row r="80" spans="1:25" x14ac:dyDescent="0.2">
      <c r="A80" t="s">
        <v>181</v>
      </c>
      <c r="B80" t="s">
        <v>182</v>
      </c>
      <c r="C80" s="85" t="s">
        <v>38</v>
      </c>
      <c r="D80" s="24">
        <v>0</v>
      </c>
      <c r="E80" s="24">
        <v>62</v>
      </c>
      <c r="F80" s="24">
        <v>0</v>
      </c>
      <c r="G80" s="24">
        <v>19</v>
      </c>
      <c r="H80" s="25">
        <f>SUM(D80:G80)</f>
        <v>81</v>
      </c>
      <c r="I80" s="24">
        <v>18</v>
      </c>
      <c r="J80" s="25">
        <f>SUM(H80:I80)</f>
        <v>99</v>
      </c>
      <c r="K80" s="59"/>
      <c r="L80" s="24">
        <v>13</v>
      </c>
      <c r="M80" s="24">
        <v>0</v>
      </c>
      <c r="N80" s="24">
        <v>0</v>
      </c>
      <c r="O80" s="24">
        <v>1</v>
      </c>
      <c r="P80" s="25">
        <f t="shared" si="4"/>
        <v>14</v>
      </c>
      <c r="Q80" s="24">
        <v>0</v>
      </c>
      <c r="R80" s="25">
        <f>SUM(P80:Q80)</f>
        <v>14</v>
      </c>
      <c r="S80" s="28"/>
      <c r="T80" s="97"/>
      <c r="U80" s="28"/>
      <c r="V80" s="28"/>
      <c r="W80" s="28"/>
      <c r="X80" s="28"/>
      <c r="Y80" s="28"/>
    </row>
    <row r="81" spans="1:25" x14ac:dyDescent="0.2">
      <c r="A81" t="s">
        <v>183</v>
      </c>
      <c r="B81" t="s">
        <v>184</v>
      </c>
      <c r="C81" s="83" t="s">
        <v>44</v>
      </c>
      <c r="D81" s="24">
        <v>65</v>
      </c>
      <c r="E81" s="24">
        <v>0</v>
      </c>
      <c r="F81" s="24">
        <v>0</v>
      </c>
      <c r="G81" s="24">
        <v>5</v>
      </c>
      <c r="H81" s="25">
        <f t="shared" si="5"/>
        <v>70</v>
      </c>
      <c r="I81" s="24">
        <v>0</v>
      </c>
      <c r="J81" s="25">
        <f t="shared" si="6"/>
        <v>70</v>
      </c>
      <c r="K81" s="59"/>
      <c r="L81" s="24">
        <v>49</v>
      </c>
      <c r="M81" s="24">
        <v>0</v>
      </c>
      <c r="N81" s="24">
        <v>0</v>
      </c>
      <c r="O81" s="24">
        <v>28</v>
      </c>
      <c r="P81" s="25">
        <f t="shared" si="4"/>
        <v>77</v>
      </c>
      <c r="Q81" s="24">
        <v>0</v>
      </c>
      <c r="R81" s="25">
        <f t="shared" si="7"/>
        <v>77</v>
      </c>
      <c r="S81" s="28"/>
      <c r="T81" s="97"/>
      <c r="U81" s="28"/>
      <c r="V81" s="28"/>
      <c r="W81" s="28"/>
      <c r="X81" s="28"/>
      <c r="Y81" s="28"/>
    </row>
    <row r="82" spans="1:25" x14ac:dyDescent="0.2">
      <c r="A82" t="s">
        <v>185</v>
      </c>
      <c r="B82" t="s">
        <v>186</v>
      </c>
      <c r="C82" s="83" t="s">
        <v>38</v>
      </c>
      <c r="D82" s="24">
        <v>28</v>
      </c>
      <c r="E82" s="24">
        <v>3</v>
      </c>
      <c r="F82" s="24">
        <v>0</v>
      </c>
      <c r="G82" s="24">
        <v>9</v>
      </c>
      <c r="H82" s="25">
        <f t="shared" si="5"/>
        <v>40</v>
      </c>
      <c r="I82" s="24">
        <v>0</v>
      </c>
      <c r="J82" s="25">
        <f t="shared" si="6"/>
        <v>40</v>
      </c>
      <c r="K82" s="59"/>
      <c r="L82" s="24">
        <v>12</v>
      </c>
      <c r="M82" s="24">
        <v>3</v>
      </c>
      <c r="N82" s="24">
        <v>0</v>
      </c>
      <c r="O82" s="24">
        <v>10</v>
      </c>
      <c r="P82" s="25">
        <f t="shared" si="4"/>
        <v>25</v>
      </c>
      <c r="Q82" s="24">
        <v>0</v>
      </c>
      <c r="R82" s="25">
        <f t="shared" si="7"/>
        <v>25</v>
      </c>
      <c r="S82" s="28"/>
      <c r="T82" s="97"/>
      <c r="U82" s="28"/>
      <c r="V82" s="28"/>
      <c r="W82" s="28"/>
      <c r="X82" s="28"/>
      <c r="Y82" s="28"/>
    </row>
    <row r="83" spans="1:25" x14ac:dyDescent="0.2">
      <c r="A83" t="s">
        <v>187</v>
      </c>
      <c r="B83" t="s">
        <v>188</v>
      </c>
      <c r="C83" s="83" t="s">
        <v>64</v>
      </c>
      <c r="D83" s="24">
        <v>137</v>
      </c>
      <c r="E83" s="24">
        <v>0</v>
      </c>
      <c r="F83" s="24">
        <v>0</v>
      </c>
      <c r="G83" s="24">
        <v>40</v>
      </c>
      <c r="H83" s="25">
        <f t="shared" si="5"/>
        <v>177</v>
      </c>
      <c r="I83" s="24">
        <v>255</v>
      </c>
      <c r="J83" s="25">
        <f t="shared" si="6"/>
        <v>432</v>
      </c>
      <c r="K83" s="59"/>
      <c r="L83" s="24">
        <v>24</v>
      </c>
      <c r="M83" s="24">
        <v>86</v>
      </c>
      <c r="N83" s="24">
        <v>0</v>
      </c>
      <c r="O83" s="24">
        <v>109</v>
      </c>
      <c r="P83" s="25">
        <f t="shared" si="4"/>
        <v>219</v>
      </c>
      <c r="Q83" s="24">
        <v>287</v>
      </c>
      <c r="R83" s="25">
        <f t="shared" si="7"/>
        <v>506</v>
      </c>
      <c r="S83" s="28"/>
      <c r="T83" s="97"/>
      <c r="U83" s="28"/>
      <c r="V83" s="28"/>
      <c r="W83" s="28"/>
      <c r="X83" s="28"/>
      <c r="Y83" s="28"/>
    </row>
    <row r="84" spans="1:25" x14ac:dyDescent="0.2">
      <c r="A84" t="s">
        <v>189</v>
      </c>
      <c r="B84" t="s">
        <v>190</v>
      </c>
      <c r="C84" s="83" t="s">
        <v>64</v>
      </c>
      <c r="D84" s="24">
        <v>4</v>
      </c>
      <c r="E84" s="24">
        <v>0</v>
      </c>
      <c r="F84" s="24">
        <v>0</v>
      </c>
      <c r="G84" s="24">
        <v>0</v>
      </c>
      <c r="H84" s="25">
        <f t="shared" si="5"/>
        <v>4</v>
      </c>
      <c r="I84" s="24">
        <v>0</v>
      </c>
      <c r="J84" s="25">
        <f t="shared" si="6"/>
        <v>4</v>
      </c>
      <c r="K84" s="59"/>
      <c r="L84" s="24">
        <v>4</v>
      </c>
      <c r="M84" s="24">
        <v>0</v>
      </c>
      <c r="N84" s="24">
        <v>0</v>
      </c>
      <c r="O84" s="24">
        <v>4</v>
      </c>
      <c r="P84" s="25">
        <f t="shared" si="4"/>
        <v>8</v>
      </c>
      <c r="Q84" s="24">
        <v>27</v>
      </c>
      <c r="R84" s="25">
        <f t="shared" si="7"/>
        <v>35</v>
      </c>
      <c r="S84" s="28"/>
      <c r="T84" s="97"/>
      <c r="U84" s="28"/>
      <c r="V84" s="28"/>
      <c r="W84" s="28"/>
      <c r="X84" s="28"/>
      <c r="Y84" s="28"/>
    </row>
    <row r="85" spans="1:25" x14ac:dyDescent="0.2">
      <c r="A85" t="s">
        <v>191</v>
      </c>
      <c r="B85" t="s">
        <v>192</v>
      </c>
      <c r="C85" s="83" t="s">
        <v>64</v>
      </c>
      <c r="D85" s="24">
        <v>66</v>
      </c>
      <c r="E85" s="24">
        <v>0</v>
      </c>
      <c r="F85" s="24">
        <v>0</v>
      </c>
      <c r="G85" s="24">
        <v>27</v>
      </c>
      <c r="H85" s="25">
        <f t="shared" si="5"/>
        <v>93</v>
      </c>
      <c r="I85" s="24">
        <v>0</v>
      </c>
      <c r="J85" s="25">
        <f t="shared" si="6"/>
        <v>93</v>
      </c>
      <c r="K85" s="59"/>
      <c r="L85" s="24">
        <v>87</v>
      </c>
      <c r="M85" s="24">
        <v>24</v>
      </c>
      <c r="N85" s="24">
        <v>0</v>
      </c>
      <c r="O85" s="24">
        <v>49</v>
      </c>
      <c r="P85" s="25">
        <f t="shared" si="4"/>
        <v>160</v>
      </c>
      <c r="Q85" s="24">
        <v>0</v>
      </c>
      <c r="R85" s="25">
        <f t="shared" si="7"/>
        <v>160</v>
      </c>
      <c r="S85" s="28"/>
      <c r="T85" s="97"/>
      <c r="U85" s="28"/>
      <c r="V85" s="28"/>
      <c r="W85" s="28"/>
      <c r="X85" s="28"/>
      <c r="Y85" s="28"/>
    </row>
    <row r="86" spans="1:25" x14ac:dyDescent="0.2">
      <c r="A86" t="s">
        <v>735</v>
      </c>
      <c r="B86" t="s">
        <v>193</v>
      </c>
      <c r="C86" s="83" t="s">
        <v>38</v>
      </c>
      <c r="D86" s="24">
        <v>137</v>
      </c>
      <c r="E86" s="24">
        <v>0</v>
      </c>
      <c r="F86" s="24">
        <v>0</v>
      </c>
      <c r="G86" s="24">
        <v>18</v>
      </c>
      <c r="H86" s="25">
        <f t="shared" si="5"/>
        <v>155</v>
      </c>
      <c r="I86" s="24">
        <v>0</v>
      </c>
      <c r="J86" s="25">
        <f t="shared" si="6"/>
        <v>155</v>
      </c>
      <c r="K86" s="59"/>
      <c r="L86" s="24">
        <v>52</v>
      </c>
      <c r="M86" s="24">
        <v>0</v>
      </c>
      <c r="N86" s="24">
        <v>0</v>
      </c>
      <c r="O86" s="24">
        <v>31</v>
      </c>
      <c r="P86" s="25">
        <f t="shared" si="4"/>
        <v>83</v>
      </c>
      <c r="Q86" s="24">
        <v>0</v>
      </c>
      <c r="R86" s="25">
        <f t="shared" si="7"/>
        <v>83</v>
      </c>
      <c r="S86" s="28"/>
      <c r="T86" s="97"/>
      <c r="U86" s="28"/>
      <c r="V86" s="28"/>
      <c r="W86" s="28"/>
      <c r="X86" s="28"/>
      <c r="Y86" s="28"/>
    </row>
    <row r="87" spans="1:25" x14ac:dyDescent="0.2">
      <c r="A87" t="s">
        <v>194</v>
      </c>
      <c r="B87" t="s">
        <v>195</v>
      </c>
      <c r="C87" s="83" t="s">
        <v>44</v>
      </c>
      <c r="D87" s="24">
        <v>194</v>
      </c>
      <c r="E87" s="24">
        <v>0</v>
      </c>
      <c r="F87" s="24">
        <v>0</v>
      </c>
      <c r="G87" s="24">
        <v>32</v>
      </c>
      <c r="H87" s="25">
        <f t="shared" si="5"/>
        <v>226</v>
      </c>
      <c r="I87" s="24">
        <v>0</v>
      </c>
      <c r="J87" s="25">
        <f t="shared" si="6"/>
        <v>226</v>
      </c>
      <c r="K87" s="59"/>
      <c r="L87" s="24">
        <v>111</v>
      </c>
      <c r="M87" s="24">
        <v>13</v>
      </c>
      <c r="N87" s="24">
        <v>14</v>
      </c>
      <c r="O87" s="24">
        <v>17</v>
      </c>
      <c r="P87" s="25">
        <f t="shared" si="4"/>
        <v>155</v>
      </c>
      <c r="Q87" s="24">
        <v>6</v>
      </c>
      <c r="R87" s="25">
        <f t="shared" si="7"/>
        <v>161</v>
      </c>
      <c r="S87" s="28"/>
      <c r="T87" s="97"/>
      <c r="U87" s="28"/>
      <c r="V87" s="28"/>
      <c r="W87" s="28"/>
      <c r="X87" s="28"/>
      <c r="Y87" s="28"/>
    </row>
    <row r="88" spans="1:25" x14ac:dyDescent="0.2">
      <c r="A88" t="s">
        <v>196</v>
      </c>
      <c r="B88" t="s">
        <v>197</v>
      </c>
      <c r="C88" s="85" t="s">
        <v>44</v>
      </c>
      <c r="D88" s="24">
        <v>21</v>
      </c>
      <c r="E88" s="24">
        <v>0</v>
      </c>
      <c r="F88" s="24">
        <v>0</v>
      </c>
      <c r="G88" s="24">
        <v>4</v>
      </c>
      <c r="H88" s="25">
        <f>SUM(D88:G88)</f>
        <v>25</v>
      </c>
      <c r="I88" s="24">
        <v>0</v>
      </c>
      <c r="J88" s="25">
        <f>SUM(H88:I88)</f>
        <v>25</v>
      </c>
      <c r="K88" s="59"/>
      <c r="L88" s="24">
        <v>31</v>
      </c>
      <c r="M88" s="24">
        <v>0</v>
      </c>
      <c r="N88" s="24">
        <v>0</v>
      </c>
      <c r="O88" s="24">
        <v>12</v>
      </c>
      <c r="P88" s="25">
        <f t="shared" si="4"/>
        <v>43</v>
      </c>
      <c r="Q88" s="24">
        <v>0</v>
      </c>
      <c r="R88" s="25">
        <f>SUM(P88:Q88)</f>
        <v>43</v>
      </c>
      <c r="S88" s="28"/>
      <c r="T88" s="97"/>
      <c r="U88" s="28"/>
      <c r="V88" s="28"/>
      <c r="W88" s="28"/>
      <c r="X88" s="28"/>
      <c r="Y88" s="28"/>
    </row>
    <row r="89" spans="1:25" x14ac:dyDescent="0.2">
      <c r="A89" t="s">
        <v>198</v>
      </c>
      <c r="B89" t="s">
        <v>199</v>
      </c>
      <c r="C89" s="83" t="s">
        <v>57</v>
      </c>
      <c r="D89" s="24">
        <v>148</v>
      </c>
      <c r="E89" s="24">
        <v>0</v>
      </c>
      <c r="F89" s="24">
        <v>0</v>
      </c>
      <c r="G89" s="24">
        <v>0</v>
      </c>
      <c r="H89" s="25">
        <f t="shared" si="5"/>
        <v>148</v>
      </c>
      <c r="I89" s="24">
        <v>0</v>
      </c>
      <c r="J89" s="25">
        <f t="shared" si="6"/>
        <v>148</v>
      </c>
      <c r="K89" s="59"/>
      <c r="L89" s="24">
        <v>59</v>
      </c>
      <c r="M89" s="24">
        <v>13</v>
      </c>
      <c r="N89" s="24">
        <v>0</v>
      </c>
      <c r="O89" s="24">
        <v>17</v>
      </c>
      <c r="P89" s="25">
        <f t="shared" si="4"/>
        <v>89</v>
      </c>
      <c r="Q89" s="24">
        <v>25</v>
      </c>
      <c r="R89" s="25">
        <f t="shared" si="7"/>
        <v>114</v>
      </c>
      <c r="S89" s="28"/>
      <c r="T89" s="97"/>
      <c r="U89" s="28"/>
      <c r="V89" s="28"/>
      <c r="W89" s="28"/>
      <c r="X89" s="28"/>
      <c r="Y89" s="28"/>
    </row>
    <row r="90" spans="1:25" x14ac:dyDescent="0.2">
      <c r="A90" t="s">
        <v>200</v>
      </c>
      <c r="B90" t="s">
        <v>201</v>
      </c>
      <c r="C90" s="83" t="s">
        <v>44</v>
      </c>
      <c r="D90" s="24">
        <v>2</v>
      </c>
      <c r="E90" s="24">
        <v>25</v>
      </c>
      <c r="F90" s="24">
        <v>0</v>
      </c>
      <c r="G90" s="24">
        <v>0</v>
      </c>
      <c r="H90" s="25">
        <f t="shared" si="5"/>
        <v>27</v>
      </c>
      <c r="I90" s="24">
        <v>0</v>
      </c>
      <c r="J90" s="25">
        <f t="shared" si="6"/>
        <v>27</v>
      </c>
      <c r="K90" s="59"/>
      <c r="L90" s="24">
        <v>72</v>
      </c>
      <c r="M90" s="24">
        <v>47</v>
      </c>
      <c r="N90" s="24">
        <v>0</v>
      </c>
      <c r="O90" s="24">
        <v>12</v>
      </c>
      <c r="P90" s="25">
        <f t="shared" si="4"/>
        <v>131</v>
      </c>
      <c r="Q90" s="24">
        <v>53</v>
      </c>
      <c r="R90" s="25">
        <f t="shared" si="7"/>
        <v>184</v>
      </c>
      <c r="S90" s="28"/>
      <c r="T90" s="97"/>
      <c r="U90" s="28"/>
      <c r="V90" s="28"/>
      <c r="W90" s="28"/>
      <c r="X90" s="28"/>
      <c r="Y90" s="28"/>
    </row>
    <row r="91" spans="1:25" x14ac:dyDescent="0.2">
      <c r="A91" t="s">
        <v>202</v>
      </c>
      <c r="B91" t="s">
        <v>203</v>
      </c>
      <c r="C91" s="83" t="s">
        <v>38</v>
      </c>
      <c r="D91" s="24">
        <v>28</v>
      </c>
      <c r="E91" s="24">
        <v>0</v>
      </c>
      <c r="F91" s="24">
        <v>0</v>
      </c>
      <c r="G91" s="24">
        <v>0</v>
      </c>
      <c r="H91" s="25">
        <f t="shared" si="5"/>
        <v>28</v>
      </c>
      <c r="I91" s="24">
        <v>0</v>
      </c>
      <c r="J91" s="25">
        <f t="shared" si="6"/>
        <v>28</v>
      </c>
      <c r="K91" s="59"/>
      <c r="L91" s="24">
        <v>27</v>
      </c>
      <c r="M91" s="24">
        <v>0</v>
      </c>
      <c r="N91" s="24">
        <v>0</v>
      </c>
      <c r="O91" s="24">
        <v>16</v>
      </c>
      <c r="P91" s="25">
        <f t="shared" si="4"/>
        <v>43</v>
      </c>
      <c r="Q91" s="24">
        <v>0</v>
      </c>
      <c r="R91" s="25">
        <f t="shared" si="7"/>
        <v>43</v>
      </c>
      <c r="S91" s="28"/>
      <c r="T91" s="97"/>
      <c r="U91" s="28"/>
      <c r="V91" s="28"/>
      <c r="W91" s="28"/>
      <c r="X91" s="28"/>
      <c r="Y91" s="28"/>
    </row>
    <row r="92" spans="1:25" x14ac:dyDescent="0.2">
      <c r="A92" t="s">
        <v>204</v>
      </c>
      <c r="B92" t="s">
        <v>205</v>
      </c>
      <c r="C92" s="83" t="s">
        <v>64</v>
      </c>
      <c r="D92" s="24">
        <v>64</v>
      </c>
      <c r="E92" s="24">
        <v>0</v>
      </c>
      <c r="F92" s="24">
        <v>0</v>
      </c>
      <c r="G92" s="24">
        <v>0</v>
      </c>
      <c r="H92" s="25">
        <f t="shared" si="5"/>
        <v>64</v>
      </c>
      <c r="I92" s="24">
        <v>0</v>
      </c>
      <c r="J92" s="25">
        <f t="shared" si="6"/>
        <v>64</v>
      </c>
      <c r="K92" s="59"/>
      <c r="L92" s="24">
        <v>78</v>
      </c>
      <c r="M92" s="24">
        <v>0</v>
      </c>
      <c r="N92" s="24">
        <v>0</v>
      </c>
      <c r="O92" s="24">
        <v>17</v>
      </c>
      <c r="P92" s="25">
        <f t="shared" si="4"/>
        <v>95</v>
      </c>
      <c r="Q92" s="24">
        <v>0</v>
      </c>
      <c r="R92" s="25">
        <f t="shared" si="7"/>
        <v>95</v>
      </c>
      <c r="S92" s="28"/>
      <c r="T92" s="97"/>
      <c r="U92" s="28"/>
      <c r="V92" s="28"/>
      <c r="W92" s="28"/>
      <c r="X92" s="28"/>
      <c r="Y92" s="28"/>
    </row>
    <row r="93" spans="1:25" x14ac:dyDescent="0.2">
      <c r="A93" t="s">
        <v>206</v>
      </c>
      <c r="B93" t="s">
        <v>207</v>
      </c>
      <c r="C93" s="83" t="s">
        <v>41</v>
      </c>
      <c r="D93" s="24">
        <v>36</v>
      </c>
      <c r="E93" s="24">
        <v>0</v>
      </c>
      <c r="F93" s="24">
        <v>0</v>
      </c>
      <c r="G93" s="24">
        <v>3</v>
      </c>
      <c r="H93" s="25">
        <f t="shared" si="5"/>
        <v>39</v>
      </c>
      <c r="I93" s="24">
        <v>0</v>
      </c>
      <c r="J93" s="25">
        <f t="shared" si="6"/>
        <v>39</v>
      </c>
      <c r="K93" s="59"/>
      <c r="L93" s="24">
        <v>22</v>
      </c>
      <c r="M93" s="24">
        <v>0</v>
      </c>
      <c r="N93" s="24">
        <v>0</v>
      </c>
      <c r="O93" s="24">
        <v>3</v>
      </c>
      <c r="P93" s="25">
        <f t="shared" si="4"/>
        <v>25</v>
      </c>
      <c r="Q93" s="24">
        <v>0</v>
      </c>
      <c r="R93" s="25">
        <f t="shared" si="7"/>
        <v>25</v>
      </c>
      <c r="S93" s="28"/>
      <c r="T93" s="97"/>
      <c r="U93" s="28"/>
      <c r="V93" s="28"/>
      <c r="W93" s="28"/>
      <c r="X93" s="28"/>
      <c r="Y93" s="28"/>
    </row>
    <row r="94" spans="1:25" x14ac:dyDescent="0.2">
      <c r="A94" t="s">
        <v>208</v>
      </c>
      <c r="B94" t="s">
        <v>209</v>
      </c>
      <c r="C94" s="83" t="s">
        <v>38</v>
      </c>
      <c r="D94" s="24">
        <v>65</v>
      </c>
      <c r="E94" s="24">
        <v>0</v>
      </c>
      <c r="F94" s="24">
        <v>0</v>
      </c>
      <c r="G94" s="24">
        <v>4</v>
      </c>
      <c r="H94" s="25">
        <f t="shared" si="5"/>
        <v>69</v>
      </c>
      <c r="I94" s="24">
        <v>0</v>
      </c>
      <c r="J94" s="25">
        <f t="shared" si="6"/>
        <v>69</v>
      </c>
      <c r="K94" s="59"/>
      <c r="L94" s="24">
        <v>36</v>
      </c>
      <c r="M94" s="24">
        <v>31</v>
      </c>
      <c r="N94" s="24">
        <v>0</v>
      </c>
      <c r="O94" s="24">
        <v>43</v>
      </c>
      <c r="P94" s="25">
        <f t="shared" si="4"/>
        <v>110</v>
      </c>
      <c r="Q94" s="24">
        <v>0</v>
      </c>
      <c r="R94" s="25">
        <f t="shared" si="7"/>
        <v>110</v>
      </c>
      <c r="S94" s="28"/>
      <c r="T94" s="97"/>
      <c r="U94" s="28"/>
      <c r="V94" s="28"/>
      <c r="W94" s="28"/>
      <c r="X94" s="28"/>
      <c r="Y94" s="28"/>
    </row>
    <row r="95" spans="1:25" x14ac:dyDescent="0.2">
      <c r="A95" t="s">
        <v>210</v>
      </c>
      <c r="B95" t="s">
        <v>211</v>
      </c>
      <c r="C95" s="83" t="s">
        <v>38</v>
      </c>
      <c r="D95" s="24">
        <v>9</v>
      </c>
      <c r="E95" s="24">
        <v>0</v>
      </c>
      <c r="F95" s="24">
        <v>0</v>
      </c>
      <c r="G95" s="24">
        <v>0</v>
      </c>
      <c r="H95" s="25">
        <f t="shared" si="5"/>
        <v>9</v>
      </c>
      <c r="I95" s="24">
        <v>0</v>
      </c>
      <c r="J95" s="25">
        <f t="shared" si="6"/>
        <v>9</v>
      </c>
      <c r="K95" s="59"/>
      <c r="L95" s="24">
        <v>4</v>
      </c>
      <c r="M95" s="24">
        <v>0</v>
      </c>
      <c r="N95" s="24">
        <v>0</v>
      </c>
      <c r="O95" s="24">
        <v>7</v>
      </c>
      <c r="P95" s="25">
        <f t="shared" si="4"/>
        <v>11</v>
      </c>
      <c r="Q95" s="24">
        <v>0</v>
      </c>
      <c r="R95" s="25">
        <f t="shared" si="7"/>
        <v>11</v>
      </c>
      <c r="S95" s="28"/>
      <c r="T95" s="97"/>
      <c r="U95" s="28"/>
      <c r="V95" s="28"/>
      <c r="W95" s="28"/>
      <c r="X95" s="28"/>
      <c r="Y95" s="28"/>
    </row>
    <row r="96" spans="1:25" x14ac:dyDescent="0.2">
      <c r="A96" t="s">
        <v>212</v>
      </c>
      <c r="B96" t="s">
        <v>213</v>
      </c>
      <c r="C96" s="83" t="s">
        <v>38</v>
      </c>
      <c r="D96" s="24">
        <v>86</v>
      </c>
      <c r="E96" s="24">
        <v>4</v>
      </c>
      <c r="F96" s="24">
        <v>0</v>
      </c>
      <c r="G96" s="24">
        <v>16</v>
      </c>
      <c r="H96" s="25">
        <f t="shared" si="5"/>
        <v>106</v>
      </c>
      <c r="I96" s="24">
        <v>7</v>
      </c>
      <c r="J96" s="25">
        <f t="shared" si="6"/>
        <v>113</v>
      </c>
      <c r="K96" s="59"/>
      <c r="L96" s="24">
        <v>17</v>
      </c>
      <c r="M96" s="24">
        <v>69</v>
      </c>
      <c r="N96" s="24">
        <v>0</v>
      </c>
      <c r="O96" s="24">
        <v>72</v>
      </c>
      <c r="P96" s="25">
        <f t="shared" si="4"/>
        <v>158</v>
      </c>
      <c r="Q96" s="24">
        <v>89</v>
      </c>
      <c r="R96" s="25">
        <f t="shared" si="7"/>
        <v>247</v>
      </c>
      <c r="S96" s="28"/>
      <c r="T96" s="97"/>
      <c r="U96" s="28"/>
      <c r="V96" s="28"/>
      <c r="W96" s="28"/>
      <c r="X96" s="28"/>
      <c r="Y96" s="28"/>
    </row>
    <row r="97" spans="1:25" x14ac:dyDescent="0.2">
      <c r="A97" t="s">
        <v>214</v>
      </c>
      <c r="B97" t="s">
        <v>215</v>
      </c>
      <c r="C97" s="83" t="s">
        <v>44</v>
      </c>
      <c r="D97" s="24">
        <v>133</v>
      </c>
      <c r="E97" s="24">
        <v>0</v>
      </c>
      <c r="F97" s="24">
        <v>0</v>
      </c>
      <c r="G97" s="24">
        <v>34</v>
      </c>
      <c r="H97" s="25">
        <f t="shared" si="5"/>
        <v>167</v>
      </c>
      <c r="I97" s="24">
        <v>0</v>
      </c>
      <c r="J97" s="25">
        <f t="shared" si="6"/>
        <v>167</v>
      </c>
      <c r="K97" s="59"/>
      <c r="L97" s="24">
        <v>32</v>
      </c>
      <c r="M97" s="24">
        <v>35</v>
      </c>
      <c r="N97" s="24">
        <v>0</v>
      </c>
      <c r="O97" s="24">
        <v>9</v>
      </c>
      <c r="P97" s="25">
        <f t="shared" si="4"/>
        <v>76</v>
      </c>
      <c r="Q97" s="24">
        <v>0</v>
      </c>
      <c r="R97" s="25">
        <f t="shared" si="7"/>
        <v>76</v>
      </c>
      <c r="S97" s="28"/>
      <c r="T97" s="97"/>
      <c r="U97" s="28"/>
      <c r="V97" s="28"/>
      <c r="W97" s="28"/>
      <c r="X97" s="28"/>
      <c r="Y97" s="28"/>
    </row>
    <row r="98" spans="1:25" x14ac:dyDescent="0.2">
      <c r="A98" t="s">
        <v>216</v>
      </c>
      <c r="B98" t="s">
        <v>217</v>
      </c>
      <c r="C98" s="83" t="s">
        <v>64</v>
      </c>
      <c r="D98" s="24">
        <v>9</v>
      </c>
      <c r="E98" s="24">
        <v>7</v>
      </c>
      <c r="F98" s="24">
        <v>0</v>
      </c>
      <c r="G98" s="24">
        <v>12</v>
      </c>
      <c r="H98" s="25">
        <f t="shared" si="5"/>
        <v>28</v>
      </c>
      <c r="I98" s="24">
        <v>0</v>
      </c>
      <c r="J98" s="25">
        <f t="shared" si="6"/>
        <v>28</v>
      </c>
      <c r="K98" s="59"/>
      <c r="L98" s="24">
        <v>24</v>
      </c>
      <c r="M98" s="24">
        <v>41</v>
      </c>
      <c r="N98" s="24">
        <v>0</v>
      </c>
      <c r="O98" s="24">
        <v>22</v>
      </c>
      <c r="P98" s="25">
        <f t="shared" si="4"/>
        <v>87</v>
      </c>
      <c r="Q98" s="24">
        <v>0</v>
      </c>
      <c r="R98" s="25">
        <f t="shared" si="7"/>
        <v>87</v>
      </c>
      <c r="S98" s="28"/>
      <c r="T98" s="97"/>
      <c r="U98" s="28"/>
      <c r="V98" s="28"/>
      <c r="W98" s="28"/>
      <c r="X98" s="28"/>
      <c r="Y98" s="28"/>
    </row>
    <row r="99" spans="1:25" x14ac:dyDescent="0.2">
      <c r="A99" t="s">
        <v>218</v>
      </c>
      <c r="B99" t="s">
        <v>219</v>
      </c>
      <c r="C99" s="83" t="s">
        <v>64</v>
      </c>
      <c r="D99" s="24">
        <v>96</v>
      </c>
      <c r="E99" s="24">
        <v>0</v>
      </c>
      <c r="F99" s="24">
        <v>0</v>
      </c>
      <c r="G99" s="24">
        <v>23</v>
      </c>
      <c r="H99" s="25">
        <f t="shared" si="5"/>
        <v>119</v>
      </c>
      <c r="I99" s="24">
        <v>103</v>
      </c>
      <c r="J99" s="25">
        <f t="shared" si="6"/>
        <v>222</v>
      </c>
      <c r="K99" s="59"/>
      <c r="L99" s="24">
        <v>21</v>
      </c>
      <c r="M99" s="24">
        <v>0</v>
      </c>
      <c r="N99" s="24">
        <v>0</v>
      </c>
      <c r="O99" s="24">
        <v>19</v>
      </c>
      <c r="P99" s="25">
        <f t="shared" si="4"/>
        <v>40</v>
      </c>
      <c r="Q99" s="24">
        <v>28</v>
      </c>
      <c r="R99" s="25">
        <f t="shared" si="7"/>
        <v>68</v>
      </c>
      <c r="S99" s="28"/>
      <c r="T99" s="97"/>
      <c r="U99" s="28"/>
      <c r="V99" s="28"/>
      <c r="W99" s="28"/>
      <c r="X99" s="28"/>
      <c r="Y99" s="28"/>
    </row>
    <row r="100" spans="1:25" x14ac:dyDescent="0.2">
      <c r="A100" t="s">
        <v>220</v>
      </c>
      <c r="B100" t="s">
        <v>221</v>
      </c>
      <c r="C100" s="83" t="s">
        <v>38</v>
      </c>
      <c r="D100" s="24">
        <v>233</v>
      </c>
      <c r="E100" s="24">
        <v>0</v>
      </c>
      <c r="F100" s="24">
        <v>0</v>
      </c>
      <c r="G100" s="24">
        <v>37</v>
      </c>
      <c r="H100" s="25">
        <f t="shared" si="5"/>
        <v>270</v>
      </c>
      <c r="I100" s="24">
        <v>0</v>
      </c>
      <c r="J100" s="25">
        <f t="shared" si="6"/>
        <v>270</v>
      </c>
      <c r="K100" s="59"/>
      <c r="L100" s="24">
        <v>0</v>
      </c>
      <c r="M100" s="24">
        <v>35</v>
      </c>
      <c r="N100" s="24">
        <v>0</v>
      </c>
      <c r="O100" s="24">
        <v>13</v>
      </c>
      <c r="P100" s="25">
        <f t="shared" si="4"/>
        <v>48</v>
      </c>
      <c r="Q100" s="24">
        <v>0</v>
      </c>
      <c r="R100" s="25">
        <f t="shared" si="7"/>
        <v>48</v>
      </c>
      <c r="S100" s="28"/>
      <c r="T100" s="97"/>
      <c r="U100" s="28"/>
      <c r="V100" s="28"/>
      <c r="W100" s="28"/>
      <c r="X100" s="28"/>
      <c r="Y100" s="28"/>
    </row>
    <row r="101" spans="1:25" x14ac:dyDescent="0.2">
      <c r="A101" t="s">
        <v>222</v>
      </c>
      <c r="B101" t="s">
        <v>223</v>
      </c>
      <c r="C101" s="83" t="s">
        <v>38</v>
      </c>
      <c r="D101" s="24">
        <v>18</v>
      </c>
      <c r="E101" s="24">
        <v>0</v>
      </c>
      <c r="F101" s="24">
        <v>0</v>
      </c>
      <c r="G101" s="24">
        <v>0</v>
      </c>
      <c r="H101" s="25">
        <f t="shared" si="5"/>
        <v>18</v>
      </c>
      <c r="I101" s="24">
        <v>0</v>
      </c>
      <c r="J101" s="25">
        <f t="shared" si="6"/>
        <v>18</v>
      </c>
      <c r="K101" s="59"/>
      <c r="L101" s="24">
        <v>60</v>
      </c>
      <c r="M101" s="24">
        <v>0</v>
      </c>
      <c r="N101" s="24">
        <v>0</v>
      </c>
      <c r="O101" s="24">
        <v>3</v>
      </c>
      <c r="P101" s="25">
        <f t="shared" si="4"/>
        <v>63</v>
      </c>
      <c r="Q101" s="24">
        <v>40</v>
      </c>
      <c r="R101" s="25">
        <f t="shared" si="7"/>
        <v>103</v>
      </c>
      <c r="S101" s="28"/>
      <c r="T101" s="97"/>
      <c r="U101" s="28"/>
      <c r="V101" s="28"/>
      <c r="W101" s="28"/>
      <c r="X101" s="28"/>
      <c r="Y101" s="28"/>
    </row>
    <row r="102" spans="1:25" x14ac:dyDescent="0.2">
      <c r="A102" t="s">
        <v>224</v>
      </c>
      <c r="B102" t="s">
        <v>225</v>
      </c>
      <c r="C102" s="83" t="s">
        <v>64</v>
      </c>
      <c r="D102" s="24">
        <v>132</v>
      </c>
      <c r="E102" s="24">
        <v>10</v>
      </c>
      <c r="F102" s="24">
        <v>0</v>
      </c>
      <c r="G102" s="24">
        <v>13</v>
      </c>
      <c r="H102" s="25">
        <f t="shared" si="5"/>
        <v>155</v>
      </c>
      <c r="I102" s="24">
        <v>0</v>
      </c>
      <c r="J102" s="25">
        <f t="shared" si="6"/>
        <v>155</v>
      </c>
      <c r="K102" s="59"/>
      <c r="L102" s="24">
        <v>88</v>
      </c>
      <c r="M102" s="24">
        <v>16</v>
      </c>
      <c r="N102" s="24">
        <v>0</v>
      </c>
      <c r="O102" s="24">
        <v>11</v>
      </c>
      <c r="P102" s="25">
        <f t="shared" si="4"/>
        <v>115</v>
      </c>
      <c r="Q102" s="24">
        <v>27</v>
      </c>
      <c r="R102" s="25">
        <f t="shared" si="7"/>
        <v>142</v>
      </c>
      <c r="S102" s="28"/>
      <c r="T102" s="97"/>
      <c r="U102" s="28"/>
      <c r="V102" s="28"/>
      <c r="W102" s="28"/>
      <c r="X102" s="28"/>
      <c r="Y102" s="28"/>
    </row>
    <row r="103" spans="1:25" x14ac:dyDescent="0.2">
      <c r="A103" t="s">
        <v>226</v>
      </c>
      <c r="B103" t="s">
        <v>227</v>
      </c>
      <c r="C103" s="83" t="s">
        <v>41</v>
      </c>
      <c r="D103" s="24">
        <v>4</v>
      </c>
      <c r="E103" s="24">
        <v>0</v>
      </c>
      <c r="F103" s="24">
        <v>0</v>
      </c>
      <c r="G103" s="24">
        <v>0</v>
      </c>
      <c r="H103" s="25">
        <f t="shared" si="5"/>
        <v>4</v>
      </c>
      <c r="I103" s="24">
        <v>0</v>
      </c>
      <c r="J103" s="25">
        <f t="shared" si="6"/>
        <v>4</v>
      </c>
      <c r="K103" s="59"/>
      <c r="L103" s="24">
        <v>44</v>
      </c>
      <c r="M103" s="24">
        <v>0</v>
      </c>
      <c r="N103" s="24">
        <v>0</v>
      </c>
      <c r="O103" s="24">
        <v>2</v>
      </c>
      <c r="P103" s="25">
        <f t="shared" si="4"/>
        <v>46</v>
      </c>
      <c r="Q103" s="24">
        <v>0</v>
      </c>
      <c r="R103" s="25">
        <f t="shared" si="7"/>
        <v>46</v>
      </c>
      <c r="S103" s="28"/>
      <c r="T103" s="97"/>
      <c r="U103" s="28"/>
      <c r="V103" s="28"/>
      <c r="W103" s="28"/>
      <c r="X103" s="28"/>
      <c r="Y103" s="28"/>
    </row>
    <row r="104" spans="1:25" x14ac:dyDescent="0.2">
      <c r="A104" t="s">
        <v>733</v>
      </c>
      <c r="B104" t="s">
        <v>228</v>
      </c>
      <c r="C104" s="83" t="s">
        <v>57</v>
      </c>
      <c r="D104" s="24">
        <v>120</v>
      </c>
      <c r="E104" s="24">
        <v>0</v>
      </c>
      <c r="F104" s="24">
        <v>0</v>
      </c>
      <c r="G104" s="24">
        <v>17</v>
      </c>
      <c r="H104" s="25">
        <f t="shared" si="5"/>
        <v>137</v>
      </c>
      <c r="I104" s="24">
        <v>0</v>
      </c>
      <c r="J104" s="25">
        <f t="shared" si="6"/>
        <v>137</v>
      </c>
      <c r="K104" s="59"/>
      <c r="L104" s="24">
        <v>132</v>
      </c>
      <c r="M104" s="24">
        <v>9</v>
      </c>
      <c r="N104" s="24">
        <v>13</v>
      </c>
      <c r="O104" s="24">
        <v>15</v>
      </c>
      <c r="P104" s="25">
        <f t="shared" si="4"/>
        <v>169</v>
      </c>
      <c r="Q104" s="24">
        <v>0</v>
      </c>
      <c r="R104" s="25">
        <f t="shared" si="7"/>
        <v>169</v>
      </c>
      <c r="S104" s="28"/>
      <c r="T104" s="97"/>
      <c r="U104" s="28"/>
      <c r="V104" s="28"/>
      <c r="W104" s="28"/>
      <c r="X104" s="28"/>
      <c r="Y104" s="28"/>
    </row>
    <row r="105" spans="1:25" x14ac:dyDescent="0.2">
      <c r="A105" t="s">
        <v>229</v>
      </c>
      <c r="B105" s="10" t="s">
        <v>230</v>
      </c>
      <c r="C105" s="83" t="s">
        <v>44</v>
      </c>
      <c r="D105" s="24">
        <v>0</v>
      </c>
      <c r="E105" s="24">
        <v>0</v>
      </c>
      <c r="F105" s="24">
        <v>0</v>
      </c>
      <c r="G105" s="24">
        <v>0</v>
      </c>
      <c r="H105" s="25">
        <f t="shared" si="5"/>
        <v>0</v>
      </c>
      <c r="I105" s="24">
        <v>0</v>
      </c>
      <c r="J105" s="25">
        <f t="shared" si="6"/>
        <v>0</v>
      </c>
      <c r="K105" s="59"/>
      <c r="L105" s="24">
        <v>11</v>
      </c>
      <c r="M105" s="24">
        <v>0</v>
      </c>
      <c r="N105" s="24">
        <v>0</v>
      </c>
      <c r="O105" s="24">
        <v>8</v>
      </c>
      <c r="P105" s="25">
        <f t="shared" si="4"/>
        <v>19</v>
      </c>
      <c r="Q105" s="24">
        <v>0</v>
      </c>
      <c r="R105" s="25">
        <f t="shared" si="7"/>
        <v>19</v>
      </c>
      <c r="S105" s="28"/>
      <c r="T105" s="97"/>
      <c r="U105" s="28"/>
      <c r="V105" s="28"/>
      <c r="W105" s="28"/>
      <c r="X105" s="28"/>
      <c r="Y105" s="28"/>
    </row>
    <row r="106" spans="1:25" x14ac:dyDescent="0.2">
      <c r="A106" t="s">
        <v>231</v>
      </c>
      <c r="B106" t="s">
        <v>232</v>
      </c>
      <c r="C106" s="83" t="s">
        <v>64</v>
      </c>
      <c r="D106" s="24">
        <v>70</v>
      </c>
      <c r="E106" s="24">
        <v>0</v>
      </c>
      <c r="F106" s="24">
        <v>0</v>
      </c>
      <c r="G106" s="24">
        <v>0</v>
      </c>
      <c r="H106" s="25">
        <f t="shared" si="5"/>
        <v>70</v>
      </c>
      <c r="I106" s="24">
        <v>0</v>
      </c>
      <c r="J106" s="25">
        <f t="shared" si="6"/>
        <v>70</v>
      </c>
      <c r="K106" s="59"/>
      <c r="L106" s="24">
        <v>30</v>
      </c>
      <c r="M106" s="24">
        <v>0</v>
      </c>
      <c r="N106" s="24">
        <v>0</v>
      </c>
      <c r="O106" s="24">
        <v>8</v>
      </c>
      <c r="P106" s="25">
        <f t="shared" si="4"/>
        <v>38</v>
      </c>
      <c r="Q106" s="24">
        <v>6</v>
      </c>
      <c r="R106" s="25">
        <f t="shared" si="7"/>
        <v>44</v>
      </c>
      <c r="S106" s="28"/>
      <c r="T106" s="97"/>
      <c r="U106" s="28"/>
      <c r="V106" s="28"/>
      <c r="W106" s="28"/>
      <c r="X106" s="28"/>
      <c r="Y106" s="28"/>
    </row>
    <row r="107" spans="1:25" x14ac:dyDescent="0.2">
      <c r="A107" t="s">
        <v>233</v>
      </c>
      <c r="B107" t="s">
        <v>234</v>
      </c>
      <c r="C107" s="83" t="s">
        <v>64</v>
      </c>
      <c r="D107" s="24">
        <v>55</v>
      </c>
      <c r="E107" s="24">
        <v>0</v>
      </c>
      <c r="F107" s="24">
        <v>0</v>
      </c>
      <c r="G107" s="24">
        <v>11</v>
      </c>
      <c r="H107" s="25">
        <f t="shared" si="5"/>
        <v>66</v>
      </c>
      <c r="I107" s="24">
        <v>52</v>
      </c>
      <c r="J107" s="25">
        <f t="shared" si="6"/>
        <v>118</v>
      </c>
      <c r="K107" s="59"/>
      <c r="L107" s="24">
        <v>20</v>
      </c>
      <c r="M107" s="24">
        <v>0</v>
      </c>
      <c r="N107" s="24">
        <v>0</v>
      </c>
      <c r="O107" s="24">
        <v>21</v>
      </c>
      <c r="P107" s="25">
        <f t="shared" si="4"/>
        <v>41</v>
      </c>
      <c r="Q107" s="24">
        <v>23</v>
      </c>
      <c r="R107" s="25">
        <f t="shared" si="7"/>
        <v>64</v>
      </c>
      <c r="S107" s="28"/>
      <c r="T107" s="97"/>
      <c r="U107" s="28"/>
      <c r="V107" s="28"/>
      <c r="W107" s="28"/>
      <c r="X107" s="28"/>
      <c r="Y107" s="28"/>
    </row>
    <row r="108" spans="1:25" x14ac:dyDescent="0.2">
      <c r="A108" t="s">
        <v>235</v>
      </c>
      <c r="B108" t="s">
        <v>236</v>
      </c>
      <c r="C108" s="83" t="s">
        <v>38</v>
      </c>
      <c r="D108" s="24">
        <v>109</v>
      </c>
      <c r="E108" s="24">
        <v>0</v>
      </c>
      <c r="F108" s="24">
        <v>0</v>
      </c>
      <c r="G108" s="24">
        <v>13</v>
      </c>
      <c r="H108" s="25">
        <f t="shared" si="5"/>
        <v>122</v>
      </c>
      <c r="I108" s="24">
        <v>0</v>
      </c>
      <c r="J108" s="25">
        <f t="shared" si="6"/>
        <v>122</v>
      </c>
      <c r="K108" s="59"/>
      <c r="L108" s="24">
        <v>24</v>
      </c>
      <c r="M108" s="24">
        <v>0</v>
      </c>
      <c r="N108" s="24">
        <v>0</v>
      </c>
      <c r="O108" s="24">
        <v>18</v>
      </c>
      <c r="P108" s="25">
        <f t="shared" si="4"/>
        <v>42</v>
      </c>
      <c r="Q108" s="24">
        <v>4</v>
      </c>
      <c r="R108" s="25">
        <f t="shared" si="7"/>
        <v>46</v>
      </c>
      <c r="S108" s="28"/>
      <c r="T108" s="97"/>
      <c r="U108" s="28"/>
      <c r="V108" s="28"/>
      <c r="W108" s="28"/>
      <c r="X108" s="28"/>
      <c r="Y108" s="28"/>
    </row>
    <row r="109" spans="1:25" x14ac:dyDescent="0.2">
      <c r="A109" t="s">
        <v>237</v>
      </c>
      <c r="B109" t="s">
        <v>238</v>
      </c>
      <c r="C109" s="83" t="s">
        <v>38</v>
      </c>
      <c r="D109" s="24">
        <v>38</v>
      </c>
      <c r="E109" s="24">
        <v>9</v>
      </c>
      <c r="F109" s="24">
        <v>0</v>
      </c>
      <c r="G109" s="24">
        <v>0</v>
      </c>
      <c r="H109" s="25">
        <f t="shared" si="5"/>
        <v>47</v>
      </c>
      <c r="I109" s="24">
        <v>0</v>
      </c>
      <c r="J109" s="25">
        <f t="shared" si="6"/>
        <v>47</v>
      </c>
      <c r="K109" s="59"/>
      <c r="L109" s="24">
        <v>3</v>
      </c>
      <c r="M109" s="24">
        <v>7</v>
      </c>
      <c r="N109" s="24">
        <v>0</v>
      </c>
      <c r="O109" s="24">
        <v>4</v>
      </c>
      <c r="P109" s="25">
        <f t="shared" si="4"/>
        <v>14</v>
      </c>
      <c r="Q109" s="24">
        <v>0</v>
      </c>
      <c r="R109" s="25">
        <f t="shared" si="7"/>
        <v>14</v>
      </c>
      <c r="S109" s="28"/>
      <c r="T109" s="97"/>
      <c r="U109" s="28"/>
      <c r="V109" s="28"/>
      <c r="W109" s="28"/>
      <c r="X109" s="28"/>
      <c r="Y109" s="28"/>
    </row>
    <row r="110" spans="1:25" x14ac:dyDescent="0.2">
      <c r="A110" t="s">
        <v>239</v>
      </c>
      <c r="B110" t="s">
        <v>240</v>
      </c>
      <c r="C110" s="83" t="s">
        <v>38</v>
      </c>
      <c r="D110" s="24">
        <v>50</v>
      </c>
      <c r="E110" s="24">
        <v>17</v>
      </c>
      <c r="F110" s="24">
        <v>0</v>
      </c>
      <c r="G110" s="24">
        <v>13</v>
      </c>
      <c r="H110" s="25">
        <f t="shared" si="5"/>
        <v>80</v>
      </c>
      <c r="I110" s="24">
        <v>0</v>
      </c>
      <c r="J110" s="25">
        <f t="shared" si="6"/>
        <v>80</v>
      </c>
      <c r="K110" s="59"/>
      <c r="L110" s="24">
        <v>17</v>
      </c>
      <c r="M110" s="24">
        <v>3</v>
      </c>
      <c r="N110" s="24">
        <v>0</v>
      </c>
      <c r="O110" s="24">
        <v>7</v>
      </c>
      <c r="P110" s="25">
        <f t="shared" si="4"/>
        <v>27</v>
      </c>
      <c r="Q110" s="24">
        <v>0</v>
      </c>
      <c r="R110" s="25">
        <f t="shared" si="7"/>
        <v>27</v>
      </c>
      <c r="S110" s="28"/>
      <c r="T110" s="97"/>
      <c r="U110" s="28"/>
      <c r="V110" s="28"/>
      <c r="W110" s="28"/>
      <c r="X110" s="28"/>
      <c r="Y110" s="28"/>
    </row>
    <row r="111" spans="1:25" x14ac:dyDescent="0.2">
      <c r="A111" t="s">
        <v>241</v>
      </c>
      <c r="B111" t="s">
        <v>242</v>
      </c>
      <c r="C111" s="83" t="s">
        <v>41</v>
      </c>
      <c r="D111" s="24">
        <v>182</v>
      </c>
      <c r="E111" s="24">
        <v>0</v>
      </c>
      <c r="F111" s="24">
        <v>0</v>
      </c>
      <c r="G111" s="24">
        <v>12</v>
      </c>
      <c r="H111" s="25">
        <f t="shared" si="5"/>
        <v>194</v>
      </c>
      <c r="I111" s="24">
        <v>86</v>
      </c>
      <c r="J111" s="25">
        <f t="shared" si="6"/>
        <v>280</v>
      </c>
      <c r="K111" s="59"/>
      <c r="L111" s="24">
        <v>64</v>
      </c>
      <c r="M111" s="24">
        <v>0</v>
      </c>
      <c r="N111" s="24">
        <v>0</v>
      </c>
      <c r="O111" s="24">
        <v>6</v>
      </c>
      <c r="P111" s="25">
        <f t="shared" si="4"/>
        <v>70</v>
      </c>
      <c r="Q111" s="24">
        <v>20</v>
      </c>
      <c r="R111" s="25">
        <f t="shared" si="7"/>
        <v>90</v>
      </c>
      <c r="S111" s="28"/>
      <c r="T111" s="97"/>
      <c r="U111" s="28"/>
      <c r="V111" s="28"/>
      <c r="W111" s="28"/>
      <c r="X111" s="28"/>
      <c r="Y111" s="28"/>
    </row>
    <row r="112" spans="1:25" x14ac:dyDescent="0.2">
      <c r="A112" t="s">
        <v>243</v>
      </c>
      <c r="B112" t="s">
        <v>244</v>
      </c>
      <c r="C112" s="83" t="s">
        <v>57</v>
      </c>
      <c r="D112" s="24">
        <v>29</v>
      </c>
      <c r="E112" s="24">
        <v>0</v>
      </c>
      <c r="F112" s="24">
        <v>0</v>
      </c>
      <c r="G112" s="24">
        <v>0</v>
      </c>
      <c r="H112" s="25">
        <f t="shared" si="5"/>
        <v>29</v>
      </c>
      <c r="I112" s="24">
        <v>0</v>
      </c>
      <c r="J112" s="25">
        <f t="shared" si="6"/>
        <v>29</v>
      </c>
      <c r="K112" s="59"/>
      <c r="L112" s="24">
        <v>27</v>
      </c>
      <c r="M112" s="24">
        <v>9</v>
      </c>
      <c r="N112" s="24">
        <v>0</v>
      </c>
      <c r="O112" s="24">
        <v>2</v>
      </c>
      <c r="P112" s="25">
        <f t="shared" si="4"/>
        <v>38</v>
      </c>
      <c r="Q112" s="24">
        <v>4</v>
      </c>
      <c r="R112" s="25">
        <f t="shared" si="7"/>
        <v>42</v>
      </c>
      <c r="S112" s="28"/>
      <c r="T112" s="97"/>
      <c r="U112" s="28"/>
      <c r="V112" s="28"/>
      <c r="W112" s="28"/>
      <c r="X112" s="28"/>
      <c r="Y112" s="28"/>
    </row>
    <row r="113" spans="1:25" x14ac:dyDescent="0.2">
      <c r="A113" t="s">
        <v>245</v>
      </c>
      <c r="B113" t="s">
        <v>246</v>
      </c>
      <c r="C113" s="83" t="s">
        <v>44</v>
      </c>
      <c r="D113" s="24">
        <v>20</v>
      </c>
      <c r="E113" s="24">
        <v>0</v>
      </c>
      <c r="F113" s="24">
        <v>0</v>
      </c>
      <c r="G113" s="24">
        <v>8</v>
      </c>
      <c r="H113" s="25">
        <f t="shared" si="5"/>
        <v>28</v>
      </c>
      <c r="I113" s="24">
        <v>0</v>
      </c>
      <c r="J113" s="25">
        <f t="shared" si="6"/>
        <v>28</v>
      </c>
      <c r="K113" s="59"/>
      <c r="L113" s="24">
        <v>21</v>
      </c>
      <c r="M113" s="24">
        <v>0</v>
      </c>
      <c r="N113" s="24">
        <v>0</v>
      </c>
      <c r="O113" s="24">
        <v>16</v>
      </c>
      <c r="P113" s="25">
        <f t="shared" si="4"/>
        <v>37</v>
      </c>
      <c r="Q113" s="24">
        <v>0</v>
      </c>
      <c r="R113" s="25">
        <f t="shared" si="7"/>
        <v>37</v>
      </c>
      <c r="S113" s="28"/>
      <c r="T113" s="97"/>
      <c r="U113" s="28"/>
      <c r="V113" s="28"/>
      <c r="W113" s="28"/>
      <c r="X113" s="28"/>
      <c r="Y113" s="28"/>
    </row>
    <row r="114" spans="1:25" x14ac:dyDescent="0.2">
      <c r="A114" t="s">
        <v>247</v>
      </c>
      <c r="B114" t="s">
        <v>248</v>
      </c>
      <c r="C114" s="83" t="s">
        <v>38</v>
      </c>
      <c r="D114" s="24">
        <v>66</v>
      </c>
      <c r="E114" s="24">
        <v>0</v>
      </c>
      <c r="F114" s="24">
        <v>0</v>
      </c>
      <c r="G114" s="24">
        <v>61</v>
      </c>
      <c r="H114" s="25">
        <f t="shared" si="5"/>
        <v>127</v>
      </c>
      <c r="I114" s="24">
        <v>12</v>
      </c>
      <c r="J114" s="25">
        <f t="shared" si="6"/>
        <v>139</v>
      </c>
      <c r="K114" s="59"/>
      <c r="L114" s="24">
        <v>11</v>
      </c>
      <c r="M114" s="24">
        <v>0</v>
      </c>
      <c r="N114" s="24">
        <v>0</v>
      </c>
      <c r="O114" s="24">
        <v>15</v>
      </c>
      <c r="P114" s="25">
        <f t="shared" si="4"/>
        <v>26</v>
      </c>
      <c r="Q114" s="24">
        <v>39</v>
      </c>
      <c r="R114" s="25">
        <f t="shared" si="7"/>
        <v>65</v>
      </c>
      <c r="S114" s="28"/>
      <c r="T114" s="97"/>
      <c r="U114" s="28"/>
      <c r="V114" s="28"/>
      <c r="W114" s="28"/>
      <c r="X114" s="28"/>
      <c r="Y114" s="28"/>
    </row>
    <row r="115" spans="1:25" x14ac:dyDescent="0.2">
      <c r="A115" t="s">
        <v>249</v>
      </c>
      <c r="B115" t="s">
        <v>250</v>
      </c>
      <c r="C115" s="83" t="s">
        <v>57</v>
      </c>
      <c r="D115" s="24">
        <v>13</v>
      </c>
      <c r="E115" s="24">
        <v>27</v>
      </c>
      <c r="F115" s="24">
        <v>0</v>
      </c>
      <c r="G115" s="24">
        <v>13</v>
      </c>
      <c r="H115" s="25">
        <f t="shared" si="5"/>
        <v>53</v>
      </c>
      <c r="I115" s="24">
        <v>0</v>
      </c>
      <c r="J115" s="25">
        <f t="shared" si="6"/>
        <v>53</v>
      </c>
      <c r="K115" s="59"/>
      <c r="L115" s="24">
        <v>20</v>
      </c>
      <c r="M115" s="24">
        <v>16</v>
      </c>
      <c r="N115" s="24">
        <v>0</v>
      </c>
      <c r="O115" s="24">
        <v>4</v>
      </c>
      <c r="P115" s="25">
        <f t="shared" si="4"/>
        <v>40</v>
      </c>
      <c r="Q115" s="24">
        <v>0</v>
      </c>
      <c r="R115" s="25">
        <f t="shared" si="7"/>
        <v>40</v>
      </c>
      <c r="S115" s="28"/>
      <c r="T115" s="97"/>
      <c r="U115" s="28"/>
      <c r="V115" s="28"/>
      <c r="W115" s="28"/>
      <c r="X115" s="28"/>
      <c r="Y115" s="28"/>
    </row>
    <row r="116" spans="1:25" x14ac:dyDescent="0.2">
      <c r="A116" t="s">
        <v>251</v>
      </c>
      <c r="B116" s="10" t="s">
        <v>252</v>
      </c>
      <c r="C116" s="29" t="s">
        <v>64</v>
      </c>
      <c r="D116" s="24">
        <v>57</v>
      </c>
      <c r="E116" s="24">
        <v>41</v>
      </c>
      <c r="F116" s="24">
        <v>0</v>
      </c>
      <c r="G116" s="24">
        <v>0</v>
      </c>
      <c r="H116" s="25">
        <f t="shared" si="5"/>
        <v>98</v>
      </c>
      <c r="I116" s="24">
        <v>0</v>
      </c>
      <c r="J116" s="25">
        <f t="shared" si="6"/>
        <v>98</v>
      </c>
      <c r="K116" s="59"/>
      <c r="L116" s="24">
        <v>13</v>
      </c>
      <c r="M116" s="24">
        <v>0</v>
      </c>
      <c r="N116" s="24">
        <v>0</v>
      </c>
      <c r="O116" s="24">
        <v>0</v>
      </c>
      <c r="P116" s="25">
        <f t="shared" si="4"/>
        <v>13</v>
      </c>
      <c r="Q116" s="24">
        <v>0</v>
      </c>
      <c r="R116" s="25">
        <f t="shared" si="7"/>
        <v>13</v>
      </c>
      <c r="S116" s="28"/>
      <c r="T116" s="97"/>
      <c r="U116" s="28"/>
      <c r="V116" s="28"/>
      <c r="W116" s="28"/>
      <c r="X116" s="28"/>
      <c r="Y116" s="28"/>
    </row>
    <row r="117" spans="1:25" x14ac:dyDescent="0.2">
      <c r="A117" t="s">
        <v>253</v>
      </c>
      <c r="B117" t="s">
        <v>254</v>
      </c>
      <c r="C117" s="83" t="s">
        <v>57</v>
      </c>
      <c r="D117" s="24">
        <v>94</v>
      </c>
      <c r="E117" s="24">
        <v>0</v>
      </c>
      <c r="F117" s="24">
        <v>0</v>
      </c>
      <c r="G117" s="24">
        <v>11</v>
      </c>
      <c r="H117" s="25">
        <f t="shared" si="5"/>
        <v>105</v>
      </c>
      <c r="I117" s="24">
        <v>34</v>
      </c>
      <c r="J117" s="25">
        <f t="shared" si="6"/>
        <v>139</v>
      </c>
      <c r="K117" s="59"/>
      <c r="L117" s="24">
        <v>49</v>
      </c>
      <c r="M117" s="24">
        <v>0</v>
      </c>
      <c r="N117" s="24">
        <v>0</v>
      </c>
      <c r="O117" s="24">
        <v>13</v>
      </c>
      <c r="P117" s="25">
        <f t="shared" si="4"/>
        <v>62</v>
      </c>
      <c r="Q117" s="24">
        <v>19</v>
      </c>
      <c r="R117" s="25">
        <f t="shared" si="7"/>
        <v>81</v>
      </c>
      <c r="S117" s="28"/>
      <c r="T117" s="97"/>
      <c r="U117" s="28"/>
      <c r="V117" s="28"/>
      <c r="W117" s="28"/>
      <c r="X117" s="28"/>
      <c r="Y117" s="28"/>
    </row>
    <row r="118" spans="1:25" x14ac:dyDescent="0.2">
      <c r="A118" t="s">
        <v>255</v>
      </c>
      <c r="B118" t="s">
        <v>256</v>
      </c>
      <c r="C118" s="83" t="s">
        <v>38</v>
      </c>
      <c r="D118" s="24">
        <v>126</v>
      </c>
      <c r="E118" s="24">
        <v>0</v>
      </c>
      <c r="F118" s="24">
        <v>0</v>
      </c>
      <c r="G118" s="24">
        <v>27</v>
      </c>
      <c r="H118" s="25">
        <f t="shared" si="5"/>
        <v>153</v>
      </c>
      <c r="I118" s="24">
        <v>0</v>
      </c>
      <c r="J118" s="25">
        <f t="shared" si="6"/>
        <v>153</v>
      </c>
      <c r="K118" s="59"/>
      <c r="L118" s="24">
        <v>88</v>
      </c>
      <c r="M118" s="24">
        <v>0</v>
      </c>
      <c r="N118" s="24">
        <v>0</v>
      </c>
      <c r="O118" s="24">
        <v>2</v>
      </c>
      <c r="P118" s="25">
        <f t="shared" si="4"/>
        <v>90</v>
      </c>
      <c r="Q118" s="24">
        <v>0</v>
      </c>
      <c r="R118" s="25">
        <f t="shared" si="7"/>
        <v>90</v>
      </c>
      <c r="S118" s="28"/>
      <c r="T118" s="97"/>
      <c r="U118" s="28"/>
      <c r="V118" s="28"/>
      <c r="W118" s="28"/>
      <c r="X118" s="28"/>
      <c r="Y118" s="28"/>
    </row>
    <row r="119" spans="1:25" x14ac:dyDescent="0.2">
      <c r="A119" t="s">
        <v>257</v>
      </c>
      <c r="B119" t="s">
        <v>258</v>
      </c>
      <c r="C119" s="83" t="s">
        <v>64</v>
      </c>
      <c r="D119" s="24">
        <v>100</v>
      </c>
      <c r="E119" s="24">
        <v>0</v>
      </c>
      <c r="F119" s="24">
        <v>0</v>
      </c>
      <c r="G119" s="24">
        <v>41</v>
      </c>
      <c r="H119" s="25">
        <f t="shared" si="5"/>
        <v>141</v>
      </c>
      <c r="I119" s="24">
        <v>0</v>
      </c>
      <c r="J119" s="25">
        <f t="shared" si="6"/>
        <v>141</v>
      </c>
      <c r="K119" s="59"/>
      <c r="L119" s="24">
        <v>30</v>
      </c>
      <c r="M119" s="24">
        <v>0</v>
      </c>
      <c r="N119" s="24">
        <v>0</v>
      </c>
      <c r="O119" s="24">
        <v>19</v>
      </c>
      <c r="P119" s="25">
        <f t="shared" si="4"/>
        <v>49</v>
      </c>
      <c r="Q119" s="24">
        <v>0</v>
      </c>
      <c r="R119" s="25">
        <f t="shared" si="7"/>
        <v>49</v>
      </c>
      <c r="S119" s="28"/>
      <c r="T119" s="97"/>
      <c r="U119" s="28"/>
      <c r="V119" s="28"/>
      <c r="W119" s="28"/>
      <c r="X119" s="28"/>
      <c r="Y119" s="28"/>
    </row>
    <row r="120" spans="1:25" x14ac:dyDescent="0.2">
      <c r="A120" t="s">
        <v>259</v>
      </c>
      <c r="B120" t="s">
        <v>260</v>
      </c>
      <c r="C120" s="83" t="s">
        <v>44</v>
      </c>
      <c r="D120" s="24">
        <v>117</v>
      </c>
      <c r="E120" s="24">
        <v>46</v>
      </c>
      <c r="F120" s="24">
        <v>0</v>
      </c>
      <c r="G120" s="24">
        <v>16</v>
      </c>
      <c r="H120" s="25">
        <f t="shared" si="5"/>
        <v>179</v>
      </c>
      <c r="I120" s="24">
        <v>0</v>
      </c>
      <c r="J120" s="25">
        <f t="shared" si="6"/>
        <v>179</v>
      </c>
      <c r="K120" s="59"/>
      <c r="L120" s="24">
        <v>81</v>
      </c>
      <c r="M120" s="24">
        <v>10</v>
      </c>
      <c r="N120" s="24">
        <v>0</v>
      </c>
      <c r="O120" s="24">
        <v>7</v>
      </c>
      <c r="P120" s="25">
        <f t="shared" si="4"/>
        <v>98</v>
      </c>
      <c r="Q120" s="24">
        <v>0</v>
      </c>
      <c r="R120" s="25">
        <f t="shared" si="7"/>
        <v>98</v>
      </c>
      <c r="S120" s="28"/>
      <c r="T120" s="97"/>
      <c r="U120" s="28"/>
      <c r="V120" s="28"/>
      <c r="W120" s="28"/>
      <c r="X120" s="28"/>
      <c r="Y120" s="28"/>
    </row>
    <row r="121" spans="1:25" x14ac:dyDescent="0.2">
      <c r="A121" t="s">
        <v>261</v>
      </c>
      <c r="B121" t="s">
        <v>262</v>
      </c>
      <c r="C121" s="83" t="s">
        <v>38</v>
      </c>
      <c r="D121" s="24">
        <v>42</v>
      </c>
      <c r="E121" s="24">
        <v>0</v>
      </c>
      <c r="F121" s="24">
        <v>0</v>
      </c>
      <c r="G121" s="24">
        <v>0</v>
      </c>
      <c r="H121" s="25">
        <f t="shared" si="5"/>
        <v>42</v>
      </c>
      <c r="I121" s="24">
        <v>0</v>
      </c>
      <c r="J121" s="25">
        <f t="shared" si="6"/>
        <v>42</v>
      </c>
      <c r="K121" s="59"/>
      <c r="L121" s="24">
        <v>21</v>
      </c>
      <c r="M121" s="24">
        <v>1</v>
      </c>
      <c r="N121" s="24">
        <v>0</v>
      </c>
      <c r="O121" s="24">
        <v>6</v>
      </c>
      <c r="P121" s="25">
        <f t="shared" si="4"/>
        <v>28</v>
      </c>
      <c r="Q121" s="24">
        <v>0</v>
      </c>
      <c r="R121" s="25">
        <f t="shared" si="7"/>
        <v>28</v>
      </c>
      <c r="S121" s="28"/>
      <c r="T121" s="97"/>
      <c r="U121" s="28"/>
      <c r="V121" s="28"/>
      <c r="W121" s="28"/>
      <c r="X121" s="28"/>
      <c r="Y121" s="28"/>
    </row>
    <row r="122" spans="1:25" x14ac:dyDescent="0.2">
      <c r="A122" t="s">
        <v>263</v>
      </c>
      <c r="B122" t="s">
        <v>264</v>
      </c>
      <c r="C122" s="85" t="s">
        <v>44</v>
      </c>
      <c r="D122" s="24">
        <v>0</v>
      </c>
      <c r="E122" s="24">
        <v>0</v>
      </c>
      <c r="F122" s="24">
        <v>0</v>
      </c>
      <c r="G122" s="24">
        <v>0</v>
      </c>
      <c r="H122" s="25">
        <f t="shared" si="5"/>
        <v>0</v>
      </c>
      <c r="I122" s="24">
        <v>0</v>
      </c>
      <c r="J122" s="25">
        <f t="shared" si="6"/>
        <v>0</v>
      </c>
      <c r="K122" s="59"/>
      <c r="L122" s="24">
        <v>0</v>
      </c>
      <c r="M122" s="24">
        <v>0</v>
      </c>
      <c r="N122" s="24">
        <v>0</v>
      </c>
      <c r="O122" s="24">
        <v>2</v>
      </c>
      <c r="P122" s="25">
        <f t="shared" si="4"/>
        <v>2</v>
      </c>
      <c r="Q122" s="24">
        <v>0</v>
      </c>
      <c r="R122" s="25">
        <f t="shared" si="7"/>
        <v>2</v>
      </c>
      <c r="S122" s="28"/>
      <c r="T122" s="97"/>
      <c r="U122" s="28"/>
      <c r="V122" s="28"/>
      <c r="W122" s="28"/>
      <c r="X122" s="28"/>
      <c r="Y122" s="28"/>
    </row>
    <row r="123" spans="1:25" x14ac:dyDescent="0.2">
      <c r="A123" t="s">
        <v>265</v>
      </c>
      <c r="B123" t="s">
        <v>266</v>
      </c>
      <c r="C123" s="83" t="s">
        <v>44</v>
      </c>
      <c r="D123" s="24">
        <v>47</v>
      </c>
      <c r="E123" s="24">
        <v>21</v>
      </c>
      <c r="F123" s="24">
        <v>0</v>
      </c>
      <c r="G123" s="24">
        <v>24</v>
      </c>
      <c r="H123" s="25">
        <f t="shared" si="5"/>
        <v>92</v>
      </c>
      <c r="I123" s="24">
        <v>0</v>
      </c>
      <c r="J123" s="25">
        <f t="shared" si="6"/>
        <v>92</v>
      </c>
      <c r="K123" s="59"/>
      <c r="L123" s="24">
        <v>51</v>
      </c>
      <c r="M123" s="24">
        <v>12</v>
      </c>
      <c r="N123" s="24">
        <v>0</v>
      </c>
      <c r="O123" s="24">
        <v>42</v>
      </c>
      <c r="P123" s="25">
        <f t="shared" si="4"/>
        <v>105</v>
      </c>
      <c r="Q123" s="24">
        <v>25</v>
      </c>
      <c r="R123" s="25">
        <f t="shared" si="7"/>
        <v>130</v>
      </c>
      <c r="S123" s="28"/>
      <c r="T123" s="97"/>
      <c r="U123" s="28"/>
      <c r="V123" s="28"/>
      <c r="W123" s="28"/>
      <c r="X123" s="28"/>
      <c r="Y123" s="28"/>
    </row>
    <row r="124" spans="1:25" x14ac:dyDescent="0.2">
      <c r="A124" t="s">
        <v>267</v>
      </c>
      <c r="B124" t="s">
        <v>268</v>
      </c>
      <c r="C124" s="83" t="s">
        <v>38</v>
      </c>
      <c r="D124" s="24">
        <v>132</v>
      </c>
      <c r="E124" s="24">
        <v>0</v>
      </c>
      <c r="F124" s="24">
        <v>0</v>
      </c>
      <c r="G124" s="24">
        <v>101</v>
      </c>
      <c r="H124" s="25">
        <f t="shared" si="5"/>
        <v>233</v>
      </c>
      <c r="I124" s="24">
        <v>0</v>
      </c>
      <c r="J124" s="25">
        <f t="shared" si="6"/>
        <v>233</v>
      </c>
      <c r="K124" s="59"/>
      <c r="L124" s="24">
        <v>163</v>
      </c>
      <c r="M124" s="24">
        <v>33</v>
      </c>
      <c r="N124" s="24">
        <v>0</v>
      </c>
      <c r="O124" s="24">
        <v>95</v>
      </c>
      <c r="P124" s="25">
        <f t="shared" si="4"/>
        <v>291</v>
      </c>
      <c r="Q124" s="24">
        <v>9</v>
      </c>
      <c r="R124" s="25">
        <f t="shared" si="7"/>
        <v>300</v>
      </c>
      <c r="S124" s="28"/>
      <c r="T124" s="97"/>
      <c r="U124" s="28"/>
      <c r="V124" s="28"/>
      <c r="W124" s="28"/>
      <c r="X124" s="28"/>
      <c r="Y124" s="28"/>
    </row>
    <row r="125" spans="1:25" x14ac:dyDescent="0.2">
      <c r="A125" t="s">
        <v>269</v>
      </c>
      <c r="B125" t="s">
        <v>270</v>
      </c>
      <c r="C125" s="83" t="s">
        <v>38</v>
      </c>
      <c r="D125" s="24">
        <v>0</v>
      </c>
      <c r="E125" s="24">
        <v>29</v>
      </c>
      <c r="F125" s="24">
        <v>0</v>
      </c>
      <c r="G125" s="24">
        <v>9</v>
      </c>
      <c r="H125" s="25">
        <f t="shared" si="5"/>
        <v>38</v>
      </c>
      <c r="I125" s="24">
        <v>0</v>
      </c>
      <c r="J125" s="25">
        <f t="shared" si="6"/>
        <v>38</v>
      </c>
      <c r="K125" s="59"/>
      <c r="L125" s="24">
        <v>0</v>
      </c>
      <c r="M125" s="24">
        <v>8</v>
      </c>
      <c r="N125" s="24">
        <v>0</v>
      </c>
      <c r="O125" s="24">
        <v>7</v>
      </c>
      <c r="P125" s="25">
        <f t="shared" si="4"/>
        <v>15</v>
      </c>
      <c r="Q125" s="24">
        <v>0</v>
      </c>
      <c r="R125" s="25">
        <f t="shared" si="7"/>
        <v>15</v>
      </c>
      <c r="S125" s="28"/>
      <c r="T125" s="97"/>
      <c r="U125" s="28"/>
      <c r="V125" s="28"/>
      <c r="W125" s="28"/>
      <c r="X125" s="28"/>
      <c r="Y125" s="28"/>
    </row>
    <row r="126" spans="1:25" x14ac:dyDescent="0.2">
      <c r="A126" t="s">
        <v>271</v>
      </c>
      <c r="B126" t="s">
        <v>272</v>
      </c>
      <c r="C126" s="83" t="s">
        <v>41</v>
      </c>
      <c r="D126" s="24">
        <v>31</v>
      </c>
      <c r="E126" s="24">
        <v>0</v>
      </c>
      <c r="F126" s="24">
        <v>0</v>
      </c>
      <c r="G126" s="24">
        <v>0</v>
      </c>
      <c r="H126" s="25">
        <f t="shared" si="5"/>
        <v>31</v>
      </c>
      <c r="I126" s="24">
        <v>0</v>
      </c>
      <c r="J126" s="25">
        <f t="shared" si="6"/>
        <v>31</v>
      </c>
      <c r="K126" s="59"/>
      <c r="L126" s="24">
        <v>55</v>
      </c>
      <c r="M126" s="24">
        <v>0</v>
      </c>
      <c r="N126" s="24">
        <v>0</v>
      </c>
      <c r="O126" s="24">
        <v>6</v>
      </c>
      <c r="P126" s="25">
        <f t="shared" si="4"/>
        <v>61</v>
      </c>
      <c r="Q126" s="24">
        <v>26</v>
      </c>
      <c r="R126" s="25">
        <f t="shared" si="7"/>
        <v>87</v>
      </c>
      <c r="S126" s="28"/>
      <c r="T126" s="97"/>
      <c r="U126" s="28"/>
      <c r="V126" s="28"/>
      <c r="W126" s="28"/>
      <c r="X126" s="28"/>
      <c r="Y126" s="28"/>
    </row>
    <row r="127" spans="1:25" x14ac:dyDescent="0.2">
      <c r="A127" t="s">
        <v>273</v>
      </c>
      <c r="B127" t="s">
        <v>274</v>
      </c>
      <c r="C127" s="83" t="s">
        <v>38</v>
      </c>
      <c r="D127" s="24">
        <v>62</v>
      </c>
      <c r="E127" s="24">
        <v>0</v>
      </c>
      <c r="F127" s="24">
        <v>0</v>
      </c>
      <c r="G127" s="24">
        <v>4</v>
      </c>
      <c r="H127" s="25">
        <f t="shared" si="5"/>
        <v>66</v>
      </c>
      <c r="I127" s="24">
        <v>0</v>
      </c>
      <c r="J127" s="25">
        <f t="shared" si="6"/>
        <v>66</v>
      </c>
      <c r="K127" s="59"/>
      <c r="L127" s="24">
        <v>11</v>
      </c>
      <c r="M127" s="24">
        <v>0</v>
      </c>
      <c r="N127" s="24">
        <v>0</v>
      </c>
      <c r="O127" s="24">
        <v>6</v>
      </c>
      <c r="P127" s="25">
        <f t="shared" si="4"/>
        <v>17</v>
      </c>
      <c r="Q127" s="24">
        <v>30</v>
      </c>
      <c r="R127" s="25">
        <f t="shared" si="7"/>
        <v>47</v>
      </c>
      <c r="S127" s="28"/>
      <c r="T127" s="97"/>
      <c r="U127" s="28"/>
      <c r="V127" s="28"/>
      <c r="W127" s="28"/>
      <c r="X127" s="28"/>
      <c r="Y127" s="28"/>
    </row>
    <row r="128" spans="1:25" x14ac:dyDescent="0.2">
      <c r="A128" t="s">
        <v>275</v>
      </c>
      <c r="B128" t="s">
        <v>276</v>
      </c>
      <c r="C128" s="83" t="s">
        <v>64</v>
      </c>
      <c r="D128" s="24">
        <v>55</v>
      </c>
      <c r="E128" s="24">
        <v>0</v>
      </c>
      <c r="F128" s="24">
        <v>0</v>
      </c>
      <c r="G128" s="24">
        <v>26</v>
      </c>
      <c r="H128" s="25">
        <f t="shared" si="5"/>
        <v>81</v>
      </c>
      <c r="I128" s="24">
        <v>44</v>
      </c>
      <c r="J128" s="25">
        <f t="shared" si="6"/>
        <v>125</v>
      </c>
      <c r="K128" s="59"/>
      <c r="L128" s="24">
        <v>2</v>
      </c>
      <c r="M128" s="24">
        <v>52</v>
      </c>
      <c r="N128" s="24">
        <v>0</v>
      </c>
      <c r="O128" s="24">
        <v>33</v>
      </c>
      <c r="P128" s="25">
        <f t="shared" si="4"/>
        <v>87</v>
      </c>
      <c r="Q128" s="24">
        <v>30</v>
      </c>
      <c r="R128" s="25">
        <f t="shared" si="7"/>
        <v>117</v>
      </c>
      <c r="S128" s="28"/>
      <c r="T128" s="97"/>
      <c r="U128" s="28"/>
      <c r="V128" s="28"/>
      <c r="W128" s="28"/>
      <c r="X128" s="28"/>
      <c r="Y128" s="28"/>
    </row>
    <row r="129" spans="1:25" x14ac:dyDescent="0.2">
      <c r="A129" t="s">
        <v>277</v>
      </c>
      <c r="B129" t="s">
        <v>278</v>
      </c>
      <c r="C129" s="85" t="s">
        <v>64</v>
      </c>
      <c r="D129" s="24">
        <v>2</v>
      </c>
      <c r="E129" s="24">
        <v>0</v>
      </c>
      <c r="F129" s="24">
        <v>0</v>
      </c>
      <c r="G129" s="24">
        <v>0</v>
      </c>
      <c r="H129" s="25">
        <f>SUM(D129:G129)</f>
        <v>2</v>
      </c>
      <c r="I129" s="24">
        <v>0</v>
      </c>
      <c r="J129" s="25">
        <f>SUM(H129:I129)</f>
        <v>2</v>
      </c>
      <c r="K129" s="59"/>
      <c r="L129" s="24">
        <v>0</v>
      </c>
      <c r="M129" s="24">
        <v>0</v>
      </c>
      <c r="N129" s="24">
        <v>0</v>
      </c>
      <c r="O129" s="24">
        <v>0</v>
      </c>
      <c r="P129" s="25">
        <f t="shared" si="4"/>
        <v>0</v>
      </c>
      <c r="Q129" s="24">
        <v>0</v>
      </c>
      <c r="R129" s="25">
        <f>SUM(P129:Q129)</f>
        <v>0</v>
      </c>
      <c r="S129" s="28"/>
      <c r="T129" s="97"/>
      <c r="U129" s="28"/>
      <c r="V129" s="28"/>
      <c r="W129" s="28"/>
      <c r="X129" s="28"/>
      <c r="Y129" s="28"/>
    </row>
    <row r="130" spans="1:25" x14ac:dyDescent="0.2">
      <c r="A130" t="s">
        <v>279</v>
      </c>
      <c r="B130" t="s">
        <v>280</v>
      </c>
      <c r="C130" s="83" t="s">
        <v>44</v>
      </c>
      <c r="D130" s="24">
        <v>43</v>
      </c>
      <c r="E130" s="24">
        <v>0</v>
      </c>
      <c r="F130" s="24">
        <v>0</v>
      </c>
      <c r="G130" s="24">
        <v>6</v>
      </c>
      <c r="H130" s="25">
        <f t="shared" si="5"/>
        <v>49</v>
      </c>
      <c r="I130" s="24">
        <v>0</v>
      </c>
      <c r="J130" s="25">
        <f t="shared" si="6"/>
        <v>49</v>
      </c>
      <c r="K130" s="59"/>
      <c r="L130" s="24">
        <v>54</v>
      </c>
      <c r="M130" s="24">
        <v>12</v>
      </c>
      <c r="N130" s="24">
        <v>0</v>
      </c>
      <c r="O130" s="24">
        <v>28</v>
      </c>
      <c r="P130" s="25">
        <f t="shared" si="4"/>
        <v>94</v>
      </c>
      <c r="Q130" s="24">
        <v>5</v>
      </c>
      <c r="R130" s="25">
        <f t="shared" si="7"/>
        <v>99</v>
      </c>
      <c r="S130" s="28"/>
      <c r="T130" s="97"/>
      <c r="U130" s="28"/>
      <c r="V130" s="28"/>
      <c r="W130" s="28"/>
      <c r="X130" s="28"/>
      <c r="Y130" s="28"/>
    </row>
    <row r="131" spans="1:25" x14ac:dyDescent="0.2">
      <c r="A131" t="s">
        <v>281</v>
      </c>
      <c r="B131" t="s">
        <v>282</v>
      </c>
      <c r="C131" s="83" t="s">
        <v>38</v>
      </c>
      <c r="D131" s="24">
        <v>59</v>
      </c>
      <c r="E131" s="24">
        <v>0</v>
      </c>
      <c r="F131" s="24">
        <v>0</v>
      </c>
      <c r="G131" s="24">
        <v>0</v>
      </c>
      <c r="H131" s="25">
        <f t="shared" si="5"/>
        <v>59</v>
      </c>
      <c r="I131" s="24">
        <v>63</v>
      </c>
      <c r="J131" s="25">
        <f t="shared" si="6"/>
        <v>122</v>
      </c>
      <c r="K131" s="59"/>
      <c r="L131" s="24">
        <v>35</v>
      </c>
      <c r="M131" s="24">
        <v>1</v>
      </c>
      <c r="N131" s="24">
        <v>0</v>
      </c>
      <c r="O131" s="24">
        <v>10</v>
      </c>
      <c r="P131" s="25">
        <f t="shared" si="4"/>
        <v>46</v>
      </c>
      <c r="Q131" s="24">
        <v>0</v>
      </c>
      <c r="R131" s="25">
        <f t="shared" si="7"/>
        <v>46</v>
      </c>
      <c r="S131" s="28"/>
      <c r="T131" s="97"/>
      <c r="U131" s="28"/>
      <c r="V131" s="28"/>
      <c r="W131" s="28"/>
      <c r="X131" s="28"/>
      <c r="Y131" s="28"/>
    </row>
    <row r="132" spans="1:25" x14ac:dyDescent="0.2">
      <c r="A132" t="s">
        <v>283</v>
      </c>
      <c r="B132" t="s">
        <v>284</v>
      </c>
      <c r="C132" s="83" t="s">
        <v>57</v>
      </c>
      <c r="D132" s="24">
        <v>242</v>
      </c>
      <c r="E132" s="24">
        <v>0</v>
      </c>
      <c r="F132" s="24">
        <v>0</v>
      </c>
      <c r="G132" s="24">
        <v>0</v>
      </c>
      <c r="H132" s="25">
        <f t="shared" si="5"/>
        <v>242</v>
      </c>
      <c r="I132" s="24">
        <v>0</v>
      </c>
      <c r="J132" s="25">
        <f t="shared" si="6"/>
        <v>242</v>
      </c>
      <c r="K132" s="59"/>
      <c r="L132" s="24">
        <v>136</v>
      </c>
      <c r="M132" s="24">
        <v>0</v>
      </c>
      <c r="N132" s="24">
        <v>0</v>
      </c>
      <c r="O132" s="24">
        <v>12</v>
      </c>
      <c r="P132" s="25">
        <f t="shared" si="4"/>
        <v>148</v>
      </c>
      <c r="Q132" s="24">
        <v>0</v>
      </c>
      <c r="R132" s="25">
        <f t="shared" si="7"/>
        <v>148</v>
      </c>
      <c r="S132" s="28"/>
      <c r="T132" s="97"/>
      <c r="U132" s="28"/>
      <c r="V132" s="28"/>
      <c r="W132" s="28"/>
      <c r="X132" s="28"/>
      <c r="Y132" s="28"/>
    </row>
    <row r="133" spans="1:25" x14ac:dyDescent="0.2">
      <c r="A133" t="s">
        <v>285</v>
      </c>
      <c r="B133" t="s">
        <v>286</v>
      </c>
      <c r="C133" s="83" t="s">
        <v>57</v>
      </c>
      <c r="D133" s="24">
        <v>46</v>
      </c>
      <c r="E133" s="24">
        <v>8</v>
      </c>
      <c r="F133" s="24">
        <v>0</v>
      </c>
      <c r="G133" s="24">
        <v>0</v>
      </c>
      <c r="H133" s="25">
        <f t="shared" si="5"/>
        <v>54</v>
      </c>
      <c r="I133" s="24">
        <v>0</v>
      </c>
      <c r="J133" s="25">
        <f t="shared" si="6"/>
        <v>54</v>
      </c>
      <c r="K133" s="59"/>
      <c r="L133" s="24">
        <v>67</v>
      </c>
      <c r="M133" s="24">
        <v>0</v>
      </c>
      <c r="N133" s="24">
        <v>0</v>
      </c>
      <c r="O133" s="24">
        <v>8</v>
      </c>
      <c r="P133" s="25">
        <f t="shared" si="4"/>
        <v>75</v>
      </c>
      <c r="Q133" s="24">
        <v>2</v>
      </c>
      <c r="R133" s="25">
        <f t="shared" si="7"/>
        <v>77</v>
      </c>
      <c r="S133" s="28"/>
      <c r="T133" s="97"/>
      <c r="U133" s="28"/>
      <c r="V133" s="28"/>
      <c r="W133" s="28"/>
      <c r="X133" s="28"/>
      <c r="Y133" s="28"/>
    </row>
    <row r="134" spans="1:25" x14ac:dyDescent="0.2">
      <c r="A134" t="s">
        <v>287</v>
      </c>
      <c r="B134" t="s">
        <v>288</v>
      </c>
      <c r="C134" s="83" t="s">
        <v>41</v>
      </c>
      <c r="D134" s="24">
        <v>99</v>
      </c>
      <c r="E134" s="24">
        <v>0</v>
      </c>
      <c r="F134" s="24">
        <v>0</v>
      </c>
      <c r="G134" s="24">
        <v>4</v>
      </c>
      <c r="H134" s="25">
        <f t="shared" si="5"/>
        <v>103</v>
      </c>
      <c r="I134" s="24">
        <v>0</v>
      </c>
      <c r="J134" s="25">
        <f t="shared" si="6"/>
        <v>103</v>
      </c>
      <c r="K134" s="59"/>
      <c r="L134" s="24">
        <v>80</v>
      </c>
      <c r="M134" s="24">
        <v>15</v>
      </c>
      <c r="N134" s="24">
        <v>0</v>
      </c>
      <c r="O134" s="24">
        <v>33</v>
      </c>
      <c r="P134" s="25">
        <f t="shared" si="4"/>
        <v>128</v>
      </c>
      <c r="Q134" s="24">
        <v>0</v>
      </c>
      <c r="R134" s="25">
        <f t="shared" si="7"/>
        <v>128</v>
      </c>
      <c r="S134" s="28"/>
      <c r="T134" s="97"/>
      <c r="U134" s="28"/>
      <c r="V134" s="28"/>
      <c r="W134" s="28"/>
      <c r="X134" s="28"/>
      <c r="Y134" s="28"/>
    </row>
    <row r="135" spans="1:25" x14ac:dyDescent="0.2">
      <c r="A135" t="s">
        <v>289</v>
      </c>
      <c r="B135" t="s">
        <v>290</v>
      </c>
      <c r="C135" s="83" t="s">
        <v>41</v>
      </c>
      <c r="D135" s="24">
        <v>144</v>
      </c>
      <c r="E135" s="24">
        <v>0</v>
      </c>
      <c r="F135" s="24">
        <v>0</v>
      </c>
      <c r="G135" s="24">
        <v>14</v>
      </c>
      <c r="H135" s="25">
        <f t="shared" si="5"/>
        <v>158</v>
      </c>
      <c r="I135" s="24">
        <v>225</v>
      </c>
      <c r="J135" s="25">
        <f t="shared" si="6"/>
        <v>383</v>
      </c>
      <c r="K135" s="59"/>
      <c r="L135" s="24">
        <v>47</v>
      </c>
      <c r="M135" s="24">
        <v>0</v>
      </c>
      <c r="N135" s="24">
        <v>0</v>
      </c>
      <c r="O135" s="24">
        <v>11</v>
      </c>
      <c r="P135" s="25">
        <f t="shared" si="4"/>
        <v>58</v>
      </c>
      <c r="Q135" s="24">
        <v>0</v>
      </c>
      <c r="R135" s="25">
        <f t="shared" si="7"/>
        <v>58</v>
      </c>
      <c r="S135" s="28"/>
      <c r="T135" s="97"/>
      <c r="U135" s="28"/>
      <c r="V135" s="28"/>
      <c r="W135" s="28"/>
      <c r="X135" s="28"/>
      <c r="Y135" s="28"/>
    </row>
    <row r="136" spans="1:25" x14ac:dyDescent="0.2">
      <c r="A136" t="s">
        <v>291</v>
      </c>
      <c r="B136" t="s">
        <v>292</v>
      </c>
      <c r="C136" s="83" t="s">
        <v>57</v>
      </c>
      <c r="D136" s="24">
        <v>135</v>
      </c>
      <c r="E136" s="24">
        <v>18</v>
      </c>
      <c r="F136" s="24">
        <v>0</v>
      </c>
      <c r="G136" s="24">
        <v>25</v>
      </c>
      <c r="H136" s="25">
        <f t="shared" si="5"/>
        <v>178</v>
      </c>
      <c r="I136" s="24">
        <v>0</v>
      </c>
      <c r="J136" s="25">
        <f t="shared" si="6"/>
        <v>178</v>
      </c>
      <c r="K136" s="59"/>
      <c r="L136" s="24">
        <v>146</v>
      </c>
      <c r="M136" s="24">
        <v>0</v>
      </c>
      <c r="N136" s="24">
        <v>0</v>
      </c>
      <c r="O136" s="24">
        <v>35</v>
      </c>
      <c r="P136" s="25">
        <f t="shared" si="4"/>
        <v>181</v>
      </c>
      <c r="Q136" s="24">
        <v>7</v>
      </c>
      <c r="R136" s="25">
        <f t="shared" si="7"/>
        <v>188</v>
      </c>
      <c r="S136" s="28"/>
      <c r="T136" s="97"/>
      <c r="U136" s="28"/>
      <c r="V136" s="28"/>
      <c r="W136" s="28"/>
      <c r="X136" s="28"/>
      <c r="Y136" s="28"/>
    </row>
    <row r="137" spans="1:25" x14ac:dyDescent="0.2">
      <c r="A137" t="s">
        <v>293</v>
      </c>
      <c r="B137" t="s">
        <v>294</v>
      </c>
      <c r="C137" s="83" t="s">
        <v>44</v>
      </c>
      <c r="D137" s="24">
        <v>173</v>
      </c>
      <c r="E137" s="24">
        <v>0</v>
      </c>
      <c r="F137" s="24">
        <v>0</v>
      </c>
      <c r="G137" s="24">
        <v>2</v>
      </c>
      <c r="H137" s="25">
        <f t="shared" si="5"/>
        <v>175</v>
      </c>
      <c r="I137" s="24">
        <v>0</v>
      </c>
      <c r="J137" s="25">
        <f t="shared" si="6"/>
        <v>175</v>
      </c>
      <c r="K137" s="59"/>
      <c r="L137" s="24">
        <v>143</v>
      </c>
      <c r="M137" s="24">
        <v>0</v>
      </c>
      <c r="N137" s="24">
        <v>0</v>
      </c>
      <c r="O137" s="24">
        <v>14</v>
      </c>
      <c r="P137" s="25">
        <f t="shared" si="4"/>
        <v>157</v>
      </c>
      <c r="Q137" s="24">
        <v>0</v>
      </c>
      <c r="R137" s="25">
        <f t="shared" si="7"/>
        <v>157</v>
      </c>
      <c r="S137" s="28"/>
      <c r="T137" s="97"/>
      <c r="U137" s="28"/>
      <c r="V137" s="28"/>
      <c r="W137" s="28"/>
      <c r="X137" s="28"/>
      <c r="Y137" s="28"/>
    </row>
    <row r="138" spans="1:25" x14ac:dyDescent="0.2">
      <c r="A138" t="s">
        <v>295</v>
      </c>
      <c r="B138" t="s">
        <v>296</v>
      </c>
      <c r="C138" s="83" t="s">
        <v>38</v>
      </c>
      <c r="D138" s="24">
        <v>27</v>
      </c>
      <c r="E138" s="24">
        <v>6</v>
      </c>
      <c r="F138" s="24">
        <v>0</v>
      </c>
      <c r="G138" s="24">
        <v>12</v>
      </c>
      <c r="H138" s="25">
        <f t="shared" si="5"/>
        <v>45</v>
      </c>
      <c r="I138" s="24">
        <v>0</v>
      </c>
      <c r="J138" s="25">
        <f t="shared" si="6"/>
        <v>45</v>
      </c>
      <c r="K138" s="59"/>
      <c r="L138" s="24">
        <v>0</v>
      </c>
      <c r="M138" s="24">
        <v>6</v>
      </c>
      <c r="N138" s="24">
        <v>0</v>
      </c>
      <c r="O138" s="24">
        <v>2</v>
      </c>
      <c r="P138" s="25">
        <f t="shared" si="4"/>
        <v>8</v>
      </c>
      <c r="Q138" s="24">
        <v>2</v>
      </c>
      <c r="R138" s="25">
        <f t="shared" si="7"/>
        <v>10</v>
      </c>
      <c r="S138" s="28"/>
      <c r="T138" s="97"/>
      <c r="U138" s="28"/>
      <c r="V138" s="28"/>
      <c r="W138" s="28"/>
      <c r="X138" s="28"/>
      <c r="Y138" s="28"/>
    </row>
    <row r="139" spans="1:25" x14ac:dyDescent="0.2">
      <c r="A139" t="s">
        <v>297</v>
      </c>
      <c r="B139" s="10" t="s">
        <v>298</v>
      </c>
      <c r="C139" s="83" t="s">
        <v>44</v>
      </c>
      <c r="D139" s="24">
        <v>0</v>
      </c>
      <c r="E139" s="24">
        <v>0</v>
      </c>
      <c r="F139" s="24">
        <v>0</v>
      </c>
      <c r="G139" s="24">
        <v>0</v>
      </c>
      <c r="H139" s="25">
        <f t="shared" si="5"/>
        <v>0</v>
      </c>
      <c r="I139" s="24">
        <v>0</v>
      </c>
      <c r="J139" s="25">
        <f t="shared" si="6"/>
        <v>0</v>
      </c>
      <c r="K139" s="59"/>
      <c r="L139" s="24">
        <v>0</v>
      </c>
      <c r="M139" s="24">
        <v>62</v>
      </c>
      <c r="N139" s="24">
        <v>0</v>
      </c>
      <c r="O139" s="24">
        <v>10</v>
      </c>
      <c r="P139" s="25">
        <f t="shared" ref="P139:P202" si="8">SUM(L139:O139)</f>
        <v>72</v>
      </c>
      <c r="Q139" s="24">
        <v>33</v>
      </c>
      <c r="R139" s="25">
        <f t="shared" si="7"/>
        <v>105</v>
      </c>
      <c r="S139" s="28"/>
      <c r="T139" s="97"/>
      <c r="U139" s="28"/>
      <c r="V139" s="28"/>
      <c r="W139" s="28"/>
      <c r="X139" s="28"/>
      <c r="Y139" s="28"/>
    </row>
    <row r="140" spans="1:25" x14ac:dyDescent="0.2">
      <c r="A140" t="s">
        <v>299</v>
      </c>
      <c r="B140" t="s">
        <v>300</v>
      </c>
      <c r="C140" s="83" t="s">
        <v>44</v>
      </c>
      <c r="D140" s="24">
        <v>25</v>
      </c>
      <c r="E140" s="24">
        <v>0</v>
      </c>
      <c r="F140" s="24">
        <v>0</v>
      </c>
      <c r="G140" s="24">
        <v>0</v>
      </c>
      <c r="H140" s="25">
        <f t="shared" si="5"/>
        <v>25</v>
      </c>
      <c r="I140" s="24">
        <v>0</v>
      </c>
      <c r="J140" s="25">
        <f t="shared" si="6"/>
        <v>25</v>
      </c>
      <c r="K140" s="59"/>
      <c r="L140" s="24">
        <v>18</v>
      </c>
      <c r="M140" s="24">
        <v>0</v>
      </c>
      <c r="N140" s="24">
        <v>0</v>
      </c>
      <c r="O140" s="24">
        <v>2</v>
      </c>
      <c r="P140" s="25">
        <f t="shared" si="8"/>
        <v>20</v>
      </c>
      <c r="Q140" s="24">
        <v>0</v>
      </c>
      <c r="R140" s="25">
        <f t="shared" si="7"/>
        <v>20</v>
      </c>
      <c r="S140" s="28"/>
      <c r="T140" s="97"/>
      <c r="U140" s="28"/>
      <c r="V140" s="28"/>
      <c r="W140" s="28"/>
      <c r="X140" s="28"/>
      <c r="Y140" s="28"/>
    </row>
    <row r="141" spans="1:25" x14ac:dyDescent="0.2">
      <c r="A141" t="s">
        <v>301</v>
      </c>
      <c r="B141" t="s">
        <v>302</v>
      </c>
      <c r="C141" s="83" t="s">
        <v>41</v>
      </c>
      <c r="D141" s="24">
        <v>302</v>
      </c>
      <c r="E141" s="24">
        <v>63</v>
      </c>
      <c r="F141" s="24">
        <v>0</v>
      </c>
      <c r="G141" s="24">
        <v>30</v>
      </c>
      <c r="H141" s="25">
        <f t="shared" si="5"/>
        <v>395</v>
      </c>
      <c r="I141" s="24">
        <v>73</v>
      </c>
      <c r="J141" s="25">
        <f t="shared" si="6"/>
        <v>468</v>
      </c>
      <c r="K141" s="59"/>
      <c r="L141" s="24">
        <v>240</v>
      </c>
      <c r="M141" s="24">
        <v>19</v>
      </c>
      <c r="N141" s="24">
        <v>5</v>
      </c>
      <c r="O141" s="24">
        <v>19</v>
      </c>
      <c r="P141" s="25">
        <f t="shared" si="8"/>
        <v>283</v>
      </c>
      <c r="Q141" s="24">
        <v>37</v>
      </c>
      <c r="R141" s="25">
        <f t="shared" si="7"/>
        <v>320</v>
      </c>
      <c r="S141" s="28"/>
      <c r="T141" s="97"/>
      <c r="U141" s="28"/>
      <c r="V141" s="28"/>
      <c r="W141" s="28"/>
      <c r="X141" s="28"/>
      <c r="Y141" s="28"/>
    </row>
    <row r="142" spans="1:25" x14ac:dyDescent="0.2">
      <c r="A142" t="s">
        <v>303</v>
      </c>
      <c r="B142" t="s">
        <v>304</v>
      </c>
      <c r="C142" s="83" t="s">
        <v>44</v>
      </c>
      <c r="D142" s="24">
        <v>98</v>
      </c>
      <c r="E142" s="24">
        <v>0</v>
      </c>
      <c r="F142" s="24">
        <v>0</v>
      </c>
      <c r="G142" s="24">
        <v>34</v>
      </c>
      <c r="H142" s="25">
        <f t="shared" si="5"/>
        <v>132</v>
      </c>
      <c r="I142" s="24">
        <v>0</v>
      </c>
      <c r="J142" s="25">
        <f t="shared" si="6"/>
        <v>132</v>
      </c>
      <c r="K142" s="59"/>
      <c r="L142" s="24">
        <v>38</v>
      </c>
      <c r="M142" s="24">
        <v>0</v>
      </c>
      <c r="N142" s="24">
        <v>0</v>
      </c>
      <c r="O142" s="24">
        <v>2</v>
      </c>
      <c r="P142" s="25">
        <f t="shared" si="8"/>
        <v>40</v>
      </c>
      <c r="Q142" s="24">
        <v>0</v>
      </c>
      <c r="R142" s="25">
        <f t="shared" si="7"/>
        <v>40</v>
      </c>
      <c r="S142" s="28"/>
      <c r="T142" s="97"/>
      <c r="U142" s="28"/>
      <c r="V142" s="28"/>
      <c r="W142" s="28"/>
      <c r="X142" s="28"/>
      <c r="Y142" s="28"/>
    </row>
    <row r="143" spans="1:25" x14ac:dyDescent="0.2">
      <c r="A143" t="s">
        <v>305</v>
      </c>
      <c r="B143" t="s">
        <v>306</v>
      </c>
      <c r="C143" s="83" t="s">
        <v>38</v>
      </c>
      <c r="D143" s="24">
        <v>248</v>
      </c>
      <c r="E143" s="24">
        <v>0</v>
      </c>
      <c r="F143" s="24">
        <v>0</v>
      </c>
      <c r="G143" s="24">
        <v>50</v>
      </c>
      <c r="H143" s="25">
        <f t="shared" ref="H143:H208" si="9">SUM(D143:G143)</f>
        <v>298</v>
      </c>
      <c r="I143" s="24">
        <v>0</v>
      </c>
      <c r="J143" s="25">
        <f t="shared" si="6"/>
        <v>298</v>
      </c>
      <c r="K143" s="59"/>
      <c r="L143" s="24">
        <v>174</v>
      </c>
      <c r="M143" s="24">
        <v>0</v>
      </c>
      <c r="N143" s="24">
        <v>0</v>
      </c>
      <c r="O143" s="24">
        <v>30</v>
      </c>
      <c r="P143" s="25">
        <f t="shared" si="8"/>
        <v>204</v>
      </c>
      <c r="Q143" s="24">
        <v>0</v>
      </c>
      <c r="R143" s="25">
        <f t="shared" si="7"/>
        <v>204</v>
      </c>
      <c r="S143" s="28"/>
      <c r="T143" s="97"/>
      <c r="U143" s="28"/>
      <c r="V143" s="28"/>
      <c r="W143" s="28"/>
      <c r="X143" s="28"/>
      <c r="Y143" s="28"/>
    </row>
    <row r="144" spans="1:25" x14ac:dyDescent="0.2">
      <c r="A144" t="s">
        <v>307</v>
      </c>
      <c r="B144" s="10" t="s">
        <v>308</v>
      </c>
      <c r="C144" s="29" t="s">
        <v>38</v>
      </c>
      <c r="D144" s="24">
        <v>3</v>
      </c>
      <c r="E144" s="24">
        <v>0</v>
      </c>
      <c r="F144" s="24">
        <v>0</v>
      </c>
      <c r="G144" s="24">
        <v>0</v>
      </c>
      <c r="H144" s="25">
        <f t="shared" si="9"/>
        <v>3</v>
      </c>
      <c r="I144" s="24">
        <v>0</v>
      </c>
      <c r="J144" s="25">
        <f t="shared" ref="J144:J209" si="10">SUM(H144:I144)</f>
        <v>3</v>
      </c>
      <c r="K144" s="59"/>
      <c r="L144" s="24">
        <v>12</v>
      </c>
      <c r="M144" s="24">
        <v>20</v>
      </c>
      <c r="N144" s="24">
        <v>10</v>
      </c>
      <c r="O144" s="24">
        <v>0</v>
      </c>
      <c r="P144" s="25">
        <f t="shared" si="8"/>
        <v>42</v>
      </c>
      <c r="Q144" s="24">
        <v>0</v>
      </c>
      <c r="R144" s="25">
        <f t="shared" ref="R144:R209" si="11">SUM(P144:Q144)</f>
        <v>42</v>
      </c>
      <c r="S144" s="28"/>
      <c r="T144" s="97"/>
      <c r="U144" s="28"/>
      <c r="V144" s="28"/>
      <c r="W144" s="28"/>
      <c r="X144" s="28"/>
      <c r="Y144" s="28"/>
    </row>
    <row r="145" spans="1:25" x14ac:dyDescent="0.2">
      <c r="A145" t="s">
        <v>309</v>
      </c>
      <c r="B145" t="s">
        <v>310</v>
      </c>
      <c r="C145" s="83" t="s">
        <v>44</v>
      </c>
      <c r="D145" s="24">
        <v>10</v>
      </c>
      <c r="E145" s="24">
        <v>0</v>
      </c>
      <c r="F145" s="24">
        <v>0</v>
      </c>
      <c r="G145" s="24">
        <v>0</v>
      </c>
      <c r="H145" s="25">
        <f t="shared" si="9"/>
        <v>10</v>
      </c>
      <c r="I145" s="24">
        <v>0</v>
      </c>
      <c r="J145" s="25">
        <f t="shared" si="10"/>
        <v>10</v>
      </c>
      <c r="K145" s="59"/>
      <c r="L145" s="24">
        <v>29</v>
      </c>
      <c r="M145" s="24">
        <v>0</v>
      </c>
      <c r="N145" s="24">
        <v>0</v>
      </c>
      <c r="O145" s="24">
        <v>3</v>
      </c>
      <c r="P145" s="25">
        <f t="shared" si="8"/>
        <v>32</v>
      </c>
      <c r="Q145" s="24">
        <v>0</v>
      </c>
      <c r="R145" s="25">
        <f t="shared" si="11"/>
        <v>32</v>
      </c>
      <c r="S145" s="28"/>
      <c r="T145" s="97"/>
      <c r="U145" s="28"/>
      <c r="V145" s="28"/>
      <c r="W145" s="28"/>
      <c r="X145" s="28"/>
      <c r="Y145" s="28"/>
    </row>
    <row r="146" spans="1:25" x14ac:dyDescent="0.2">
      <c r="A146" t="s">
        <v>311</v>
      </c>
      <c r="B146" t="s">
        <v>312</v>
      </c>
      <c r="C146" s="83" t="s">
        <v>41</v>
      </c>
      <c r="D146" s="24">
        <v>179</v>
      </c>
      <c r="E146" s="24">
        <v>14</v>
      </c>
      <c r="F146" s="24">
        <v>0</v>
      </c>
      <c r="G146" s="24">
        <v>2</v>
      </c>
      <c r="H146" s="25">
        <f t="shared" si="9"/>
        <v>195</v>
      </c>
      <c r="I146" s="24">
        <v>77</v>
      </c>
      <c r="J146" s="25">
        <f t="shared" si="10"/>
        <v>272</v>
      </c>
      <c r="K146" s="59"/>
      <c r="L146" s="24">
        <v>267</v>
      </c>
      <c r="M146" s="24">
        <v>46</v>
      </c>
      <c r="N146" s="24">
        <v>0</v>
      </c>
      <c r="O146" s="24">
        <v>47</v>
      </c>
      <c r="P146" s="25">
        <f t="shared" si="8"/>
        <v>360</v>
      </c>
      <c r="Q146" s="24">
        <v>73</v>
      </c>
      <c r="R146" s="25">
        <f t="shared" si="11"/>
        <v>433</v>
      </c>
      <c r="S146" s="28"/>
      <c r="T146" s="97"/>
      <c r="U146" s="28"/>
      <c r="V146" s="28"/>
      <c r="W146" s="28"/>
      <c r="X146" s="28"/>
      <c r="Y146" s="28"/>
    </row>
    <row r="147" spans="1:25" x14ac:dyDescent="0.2">
      <c r="A147" t="s">
        <v>313</v>
      </c>
      <c r="B147" t="s">
        <v>314</v>
      </c>
      <c r="C147" s="83" t="s">
        <v>44</v>
      </c>
      <c r="D147" s="24">
        <v>6</v>
      </c>
      <c r="E147" s="24">
        <v>0</v>
      </c>
      <c r="F147" s="24">
        <v>0</v>
      </c>
      <c r="G147" s="24">
        <v>0</v>
      </c>
      <c r="H147" s="25">
        <f t="shared" si="9"/>
        <v>6</v>
      </c>
      <c r="I147" s="24">
        <v>83</v>
      </c>
      <c r="J147" s="25">
        <f t="shared" si="10"/>
        <v>89</v>
      </c>
      <c r="K147" s="59"/>
      <c r="L147" s="24">
        <v>6</v>
      </c>
      <c r="M147" s="24">
        <v>2</v>
      </c>
      <c r="N147" s="24">
        <v>0</v>
      </c>
      <c r="O147" s="24">
        <v>5</v>
      </c>
      <c r="P147" s="25">
        <f t="shared" si="8"/>
        <v>13</v>
      </c>
      <c r="Q147" s="24">
        <v>83</v>
      </c>
      <c r="R147" s="25">
        <f t="shared" si="11"/>
        <v>96</v>
      </c>
      <c r="S147" s="28"/>
      <c r="T147" s="97"/>
      <c r="U147" s="28"/>
      <c r="V147" s="28"/>
      <c r="W147" s="28"/>
      <c r="X147" s="28"/>
      <c r="Y147" s="28"/>
    </row>
    <row r="148" spans="1:25" x14ac:dyDescent="0.2">
      <c r="A148" t="s">
        <v>315</v>
      </c>
      <c r="B148" t="s">
        <v>316</v>
      </c>
      <c r="C148" s="83" t="s">
        <v>38</v>
      </c>
      <c r="D148" s="24">
        <v>165</v>
      </c>
      <c r="E148" s="24">
        <v>0</v>
      </c>
      <c r="F148" s="24">
        <v>0</v>
      </c>
      <c r="G148" s="24">
        <v>63</v>
      </c>
      <c r="H148" s="25">
        <f t="shared" si="9"/>
        <v>228</v>
      </c>
      <c r="I148" s="24">
        <v>42</v>
      </c>
      <c r="J148" s="25">
        <f t="shared" si="10"/>
        <v>270</v>
      </c>
      <c r="K148" s="59"/>
      <c r="L148" s="24">
        <v>56</v>
      </c>
      <c r="M148" s="24">
        <v>86</v>
      </c>
      <c r="N148" s="24">
        <v>0</v>
      </c>
      <c r="O148" s="24">
        <v>20</v>
      </c>
      <c r="P148" s="25">
        <f t="shared" si="8"/>
        <v>162</v>
      </c>
      <c r="Q148" s="24">
        <v>30</v>
      </c>
      <c r="R148" s="25">
        <f t="shared" si="11"/>
        <v>192</v>
      </c>
      <c r="S148" s="28"/>
      <c r="T148" s="97"/>
      <c r="U148" s="28"/>
      <c r="V148" s="28"/>
      <c r="W148" s="28"/>
      <c r="X148" s="28"/>
      <c r="Y148" s="28"/>
    </row>
    <row r="149" spans="1:25" x14ac:dyDescent="0.2">
      <c r="A149" t="s">
        <v>317</v>
      </c>
      <c r="B149" t="s">
        <v>318</v>
      </c>
      <c r="C149" s="83" t="s">
        <v>44</v>
      </c>
      <c r="D149" s="24">
        <v>1</v>
      </c>
      <c r="E149" s="24">
        <v>0</v>
      </c>
      <c r="F149" s="24">
        <v>0</v>
      </c>
      <c r="G149" s="24">
        <v>0</v>
      </c>
      <c r="H149" s="25">
        <f t="shared" si="9"/>
        <v>1</v>
      </c>
      <c r="I149" s="24">
        <v>0</v>
      </c>
      <c r="J149" s="25">
        <f t="shared" si="10"/>
        <v>1</v>
      </c>
      <c r="K149" s="59"/>
      <c r="L149" s="24">
        <v>5</v>
      </c>
      <c r="M149" s="24">
        <v>0</v>
      </c>
      <c r="N149" s="24">
        <v>0</v>
      </c>
      <c r="O149" s="24">
        <v>1</v>
      </c>
      <c r="P149" s="25">
        <f t="shared" si="8"/>
        <v>6</v>
      </c>
      <c r="Q149" s="24">
        <v>0</v>
      </c>
      <c r="R149" s="25">
        <f t="shared" si="11"/>
        <v>6</v>
      </c>
      <c r="S149" s="28"/>
      <c r="T149" s="97"/>
      <c r="U149" s="28"/>
      <c r="V149" s="28"/>
      <c r="W149" s="28"/>
      <c r="X149" s="28"/>
      <c r="Y149" s="28"/>
    </row>
    <row r="150" spans="1:25" x14ac:dyDescent="0.2">
      <c r="A150" t="s">
        <v>319</v>
      </c>
      <c r="B150" t="s">
        <v>320</v>
      </c>
      <c r="C150" s="83" t="s">
        <v>64</v>
      </c>
      <c r="D150" s="24">
        <v>87</v>
      </c>
      <c r="E150" s="24">
        <v>26</v>
      </c>
      <c r="F150" s="24">
        <v>0</v>
      </c>
      <c r="G150" s="24">
        <v>45</v>
      </c>
      <c r="H150" s="25">
        <f t="shared" si="9"/>
        <v>158</v>
      </c>
      <c r="I150" s="24">
        <v>68</v>
      </c>
      <c r="J150" s="25">
        <f t="shared" si="10"/>
        <v>226</v>
      </c>
      <c r="K150" s="59"/>
      <c r="L150" s="24">
        <v>52</v>
      </c>
      <c r="M150" s="24">
        <v>12</v>
      </c>
      <c r="N150" s="24">
        <v>0</v>
      </c>
      <c r="O150" s="24">
        <v>12</v>
      </c>
      <c r="P150" s="25">
        <f t="shared" si="8"/>
        <v>76</v>
      </c>
      <c r="Q150" s="24">
        <v>0</v>
      </c>
      <c r="R150" s="25">
        <f t="shared" si="11"/>
        <v>76</v>
      </c>
      <c r="S150" s="28"/>
      <c r="T150" s="97"/>
      <c r="U150" s="28"/>
      <c r="V150" s="28"/>
      <c r="W150" s="28"/>
      <c r="X150" s="28"/>
      <c r="Y150" s="28"/>
    </row>
    <row r="151" spans="1:25" x14ac:dyDescent="0.2">
      <c r="A151" t="s">
        <v>321</v>
      </c>
      <c r="B151" t="s">
        <v>322</v>
      </c>
      <c r="C151" s="83" t="s">
        <v>64</v>
      </c>
      <c r="D151" s="24">
        <v>24</v>
      </c>
      <c r="E151" s="24">
        <v>6</v>
      </c>
      <c r="F151" s="24">
        <v>0</v>
      </c>
      <c r="G151" s="24">
        <v>3</v>
      </c>
      <c r="H151" s="25">
        <f t="shared" si="9"/>
        <v>33</v>
      </c>
      <c r="I151" s="24">
        <v>13</v>
      </c>
      <c r="J151" s="25">
        <f t="shared" si="10"/>
        <v>46</v>
      </c>
      <c r="K151" s="59"/>
      <c r="L151" s="24">
        <v>24</v>
      </c>
      <c r="M151" s="24">
        <v>12</v>
      </c>
      <c r="N151" s="24">
        <v>0</v>
      </c>
      <c r="O151" s="24">
        <v>8</v>
      </c>
      <c r="P151" s="25">
        <f t="shared" si="8"/>
        <v>44</v>
      </c>
      <c r="Q151" s="24">
        <v>10</v>
      </c>
      <c r="R151" s="25">
        <f t="shared" si="11"/>
        <v>54</v>
      </c>
      <c r="S151" s="28"/>
      <c r="T151" s="97"/>
      <c r="U151" s="28"/>
      <c r="V151" s="28"/>
      <c r="W151" s="28"/>
      <c r="X151" s="28"/>
      <c r="Y151" s="28"/>
    </row>
    <row r="152" spans="1:25" x14ac:dyDescent="0.2">
      <c r="A152" t="s">
        <v>323</v>
      </c>
      <c r="B152" t="s">
        <v>324</v>
      </c>
      <c r="C152" s="83" t="s">
        <v>38</v>
      </c>
      <c r="D152" s="24">
        <v>43</v>
      </c>
      <c r="E152" s="24">
        <v>9</v>
      </c>
      <c r="F152" s="24">
        <v>0</v>
      </c>
      <c r="G152" s="24">
        <v>4</v>
      </c>
      <c r="H152" s="25">
        <f t="shared" si="9"/>
        <v>56</v>
      </c>
      <c r="I152" s="24">
        <v>0</v>
      </c>
      <c r="J152" s="25">
        <f t="shared" si="10"/>
        <v>56</v>
      </c>
      <c r="K152" s="59"/>
      <c r="L152" s="24">
        <v>38</v>
      </c>
      <c r="M152" s="24">
        <v>12</v>
      </c>
      <c r="N152" s="24">
        <v>0</v>
      </c>
      <c r="O152" s="24">
        <v>5</v>
      </c>
      <c r="P152" s="25">
        <f t="shared" si="8"/>
        <v>55</v>
      </c>
      <c r="Q152" s="24">
        <v>0</v>
      </c>
      <c r="R152" s="25">
        <f t="shared" si="11"/>
        <v>55</v>
      </c>
      <c r="S152" s="28"/>
      <c r="T152" s="97"/>
      <c r="U152" s="28"/>
      <c r="V152" s="28"/>
      <c r="W152" s="28"/>
      <c r="X152" s="28"/>
      <c r="Y152" s="28"/>
    </row>
    <row r="153" spans="1:25" x14ac:dyDescent="0.2">
      <c r="A153" t="s">
        <v>325</v>
      </c>
      <c r="B153" t="s">
        <v>326</v>
      </c>
      <c r="C153" s="83" t="s">
        <v>38</v>
      </c>
      <c r="D153" s="24">
        <v>126</v>
      </c>
      <c r="E153" s="24">
        <v>0</v>
      </c>
      <c r="F153" s="24">
        <v>0</v>
      </c>
      <c r="G153" s="24">
        <v>24</v>
      </c>
      <c r="H153" s="25">
        <f t="shared" si="9"/>
        <v>150</v>
      </c>
      <c r="I153" s="24">
        <v>109</v>
      </c>
      <c r="J153" s="25">
        <f t="shared" si="10"/>
        <v>259</v>
      </c>
      <c r="K153" s="59"/>
      <c r="L153" s="24">
        <v>70</v>
      </c>
      <c r="M153" s="24">
        <v>55</v>
      </c>
      <c r="N153" s="24">
        <v>0</v>
      </c>
      <c r="O153" s="24">
        <v>13</v>
      </c>
      <c r="P153" s="25">
        <f t="shared" si="8"/>
        <v>138</v>
      </c>
      <c r="Q153" s="24">
        <v>56</v>
      </c>
      <c r="R153" s="25">
        <f t="shared" si="11"/>
        <v>194</v>
      </c>
      <c r="S153" s="28"/>
      <c r="T153" s="97"/>
      <c r="U153" s="28"/>
      <c r="V153" s="28"/>
      <c r="W153" s="28"/>
      <c r="X153" s="28"/>
      <c r="Y153" s="28"/>
    </row>
    <row r="154" spans="1:25" x14ac:dyDescent="0.2">
      <c r="A154" t="s">
        <v>327</v>
      </c>
      <c r="B154" t="s">
        <v>328</v>
      </c>
      <c r="C154" s="83" t="s">
        <v>57</v>
      </c>
      <c r="D154" s="24">
        <v>141</v>
      </c>
      <c r="E154" s="24">
        <v>0</v>
      </c>
      <c r="F154" s="24">
        <v>0</v>
      </c>
      <c r="G154" s="24">
        <v>0</v>
      </c>
      <c r="H154" s="25">
        <f t="shared" si="9"/>
        <v>141</v>
      </c>
      <c r="I154" s="24">
        <v>0</v>
      </c>
      <c r="J154" s="25">
        <f t="shared" si="10"/>
        <v>141</v>
      </c>
      <c r="K154" s="59"/>
      <c r="L154" s="24">
        <v>58</v>
      </c>
      <c r="M154" s="24">
        <v>25</v>
      </c>
      <c r="N154" s="24">
        <v>0</v>
      </c>
      <c r="O154" s="24">
        <v>12</v>
      </c>
      <c r="P154" s="25">
        <f t="shared" si="8"/>
        <v>95</v>
      </c>
      <c r="Q154" s="24">
        <v>17</v>
      </c>
      <c r="R154" s="25">
        <f t="shared" si="11"/>
        <v>112</v>
      </c>
      <c r="S154" s="28"/>
      <c r="T154" s="97"/>
      <c r="U154" s="28"/>
      <c r="V154" s="28"/>
      <c r="W154" s="28"/>
      <c r="X154" s="28"/>
      <c r="Y154" s="28"/>
    </row>
    <row r="155" spans="1:25" x14ac:dyDescent="0.2">
      <c r="A155" t="s">
        <v>329</v>
      </c>
      <c r="B155" t="s">
        <v>330</v>
      </c>
      <c r="C155" s="83" t="s">
        <v>44</v>
      </c>
      <c r="D155" s="24">
        <v>87</v>
      </c>
      <c r="E155" s="24">
        <v>55</v>
      </c>
      <c r="F155" s="24">
        <v>0</v>
      </c>
      <c r="G155" s="24">
        <v>20</v>
      </c>
      <c r="H155" s="25">
        <f t="shared" si="9"/>
        <v>162</v>
      </c>
      <c r="I155" s="24">
        <v>160</v>
      </c>
      <c r="J155" s="25">
        <f t="shared" si="10"/>
        <v>322</v>
      </c>
      <c r="K155" s="59"/>
      <c r="L155" s="24">
        <v>24</v>
      </c>
      <c r="M155" s="24">
        <v>106</v>
      </c>
      <c r="N155" s="24">
        <v>0</v>
      </c>
      <c r="O155" s="24">
        <v>191</v>
      </c>
      <c r="P155" s="25">
        <f t="shared" si="8"/>
        <v>321</v>
      </c>
      <c r="Q155" s="24">
        <v>240</v>
      </c>
      <c r="R155" s="25">
        <f t="shared" si="11"/>
        <v>561</v>
      </c>
      <c r="S155" s="28"/>
      <c r="T155" s="97"/>
      <c r="U155" s="28"/>
      <c r="V155" s="28"/>
      <c r="W155" s="28"/>
      <c r="X155" s="28"/>
      <c r="Y155" s="28"/>
    </row>
    <row r="156" spans="1:25" x14ac:dyDescent="0.2">
      <c r="A156" t="s">
        <v>331</v>
      </c>
      <c r="B156" t="s">
        <v>332</v>
      </c>
      <c r="C156" s="83" t="s">
        <v>38</v>
      </c>
      <c r="D156" s="24">
        <v>50</v>
      </c>
      <c r="E156" s="24">
        <v>11</v>
      </c>
      <c r="F156" s="24">
        <v>0</v>
      </c>
      <c r="G156" s="24">
        <v>40</v>
      </c>
      <c r="H156" s="25">
        <f t="shared" si="9"/>
        <v>101</v>
      </c>
      <c r="I156" s="24">
        <v>0</v>
      </c>
      <c r="J156" s="25">
        <f t="shared" si="10"/>
        <v>101</v>
      </c>
      <c r="K156" s="59"/>
      <c r="L156" s="24">
        <v>3</v>
      </c>
      <c r="M156" s="24">
        <v>12</v>
      </c>
      <c r="N156" s="24">
        <v>0</v>
      </c>
      <c r="O156" s="24">
        <v>13</v>
      </c>
      <c r="P156" s="25">
        <f t="shared" si="8"/>
        <v>28</v>
      </c>
      <c r="Q156" s="24">
        <v>0</v>
      </c>
      <c r="R156" s="25">
        <f t="shared" si="11"/>
        <v>28</v>
      </c>
      <c r="S156" s="28"/>
      <c r="T156" s="97"/>
      <c r="U156" s="28"/>
      <c r="V156" s="28"/>
      <c r="W156" s="28"/>
      <c r="X156" s="28"/>
      <c r="Y156" s="28"/>
    </row>
    <row r="157" spans="1:25" x14ac:dyDescent="0.2">
      <c r="A157" t="s">
        <v>333</v>
      </c>
      <c r="B157" t="s">
        <v>334</v>
      </c>
      <c r="C157" s="83" t="s">
        <v>64</v>
      </c>
      <c r="D157" s="24">
        <v>15</v>
      </c>
      <c r="E157" s="24">
        <v>0</v>
      </c>
      <c r="F157" s="24">
        <v>0</v>
      </c>
      <c r="G157" s="24">
        <v>0</v>
      </c>
      <c r="H157" s="25">
        <f t="shared" si="9"/>
        <v>15</v>
      </c>
      <c r="I157" s="24">
        <v>0</v>
      </c>
      <c r="J157" s="25">
        <f t="shared" si="10"/>
        <v>15</v>
      </c>
      <c r="K157" s="59"/>
      <c r="L157" s="24">
        <v>56</v>
      </c>
      <c r="M157" s="24">
        <v>0</v>
      </c>
      <c r="N157" s="24">
        <v>0</v>
      </c>
      <c r="O157" s="24">
        <v>7</v>
      </c>
      <c r="P157" s="25">
        <f t="shared" si="8"/>
        <v>63</v>
      </c>
      <c r="Q157" s="24">
        <v>11</v>
      </c>
      <c r="R157" s="25">
        <f t="shared" si="11"/>
        <v>74</v>
      </c>
      <c r="S157" s="28"/>
      <c r="T157" s="97"/>
      <c r="U157" s="28"/>
      <c r="V157" s="28"/>
      <c r="W157" s="28"/>
      <c r="X157" s="28"/>
      <c r="Y157" s="28"/>
    </row>
    <row r="158" spans="1:25" x14ac:dyDescent="0.2">
      <c r="A158" t="s">
        <v>335</v>
      </c>
      <c r="B158" t="s">
        <v>336</v>
      </c>
      <c r="C158" s="83" t="s">
        <v>44</v>
      </c>
      <c r="D158" s="24">
        <v>21</v>
      </c>
      <c r="E158" s="24">
        <v>0</v>
      </c>
      <c r="F158" s="24">
        <v>0</v>
      </c>
      <c r="G158" s="24">
        <v>0</v>
      </c>
      <c r="H158" s="25">
        <f t="shared" si="9"/>
        <v>21</v>
      </c>
      <c r="I158" s="24">
        <v>0</v>
      </c>
      <c r="J158" s="25">
        <f t="shared" si="10"/>
        <v>21</v>
      </c>
      <c r="K158" s="59"/>
      <c r="L158" s="24">
        <v>36</v>
      </c>
      <c r="M158" s="24">
        <v>0</v>
      </c>
      <c r="N158" s="24">
        <v>0</v>
      </c>
      <c r="O158" s="24">
        <v>8</v>
      </c>
      <c r="P158" s="25">
        <f t="shared" si="8"/>
        <v>44</v>
      </c>
      <c r="Q158" s="24">
        <v>42</v>
      </c>
      <c r="R158" s="25">
        <f t="shared" si="11"/>
        <v>86</v>
      </c>
      <c r="S158" s="28"/>
      <c r="T158" s="97"/>
      <c r="U158" s="28"/>
      <c r="V158" s="28"/>
      <c r="W158" s="28"/>
      <c r="X158" s="28"/>
      <c r="Y158" s="28"/>
    </row>
    <row r="159" spans="1:25" x14ac:dyDescent="0.2">
      <c r="A159" t="s">
        <v>337</v>
      </c>
      <c r="B159" t="s">
        <v>338</v>
      </c>
      <c r="C159" s="83" t="s">
        <v>57</v>
      </c>
      <c r="D159" s="24">
        <v>167</v>
      </c>
      <c r="E159" s="24">
        <v>0</v>
      </c>
      <c r="F159" s="24">
        <v>0</v>
      </c>
      <c r="G159" s="24">
        <v>21</v>
      </c>
      <c r="H159" s="25">
        <f t="shared" si="9"/>
        <v>188</v>
      </c>
      <c r="I159" s="24">
        <v>30</v>
      </c>
      <c r="J159" s="25">
        <f t="shared" si="10"/>
        <v>218</v>
      </c>
      <c r="K159" s="59"/>
      <c r="L159" s="24">
        <v>95</v>
      </c>
      <c r="M159" s="24">
        <v>0</v>
      </c>
      <c r="N159" s="24">
        <v>0</v>
      </c>
      <c r="O159" s="24">
        <v>5</v>
      </c>
      <c r="P159" s="25">
        <f t="shared" si="8"/>
        <v>100</v>
      </c>
      <c r="Q159" s="24">
        <v>0</v>
      </c>
      <c r="R159" s="25">
        <f t="shared" si="11"/>
        <v>100</v>
      </c>
      <c r="S159" s="28"/>
      <c r="T159" s="97"/>
      <c r="U159" s="28"/>
      <c r="V159" s="28"/>
      <c r="W159" s="28"/>
      <c r="X159" s="28"/>
      <c r="Y159" s="28"/>
    </row>
    <row r="160" spans="1:25" x14ac:dyDescent="0.2">
      <c r="A160" t="s">
        <v>339</v>
      </c>
      <c r="B160" t="s">
        <v>340</v>
      </c>
      <c r="C160" s="83" t="s">
        <v>44</v>
      </c>
      <c r="D160" s="24">
        <v>24</v>
      </c>
      <c r="E160" s="24">
        <v>0</v>
      </c>
      <c r="F160" s="24">
        <v>0</v>
      </c>
      <c r="G160" s="24">
        <v>4</v>
      </c>
      <c r="H160" s="25">
        <f t="shared" si="9"/>
        <v>28</v>
      </c>
      <c r="I160" s="24">
        <v>0</v>
      </c>
      <c r="J160" s="25">
        <f t="shared" si="10"/>
        <v>28</v>
      </c>
      <c r="K160" s="59"/>
      <c r="L160" s="24">
        <v>13</v>
      </c>
      <c r="M160" s="24">
        <v>9</v>
      </c>
      <c r="N160" s="24">
        <v>0</v>
      </c>
      <c r="O160" s="24">
        <v>20</v>
      </c>
      <c r="P160" s="25">
        <f t="shared" si="8"/>
        <v>42</v>
      </c>
      <c r="Q160" s="24">
        <v>94</v>
      </c>
      <c r="R160" s="25">
        <f t="shared" si="11"/>
        <v>136</v>
      </c>
      <c r="S160" s="28"/>
      <c r="T160" s="97"/>
      <c r="U160" s="28"/>
      <c r="V160" s="28"/>
      <c r="W160" s="28"/>
      <c r="X160" s="28"/>
      <c r="Y160" s="28"/>
    </row>
    <row r="161" spans="1:25" x14ac:dyDescent="0.2">
      <c r="A161" t="s">
        <v>341</v>
      </c>
      <c r="B161" t="s">
        <v>342</v>
      </c>
      <c r="C161" s="83" t="s">
        <v>64</v>
      </c>
      <c r="D161" s="24">
        <v>77</v>
      </c>
      <c r="E161" s="24">
        <v>5</v>
      </c>
      <c r="F161" s="24">
        <v>0</v>
      </c>
      <c r="G161" s="24">
        <v>15</v>
      </c>
      <c r="H161" s="25">
        <f t="shared" si="9"/>
        <v>97</v>
      </c>
      <c r="I161" s="24">
        <v>0</v>
      </c>
      <c r="J161" s="25">
        <f t="shared" si="10"/>
        <v>97</v>
      </c>
      <c r="K161" s="59"/>
      <c r="L161" s="24">
        <v>26</v>
      </c>
      <c r="M161" s="24">
        <v>71</v>
      </c>
      <c r="N161" s="24">
        <v>0</v>
      </c>
      <c r="O161" s="24">
        <v>28</v>
      </c>
      <c r="P161" s="25">
        <f t="shared" si="8"/>
        <v>125</v>
      </c>
      <c r="Q161" s="24">
        <v>0</v>
      </c>
      <c r="R161" s="25">
        <f t="shared" si="11"/>
        <v>125</v>
      </c>
      <c r="S161" s="28"/>
      <c r="T161" s="97"/>
      <c r="U161" s="28"/>
      <c r="V161" s="28"/>
      <c r="W161" s="28"/>
      <c r="X161" s="28"/>
      <c r="Y161" s="28"/>
    </row>
    <row r="162" spans="1:25" x14ac:dyDescent="0.2">
      <c r="A162" t="s">
        <v>343</v>
      </c>
      <c r="B162" t="s">
        <v>344</v>
      </c>
      <c r="C162" s="83" t="s">
        <v>64</v>
      </c>
      <c r="D162" s="24">
        <v>36</v>
      </c>
      <c r="E162" s="24">
        <v>0</v>
      </c>
      <c r="F162" s="24">
        <v>0</v>
      </c>
      <c r="G162" s="24">
        <v>5</v>
      </c>
      <c r="H162" s="25">
        <f t="shared" si="9"/>
        <v>41</v>
      </c>
      <c r="I162" s="24">
        <v>20</v>
      </c>
      <c r="J162" s="25">
        <f t="shared" si="10"/>
        <v>61</v>
      </c>
      <c r="K162" s="59"/>
      <c r="L162" s="24">
        <v>26</v>
      </c>
      <c r="M162" s="24">
        <v>36</v>
      </c>
      <c r="N162" s="24">
        <v>0</v>
      </c>
      <c r="O162" s="24">
        <v>41</v>
      </c>
      <c r="P162" s="25">
        <f t="shared" si="8"/>
        <v>103</v>
      </c>
      <c r="Q162" s="24">
        <v>20</v>
      </c>
      <c r="R162" s="25">
        <f t="shared" si="11"/>
        <v>123</v>
      </c>
      <c r="S162" s="28"/>
      <c r="T162" s="97"/>
      <c r="U162" s="28"/>
      <c r="V162" s="28"/>
      <c r="W162" s="28"/>
      <c r="X162" s="28"/>
      <c r="Y162" s="28"/>
    </row>
    <row r="163" spans="1:25" x14ac:dyDescent="0.2">
      <c r="A163" t="s">
        <v>345</v>
      </c>
      <c r="B163" t="s">
        <v>346</v>
      </c>
      <c r="C163" s="83" t="s">
        <v>57</v>
      </c>
      <c r="D163" s="24">
        <v>32</v>
      </c>
      <c r="E163" s="24">
        <v>0</v>
      </c>
      <c r="F163" s="24">
        <v>0</v>
      </c>
      <c r="G163" s="24">
        <v>0</v>
      </c>
      <c r="H163" s="25">
        <f t="shared" si="9"/>
        <v>32</v>
      </c>
      <c r="I163" s="24">
        <v>0</v>
      </c>
      <c r="J163" s="25">
        <f t="shared" si="10"/>
        <v>32</v>
      </c>
      <c r="K163" s="59"/>
      <c r="L163" s="24">
        <v>22</v>
      </c>
      <c r="M163" s="24">
        <v>0</v>
      </c>
      <c r="N163" s="24">
        <v>0</v>
      </c>
      <c r="O163" s="24">
        <v>3</v>
      </c>
      <c r="P163" s="25">
        <f t="shared" si="8"/>
        <v>25</v>
      </c>
      <c r="Q163" s="24">
        <v>10</v>
      </c>
      <c r="R163" s="25">
        <f t="shared" si="11"/>
        <v>35</v>
      </c>
      <c r="S163" s="28"/>
      <c r="T163" s="97"/>
      <c r="U163" s="28"/>
      <c r="V163" s="28"/>
      <c r="W163" s="28"/>
      <c r="X163" s="28"/>
      <c r="Y163" s="28"/>
    </row>
    <row r="164" spans="1:25" x14ac:dyDescent="0.2">
      <c r="A164" t="s">
        <v>347</v>
      </c>
      <c r="B164" t="s">
        <v>348</v>
      </c>
      <c r="C164" s="83" t="s">
        <v>57</v>
      </c>
      <c r="D164" s="24">
        <v>16</v>
      </c>
      <c r="E164" s="24">
        <v>0</v>
      </c>
      <c r="F164" s="24">
        <v>0</v>
      </c>
      <c r="G164" s="24">
        <v>6</v>
      </c>
      <c r="H164" s="25">
        <f t="shared" si="9"/>
        <v>22</v>
      </c>
      <c r="I164" s="24">
        <v>0</v>
      </c>
      <c r="J164" s="25">
        <f t="shared" si="10"/>
        <v>22</v>
      </c>
      <c r="K164" s="59"/>
      <c r="L164" s="24">
        <v>6</v>
      </c>
      <c r="M164" s="24">
        <v>69</v>
      </c>
      <c r="N164" s="24">
        <v>0</v>
      </c>
      <c r="O164" s="24">
        <v>28</v>
      </c>
      <c r="P164" s="25">
        <f t="shared" si="8"/>
        <v>103</v>
      </c>
      <c r="Q164" s="24">
        <v>13</v>
      </c>
      <c r="R164" s="25">
        <f t="shared" si="11"/>
        <v>116</v>
      </c>
      <c r="S164" s="28"/>
      <c r="T164" s="97"/>
      <c r="U164" s="28"/>
      <c r="V164" s="28"/>
      <c r="W164" s="28"/>
      <c r="X164" s="28"/>
      <c r="Y164" s="28"/>
    </row>
    <row r="165" spans="1:25" x14ac:dyDescent="0.2">
      <c r="A165" t="s">
        <v>349</v>
      </c>
      <c r="B165" t="s">
        <v>350</v>
      </c>
      <c r="C165" s="83" t="s">
        <v>38</v>
      </c>
      <c r="D165" s="24">
        <v>4</v>
      </c>
      <c r="E165" s="24">
        <v>1</v>
      </c>
      <c r="F165" s="24">
        <v>0</v>
      </c>
      <c r="G165" s="24">
        <v>7</v>
      </c>
      <c r="H165" s="25">
        <f t="shared" si="9"/>
        <v>12</v>
      </c>
      <c r="I165" s="24">
        <v>0</v>
      </c>
      <c r="J165" s="25">
        <f t="shared" si="10"/>
        <v>12</v>
      </c>
      <c r="K165" s="59"/>
      <c r="L165" s="24">
        <v>12</v>
      </c>
      <c r="M165" s="24">
        <v>36</v>
      </c>
      <c r="N165" s="24">
        <v>0</v>
      </c>
      <c r="O165" s="24">
        <v>22</v>
      </c>
      <c r="P165" s="25">
        <f t="shared" si="8"/>
        <v>70</v>
      </c>
      <c r="Q165" s="24">
        <v>0</v>
      </c>
      <c r="R165" s="25">
        <f t="shared" si="11"/>
        <v>70</v>
      </c>
      <c r="S165" s="28"/>
      <c r="T165" s="97"/>
      <c r="U165" s="28"/>
      <c r="V165" s="28"/>
      <c r="W165" s="28"/>
      <c r="X165" s="28"/>
      <c r="Y165" s="28"/>
    </row>
    <row r="166" spans="1:25" x14ac:dyDescent="0.2">
      <c r="A166" t="s">
        <v>351</v>
      </c>
      <c r="B166" t="s">
        <v>352</v>
      </c>
      <c r="C166" s="83" t="s">
        <v>44</v>
      </c>
      <c r="D166" s="24">
        <v>29</v>
      </c>
      <c r="E166" s="24">
        <v>0</v>
      </c>
      <c r="F166" s="24">
        <v>0</v>
      </c>
      <c r="G166" s="24">
        <v>8</v>
      </c>
      <c r="H166" s="25">
        <f t="shared" si="9"/>
        <v>37</v>
      </c>
      <c r="I166" s="24">
        <v>0</v>
      </c>
      <c r="J166" s="25">
        <f t="shared" si="10"/>
        <v>37</v>
      </c>
      <c r="K166" s="59"/>
      <c r="L166" s="24">
        <v>8</v>
      </c>
      <c r="M166" s="24">
        <v>0</v>
      </c>
      <c r="N166" s="24">
        <v>0</v>
      </c>
      <c r="O166" s="24">
        <v>4</v>
      </c>
      <c r="P166" s="25">
        <f t="shared" si="8"/>
        <v>12</v>
      </c>
      <c r="Q166" s="24">
        <v>0</v>
      </c>
      <c r="R166" s="25">
        <f t="shared" si="11"/>
        <v>12</v>
      </c>
      <c r="S166" s="28"/>
      <c r="T166" s="97"/>
      <c r="U166" s="28"/>
      <c r="V166" s="28"/>
      <c r="W166" s="28"/>
      <c r="X166" s="28"/>
      <c r="Y166" s="28"/>
    </row>
    <row r="167" spans="1:25" x14ac:dyDescent="0.2">
      <c r="A167" t="s">
        <v>353</v>
      </c>
      <c r="B167" t="s">
        <v>354</v>
      </c>
      <c r="C167" s="83" t="s">
        <v>57</v>
      </c>
      <c r="D167" s="24">
        <v>80</v>
      </c>
      <c r="E167" s="24">
        <v>16</v>
      </c>
      <c r="F167" s="24">
        <v>0</v>
      </c>
      <c r="G167" s="24">
        <v>0</v>
      </c>
      <c r="H167" s="25">
        <f t="shared" si="9"/>
        <v>96</v>
      </c>
      <c r="I167" s="24">
        <v>0</v>
      </c>
      <c r="J167" s="25">
        <f t="shared" si="10"/>
        <v>96</v>
      </c>
      <c r="K167" s="59"/>
      <c r="L167" s="24">
        <v>95</v>
      </c>
      <c r="M167" s="24">
        <v>0</v>
      </c>
      <c r="N167" s="24">
        <v>0</v>
      </c>
      <c r="O167" s="24">
        <v>16</v>
      </c>
      <c r="P167" s="25">
        <f t="shared" si="8"/>
        <v>111</v>
      </c>
      <c r="Q167" s="24">
        <v>25</v>
      </c>
      <c r="R167" s="25">
        <f t="shared" si="11"/>
        <v>136</v>
      </c>
      <c r="S167" s="28"/>
      <c r="T167" s="97"/>
      <c r="U167" s="28"/>
      <c r="V167" s="28"/>
      <c r="W167" s="28"/>
      <c r="X167" s="28"/>
      <c r="Y167" s="28"/>
    </row>
    <row r="168" spans="1:25" x14ac:dyDescent="0.2">
      <c r="A168" t="s">
        <v>355</v>
      </c>
      <c r="B168" t="s">
        <v>356</v>
      </c>
      <c r="C168" s="83" t="s">
        <v>38</v>
      </c>
      <c r="D168" s="24">
        <v>65</v>
      </c>
      <c r="E168" s="24">
        <v>8</v>
      </c>
      <c r="F168" s="24">
        <v>0</v>
      </c>
      <c r="G168" s="24">
        <v>14</v>
      </c>
      <c r="H168" s="25">
        <f t="shared" si="9"/>
        <v>87</v>
      </c>
      <c r="I168" s="24">
        <v>0</v>
      </c>
      <c r="J168" s="25">
        <f t="shared" si="10"/>
        <v>87</v>
      </c>
      <c r="K168" s="59"/>
      <c r="L168" s="24">
        <v>137</v>
      </c>
      <c r="M168" s="24">
        <v>0</v>
      </c>
      <c r="N168" s="24">
        <v>0</v>
      </c>
      <c r="O168" s="24">
        <v>8</v>
      </c>
      <c r="P168" s="25">
        <f t="shared" si="8"/>
        <v>145</v>
      </c>
      <c r="Q168" s="24">
        <v>0</v>
      </c>
      <c r="R168" s="25">
        <f t="shared" si="11"/>
        <v>145</v>
      </c>
      <c r="S168" s="28"/>
      <c r="T168" s="97"/>
      <c r="U168" s="28"/>
      <c r="V168" s="28"/>
      <c r="W168" s="28"/>
      <c r="X168" s="28"/>
      <c r="Y168" s="28"/>
    </row>
    <row r="169" spans="1:25" x14ac:dyDescent="0.2">
      <c r="A169" t="s">
        <v>357</v>
      </c>
      <c r="B169" t="s">
        <v>358</v>
      </c>
      <c r="C169" s="83" t="s">
        <v>64</v>
      </c>
      <c r="D169" s="24">
        <v>72</v>
      </c>
      <c r="E169" s="24">
        <v>0</v>
      </c>
      <c r="F169" s="24">
        <v>0</v>
      </c>
      <c r="G169" s="24">
        <v>9</v>
      </c>
      <c r="H169" s="25">
        <f t="shared" si="9"/>
        <v>81</v>
      </c>
      <c r="I169" s="24">
        <v>110</v>
      </c>
      <c r="J169" s="25">
        <f t="shared" si="10"/>
        <v>191</v>
      </c>
      <c r="K169" s="59"/>
      <c r="L169" s="24">
        <v>114</v>
      </c>
      <c r="M169" s="24">
        <v>35</v>
      </c>
      <c r="N169" s="24">
        <v>0</v>
      </c>
      <c r="O169" s="24">
        <v>31</v>
      </c>
      <c r="P169" s="25">
        <f t="shared" si="8"/>
        <v>180</v>
      </c>
      <c r="Q169" s="24">
        <v>103</v>
      </c>
      <c r="R169" s="25">
        <f t="shared" si="11"/>
        <v>283</v>
      </c>
      <c r="S169" s="28"/>
      <c r="T169" s="97"/>
      <c r="U169" s="28"/>
      <c r="V169" s="28"/>
      <c r="W169" s="28"/>
      <c r="X169" s="28"/>
      <c r="Y169" s="28"/>
    </row>
    <row r="170" spans="1:25" x14ac:dyDescent="0.2">
      <c r="A170" t="s">
        <v>359</v>
      </c>
      <c r="B170" t="s">
        <v>360</v>
      </c>
      <c r="C170" s="83" t="s">
        <v>57</v>
      </c>
      <c r="D170" s="24">
        <v>92</v>
      </c>
      <c r="E170" s="24">
        <v>3</v>
      </c>
      <c r="F170" s="24">
        <v>0</v>
      </c>
      <c r="G170" s="24">
        <v>0</v>
      </c>
      <c r="H170" s="25">
        <f t="shared" si="9"/>
        <v>95</v>
      </c>
      <c r="I170" s="24">
        <v>0</v>
      </c>
      <c r="J170" s="25">
        <f t="shared" si="10"/>
        <v>95</v>
      </c>
      <c r="K170" s="59"/>
      <c r="L170" s="24">
        <v>56</v>
      </c>
      <c r="M170" s="24">
        <v>0</v>
      </c>
      <c r="N170" s="24">
        <v>0</v>
      </c>
      <c r="O170" s="24">
        <v>17</v>
      </c>
      <c r="P170" s="25">
        <f t="shared" si="8"/>
        <v>73</v>
      </c>
      <c r="Q170" s="24">
        <v>0</v>
      </c>
      <c r="R170" s="25">
        <f t="shared" si="11"/>
        <v>73</v>
      </c>
      <c r="S170" s="28"/>
      <c r="T170" s="97"/>
      <c r="U170" s="28"/>
      <c r="V170" s="28"/>
      <c r="W170" s="28"/>
      <c r="X170" s="28"/>
      <c r="Y170" s="28"/>
    </row>
    <row r="171" spans="1:25" x14ac:dyDescent="0.2">
      <c r="A171" t="s">
        <v>361</v>
      </c>
      <c r="B171" t="s">
        <v>362</v>
      </c>
      <c r="C171" s="83" t="s">
        <v>44</v>
      </c>
      <c r="D171" s="24">
        <v>35</v>
      </c>
      <c r="E171" s="24">
        <v>0</v>
      </c>
      <c r="F171" s="24">
        <v>0</v>
      </c>
      <c r="G171" s="24">
        <v>6</v>
      </c>
      <c r="H171" s="25">
        <f t="shared" si="9"/>
        <v>41</v>
      </c>
      <c r="I171" s="24">
        <v>0</v>
      </c>
      <c r="J171" s="25">
        <f t="shared" si="10"/>
        <v>41</v>
      </c>
      <c r="K171" s="59"/>
      <c r="L171" s="24">
        <v>17</v>
      </c>
      <c r="M171" s="24">
        <v>0</v>
      </c>
      <c r="N171" s="24">
        <v>0</v>
      </c>
      <c r="O171" s="24">
        <v>29</v>
      </c>
      <c r="P171" s="25">
        <f t="shared" si="8"/>
        <v>46</v>
      </c>
      <c r="Q171" s="24">
        <v>0</v>
      </c>
      <c r="R171" s="25">
        <f t="shared" si="11"/>
        <v>46</v>
      </c>
      <c r="S171" s="28"/>
      <c r="T171" s="97"/>
      <c r="U171" s="28"/>
      <c r="V171" s="28"/>
      <c r="W171" s="28"/>
      <c r="X171" s="28"/>
      <c r="Y171" s="28"/>
    </row>
    <row r="172" spans="1:25" x14ac:dyDescent="0.2">
      <c r="A172" t="s">
        <v>363</v>
      </c>
      <c r="B172" t="s">
        <v>364</v>
      </c>
      <c r="C172" s="83" t="s">
        <v>44</v>
      </c>
      <c r="D172" s="24">
        <v>13</v>
      </c>
      <c r="E172" s="24">
        <v>0</v>
      </c>
      <c r="F172" s="24">
        <v>0</v>
      </c>
      <c r="G172" s="24">
        <v>12</v>
      </c>
      <c r="H172" s="25">
        <f t="shared" si="9"/>
        <v>25</v>
      </c>
      <c r="I172" s="24">
        <v>0</v>
      </c>
      <c r="J172" s="25">
        <f t="shared" si="10"/>
        <v>25</v>
      </c>
      <c r="K172" s="59"/>
      <c r="L172" s="24">
        <v>53</v>
      </c>
      <c r="M172" s="24">
        <v>0</v>
      </c>
      <c r="N172" s="24">
        <v>0</v>
      </c>
      <c r="O172" s="24">
        <v>11</v>
      </c>
      <c r="P172" s="25">
        <f t="shared" si="8"/>
        <v>64</v>
      </c>
      <c r="Q172" s="24">
        <v>0</v>
      </c>
      <c r="R172" s="25">
        <f t="shared" si="11"/>
        <v>64</v>
      </c>
      <c r="S172" s="28"/>
      <c r="T172" s="97"/>
      <c r="U172" s="28"/>
      <c r="V172" s="28"/>
      <c r="W172" s="28"/>
      <c r="X172" s="28"/>
      <c r="Y172" s="28"/>
    </row>
    <row r="173" spans="1:25" x14ac:dyDescent="0.2">
      <c r="A173" t="s">
        <v>365</v>
      </c>
      <c r="B173" t="s">
        <v>366</v>
      </c>
      <c r="C173" s="83" t="s">
        <v>44</v>
      </c>
      <c r="D173" s="24">
        <v>110</v>
      </c>
      <c r="E173" s="24">
        <v>96</v>
      </c>
      <c r="F173" s="24">
        <v>0</v>
      </c>
      <c r="G173" s="24">
        <v>98</v>
      </c>
      <c r="H173" s="25">
        <f t="shared" si="9"/>
        <v>304</v>
      </c>
      <c r="I173" s="24">
        <v>358</v>
      </c>
      <c r="J173" s="25">
        <f t="shared" si="10"/>
        <v>662</v>
      </c>
      <c r="K173" s="59"/>
      <c r="L173" s="24">
        <v>98</v>
      </c>
      <c r="M173" s="24">
        <v>71</v>
      </c>
      <c r="N173" s="24">
        <v>0</v>
      </c>
      <c r="O173" s="24">
        <v>95</v>
      </c>
      <c r="P173" s="25">
        <f t="shared" si="8"/>
        <v>264</v>
      </c>
      <c r="Q173" s="24">
        <v>88</v>
      </c>
      <c r="R173" s="25">
        <f t="shared" si="11"/>
        <v>352</v>
      </c>
      <c r="S173" s="28"/>
      <c r="T173" s="97"/>
      <c r="U173" s="28"/>
      <c r="V173" s="28"/>
      <c r="W173" s="28"/>
      <c r="X173" s="28"/>
      <c r="Y173" s="28"/>
    </row>
    <row r="174" spans="1:25" x14ac:dyDescent="0.2">
      <c r="A174" t="s">
        <v>734</v>
      </c>
      <c r="B174" t="s">
        <v>367</v>
      </c>
      <c r="C174" s="83" t="s">
        <v>57</v>
      </c>
      <c r="D174" s="24">
        <v>199</v>
      </c>
      <c r="E174" s="24">
        <v>114</v>
      </c>
      <c r="F174" s="24">
        <v>0</v>
      </c>
      <c r="G174" s="24">
        <v>20</v>
      </c>
      <c r="H174" s="25">
        <f t="shared" si="9"/>
        <v>333</v>
      </c>
      <c r="I174" s="24">
        <v>0</v>
      </c>
      <c r="J174" s="25">
        <f t="shared" si="10"/>
        <v>333</v>
      </c>
      <c r="K174" s="59"/>
      <c r="L174" s="24">
        <v>87</v>
      </c>
      <c r="M174" s="24">
        <v>89</v>
      </c>
      <c r="N174" s="24">
        <v>0</v>
      </c>
      <c r="O174" s="24">
        <v>10</v>
      </c>
      <c r="P174" s="25">
        <f t="shared" si="8"/>
        <v>186</v>
      </c>
      <c r="Q174" s="24">
        <v>0</v>
      </c>
      <c r="R174" s="25">
        <f t="shared" si="11"/>
        <v>186</v>
      </c>
      <c r="S174" s="28"/>
      <c r="T174" s="97"/>
      <c r="U174" s="28"/>
      <c r="V174" s="28"/>
      <c r="W174" s="28"/>
      <c r="X174" s="28"/>
      <c r="Y174" s="28"/>
    </row>
    <row r="175" spans="1:25" x14ac:dyDescent="0.2">
      <c r="A175" t="s">
        <v>368</v>
      </c>
      <c r="B175" t="s">
        <v>369</v>
      </c>
      <c r="C175" s="83" t="s">
        <v>38</v>
      </c>
      <c r="D175" s="24">
        <v>34</v>
      </c>
      <c r="E175" s="24">
        <v>0</v>
      </c>
      <c r="F175" s="24">
        <v>0</v>
      </c>
      <c r="G175" s="24">
        <v>4</v>
      </c>
      <c r="H175" s="25">
        <f t="shared" si="9"/>
        <v>38</v>
      </c>
      <c r="I175" s="24">
        <v>0</v>
      </c>
      <c r="J175" s="25">
        <f t="shared" si="10"/>
        <v>38</v>
      </c>
      <c r="K175" s="59"/>
      <c r="L175" s="24">
        <v>25</v>
      </c>
      <c r="M175" s="24">
        <v>34</v>
      </c>
      <c r="N175" s="24">
        <v>0</v>
      </c>
      <c r="O175" s="24">
        <v>3</v>
      </c>
      <c r="P175" s="25">
        <f t="shared" si="8"/>
        <v>62</v>
      </c>
      <c r="Q175" s="24">
        <v>0</v>
      </c>
      <c r="R175" s="25">
        <f t="shared" si="11"/>
        <v>62</v>
      </c>
      <c r="S175" s="28"/>
      <c r="T175" s="97"/>
      <c r="U175" s="28"/>
      <c r="V175" s="28"/>
      <c r="W175" s="28"/>
      <c r="X175" s="28"/>
      <c r="Y175" s="28"/>
    </row>
    <row r="176" spans="1:25" x14ac:dyDescent="0.2">
      <c r="A176" t="s">
        <v>370</v>
      </c>
      <c r="B176" t="s">
        <v>371</v>
      </c>
      <c r="C176" s="83" t="s">
        <v>44</v>
      </c>
      <c r="D176" s="24">
        <v>212</v>
      </c>
      <c r="E176" s="24">
        <v>0</v>
      </c>
      <c r="F176" s="24">
        <v>0</v>
      </c>
      <c r="G176" s="24">
        <v>31</v>
      </c>
      <c r="H176" s="25">
        <f t="shared" si="9"/>
        <v>243</v>
      </c>
      <c r="I176" s="24">
        <v>0</v>
      </c>
      <c r="J176" s="25">
        <f t="shared" si="10"/>
        <v>243</v>
      </c>
      <c r="K176" s="59"/>
      <c r="L176" s="24">
        <v>69</v>
      </c>
      <c r="M176" s="24">
        <v>0</v>
      </c>
      <c r="N176" s="24">
        <v>0</v>
      </c>
      <c r="O176" s="24">
        <v>17</v>
      </c>
      <c r="P176" s="25">
        <f t="shared" si="8"/>
        <v>86</v>
      </c>
      <c r="Q176" s="24">
        <v>11</v>
      </c>
      <c r="R176" s="25">
        <f t="shared" si="11"/>
        <v>97</v>
      </c>
      <c r="S176" s="28"/>
      <c r="T176" s="97"/>
      <c r="U176" s="28"/>
      <c r="V176" s="28"/>
      <c r="W176" s="28"/>
      <c r="X176" s="28"/>
      <c r="Y176" s="28"/>
    </row>
    <row r="177" spans="1:25" x14ac:dyDescent="0.2">
      <c r="A177" t="s">
        <v>372</v>
      </c>
      <c r="B177" t="s">
        <v>373</v>
      </c>
      <c r="C177" s="83" t="s">
        <v>44</v>
      </c>
      <c r="D177" s="24">
        <v>30</v>
      </c>
      <c r="E177" s="24">
        <v>17</v>
      </c>
      <c r="F177" s="24">
        <v>0</v>
      </c>
      <c r="G177" s="24">
        <v>24</v>
      </c>
      <c r="H177" s="25">
        <f t="shared" si="9"/>
        <v>71</v>
      </c>
      <c r="I177" s="24">
        <v>0</v>
      </c>
      <c r="J177" s="25">
        <f t="shared" si="10"/>
        <v>71</v>
      </c>
      <c r="K177" s="59"/>
      <c r="L177" s="24">
        <v>20</v>
      </c>
      <c r="M177" s="24">
        <v>31</v>
      </c>
      <c r="N177" s="24">
        <v>0</v>
      </c>
      <c r="O177" s="24">
        <v>15</v>
      </c>
      <c r="P177" s="25">
        <f t="shared" si="8"/>
        <v>66</v>
      </c>
      <c r="Q177" s="24">
        <v>17</v>
      </c>
      <c r="R177" s="25">
        <f t="shared" si="11"/>
        <v>83</v>
      </c>
      <c r="S177" s="28"/>
      <c r="T177" s="97"/>
      <c r="U177" s="28"/>
      <c r="V177" s="28"/>
      <c r="W177" s="28"/>
      <c r="X177" s="28"/>
      <c r="Y177" s="28"/>
    </row>
    <row r="178" spans="1:25" x14ac:dyDescent="0.2">
      <c r="A178" t="s">
        <v>374</v>
      </c>
      <c r="B178" t="s">
        <v>375</v>
      </c>
      <c r="C178" s="83" t="s">
        <v>44</v>
      </c>
      <c r="D178" s="24">
        <v>12</v>
      </c>
      <c r="E178" s="24">
        <v>0</v>
      </c>
      <c r="F178" s="24">
        <v>0</v>
      </c>
      <c r="G178" s="24">
        <v>0</v>
      </c>
      <c r="H178" s="25">
        <f t="shared" si="9"/>
        <v>12</v>
      </c>
      <c r="I178" s="24">
        <v>0</v>
      </c>
      <c r="J178" s="25">
        <f t="shared" si="10"/>
        <v>12</v>
      </c>
      <c r="K178" s="59"/>
      <c r="L178" s="24">
        <v>0</v>
      </c>
      <c r="M178" s="24">
        <v>0</v>
      </c>
      <c r="N178" s="24">
        <v>0</v>
      </c>
      <c r="O178" s="24">
        <v>3</v>
      </c>
      <c r="P178" s="25">
        <f t="shared" si="8"/>
        <v>3</v>
      </c>
      <c r="Q178" s="24">
        <v>0</v>
      </c>
      <c r="R178" s="25">
        <f t="shared" si="11"/>
        <v>3</v>
      </c>
      <c r="S178" s="28"/>
      <c r="T178" s="97"/>
      <c r="U178" s="28"/>
      <c r="V178" s="28"/>
      <c r="W178" s="28"/>
      <c r="X178" s="28"/>
      <c r="Y178" s="28"/>
    </row>
    <row r="179" spans="1:25" x14ac:dyDescent="0.2">
      <c r="A179" t="s">
        <v>376</v>
      </c>
      <c r="B179" t="s">
        <v>377</v>
      </c>
      <c r="C179" s="83" t="s">
        <v>41</v>
      </c>
      <c r="D179" s="24">
        <v>105</v>
      </c>
      <c r="E179" s="24">
        <v>0</v>
      </c>
      <c r="F179" s="24">
        <v>0</v>
      </c>
      <c r="G179" s="24">
        <v>0</v>
      </c>
      <c r="H179" s="25">
        <f t="shared" si="9"/>
        <v>105</v>
      </c>
      <c r="I179" s="24">
        <v>27</v>
      </c>
      <c r="J179" s="25">
        <f t="shared" si="10"/>
        <v>132</v>
      </c>
      <c r="K179" s="59"/>
      <c r="L179" s="24">
        <v>193</v>
      </c>
      <c r="M179" s="24">
        <v>0</v>
      </c>
      <c r="N179" s="24">
        <v>0</v>
      </c>
      <c r="O179" s="24">
        <v>21</v>
      </c>
      <c r="P179" s="25">
        <f t="shared" si="8"/>
        <v>214</v>
      </c>
      <c r="Q179" s="24">
        <v>41</v>
      </c>
      <c r="R179" s="25">
        <f t="shared" si="11"/>
        <v>255</v>
      </c>
      <c r="S179" s="28"/>
      <c r="T179" s="97"/>
      <c r="U179" s="28"/>
      <c r="V179" s="28"/>
      <c r="W179" s="28"/>
      <c r="X179" s="28"/>
      <c r="Y179" s="28"/>
    </row>
    <row r="180" spans="1:25" x14ac:dyDescent="0.2">
      <c r="A180" t="s">
        <v>378</v>
      </c>
      <c r="B180" t="s">
        <v>379</v>
      </c>
      <c r="C180" s="85" t="s">
        <v>64</v>
      </c>
      <c r="D180" s="24">
        <v>55</v>
      </c>
      <c r="E180" s="24">
        <v>84</v>
      </c>
      <c r="F180" s="24">
        <v>0</v>
      </c>
      <c r="G180" s="24">
        <v>0</v>
      </c>
      <c r="H180" s="25">
        <f>SUM(D180:G180)</f>
        <v>139</v>
      </c>
      <c r="I180" s="24">
        <v>0</v>
      </c>
      <c r="J180" s="25">
        <f>SUM(H180:I180)</f>
        <v>139</v>
      </c>
      <c r="K180" s="59"/>
      <c r="L180" s="24">
        <v>0</v>
      </c>
      <c r="M180" s="24">
        <v>0</v>
      </c>
      <c r="N180" s="24">
        <v>0</v>
      </c>
      <c r="O180" s="24">
        <v>2</v>
      </c>
      <c r="P180" s="25">
        <f t="shared" si="8"/>
        <v>2</v>
      </c>
      <c r="Q180" s="24">
        <v>0</v>
      </c>
      <c r="R180" s="25">
        <f>SUM(P180:Q180)</f>
        <v>2</v>
      </c>
      <c r="S180" s="28"/>
      <c r="T180" s="97"/>
      <c r="U180" s="28"/>
      <c r="V180" s="28"/>
      <c r="W180" s="28"/>
      <c r="X180" s="28"/>
      <c r="Y180" s="28"/>
    </row>
    <row r="181" spans="1:25" x14ac:dyDescent="0.2">
      <c r="A181" t="s">
        <v>380</v>
      </c>
      <c r="B181" t="s">
        <v>381</v>
      </c>
      <c r="C181" s="83" t="s">
        <v>41</v>
      </c>
      <c r="D181" s="24">
        <v>74</v>
      </c>
      <c r="E181" s="24">
        <v>0</v>
      </c>
      <c r="F181" s="24">
        <v>0</v>
      </c>
      <c r="G181" s="24">
        <v>4</v>
      </c>
      <c r="H181" s="25">
        <f t="shared" si="9"/>
        <v>78</v>
      </c>
      <c r="I181" s="24">
        <v>5</v>
      </c>
      <c r="J181" s="25">
        <f t="shared" si="10"/>
        <v>83</v>
      </c>
      <c r="K181" s="59"/>
      <c r="L181" s="24">
        <v>44</v>
      </c>
      <c r="M181" s="24">
        <v>0</v>
      </c>
      <c r="N181" s="24">
        <v>0</v>
      </c>
      <c r="O181" s="24">
        <v>0</v>
      </c>
      <c r="P181" s="25">
        <f t="shared" si="8"/>
        <v>44</v>
      </c>
      <c r="Q181" s="24">
        <v>0</v>
      </c>
      <c r="R181" s="25">
        <f t="shared" si="11"/>
        <v>44</v>
      </c>
      <c r="S181" s="28"/>
      <c r="T181" s="97"/>
      <c r="U181" s="28"/>
      <c r="V181" s="28"/>
      <c r="W181" s="28"/>
      <c r="X181" s="28"/>
      <c r="Y181" s="28"/>
    </row>
    <row r="182" spans="1:25" x14ac:dyDescent="0.2">
      <c r="A182" t="s">
        <v>382</v>
      </c>
      <c r="B182" t="s">
        <v>383</v>
      </c>
      <c r="C182" s="83" t="s">
        <v>38</v>
      </c>
      <c r="D182" s="24">
        <v>179</v>
      </c>
      <c r="E182" s="24">
        <v>0</v>
      </c>
      <c r="F182" s="24">
        <v>0</v>
      </c>
      <c r="G182" s="24">
        <v>84</v>
      </c>
      <c r="H182" s="25">
        <f t="shared" si="9"/>
        <v>263</v>
      </c>
      <c r="I182" s="24">
        <v>202</v>
      </c>
      <c r="J182" s="25">
        <f t="shared" si="10"/>
        <v>465</v>
      </c>
      <c r="K182" s="59"/>
      <c r="L182" s="24">
        <v>37</v>
      </c>
      <c r="M182" s="24">
        <v>32</v>
      </c>
      <c r="N182" s="24">
        <v>0</v>
      </c>
      <c r="O182" s="24">
        <v>98</v>
      </c>
      <c r="P182" s="25">
        <f t="shared" si="8"/>
        <v>167</v>
      </c>
      <c r="Q182" s="24">
        <v>24</v>
      </c>
      <c r="R182" s="25">
        <f t="shared" si="11"/>
        <v>191</v>
      </c>
      <c r="S182" s="28"/>
      <c r="T182" s="97"/>
      <c r="U182" s="28"/>
      <c r="V182" s="28"/>
      <c r="W182" s="28"/>
      <c r="X182" s="28"/>
      <c r="Y182" s="28"/>
    </row>
    <row r="183" spans="1:25" x14ac:dyDescent="0.2">
      <c r="A183" t="s">
        <v>384</v>
      </c>
      <c r="B183" t="s">
        <v>385</v>
      </c>
      <c r="C183" s="83" t="s">
        <v>64</v>
      </c>
      <c r="D183" s="24">
        <v>165</v>
      </c>
      <c r="E183" s="24">
        <v>54</v>
      </c>
      <c r="F183" s="24">
        <v>0</v>
      </c>
      <c r="G183" s="24">
        <v>50</v>
      </c>
      <c r="H183" s="25">
        <f t="shared" si="9"/>
        <v>269</v>
      </c>
      <c r="I183" s="24">
        <v>90</v>
      </c>
      <c r="J183" s="25">
        <f t="shared" si="10"/>
        <v>359</v>
      </c>
      <c r="K183" s="59"/>
      <c r="L183" s="24">
        <v>84</v>
      </c>
      <c r="M183" s="24">
        <v>30</v>
      </c>
      <c r="N183" s="24">
        <v>0</v>
      </c>
      <c r="O183" s="24">
        <v>50</v>
      </c>
      <c r="P183" s="25">
        <f t="shared" si="8"/>
        <v>164</v>
      </c>
      <c r="Q183" s="24">
        <v>79</v>
      </c>
      <c r="R183" s="25">
        <f t="shared" si="11"/>
        <v>243</v>
      </c>
      <c r="S183" s="28"/>
      <c r="T183" s="97"/>
      <c r="U183" s="28"/>
      <c r="V183" s="28"/>
      <c r="W183" s="28"/>
      <c r="X183" s="28"/>
      <c r="Y183" s="28"/>
    </row>
    <row r="184" spans="1:25" x14ac:dyDescent="0.2">
      <c r="A184" t="s">
        <v>386</v>
      </c>
      <c r="B184" t="s">
        <v>387</v>
      </c>
      <c r="C184" s="83" t="s">
        <v>64</v>
      </c>
      <c r="D184" s="24">
        <v>35</v>
      </c>
      <c r="E184" s="24">
        <v>0</v>
      </c>
      <c r="F184" s="24">
        <v>0</v>
      </c>
      <c r="G184" s="24">
        <v>5</v>
      </c>
      <c r="H184" s="25">
        <f t="shared" si="9"/>
        <v>40</v>
      </c>
      <c r="I184" s="24">
        <v>0</v>
      </c>
      <c r="J184" s="25">
        <f t="shared" si="10"/>
        <v>40</v>
      </c>
      <c r="K184" s="59"/>
      <c r="L184" s="24">
        <v>1</v>
      </c>
      <c r="M184" s="24">
        <v>0</v>
      </c>
      <c r="N184" s="24">
        <v>0</v>
      </c>
      <c r="O184" s="24">
        <v>3</v>
      </c>
      <c r="P184" s="25">
        <f t="shared" si="8"/>
        <v>4</v>
      </c>
      <c r="Q184" s="24">
        <v>0</v>
      </c>
      <c r="R184" s="25">
        <f t="shared" si="11"/>
        <v>4</v>
      </c>
      <c r="S184" s="28"/>
      <c r="T184" s="97"/>
      <c r="U184" s="28"/>
      <c r="V184" s="28"/>
      <c r="W184" s="28"/>
      <c r="X184" s="28"/>
      <c r="Y184" s="28"/>
    </row>
    <row r="185" spans="1:25" x14ac:dyDescent="0.2">
      <c r="A185" t="s">
        <v>388</v>
      </c>
      <c r="B185" t="s">
        <v>389</v>
      </c>
      <c r="C185" s="83" t="s">
        <v>64</v>
      </c>
      <c r="D185" s="24">
        <v>139</v>
      </c>
      <c r="E185" s="24">
        <v>0</v>
      </c>
      <c r="F185" s="24">
        <v>0</v>
      </c>
      <c r="G185" s="24">
        <v>24</v>
      </c>
      <c r="H185" s="25">
        <f t="shared" si="9"/>
        <v>163</v>
      </c>
      <c r="I185" s="24">
        <v>0</v>
      </c>
      <c r="J185" s="25">
        <f t="shared" si="10"/>
        <v>163</v>
      </c>
      <c r="K185" s="59"/>
      <c r="L185" s="24">
        <v>210</v>
      </c>
      <c r="M185" s="24">
        <v>2</v>
      </c>
      <c r="N185" s="24">
        <v>0</v>
      </c>
      <c r="O185" s="24">
        <v>28</v>
      </c>
      <c r="P185" s="25">
        <f t="shared" si="8"/>
        <v>240</v>
      </c>
      <c r="Q185" s="24">
        <v>0</v>
      </c>
      <c r="R185" s="25">
        <f t="shared" si="11"/>
        <v>240</v>
      </c>
      <c r="S185" s="28"/>
      <c r="T185" s="97"/>
      <c r="U185" s="28"/>
      <c r="V185" s="28"/>
      <c r="W185" s="28"/>
      <c r="X185" s="28"/>
      <c r="Y185" s="28"/>
    </row>
    <row r="186" spans="1:25" x14ac:dyDescent="0.2">
      <c r="A186" t="s">
        <v>390</v>
      </c>
      <c r="B186" t="s">
        <v>391</v>
      </c>
      <c r="C186" s="83" t="s">
        <v>41</v>
      </c>
      <c r="D186" s="24">
        <v>93</v>
      </c>
      <c r="E186" s="24">
        <v>0</v>
      </c>
      <c r="F186" s="24">
        <v>0</v>
      </c>
      <c r="G186" s="24">
        <v>4</v>
      </c>
      <c r="H186" s="25">
        <f t="shared" si="9"/>
        <v>97</v>
      </c>
      <c r="I186" s="24">
        <v>0</v>
      </c>
      <c r="J186" s="25">
        <f t="shared" si="10"/>
        <v>97</v>
      </c>
      <c r="K186" s="59"/>
      <c r="L186" s="24">
        <v>26</v>
      </c>
      <c r="M186" s="24">
        <v>0</v>
      </c>
      <c r="N186" s="24">
        <v>0</v>
      </c>
      <c r="O186" s="24">
        <v>2</v>
      </c>
      <c r="P186" s="25">
        <f t="shared" si="8"/>
        <v>28</v>
      </c>
      <c r="Q186" s="24">
        <v>0</v>
      </c>
      <c r="R186" s="25">
        <f t="shared" si="11"/>
        <v>28</v>
      </c>
      <c r="S186" s="28"/>
      <c r="T186" s="97"/>
      <c r="U186" s="28"/>
      <c r="V186" s="28"/>
      <c r="W186" s="28"/>
      <c r="X186" s="28"/>
      <c r="Y186" s="28"/>
    </row>
    <row r="187" spans="1:25" x14ac:dyDescent="0.2">
      <c r="A187" t="s">
        <v>392</v>
      </c>
      <c r="B187" s="10" t="s">
        <v>393</v>
      </c>
      <c r="C187" s="83" t="s">
        <v>64</v>
      </c>
      <c r="D187" s="24">
        <v>0</v>
      </c>
      <c r="E187" s="24">
        <v>0</v>
      </c>
      <c r="F187" s="24">
        <v>0</v>
      </c>
      <c r="G187" s="24">
        <v>0</v>
      </c>
      <c r="H187" s="25">
        <f t="shared" si="9"/>
        <v>0</v>
      </c>
      <c r="I187" s="24">
        <v>0</v>
      </c>
      <c r="J187" s="25">
        <f t="shared" si="10"/>
        <v>0</v>
      </c>
      <c r="K187" s="59"/>
      <c r="L187" s="24">
        <v>17</v>
      </c>
      <c r="M187" s="24">
        <v>0</v>
      </c>
      <c r="N187" s="24">
        <v>0</v>
      </c>
      <c r="O187" s="24">
        <v>2</v>
      </c>
      <c r="P187" s="25">
        <f t="shared" si="8"/>
        <v>19</v>
      </c>
      <c r="Q187" s="24">
        <v>0</v>
      </c>
      <c r="R187" s="25">
        <f t="shared" si="11"/>
        <v>19</v>
      </c>
      <c r="S187" s="28"/>
      <c r="T187" s="97"/>
      <c r="U187" s="28"/>
      <c r="V187" s="28"/>
      <c r="W187" s="28"/>
      <c r="X187" s="28"/>
      <c r="Y187" s="28"/>
    </row>
    <row r="188" spans="1:25" x14ac:dyDescent="0.2">
      <c r="A188" t="s">
        <v>394</v>
      </c>
      <c r="B188" t="s">
        <v>395</v>
      </c>
      <c r="C188" s="83" t="s">
        <v>64</v>
      </c>
      <c r="D188" s="24">
        <v>9</v>
      </c>
      <c r="E188" s="24">
        <v>0</v>
      </c>
      <c r="F188" s="24">
        <v>0</v>
      </c>
      <c r="G188" s="24">
        <v>0</v>
      </c>
      <c r="H188" s="25">
        <f t="shared" si="9"/>
        <v>9</v>
      </c>
      <c r="I188" s="24">
        <v>21</v>
      </c>
      <c r="J188" s="25">
        <f t="shared" si="10"/>
        <v>30</v>
      </c>
      <c r="K188" s="59"/>
      <c r="L188" s="24">
        <v>68</v>
      </c>
      <c r="M188" s="24">
        <v>85</v>
      </c>
      <c r="N188" s="24">
        <v>0</v>
      </c>
      <c r="O188" s="24">
        <v>8</v>
      </c>
      <c r="P188" s="25">
        <f t="shared" si="8"/>
        <v>161</v>
      </c>
      <c r="Q188" s="24">
        <v>54</v>
      </c>
      <c r="R188" s="25">
        <f t="shared" si="11"/>
        <v>215</v>
      </c>
      <c r="S188" s="28"/>
      <c r="T188" s="97"/>
      <c r="U188" s="28"/>
      <c r="V188" s="28"/>
      <c r="W188" s="28"/>
      <c r="X188" s="28"/>
      <c r="Y188" s="28"/>
    </row>
    <row r="189" spans="1:25" x14ac:dyDescent="0.2">
      <c r="A189" t="s">
        <v>396</v>
      </c>
      <c r="B189" t="s">
        <v>397</v>
      </c>
      <c r="C189" s="83" t="s">
        <v>57</v>
      </c>
      <c r="D189" s="24">
        <v>51</v>
      </c>
      <c r="E189" s="24">
        <v>0</v>
      </c>
      <c r="F189" s="24">
        <v>0</v>
      </c>
      <c r="G189" s="24">
        <v>3</v>
      </c>
      <c r="H189" s="25">
        <f t="shared" si="9"/>
        <v>54</v>
      </c>
      <c r="I189" s="24">
        <v>19</v>
      </c>
      <c r="J189" s="25">
        <f t="shared" si="10"/>
        <v>73</v>
      </c>
      <c r="K189" s="59"/>
      <c r="L189" s="24">
        <v>70</v>
      </c>
      <c r="M189" s="24">
        <v>6</v>
      </c>
      <c r="N189" s="24">
        <v>0</v>
      </c>
      <c r="O189" s="24">
        <v>36</v>
      </c>
      <c r="P189" s="25">
        <f t="shared" si="8"/>
        <v>112</v>
      </c>
      <c r="Q189" s="24">
        <v>0</v>
      </c>
      <c r="R189" s="25">
        <f t="shared" si="11"/>
        <v>112</v>
      </c>
      <c r="S189" s="28"/>
      <c r="T189" s="97"/>
      <c r="U189" s="28"/>
      <c r="V189" s="28"/>
      <c r="W189" s="28"/>
      <c r="X189" s="28"/>
      <c r="Y189" s="28"/>
    </row>
    <row r="190" spans="1:25" x14ac:dyDescent="0.2">
      <c r="A190" t="s">
        <v>398</v>
      </c>
      <c r="B190" t="s">
        <v>399</v>
      </c>
      <c r="C190" s="83" t="s">
        <v>44</v>
      </c>
      <c r="D190" s="24">
        <v>13</v>
      </c>
      <c r="E190" s="24">
        <v>1</v>
      </c>
      <c r="F190" s="24">
        <v>0</v>
      </c>
      <c r="G190" s="24">
        <v>36</v>
      </c>
      <c r="H190" s="25">
        <f t="shared" si="9"/>
        <v>50</v>
      </c>
      <c r="I190" s="24">
        <v>6</v>
      </c>
      <c r="J190" s="25">
        <f t="shared" si="10"/>
        <v>56</v>
      </c>
      <c r="K190" s="59"/>
      <c r="L190" s="24">
        <v>78</v>
      </c>
      <c r="M190" s="24">
        <v>18</v>
      </c>
      <c r="N190" s="24">
        <v>0</v>
      </c>
      <c r="O190" s="24">
        <v>11</v>
      </c>
      <c r="P190" s="25">
        <f t="shared" si="8"/>
        <v>107</v>
      </c>
      <c r="Q190" s="24">
        <v>6</v>
      </c>
      <c r="R190" s="25">
        <f t="shared" si="11"/>
        <v>113</v>
      </c>
      <c r="S190" s="28"/>
      <c r="T190" s="97"/>
      <c r="U190" s="28"/>
      <c r="V190" s="28"/>
      <c r="W190" s="28"/>
      <c r="X190" s="28"/>
      <c r="Y190" s="28"/>
    </row>
    <row r="191" spans="1:25" x14ac:dyDescent="0.2">
      <c r="A191" t="s">
        <v>400</v>
      </c>
      <c r="B191" t="s">
        <v>401</v>
      </c>
      <c r="C191" s="83" t="s">
        <v>38</v>
      </c>
      <c r="D191" s="24">
        <v>65</v>
      </c>
      <c r="E191" s="24">
        <v>11</v>
      </c>
      <c r="F191" s="24">
        <v>0</v>
      </c>
      <c r="G191" s="24">
        <v>75</v>
      </c>
      <c r="H191" s="25">
        <f t="shared" si="9"/>
        <v>151</v>
      </c>
      <c r="I191" s="24">
        <v>0</v>
      </c>
      <c r="J191" s="25">
        <f t="shared" si="10"/>
        <v>151</v>
      </c>
      <c r="K191" s="59"/>
      <c r="L191" s="24">
        <v>45</v>
      </c>
      <c r="M191" s="24">
        <v>0</v>
      </c>
      <c r="N191" s="24">
        <v>0</v>
      </c>
      <c r="O191" s="24">
        <v>16</v>
      </c>
      <c r="P191" s="25">
        <f t="shared" si="8"/>
        <v>61</v>
      </c>
      <c r="Q191" s="24">
        <v>0</v>
      </c>
      <c r="R191" s="25">
        <f t="shared" si="11"/>
        <v>61</v>
      </c>
      <c r="S191" s="28"/>
      <c r="T191" s="97"/>
      <c r="U191" s="28"/>
      <c r="V191" s="28"/>
      <c r="W191" s="28"/>
      <c r="X191" s="28"/>
      <c r="Y191" s="28"/>
    </row>
    <row r="192" spans="1:25" x14ac:dyDescent="0.2">
      <c r="A192" t="s">
        <v>402</v>
      </c>
      <c r="B192" t="s">
        <v>403</v>
      </c>
      <c r="C192" s="83" t="s">
        <v>41</v>
      </c>
      <c r="D192" s="24">
        <v>40</v>
      </c>
      <c r="E192" s="24">
        <v>12</v>
      </c>
      <c r="F192" s="24">
        <v>0</v>
      </c>
      <c r="G192" s="24">
        <v>14</v>
      </c>
      <c r="H192" s="25">
        <f t="shared" si="9"/>
        <v>66</v>
      </c>
      <c r="I192" s="24">
        <v>0</v>
      </c>
      <c r="J192" s="25">
        <f t="shared" si="10"/>
        <v>66</v>
      </c>
      <c r="K192" s="59"/>
      <c r="L192" s="24">
        <v>28</v>
      </c>
      <c r="M192" s="24">
        <v>0</v>
      </c>
      <c r="N192" s="24">
        <v>0</v>
      </c>
      <c r="O192" s="24">
        <v>18</v>
      </c>
      <c r="P192" s="25">
        <f t="shared" si="8"/>
        <v>46</v>
      </c>
      <c r="Q192" s="24">
        <v>0</v>
      </c>
      <c r="R192" s="25">
        <f t="shared" si="11"/>
        <v>46</v>
      </c>
      <c r="S192" s="28"/>
      <c r="T192" s="97"/>
      <c r="U192" s="28"/>
      <c r="V192" s="28"/>
      <c r="W192" s="28"/>
      <c r="X192" s="28"/>
      <c r="Y192" s="28"/>
    </row>
    <row r="193" spans="1:25" x14ac:dyDescent="0.2">
      <c r="A193" t="s">
        <v>404</v>
      </c>
      <c r="B193" t="s">
        <v>405</v>
      </c>
      <c r="C193" s="83" t="s">
        <v>57</v>
      </c>
      <c r="D193" s="24">
        <v>61</v>
      </c>
      <c r="E193" s="24">
        <v>4</v>
      </c>
      <c r="F193" s="24">
        <v>0</v>
      </c>
      <c r="G193" s="24">
        <v>0</v>
      </c>
      <c r="H193" s="25">
        <f t="shared" si="9"/>
        <v>65</v>
      </c>
      <c r="I193" s="24">
        <v>0</v>
      </c>
      <c r="J193" s="25">
        <f t="shared" si="10"/>
        <v>65</v>
      </c>
      <c r="K193" s="59"/>
      <c r="L193" s="24">
        <v>2</v>
      </c>
      <c r="M193" s="24">
        <v>4</v>
      </c>
      <c r="N193" s="24">
        <v>0</v>
      </c>
      <c r="O193" s="24">
        <v>3</v>
      </c>
      <c r="P193" s="25">
        <f t="shared" si="8"/>
        <v>9</v>
      </c>
      <c r="Q193" s="24">
        <v>0</v>
      </c>
      <c r="R193" s="25">
        <f t="shared" si="11"/>
        <v>9</v>
      </c>
      <c r="S193" s="28"/>
      <c r="T193" s="97"/>
      <c r="U193" s="28"/>
      <c r="V193" s="28"/>
      <c r="W193" s="28"/>
      <c r="X193" s="28"/>
      <c r="Y193" s="28"/>
    </row>
    <row r="194" spans="1:25" x14ac:dyDescent="0.2">
      <c r="A194" t="s">
        <v>406</v>
      </c>
      <c r="B194" t="s">
        <v>407</v>
      </c>
      <c r="C194" s="83" t="s">
        <v>41</v>
      </c>
      <c r="D194" s="24">
        <v>42</v>
      </c>
      <c r="E194" s="24">
        <v>65</v>
      </c>
      <c r="F194" s="24">
        <v>0</v>
      </c>
      <c r="G194" s="24">
        <v>0</v>
      </c>
      <c r="H194" s="25">
        <f t="shared" si="9"/>
        <v>107</v>
      </c>
      <c r="I194" s="24">
        <v>69</v>
      </c>
      <c r="J194" s="25">
        <f t="shared" si="10"/>
        <v>176</v>
      </c>
      <c r="K194" s="59"/>
      <c r="L194" s="24">
        <v>94</v>
      </c>
      <c r="M194" s="24">
        <v>0</v>
      </c>
      <c r="N194" s="24">
        <v>0</v>
      </c>
      <c r="O194" s="24">
        <v>12</v>
      </c>
      <c r="P194" s="25">
        <f t="shared" si="8"/>
        <v>106</v>
      </c>
      <c r="Q194" s="24">
        <v>42</v>
      </c>
      <c r="R194" s="25">
        <f t="shared" si="11"/>
        <v>148</v>
      </c>
      <c r="S194" s="28"/>
      <c r="T194" s="97"/>
      <c r="U194" s="28"/>
      <c r="V194" s="28"/>
      <c r="W194" s="28"/>
      <c r="X194" s="28"/>
      <c r="Y194" s="28"/>
    </row>
    <row r="195" spans="1:25" x14ac:dyDescent="0.2">
      <c r="A195" t="s">
        <v>408</v>
      </c>
      <c r="B195" t="s">
        <v>409</v>
      </c>
      <c r="C195" s="85" t="s">
        <v>38</v>
      </c>
      <c r="D195" s="24">
        <v>64</v>
      </c>
      <c r="E195" s="24">
        <v>0</v>
      </c>
      <c r="F195" s="24">
        <v>0</v>
      </c>
      <c r="G195" s="24">
        <v>4</v>
      </c>
      <c r="H195" s="25">
        <f>SUM(D195:G195)</f>
        <v>68</v>
      </c>
      <c r="I195" s="24">
        <v>0</v>
      </c>
      <c r="J195" s="25">
        <f>SUM(H195:I195)</f>
        <v>68</v>
      </c>
      <c r="K195" s="59"/>
      <c r="L195" s="24">
        <v>32</v>
      </c>
      <c r="M195" s="24">
        <v>0</v>
      </c>
      <c r="N195" s="24">
        <v>0</v>
      </c>
      <c r="O195" s="24">
        <v>6</v>
      </c>
      <c r="P195" s="25">
        <f t="shared" si="8"/>
        <v>38</v>
      </c>
      <c r="Q195" s="24">
        <v>0</v>
      </c>
      <c r="R195" s="25">
        <f>SUM(P195:Q195)</f>
        <v>38</v>
      </c>
      <c r="S195" s="28"/>
      <c r="T195" s="97"/>
      <c r="U195" s="28"/>
      <c r="V195" s="28"/>
      <c r="W195" s="28"/>
      <c r="X195" s="28"/>
      <c r="Y195" s="28"/>
    </row>
    <row r="196" spans="1:25" x14ac:dyDescent="0.2">
      <c r="A196" t="s">
        <v>410</v>
      </c>
      <c r="B196" t="s">
        <v>411</v>
      </c>
      <c r="C196" s="83" t="s">
        <v>41</v>
      </c>
      <c r="D196" s="24">
        <v>73</v>
      </c>
      <c r="E196" s="24">
        <v>0</v>
      </c>
      <c r="F196" s="24">
        <v>0</v>
      </c>
      <c r="G196" s="24">
        <v>0</v>
      </c>
      <c r="H196" s="25">
        <f t="shared" si="9"/>
        <v>73</v>
      </c>
      <c r="I196" s="24">
        <v>0</v>
      </c>
      <c r="J196" s="25">
        <f t="shared" si="10"/>
        <v>73</v>
      </c>
      <c r="K196" s="59"/>
      <c r="L196" s="24">
        <v>160</v>
      </c>
      <c r="M196" s="24">
        <v>0</v>
      </c>
      <c r="N196" s="24">
        <v>0</v>
      </c>
      <c r="O196" s="24">
        <v>2</v>
      </c>
      <c r="P196" s="25">
        <f t="shared" si="8"/>
        <v>162</v>
      </c>
      <c r="Q196" s="24">
        <v>0</v>
      </c>
      <c r="R196" s="25">
        <f t="shared" si="11"/>
        <v>162</v>
      </c>
      <c r="S196" s="28"/>
      <c r="T196" s="97"/>
      <c r="U196" s="28"/>
      <c r="V196" s="28"/>
      <c r="W196" s="28"/>
      <c r="X196" s="28"/>
      <c r="Y196" s="28"/>
    </row>
    <row r="197" spans="1:25" x14ac:dyDescent="0.2">
      <c r="A197" t="s">
        <v>412</v>
      </c>
      <c r="B197" t="s">
        <v>413</v>
      </c>
      <c r="C197" s="83" t="s">
        <v>38</v>
      </c>
      <c r="D197" s="24">
        <v>68</v>
      </c>
      <c r="E197" s="24">
        <v>67</v>
      </c>
      <c r="F197" s="24">
        <v>0</v>
      </c>
      <c r="G197" s="24">
        <v>27</v>
      </c>
      <c r="H197" s="25">
        <f t="shared" si="9"/>
        <v>162</v>
      </c>
      <c r="I197" s="24">
        <v>0</v>
      </c>
      <c r="J197" s="25">
        <f t="shared" si="10"/>
        <v>162</v>
      </c>
      <c r="K197" s="59"/>
      <c r="L197" s="24">
        <v>56</v>
      </c>
      <c r="M197" s="24">
        <v>0</v>
      </c>
      <c r="N197" s="24">
        <v>0</v>
      </c>
      <c r="O197" s="24">
        <v>24</v>
      </c>
      <c r="P197" s="25">
        <f t="shared" si="8"/>
        <v>80</v>
      </c>
      <c r="Q197" s="24">
        <v>0</v>
      </c>
      <c r="R197" s="25">
        <f t="shared" si="11"/>
        <v>80</v>
      </c>
      <c r="S197" s="28"/>
      <c r="T197" s="97"/>
      <c r="U197" s="28"/>
      <c r="V197" s="28"/>
      <c r="W197" s="28"/>
      <c r="X197" s="28"/>
      <c r="Y197" s="28"/>
    </row>
    <row r="198" spans="1:25" x14ac:dyDescent="0.2">
      <c r="A198" t="s">
        <v>414</v>
      </c>
      <c r="B198" t="s">
        <v>415</v>
      </c>
      <c r="C198" s="83" t="s">
        <v>57</v>
      </c>
      <c r="D198" s="24">
        <v>42</v>
      </c>
      <c r="E198" s="24">
        <v>0</v>
      </c>
      <c r="F198" s="24">
        <v>0</v>
      </c>
      <c r="G198" s="24">
        <v>0</v>
      </c>
      <c r="H198" s="25">
        <f t="shared" si="9"/>
        <v>42</v>
      </c>
      <c r="I198" s="24">
        <v>0</v>
      </c>
      <c r="J198" s="25">
        <f t="shared" si="10"/>
        <v>42</v>
      </c>
      <c r="K198" s="59"/>
      <c r="L198" s="24">
        <v>117</v>
      </c>
      <c r="M198" s="24">
        <v>0</v>
      </c>
      <c r="N198" s="24">
        <v>0</v>
      </c>
      <c r="O198" s="24">
        <v>41</v>
      </c>
      <c r="P198" s="25">
        <f t="shared" si="8"/>
        <v>158</v>
      </c>
      <c r="Q198" s="24">
        <v>10</v>
      </c>
      <c r="R198" s="25">
        <f t="shared" si="11"/>
        <v>168</v>
      </c>
      <c r="S198" s="28"/>
      <c r="T198" s="97"/>
      <c r="U198" s="28"/>
      <c r="V198" s="28"/>
      <c r="W198" s="28"/>
      <c r="X198" s="28"/>
      <c r="Y198" s="28"/>
    </row>
    <row r="199" spans="1:25" x14ac:dyDescent="0.2">
      <c r="A199" t="s">
        <v>416</v>
      </c>
      <c r="B199" t="s">
        <v>417</v>
      </c>
      <c r="C199" s="83" t="s">
        <v>44</v>
      </c>
      <c r="D199" s="24">
        <v>38</v>
      </c>
      <c r="E199" s="24">
        <v>0</v>
      </c>
      <c r="F199" s="24">
        <v>0</v>
      </c>
      <c r="G199" s="24">
        <v>10</v>
      </c>
      <c r="H199" s="25">
        <f t="shared" si="9"/>
        <v>48</v>
      </c>
      <c r="I199" s="24">
        <v>0</v>
      </c>
      <c r="J199" s="25">
        <f t="shared" si="10"/>
        <v>48</v>
      </c>
      <c r="K199" s="59"/>
      <c r="L199" s="24">
        <v>3</v>
      </c>
      <c r="M199" s="24">
        <v>17</v>
      </c>
      <c r="N199" s="24">
        <v>0</v>
      </c>
      <c r="O199" s="24">
        <v>24</v>
      </c>
      <c r="P199" s="25">
        <f t="shared" si="8"/>
        <v>44</v>
      </c>
      <c r="Q199" s="24">
        <v>0</v>
      </c>
      <c r="R199" s="25">
        <f t="shared" si="11"/>
        <v>44</v>
      </c>
      <c r="S199" s="28"/>
      <c r="T199" s="97"/>
      <c r="U199" s="28"/>
      <c r="V199" s="28"/>
      <c r="W199" s="28"/>
      <c r="X199" s="28"/>
      <c r="Y199" s="28"/>
    </row>
    <row r="200" spans="1:25" x14ac:dyDescent="0.2">
      <c r="A200" t="s">
        <v>418</v>
      </c>
      <c r="B200" t="s">
        <v>419</v>
      </c>
      <c r="C200" s="83" t="s">
        <v>38</v>
      </c>
      <c r="D200" s="24">
        <v>7</v>
      </c>
      <c r="E200" s="24">
        <v>0</v>
      </c>
      <c r="F200" s="24">
        <v>0</v>
      </c>
      <c r="G200" s="24">
        <v>0</v>
      </c>
      <c r="H200" s="25">
        <f t="shared" si="9"/>
        <v>7</v>
      </c>
      <c r="I200" s="24">
        <v>0</v>
      </c>
      <c r="J200" s="25">
        <f t="shared" si="10"/>
        <v>7</v>
      </c>
      <c r="K200" s="59"/>
      <c r="L200" s="24">
        <v>16</v>
      </c>
      <c r="M200" s="24">
        <v>0</v>
      </c>
      <c r="N200" s="24">
        <v>0</v>
      </c>
      <c r="O200" s="24">
        <v>22</v>
      </c>
      <c r="P200" s="25">
        <f t="shared" si="8"/>
        <v>38</v>
      </c>
      <c r="Q200" s="24">
        <v>0</v>
      </c>
      <c r="R200" s="25">
        <f t="shared" si="11"/>
        <v>38</v>
      </c>
      <c r="S200" s="28"/>
      <c r="T200" s="97"/>
      <c r="U200" s="28"/>
      <c r="V200" s="28"/>
      <c r="W200" s="28"/>
      <c r="X200" s="28"/>
      <c r="Y200" s="28"/>
    </row>
    <row r="201" spans="1:25" x14ac:dyDescent="0.2">
      <c r="A201" t="s">
        <v>420</v>
      </c>
      <c r="B201" t="s">
        <v>421</v>
      </c>
      <c r="C201" s="83" t="s">
        <v>44</v>
      </c>
      <c r="D201" s="24">
        <v>55</v>
      </c>
      <c r="E201" s="24">
        <v>0</v>
      </c>
      <c r="F201" s="24">
        <v>0</v>
      </c>
      <c r="G201" s="24">
        <v>0</v>
      </c>
      <c r="H201" s="25">
        <f t="shared" si="9"/>
        <v>55</v>
      </c>
      <c r="I201" s="24">
        <v>0</v>
      </c>
      <c r="J201" s="25">
        <f t="shared" si="10"/>
        <v>55</v>
      </c>
      <c r="K201" s="59"/>
      <c r="L201" s="24">
        <v>8</v>
      </c>
      <c r="M201" s="24">
        <v>16</v>
      </c>
      <c r="N201" s="24">
        <v>0</v>
      </c>
      <c r="O201" s="24">
        <v>12</v>
      </c>
      <c r="P201" s="25">
        <f t="shared" si="8"/>
        <v>36</v>
      </c>
      <c r="Q201" s="24">
        <v>0</v>
      </c>
      <c r="R201" s="25">
        <f t="shared" si="11"/>
        <v>36</v>
      </c>
      <c r="S201" s="28"/>
      <c r="T201" s="97"/>
      <c r="U201" s="28"/>
      <c r="V201" s="28"/>
      <c r="W201" s="28"/>
      <c r="X201" s="28"/>
      <c r="Y201" s="28"/>
    </row>
    <row r="202" spans="1:25" x14ac:dyDescent="0.2">
      <c r="A202" t="s">
        <v>422</v>
      </c>
      <c r="B202" t="s">
        <v>423</v>
      </c>
      <c r="C202" s="83" t="s">
        <v>64</v>
      </c>
      <c r="D202" s="24">
        <v>66</v>
      </c>
      <c r="E202" s="24">
        <v>0</v>
      </c>
      <c r="F202" s="24">
        <v>0</v>
      </c>
      <c r="G202" s="24">
        <v>14</v>
      </c>
      <c r="H202" s="25">
        <f t="shared" si="9"/>
        <v>80</v>
      </c>
      <c r="I202" s="24">
        <v>0</v>
      </c>
      <c r="J202" s="25">
        <f t="shared" si="10"/>
        <v>80</v>
      </c>
      <c r="K202" s="59"/>
      <c r="L202" s="24">
        <v>5</v>
      </c>
      <c r="M202" s="24">
        <v>0</v>
      </c>
      <c r="N202" s="24">
        <v>0</v>
      </c>
      <c r="O202" s="24">
        <v>31</v>
      </c>
      <c r="P202" s="25">
        <f t="shared" si="8"/>
        <v>36</v>
      </c>
      <c r="Q202" s="24">
        <v>40</v>
      </c>
      <c r="R202" s="25">
        <f t="shared" si="11"/>
        <v>76</v>
      </c>
      <c r="S202" s="28"/>
      <c r="T202" s="97"/>
      <c r="U202" s="28"/>
      <c r="V202" s="28"/>
      <c r="W202" s="28"/>
      <c r="X202" s="28"/>
      <c r="Y202" s="28"/>
    </row>
    <row r="203" spans="1:25" x14ac:dyDescent="0.2">
      <c r="A203" t="s">
        <v>424</v>
      </c>
      <c r="B203" t="s">
        <v>425</v>
      </c>
      <c r="C203" s="83" t="s">
        <v>44</v>
      </c>
      <c r="D203" s="24">
        <v>28</v>
      </c>
      <c r="E203" s="24">
        <v>0</v>
      </c>
      <c r="F203" s="24">
        <v>0</v>
      </c>
      <c r="G203" s="24">
        <v>8</v>
      </c>
      <c r="H203" s="25">
        <f t="shared" si="9"/>
        <v>36</v>
      </c>
      <c r="I203" s="24">
        <v>0</v>
      </c>
      <c r="J203" s="25">
        <f t="shared" si="10"/>
        <v>36</v>
      </c>
      <c r="K203" s="59"/>
      <c r="L203" s="24">
        <v>0</v>
      </c>
      <c r="M203" s="24">
        <v>12</v>
      </c>
      <c r="N203" s="24">
        <v>0</v>
      </c>
      <c r="O203" s="24">
        <v>6</v>
      </c>
      <c r="P203" s="25">
        <f t="shared" ref="P203:P266" si="12">SUM(L203:O203)</f>
        <v>18</v>
      </c>
      <c r="Q203" s="24">
        <v>0</v>
      </c>
      <c r="R203" s="25">
        <f t="shared" si="11"/>
        <v>18</v>
      </c>
      <c r="S203" s="28"/>
      <c r="T203" s="97"/>
      <c r="U203" s="28"/>
      <c r="V203" s="28"/>
      <c r="W203" s="28"/>
      <c r="X203" s="28"/>
      <c r="Y203" s="28"/>
    </row>
    <row r="204" spans="1:25" x14ac:dyDescent="0.2">
      <c r="A204" t="s">
        <v>426</v>
      </c>
      <c r="B204" t="s">
        <v>427</v>
      </c>
      <c r="C204" s="83" t="s">
        <v>57</v>
      </c>
      <c r="D204" s="24">
        <v>20</v>
      </c>
      <c r="E204" s="24">
        <v>0</v>
      </c>
      <c r="F204" s="24">
        <v>0</v>
      </c>
      <c r="G204" s="24">
        <v>0</v>
      </c>
      <c r="H204" s="25">
        <f t="shared" si="9"/>
        <v>20</v>
      </c>
      <c r="I204" s="24">
        <v>0</v>
      </c>
      <c r="J204" s="25">
        <f t="shared" si="10"/>
        <v>20</v>
      </c>
      <c r="K204" s="59"/>
      <c r="L204" s="24">
        <v>21</v>
      </c>
      <c r="M204" s="24">
        <v>0</v>
      </c>
      <c r="N204" s="24">
        <v>0</v>
      </c>
      <c r="O204" s="24">
        <v>3</v>
      </c>
      <c r="P204" s="25">
        <f t="shared" si="12"/>
        <v>24</v>
      </c>
      <c r="Q204" s="24">
        <v>0</v>
      </c>
      <c r="R204" s="25">
        <f t="shared" si="11"/>
        <v>24</v>
      </c>
      <c r="S204" s="28"/>
      <c r="T204" s="97"/>
      <c r="U204" s="28"/>
      <c r="V204" s="28"/>
      <c r="W204" s="28"/>
      <c r="X204" s="28"/>
      <c r="Y204" s="28"/>
    </row>
    <row r="205" spans="1:25" x14ac:dyDescent="0.2">
      <c r="A205" t="s">
        <v>428</v>
      </c>
      <c r="B205" t="s">
        <v>429</v>
      </c>
      <c r="C205" s="83" t="s">
        <v>41</v>
      </c>
      <c r="D205" s="24">
        <v>293</v>
      </c>
      <c r="E205" s="24">
        <v>66</v>
      </c>
      <c r="F205" s="24">
        <v>0</v>
      </c>
      <c r="G205" s="24">
        <v>3</v>
      </c>
      <c r="H205" s="25">
        <f t="shared" si="9"/>
        <v>362</v>
      </c>
      <c r="I205" s="24">
        <v>0</v>
      </c>
      <c r="J205" s="25">
        <f t="shared" si="10"/>
        <v>362</v>
      </c>
      <c r="K205" s="59"/>
      <c r="L205" s="24">
        <v>125</v>
      </c>
      <c r="M205" s="24">
        <v>0</v>
      </c>
      <c r="N205" s="24">
        <v>0</v>
      </c>
      <c r="O205" s="24">
        <v>14</v>
      </c>
      <c r="P205" s="25">
        <f t="shared" si="12"/>
        <v>139</v>
      </c>
      <c r="Q205" s="24">
        <v>0</v>
      </c>
      <c r="R205" s="25">
        <f t="shared" si="11"/>
        <v>139</v>
      </c>
      <c r="S205" s="28"/>
      <c r="T205" s="97"/>
      <c r="U205" s="28"/>
      <c r="V205" s="28"/>
      <c r="W205" s="28"/>
      <c r="X205" s="28"/>
      <c r="Y205" s="28"/>
    </row>
    <row r="206" spans="1:25" x14ac:dyDescent="0.2">
      <c r="A206" t="s">
        <v>430</v>
      </c>
      <c r="B206" t="s">
        <v>431</v>
      </c>
      <c r="C206" s="83" t="s">
        <v>44</v>
      </c>
      <c r="D206" s="24">
        <v>132</v>
      </c>
      <c r="E206" s="24">
        <v>0</v>
      </c>
      <c r="F206" s="24">
        <v>0</v>
      </c>
      <c r="G206" s="24">
        <v>5</v>
      </c>
      <c r="H206" s="25">
        <f t="shared" si="9"/>
        <v>137</v>
      </c>
      <c r="I206" s="24">
        <v>0</v>
      </c>
      <c r="J206" s="25">
        <f t="shared" si="10"/>
        <v>137</v>
      </c>
      <c r="K206" s="59"/>
      <c r="L206" s="24">
        <v>107</v>
      </c>
      <c r="M206" s="24">
        <v>6</v>
      </c>
      <c r="N206" s="24">
        <v>0</v>
      </c>
      <c r="O206" s="24">
        <v>73</v>
      </c>
      <c r="P206" s="25">
        <f t="shared" si="12"/>
        <v>186</v>
      </c>
      <c r="Q206" s="24">
        <v>73</v>
      </c>
      <c r="R206" s="25">
        <f t="shared" si="11"/>
        <v>259</v>
      </c>
      <c r="S206" s="28"/>
      <c r="T206" s="97"/>
      <c r="U206" s="28"/>
      <c r="V206" s="28"/>
      <c r="W206" s="28"/>
      <c r="X206" s="28"/>
      <c r="Y206" s="28"/>
    </row>
    <row r="207" spans="1:25" x14ac:dyDescent="0.2">
      <c r="A207" t="s">
        <v>432</v>
      </c>
      <c r="B207" t="s">
        <v>433</v>
      </c>
      <c r="C207" s="83" t="s">
        <v>57</v>
      </c>
      <c r="D207" s="24">
        <v>6</v>
      </c>
      <c r="E207" s="24">
        <v>0</v>
      </c>
      <c r="F207" s="24">
        <v>0</v>
      </c>
      <c r="G207" s="24">
        <v>0</v>
      </c>
      <c r="H207" s="25">
        <f t="shared" si="9"/>
        <v>6</v>
      </c>
      <c r="I207" s="24">
        <v>0</v>
      </c>
      <c r="J207" s="25">
        <f t="shared" si="10"/>
        <v>6</v>
      </c>
      <c r="K207" s="59"/>
      <c r="L207" s="24">
        <v>3</v>
      </c>
      <c r="M207" s="24">
        <v>16</v>
      </c>
      <c r="N207" s="24">
        <v>0</v>
      </c>
      <c r="O207" s="24">
        <v>14</v>
      </c>
      <c r="P207" s="25">
        <f t="shared" si="12"/>
        <v>33</v>
      </c>
      <c r="Q207" s="24">
        <v>0</v>
      </c>
      <c r="R207" s="25">
        <f t="shared" si="11"/>
        <v>33</v>
      </c>
      <c r="S207" s="28"/>
      <c r="T207" s="97"/>
      <c r="U207" s="28"/>
      <c r="V207" s="28"/>
      <c r="W207" s="28"/>
      <c r="X207" s="28"/>
      <c r="Y207" s="28"/>
    </row>
    <row r="208" spans="1:25" x14ac:dyDescent="0.2">
      <c r="A208" t="s">
        <v>434</v>
      </c>
      <c r="B208" t="s">
        <v>435</v>
      </c>
      <c r="C208" s="83" t="s">
        <v>64</v>
      </c>
      <c r="D208" s="24">
        <v>109</v>
      </c>
      <c r="E208" s="24">
        <v>0</v>
      </c>
      <c r="F208" s="24">
        <v>0</v>
      </c>
      <c r="G208" s="24">
        <v>4</v>
      </c>
      <c r="H208" s="25">
        <f t="shared" si="9"/>
        <v>113</v>
      </c>
      <c r="I208" s="24">
        <v>0</v>
      </c>
      <c r="J208" s="25">
        <f t="shared" si="10"/>
        <v>113</v>
      </c>
      <c r="K208" s="59"/>
      <c r="L208" s="24">
        <v>26</v>
      </c>
      <c r="M208" s="24">
        <v>0</v>
      </c>
      <c r="N208" s="24">
        <v>0</v>
      </c>
      <c r="O208" s="24">
        <v>7</v>
      </c>
      <c r="P208" s="25">
        <f t="shared" si="12"/>
        <v>33</v>
      </c>
      <c r="Q208" s="24">
        <v>0</v>
      </c>
      <c r="R208" s="25">
        <f t="shared" si="11"/>
        <v>33</v>
      </c>
      <c r="S208" s="28"/>
      <c r="T208" s="97"/>
      <c r="U208" s="28"/>
      <c r="V208" s="28"/>
      <c r="W208" s="28"/>
      <c r="X208" s="28"/>
      <c r="Y208" s="28"/>
    </row>
    <row r="209" spans="1:25" x14ac:dyDescent="0.2">
      <c r="A209" t="s">
        <v>436</v>
      </c>
      <c r="B209" t="s">
        <v>437</v>
      </c>
      <c r="C209" s="83" t="s">
        <v>41</v>
      </c>
      <c r="D209" s="24">
        <v>83</v>
      </c>
      <c r="E209" s="24">
        <v>1</v>
      </c>
      <c r="F209" s="24">
        <v>0</v>
      </c>
      <c r="G209" s="24">
        <v>0</v>
      </c>
      <c r="H209" s="25">
        <f t="shared" ref="H209:H274" si="13">SUM(D209:G209)</f>
        <v>84</v>
      </c>
      <c r="I209" s="24">
        <v>0</v>
      </c>
      <c r="J209" s="25">
        <f t="shared" si="10"/>
        <v>84</v>
      </c>
      <c r="K209" s="59"/>
      <c r="L209" s="24">
        <v>26</v>
      </c>
      <c r="M209" s="24">
        <v>1</v>
      </c>
      <c r="N209" s="24">
        <v>0</v>
      </c>
      <c r="O209" s="24">
        <v>13</v>
      </c>
      <c r="P209" s="25">
        <f t="shared" si="12"/>
        <v>40</v>
      </c>
      <c r="Q209" s="24">
        <v>19</v>
      </c>
      <c r="R209" s="25">
        <f t="shared" si="11"/>
        <v>59</v>
      </c>
      <c r="S209" s="28"/>
      <c r="T209" s="97"/>
      <c r="U209" s="28"/>
      <c r="V209" s="28"/>
      <c r="W209" s="28"/>
      <c r="X209" s="28"/>
      <c r="Y209" s="28"/>
    </row>
    <row r="210" spans="1:25" x14ac:dyDescent="0.2">
      <c r="A210" t="s">
        <v>438</v>
      </c>
      <c r="B210" t="s">
        <v>439</v>
      </c>
      <c r="C210" s="83" t="s">
        <v>57</v>
      </c>
      <c r="D210" s="24">
        <v>0</v>
      </c>
      <c r="E210" s="24">
        <v>5</v>
      </c>
      <c r="F210" s="24">
        <v>0</v>
      </c>
      <c r="G210" s="24">
        <v>23</v>
      </c>
      <c r="H210" s="25">
        <f t="shared" si="13"/>
        <v>28</v>
      </c>
      <c r="I210" s="24">
        <v>0</v>
      </c>
      <c r="J210" s="25">
        <f t="shared" ref="J210:J275" si="14">SUM(H210:I210)</f>
        <v>28</v>
      </c>
      <c r="K210" s="59"/>
      <c r="L210" s="24">
        <v>0</v>
      </c>
      <c r="M210" s="24">
        <v>3</v>
      </c>
      <c r="N210" s="24">
        <v>0</v>
      </c>
      <c r="O210" s="24">
        <v>26</v>
      </c>
      <c r="P210" s="25">
        <f t="shared" si="12"/>
        <v>29</v>
      </c>
      <c r="Q210" s="24">
        <v>0</v>
      </c>
      <c r="R210" s="25">
        <f t="shared" ref="R210:R275" si="15">SUM(P210:Q210)</f>
        <v>29</v>
      </c>
      <c r="S210" s="28"/>
      <c r="T210" s="97"/>
      <c r="U210" s="28"/>
      <c r="V210" s="28"/>
      <c r="W210" s="28"/>
      <c r="X210" s="28"/>
      <c r="Y210" s="28"/>
    </row>
    <row r="211" spans="1:25" x14ac:dyDescent="0.2">
      <c r="A211" t="s">
        <v>440</v>
      </c>
      <c r="B211" t="s">
        <v>441</v>
      </c>
      <c r="C211" s="83" t="s">
        <v>38</v>
      </c>
      <c r="D211" s="24">
        <v>15</v>
      </c>
      <c r="E211" s="24">
        <v>0</v>
      </c>
      <c r="F211" s="24">
        <v>0</v>
      </c>
      <c r="G211" s="24">
        <v>19</v>
      </c>
      <c r="H211" s="25">
        <f t="shared" si="13"/>
        <v>34</v>
      </c>
      <c r="I211" s="24">
        <v>0</v>
      </c>
      <c r="J211" s="25">
        <f t="shared" si="14"/>
        <v>34</v>
      </c>
      <c r="K211" s="59"/>
      <c r="L211" s="24">
        <v>34</v>
      </c>
      <c r="M211" s="24">
        <v>18</v>
      </c>
      <c r="N211" s="24">
        <v>0</v>
      </c>
      <c r="O211" s="24">
        <v>12</v>
      </c>
      <c r="P211" s="25">
        <f t="shared" si="12"/>
        <v>64</v>
      </c>
      <c r="Q211" s="24">
        <v>9</v>
      </c>
      <c r="R211" s="25">
        <f t="shared" si="15"/>
        <v>73</v>
      </c>
      <c r="S211" s="28"/>
      <c r="T211" s="97"/>
      <c r="U211" s="28"/>
      <c r="V211" s="28"/>
      <c r="W211" s="28"/>
      <c r="X211" s="28"/>
      <c r="Y211" s="28"/>
    </row>
    <row r="212" spans="1:25" x14ac:dyDescent="0.2">
      <c r="A212" t="s">
        <v>442</v>
      </c>
      <c r="B212" t="s">
        <v>443</v>
      </c>
      <c r="C212" s="83" t="s">
        <v>57</v>
      </c>
      <c r="D212" s="24">
        <v>324</v>
      </c>
      <c r="E212" s="24">
        <v>53</v>
      </c>
      <c r="F212" s="24">
        <v>0</v>
      </c>
      <c r="G212" s="24">
        <v>15</v>
      </c>
      <c r="H212" s="25">
        <f t="shared" si="13"/>
        <v>392</v>
      </c>
      <c r="I212" s="24">
        <v>0</v>
      </c>
      <c r="J212" s="25">
        <f t="shared" si="14"/>
        <v>392</v>
      </c>
      <c r="K212" s="59"/>
      <c r="L212" s="24">
        <v>78</v>
      </c>
      <c r="M212" s="24">
        <v>77</v>
      </c>
      <c r="N212" s="24">
        <v>0</v>
      </c>
      <c r="O212" s="24">
        <v>21</v>
      </c>
      <c r="P212" s="25">
        <f t="shared" si="12"/>
        <v>176</v>
      </c>
      <c r="Q212" s="24">
        <v>19</v>
      </c>
      <c r="R212" s="25">
        <f t="shared" si="15"/>
        <v>195</v>
      </c>
      <c r="S212" s="28"/>
      <c r="T212" s="97"/>
      <c r="U212" s="28"/>
      <c r="V212" s="28"/>
      <c r="W212" s="28"/>
      <c r="X212" s="28"/>
      <c r="Y212" s="28"/>
    </row>
    <row r="213" spans="1:25" x14ac:dyDescent="0.2">
      <c r="A213" t="s">
        <v>444</v>
      </c>
      <c r="B213" t="s">
        <v>445</v>
      </c>
      <c r="C213" s="83" t="s">
        <v>38</v>
      </c>
      <c r="D213" s="24">
        <v>44</v>
      </c>
      <c r="E213" s="24">
        <v>0</v>
      </c>
      <c r="F213" s="24">
        <v>0</v>
      </c>
      <c r="G213" s="24">
        <v>32</v>
      </c>
      <c r="H213" s="25">
        <f t="shared" si="13"/>
        <v>76</v>
      </c>
      <c r="I213" s="24">
        <v>0</v>
      </c>
      <c r="J213" s="25">
        <f t="shared" si="14"/>
        <v>76</v>
      </c>
      <c r="K213" s="59"/>
      <c r="L213" s="24">
        <v>27</v>
      </c>
      <c r="M213" s="24">
        <v>0</v>
      </c>
      <c r="N213" s="24">
        <v>0</v>
      </c>
      <c r="O213" s="24">
        <v>6</v>
      </c>
      <c r="P213" s="25">
        <f t="shared" si="12"/>
        <v>33</v>
      </c>
      <c r="Q213" s="24">
        <v>20</v>
      </c>
      <c r="R213" s="25">
        <f t="shared" si="15"/>
        <v>53</v>
      </c>
      <c r="S213" s="28"/>
      <c r="T213" s="97"/>
      <c r="U213" s="28"/>
      <c r="V213" s="28"/>
      <c r="W213" s="28"/>
      <c r="X213" s="28"/>
      <c r="Y213" s="28"/>
    </row>
    <row r="214" spans="1:25" x14ac:dyDescent="0.2">
      <c r="A214" t="s">
        <v>446</v>
      </c>
      <c r="B214" t="s">
        <v>447</v>
      </c>
      <c r="C214" s="83" t="s">
        <v>44</v>
      </c>
      <c r="D214" s="24">
        <v>177</v>
      </c>
      <c r="E214" s="24">
        <v>9</v>
      </c>
      <c r="F214" s="24">
        <v>0</v>
      </c>
      <c r="G214" s="24">
        <v>44</v>
      </c>
      <c r="H214" s="25">
        <f t="shared" si="13"/>
        <v>230</v>
      </c>
      <c r="I214" s="24">
        <v>0</v>
      </c>
      <c r="J214" s="25">
        <f t="shared" si="14"/>
        <v>230</v>
      </c>
      <c r="K214" s="59"/>
      <c r="L214" s="24">
        <v>76</v>
      </c>
      <c r="M214" s="24">
        <v>0</v>
      </c>
      <c r="N214" s="24">
        <v>0</v>
      </c>
      <c r="O214" s="24">
        <v>18</v>
      </c>
      <c r="P214" s="25">
        <f t="shared" si="12"/>
        <v>94</v>
      </c>
      <c r="Q214" s="24">
        <v>4</v>
      </c>
      <c r="R214" s="25">
        <f t="shared" si="15"/>
        <v>98</v>
      </c>
      <c r="S214" s="28"/>
      <c r="T214" s="97"/>
      <c r="U214" s="28"/>
      <c r="V214" s="28"/>
      <c r="W214" s="28"/>
      <c r="X214" s="28"/>
      <c r="Y214" s="28"/>
    </row>
    <row r="215" spans="1:25" x14ac:dyDescent="0.2">
      <c r="A215" t="s">
        <v>448</v>
      </c>
      <c r="B215" t="s">
        <v>449</v>
      </c>
      <c r="C215" s="83" t="s">
        <v>64</v>
      </c>
      <c r="D215" s="24">
        <v>0</v>
      </c>
      <c r="E215" s="24">
        <v>13</v>
      </c>
      <c r="F215" s="24">
        <v>0</v>
      </c>
      <c r="G215" s="24">
        <v>7</v>
      </c>
      <c r="H215" s="25">
        <f t="shared" si="13"/>
        <v>20</v>
      </c>
      <c r="I215" s="24">
        <v>35</v>
      </c>
      <c r="J215" s="25">
        <f t="shared" si="14"/>
        <v>55</v>
      </c>
      <c r="K215" s="59"/>
      <c r="L215" s="24">
        <v>5</v>
      </c>
      <c r="M215" s="24">
        <v>0</v>
      </c>
      <c r="N215" s="24">
        <v>0</v>
      </c>
      <c r="O215" s="24">
        <v>22</v>
      </c>
      <c r="P215" s="25">
        <f t="shared" si="12"/>
        <v>27</v>
      </c>
      <c r="Q215" s="24">
        <v>0</v>
      </c>
      <c r="R215" s="25">
        <f t="shared" si="15"/>
        <v>27</v>
      </c>
      <c r="S215" s="28"/>
      <c r="T215" s="97"/>
      <c r="U215" s="28"/>
      <c r="V215" s="28"/>
      <c r="W215" s="28"/>
      <c r="X215" s="28"/>
      <c r="Y215" s="28"/>
    </row>
    <row r="216" spans="1:25" x14ac:dyDescent="0.2">
      <c r="A216" t="s">
        <v>450</v>
      </c>
      <c r="B216" t="s">
        <v>451</v>
      </c>
      <c r="C216" s="83" t="s">
        <v>44</v>
      </c>
      <c r="D216" s="24">
        <v>143</v>
      </c>
      <c r="E216" s="24">
        <v>28</v>
      </c>
      <c r="F216" s="24">
        <v>0</v>
      </c>
      <c r="G216" s="24">
        <v>24</v>
      </c>
      <c r="H216" s="25">
        <f t="shared" si="13"/>
        <v>195</v>
      </c>
      <c r="I216" s="24">
        <v>121</v>
      </c>
      <c r="J216" s="25">
        <f t="shared" si="14"/>
        <v>316</v>
      </c>
      <c r="K216" s="59"/>
      <c r="L216" s="24">
        <v>75</v>
      </c>
      <c r="M216" s="24">
        <v>25</v>
      </c>
      <c r="N216" s="24">
        <v>0</v>
      </c>
      <c r="O216" s="24">
        <v>14</v>
      </c>
      <c r="P216" s="25">
        <f t="shared" si="12"/>
        <v>114</v>
      </c>
      <c r="Q216" s="24">
        <v>121</v>
      </c>
      <c r="R216" s="25">
        <f t="shared" si="15"/>
        <v>235</v>
      </c>
      <c r="S216" s="28"/>
      <c r="T216" s="97"/>
      <c r="U216" s="28"/>
      <c r="V216" s="28"/>
      <c r="W216" s="28"/>
      <c r="X216" s="28"/>
      <c r="Y216" s="28"/>
    </row>
    <row r="217" spans="1:25" x14ac:dyDescent="0.2">
      <c r="A217" t="s">
        <v>452</v>
      </c>
      <c r="B217" t="s">
        <v>453</v>
      </c>
      <c r="C217" s="85" t="s">
        <v>38</v>
      </c>
      <c r="D217" s="24">
        <v>0</v>
      </c>
      <c r="E217" s="24">
        <v>0</v>
      </c>
      <c r="F217" s="24">
        <v>0</v>
      </c>
      <c r="G217" s="24">
        <v>0</v>
      </c>
      <c r="H217" s="25">
        <f t="shared" si="13"/>
        <v>0</v>
      </c>
      <c r="I217" s="24">
        <v>0</v>
      </c>
      <c r="J217" s="25">
        <f t="shared" si="14"/>
        <v>0</v>
      </c>
      <c r="K217" s="59"/>
      <c r="L217" s="24">
        <v>12</v>
      </c>
      <c r="M217" s="24">
        <v>0</v>
      </c>
      <c r="N217" s="24">
        <v>0</v>
      </c>
      <c r="O217" s="24">
        <v>0</v>
      </c>
      <c r="P217" s="25">
        <f t="shared" si="12"/>
        <v>12</v>
      </c>
      <c r="Q217" s="24">
        <v>0</v>
      </c>
      <c r="R217" s="25">
        <f>SUM(P217:Q217)</f>
        <v>12</v>
      </c>
      <c r="S217" s="28"/>
      <c r="T217" s="97"/>
      <c r="U217" s="28"/>
      <c r="V217" s="28"/>
      <c r="W217" s="28"/>
      <c r="X217" s="28"/>
      <c r="Y217" s="28"/>
    </row>
    <row r="218" spans="1:25" x14ac:dyDescent="0.2">
      <c r="A218" t="s">
        <v>454</v>
      </c>
      <c r="B218" t="s">
        <v>455</v>
      </c>
      <c r="C218" s="83" t="s">
        <v>38</v>
      </c>
      <c r="D218" s="24">
        <v>115</v>
      </c>
      <c r="E218" s="24">
        <v>1</v>
      </c>
      <c r="F218" s="24">
        <v>0</v>
      </c>
      <c r="G218" s="24">
        <v>58</v>
      </c>
      <c r="H218" s="25">
        <f t="shared" si="13"/>
        <v>174</v>
      </c>
      <c r="I218" s="24">
        <v>0</v>
      </c>
      <c r="J218" s="25">
        <f t="shared" si="14"/>
        <v>174</v>
      </c>
      <c r="K218" s="59"/>
      <c r="L218" s="24">
        <v>108</v>
      </c>
      <c r="M218" s="24">
        <v>0</v>
      </c>
      <c r="N218" s="24">
        <v>0</v>
      </c>
      <c r="O218" s="24">
        <v>69</v>
      </c>
      <c r="P218" s="25">
        <f t="shared" si="12"/>
        <v>177</v>
      </c>
      <c r="Q218" s="24">
        <v>0</v>
      </c>
      <c r="R218" s="25">
        <f t="shared" si="15"/>
        <v>177</v>
      </c>
      <c r="S218" s="28"/>
      <c r="T218" s="97"/>
      <c r="U218" s="28"/>
      <c r="V218" s="28"/>
      <c r="W218" s="28"/>
      <c r="X218" s="28"/>
      <c r="Y218" s="28"/>
    </row>
    <row r="219" spans="1:25" x14ac:dyDescent="0.2">
      <c r="A219" t="s">
        <v>456</v>
      </c>
      <c r="B219" t="s">
        <v>457</v>
      </c>
      <c r="C219" s="83" t="s">
        <v>44</v>
      </c>
      <c r="D219" s="24">
        <v>23</v>
      </c>
      <c r="E219" s="24">
        <v>0</v>
      </c>
      <c r="F219" s="24">
        <v>0</v>
      </c>
      <c r="G219" s="24">
        <v>0</v>
      </c>
      <c r="H219" s="25">
        <f t="shared" si="13"/>
        <v>23</v>
      </c>
      <c r="I219" s="24">
        <v>0</v>
      </c>
      <c r="J219" s="25">
        <f t="shared" si="14"/>
        <v>23</v>
      </c>
      <c r="K219" s="59"/>
      <c r="L219" s="24">
        <v>12</v>
      </c>
      <c r="M219" s="24">
        <v>0</v>
      </c>
      <c r="N219" s="24">
        <v>0</v>
      </c>
      <c r="O219" s="24">
        <v>5</v>
      </c>
      <c r="P219" s="25">
        <f t="shared" si="12"/>
        <v>17</v>
      </c>
      <c r="Q219" s="24">
        <v>0</v>
      </c>
      <c r="R219" s="25">
        <f t="shared" si="15"/>
        <v>17</v>
      </c>
      <c r="S219" s="28"/>
      <c r="T219" s="97"/>
      <c r="U219" s="28"/>
      <c r="V219" s="28"/>
      <c r="W219" s="28"/>
      <c r="X219" s="28"/>
      <c r="Y219" s="28"/>
    </row>
    <row r="220" spans="1:25" x14ac:dyDescent="0.2">
      <c r="A220" t="s">
        <v>458</v>
      </c>
      <c r="B220" s="10" t="s">
        <v>459</v>
      </c>
      <c r="C220" s="83" t="s">
        <v>64</v>
      </c>
      <c r="D220" s="24">
        <v>39</v>
      </c>
      <c r="E220" s="24">
        <v>81</v>
      </c>
      <c r="F220" s="24">
        <v>0</v>
      </c>
      <c r="G220" s="24">
        <v>57</v>
      </c>
      <c r="H220" s="25">
        <f t="shared" si="13"/>
        <v>177</v>
      </c>
      <c r="I220" s="24">
        <v>0</v>
      </c>
      <c r="J220" s="25">
        <f t="shared" si="14"/>
        <v>177</v>
      </c>
      <c r="K220" s="59"/>
      <c r="L220" s="24">
        <v>63</v>
      </c>
      <c r="M220" s="24">
        <v>140</v>
      </c>
      <c r="N220" s="24">
        <v>0</v>
      </c>
      <c r="O220" s="24">
        <v>52</v>
      </c>
      <c r="P220" s="25">
        <f t="shared" si="12"/>
        <v>255</v>
      </c>
      <c r="Q220" s="24">
        <v>57</v>
      </c>
      <c r="R220" s="25">
        <f t="shared" si="15"/>
        <v>312</v>
      </c>
      <c r="S220" s="28"/>
      <c r="T220" s="97"/>
      <c r="U220" s="28"/>
      <c r="V220" s="28"/>
      <c r="W220" s="28"/>
      <c r="X220" s="28"/>
      <c r="Y220" s="28"/>
    </row>
    <row r="221" spans="1:25" x14ac:dyDescent="0.2">
      <c r="A221" t="s">
        <v>460</v>
      </c>
      <c r="B221" t="s">
        <v>461</v>
      </c>
      <c r="C221" s="83" t="s">
        <v>64</v>
      </c>
      <c r="D221" s="24">
        <v>41</v>
      </c>
      <c r="E221" s="24">
        <v>0</v>
      </c>
      <c r="F221" s="24">
        <v>0</v>
      </c>
      <c r="G221" s="24">
        <v>18</v>
      </c>
      <c r="H221" s="25">
        <f t="shared" si="13"/>
        <v>59</v>
      </c>
      <c r="I221" s="24">
        <v>0</v>
      </c>
      <c r="J221" s="25">
        <f t="shared" si="14"/>
        <v>59</v>
      </c>
      <c r="K221" s="59"/>
      <c r="L221" s="24">
        <v>39</v>
      </c>
      <c r="M221" s="24">
        <v>24</v>
      </c>
      <c r="N221" s="24">
        <v>0</v>
      </c>
      <c r="O221" s="24">
        <v>13</v>
      </c>
      <c r="P221" s="25">
        <f t="shared" si="12"/>
        <v>76</v>
      </c>
      <c r="Q221" s="24">
        <v>0</v>
      </c>
      <c r="R221" s="25">
        <f t="shared" si="15"/>
        <v>76</v>
      </c>
      <c r="S221" s="28"/>
      <c r="T221" s="97"/>
      <c r="U221" s="28"/>
      <c r="V221" s="28"/>
      <c r="W221" s="28"/>
      <c r="X221" s="28"/>
      <c r="Y221" s="28"/>
    </row>
    <row r="222" spans="1:25" x14ac:dyDescent="0.2">
      <c r="A222" t="s">
        <v>462</v>
      </c>
      <c r="B222" t="s">
        <v>463</v>
      </c>
      <c r="C222" s="83" t="s">
        <v>44</v>
      </c>
      <c r="D222" s="24">
        <v>53</v>
      </c>
      <c r="E222" s="24">
        <v>0</v>
      </c>
      <c r="F222" s="24">
        <v>0</v>
      </c>
      <c r="G222" s="24">
        <v>11</v>
      </c>
      <c r="H222" s="25">
        <f t="shared" si="13"/>
        <v>64</v>
      </c>
      <c r="I222" s="24">
        <v>0</v>
      </c>
      <c r="J222" s="25">
        <f t="shared" si="14"/>
        <v>64</v>
      </c>
      <c r="K222" s="59"/>
      <c r="L222" s="24">
        <v>24</v>
      </c>
      <c r="M222" s="24">
        <v>0</v>
      </c>
      <c r="N222" s="24">
        <v>0</v>
      </c>
      <c r="O222" s="24">
        <v>18</v>
      </c>
      <c r="P222" s="25">
        <f t="shared" si="12"/>
        <v>42</v>
      </c>
      <c r="Q222" s="24">
        <v>0</v>
      </c>
      <c r="R222" s="25">
        <f t="shared" si="15"/>
        <v>42</v>
      </c>
      <c r="S222" s="28"/>
      <c r="T222" s="97"/>
      <c r="U222" s="28"/>
      <c r="V222" s="28"/>
      <c r="W222" s="28"/>
      <c r="X222" s="28"/>
      <c r="Y222" s="28"/>
    </row>
    <row r="223" spans="1:25" x14ac:dyDescent="0.2">
      <c r="A223" t="s">
        <v>464</v>
      </c>
      <c r="B223" s="10" t="s">
        <v>465</v>
      </c>
      <c r="C223" s="83" t="s">
        <v>44</v>
      </c>
      <c r="D223" s="24">
        <v>0</v>
      </c>
      <c r="E223" s="24">
        <v>0</v>
      </c>
      <c r="F223" s="24">
        <v>0</v>
      </c>
      <c r="G223" s="24">
        <v>0</v>
      </c>
      <c r="H223" s="25">
        <f t="shared" si="13"/>
        <v>0</v>
      </c>
      <c r="I223" s="24">
        <v>0</v>
      </c>
      <c r="J223" s="25">
        <f t="shared" si="14"/>
        <v>0</v>
      </c>
      <c r="K223" s="59"/>
      <c r="L223" s="24">
        <v>44</v>
      </c>
      <c r="M223" s="24">
        <v>0</v>
      </c>
      <c r="N223" s="24">
        <v>0</v>
      </c>
      <c r="O223" s="24">
        <v>21</v>
      </c>
      <c r="P223" s="25">
        <f t="shared" si="12"/>
        <v>65</v>
      </c>
      <c r="Q223" s="24">
        <v>0</v>
      </c>
      <c r="R223" s="25">
        <f t="shared" si="15"/>
        <v>65</v>
      </c>
      <c r="S223" s="28"/>
      <c r="T223" s="97"/>
      <c r="U223" s="28"/>
      <c r="V223" s="28"/>
      <c r="W223" s="28"/>
      <c r="X223" s="28"/>
      <c r="Y223" s="28"/>
    </row>
    <row r="224" spans="1:25" x14ac:dyDescent="0.2">
      <c r="A224" t="s">
        <v>466</v>
      </c>
      <c r="B224" t="s">
        <v>467</v>
      </c>
      <c r="C224" s="83" t="s">
        <v>41</v>
      </c>
      <c r="D224" s="24">
        <v>113</v>
      </c>
      <c r="E224" s="24">
        <v>5</v>
      </c>
      <c r="F224" s="24">
        <v>0</v>
      </c>
      <c r="G224" s="24">
        <v>14</v>
      </c>
      <c r="H224" s="25">
        <f t="shared" si="13"/>
        <v>132</v>
      </c>
      <c r="I224" s="24">
        <v>0</v>
      </c>
      <c r="J224" s="25">
        <f t="shared" si="14"/>
        <v>132</v>
      </c>
      <c r="K224" s="59"/>
      <c r="L224" s="24">
        <v>37</v>
      </c>
      <c r="M224" s="24">
        <v>0</v>
      </c>
      <c r="N224" s="24">
        <v>0</v>
      </c>
      <c r="O224" s="24">
        <v>0</v>
      </c>
      <c r="P224" s="25">
        <f t="shared" si="12"/>
        <v>37</v>
      </c>
      <c r="Q224" s="24">
        <v>0</v>
      </c>
      <c r="R224" s="25">
        <f t="shared" si="15"/>
        <v>37</v>
      </c>
      <c r="S224" s="28"/>
      <c r="T224" s="97"/>
      <c r="U224" s="28"/>
      <c r="V224" s="28"/>
      <c r="W224" s="28"/>
      <c r="X224" s="28"/>
      <c r="Y224" s="28"/>
    </row>
    <row r="225" spans="1:25" x14ac:dyDescent="0.2">
      <c r="A225" t="s">
        <v>468</v>
      </c>
      <c r="B225" t="s">
        <v>469</v>
      </c>
      <c r="C225" s="83" t="s">
        <v>38</v>
      </c>
      <c r="D225" s="24">
        <v>94</v>
      </c>
      <c r="E225" s="24">
        <v>0</v>
      </c>
      <c r="F225" s="24">
        <v>0</v>
      </c>
      <c r="G225" s="24">
        <v>7</v>
      </c>
      <c r="H225" s="25">
        <f t="shared" si="13"/>
        <v>101</v>
      </c>
      <c r="I225" s="24">
        <v>0</v>
      </c>
      <c r="J225" s="25">
        <f t="shared" si="14"/>
        <v>101</v>
      </c>
      <c r="K225" s="59"/>
      <c r="L225" s="24">
        <v>117</v>
      </c>
      <c r="M225" s="24">
        <v>13</v>
      </c>
      <c r="N225" s="24">
        <v>0</v>
      </c>
      <c r="O225" s="24">
        <v>25</v>
      </c>
      <c r="P225" s="25">
        <f t="shared" si="12"/>
        <v>155</v>
      </c>
      <c r="Q225" s="24">
        <v>0</v>
      </c>
      <c r="R225" s="25">
        <f t="shared" si="15"/>
        <v>155</v>
      </c>
      <c r="S225" s="28"/>
      <c r="T225" s="97"/>
      <c r="U225" s="28"/>
      <c r="V225" s="28"/>
      <c r="W225" s="28"/>
      <c r="X225" s="28"/>
      <c r="Y225" s="28"/>
    </row>
    <row r="226" spans="1:25" x14ac:dyDescent="0.2">
      <c r="A226" t="s">
        <v>470</v>
      </c>
      <c r="B226" t="s">
        <v>471</v>
      </c>
      <c r="C226" s="83" t="s">
        <v>44</v>
      </c>
      <c r="D226" s="24">
        <v>74</v>
      </c>
      <c r="E226" s="24">
        <v>0</v>
      </c>
      <c r="F226" s="24">
        <v>0</v>
      </c>
      <c r="G226" s="24">
        <v>16</v>
      </c>
      <c r="H226" s="25">
        <f t="shared" si="13"/>
        <v>90</v>
      </c>
      <c r="I226" s="24">
        <v>0</v>
      </c>
      <c r="J226" s="25">
        <f t="shared" si="14"/>
        <v>90</v>
      </c>
      <c r="K226" s="59"/>
      <c r="L226" s="24">
        <v>75</v>
      </c>
      <c r="M226" s="24">
        <v>2</v>
      </c>
      <c r="N226" s="24">
        <v>0</v>
      </c>
      <c r="O226" s="24">
        <v>11</v>
      </c>
      <c r="P226" s="25">
        <f t="shared" si="12"/>
        <v>88</v>
      </c>
      <c r="Q226" s="24">
        <v>0</v>
      </c>
      <c r="R226" s="25">
        <f t="shared" si="15"/>
        <v>88</v>
      </c>
      <c r="S226" s="28"/>
      <c r="T226" s="97"/>
      <c r="U226" s="28"/>
      <c r="V226" s="28"/>
      <c r="W226" s="28"/>
      <c r="X226" s="28"/>
      <c r="Y226" s="28"/>
    </row>
    <row r="227" spans="1:25" x14ac:dyDescent="0.2">
      <c r="A227" t="s">
        <v>472</v>
      </c>
      <c r="B227" t="s">
        <v>473</v>
      </c>
      <c r="C227" s="83" t="s">
        <v>64</v>
      </c>
      <c r="D227" s="24">
        <v>79</v>
      </c>
      <c r="E227" s="24">
        <v>2</v>
      </c>
      <c r="F227" s="24">
        <v>0</v>
      </c>
      <c r="G227" s="24">
        <v>12</v>
      </c>
      <c r="H227" s="25">
        <f t="shared" si="13"/>
        <v>93</v>
      </c>
      <c r="I227" s="24">
        <v>14</v>
      </c>
      <c r="J227" s="25">
        <f t="shared" si="14"/>
        <v>107</v>
      </c>
      <c r="K227" s="59"/>
      <c r="L227" s="24">
        <v>30</v>
      </c>
      <c r="M227" s="24">
        <v>48</v>
      </c>
      <c r="N227" s="24">
        <v>0</v>
      </c>
      <c r="O227" s="24">
        <v>19</v>
      </c>
      <c r="P227" s="25">
        <f t="shared" si="12"/>
        <v>97</v>
      </c>
      <c r="Q227" s="24">
        <v>97</v>
      </c>
      <c r="R227" s="25">
        <f t="shared" si="15"/>
        <v>194</v>
      </c>
      <c r="S227" s="28"/>
      <c r="T227" s="97"/>
      <c r="U227" s="28"/>
      <c r="V227" s="28"/>
      <c r="W227" s="28"/>
      <c r="X227" s="28"/>
      <c r="Y227" s="28"/>
    </row>
    <row r="228" spans="1:25" x14ac:dyDescent="0.2">
      <c r="A228" t="s">
        <v>474</v>
      </c>
      <c r="B228" t="s">
        <v>475</v>
      </c>
      <c r="C228" s="83" t="s">
        <v>41</v>
      </c>
      <c r="D228" s="24">
        <v>16</v>
      </c>
      <c r="E228" s="24">
        <v>9</v>
      </c>
      <c r="F228" s="24">
        <v>0</v>
      </c>
      <c r="G228" s="24">
        <v>6</v>
      </c>
      <c r="H228" s="25">
        <f t="shared" si="13"/>
        <v>31</v>
      </c>
      <c r="I228" s="24">
        <v>42</v>
      </c>
      <c r="J228" s="25">
        <f t="shared" si="14"/>
        <v>73</v>
      </c>
      <c r="K228" s="59"/>
      <c r="L228" s="24">
        <v>29</v>
      </c>
      <c r="M228" s="24">
        <v>0</v>
      </c>
      <c r="N228" s="24">
        <v>0</v>
      </c>
      <c r="O228" s="24">
        <v>7</v>
      </c>
      <c r="P228" s="25">
        <f t="shared" si="12"/>
        <v>36</v>
      </c>
      <c r="Q228" s="24">
        <v>0</v>
      </c>
      <c r="R228" s="25">
        <f t="shared" si="15"/>
        <v>36</v>
      </c>
      <c r="S228" s="28"/>
      <c r="T228" s="97"/>
      <c r="U228" s="28"/>
      <c r="V228" s="28"/>
      <c r="W228" s="28"/>
      <c r="X228" s="28"/>
      <c r="Y228" s="28"/>
    </row>
    <row r="229" spans="1:25" x14ac:dyDescent="0.2">
      <c r="A229" t="s">
        <v>476</v>
      </c>
      <c r="B229" t="s">
        <v>477</v>
      </c>
      <c r="C229" s="83" t="s">
        <v>64</v>
      </c>
      <c r="D229" s="24">
        <v>84</v>
      </c>
      <c r="E229" s="24">
        <v>0</v>
      </c>
      <c r="F229" s="24">
        <v>0</v>
      </c>
      <c r="G229" s="24">
        <v>27</v>
      </c>
      <c r="H229" s="25">
        <f t="shared" si="13"/>
        <v>111</v>
      </c>
      <c r="I229" s="24">
        <v>0</v>
      </c>
      <c r="J229" s="25">
        <f t="shared" si="14"/>
        <v>111</v>
      </c>
      <c r="K229" s="59"/>
      <c r="L229" s="24">
        <v>78</v>
      </c>
      <c r="M229" s="24">
        <v>45</v>
      </c>
      <c r="N229" s="24">
        <v>0</v>
      </c>
      <c r="O229" s="24">
        <v>45</v>
      </c>
      <c r="P229" s="25">
        <f t="shared" si="12"/>
        <v>168</v>
      </c>
      <c r="Q229" s="24">
        <v>0</v>
      </c>
      <c r="R229" s="25">
        <f t="shared" si="15"/>
        <v>168</v>
      </c>
      <c r="S229" s="28"/>
      <c r="T229" s="97"/>
      <c r="U229" s="28"/>
      <c r="V229" s="28"/>
      <c r="W229" s="28"/>
      <c r="X229" s="28"/>
      <c r="Y229" s="28"/>
    </row>
    <row r="230" spans="1:25" x14ac:dyDescent="0.2">
      <c r="A230" t="s">
        <v>478</v>
      </c>
      <c r="B230" t="s">
        <v>479</v>
      </c>
      <c r="C230" s="83" t="s">
        <v>44</v>
      </c>
      <c r="D230" s="24">
        <v>52</v>
      </c>
      <c r="E230" s="24">
        <v>11</v>
      </c>
      <c r="F230" s="24">
        <v>0</v>
      </c>
      <c r="G230" s="24">
        <v>8</v>
      </c>
      <c r="H230" s="25">
        <f t="shared" si="13"/>
        <v>71</v>
      </c>
      <c r="I230" s="24">
        <v>0</v>
      </c>
      <c r="J230" s="25">
        <f t="shared" si="14"/>
        <v>71</v>
      </c>
      <c r="K230" s="59"/>
      <c r="L230" s="24">
        <v>0</v>
      </c>
      <c r="M230" s="24">
        <v>0</v>
      </c>
      <c r="N230" s="24">
        <v>0</v>
      </c>
      <c r="O230" s="24">
        <v>6</v>
      </c>
      <c r="P230" s="25">
        <f t="shared" si="12"/>
        <v>6</v>
      </c>
      <c r="Q230" s="24">
        <v>0</v>
      </c>
      <c r="R230" s="25">
        <f t="shared" si="15"/>
        <v>6</v>
      </c>
      <c r="S230" s="28"/>
      <c r="T230" s="97"/>
      <c r="U230" s="28"/>
      <c r="V230" s="28"/>
      <c r="W230" s="28"/>
      <c r="X230" s="28"/>
      <c r="Y230" s="28"/>
    </row>
    <row r="231" spans="1:25" x14ac:dyDescent="0.2">
      <c r="A231" t="s">
        <v>480</v>
      </c>
      <c r="B231" t="s">
        <v>481</v>
      </c>
      <c r="C231" s="83" t="s">
        <v>57</v>
      </c>
      <c r="D231" s="24">
        <v>1082</v>
      </c>
      <c r="E231" s="24">
        <v>8</v>
      </c>
      <c r="F231" s="24">
        <v>0</v>
      </c>
      <c r="G231" s="24">
        <v>0</v>
      </c>
      <c r="H231" s="25">
        <f t="shared" si="13"/>
        <v>1090</v>
      </c>
      <c r="I231" s="24">
        <v>34</v>
      </c>
      <c r="J231" s="25">
        <f t="shared" si="14"/>
        <v>1124</v>
      </c>
      <c r="K231" s="59"/>
      <c r="L231" s="24">
        <v>1049</v>
      </c>
      <c r="M231" s="24">
        <v>2</v>
      </c>
      <c r="N231" s="24">
        <v>0</v>
      </c>
      <c r="O231" s="24">
        <v>4</v>
      </c>
      <c r="P231" s="25">
        <f t="shared" si="12"/>
        <v>1055</v>
      </c>
      <c r="Q231" s="24">
        <v>41</v>
      </c>
      <c r="R231" s="25">
        <f t="shared" si="15"/>
        <v>1096</v>
      </c>
      <c r="S231" s="28"/>
      <c r="T231" s="97"/>
      <c r="U231" s="28"/>
      <c r="V231" s="28"/>
      <c r="W231" s="28"/>
      <c r="X231" s="28"/>
      <c r="Y231" s="28"/>
    </row>
    <row r="232" spans="1:25" x14ac:dyDescent="0.2">
      <c r="A232" t="s">
        <v>482</v>
      </c>
      <c r="B232" t="s">
        <v>483</v>
      </c>
      <c r="C232" s="83" t="s">
        <v>64</v>
      </c>
      <c r="D232" s="24">
        <v>347</v>
      </c>
      <c r="E232" s="24">
        <v>6</v>
      </c>
      <c r="F232" s="24">
        <v>0</v>
      </c>
      <c r="G232" s="24">
        <v>76</v>
      </c>
      <c r="H232" s="25">
        <f t="shared" si="13"/>
        <v>429</v>
      </c>
      <c r="I232" s="24">
        <v>201</v>
      </c>
      <c r="J232" s="25">
        <f t="shared" si="14"/>
        <v>630</v>
      </c>
      <c r="K232" s="59"/>
      <c r="L232" s="24">
        <v>66</v>
      </c>
      <c r="M232" s="24">
        <v>84</v>
      </c>
      <c r="N232" s="24">
        <v>16</v>
      </c>
      <c r="O232" s="24">
        <v>76</v>
      </c>
      <c r="P232" s="25">
        <f t="shared" si="12"/>
        <v>242</v>
      </c>
      <c r="Q232" s="24">
        <v>32</v>
      </c>
      <c r="R232" s="25">
        <f t="shared" si="15"/>
        <v>274</v>
      </c>
      <c r="S232" s="28"/>
      <c r="T232" s="97"/>
      <c r="U232" s="28"/>
      <c r="V232" s="28"/>
      <c r="W232" s="28"/>
      <c r="X232" s="28"/>
      <c r="Y232" s="28"/>
    </row>
    <row r="233" spans="1:25" x14ac:dyDescent="0.2">
      <c r="A233" t="s">
        <v>484</v>
      </c>
      <c r="B233" t="s">
        <v>485</v>
      </c>
      <c r="C233" s="83" t="s">
        <v>38</v>
      </c>
      <c r="D233" s="24">
        <v>115</v>
      </c>
      <c r="E233" s="24">
        <v>2</v>
      </c>
      <c r="F233" s="24">
        <v>0</v>
      </c>
      <c r="G233" s="24">
        <v>0</v>
      </c>
      <c r="H233" s="25">
        <f t="shared" si="13"/>
        <v>117</v>
      </c>
      <c r="I233" s="24">
        <v>0</v>
      </c>
      <c r="J233" s="25">
        <f t="shared" si="14"/>
        <v>117</v>
      </c>
      <c r="K233" s="59"/>
      <c r="L233" s="24">
        <v>31</v>
      </c>
      <c r="M233" s="24">
        <v>2</v>
      </c>
      <c r="N233" s="24">
        <v>0</v>
      </c>
      <c r="O233" s="24">
        <v>3</v>
      </c>
      <c r="P233" s="25">
        <f t="shared" si="12"/>
        <v>36</v>
      </c>
      <c r="Q233" s="24">
        <v>0</v>
      </c>
      <c r="R233" s="25">
        <f t="shared" si="15"/>
        <v>36</v>
      </c>
      <c r="S233" s="28"/>
      <c r="T233" s="97"/>
      <c r="U233" s="28"/>
      <c r="V233" s="28"/>
      <c r="W233" s="28"/>
      <c r="X233" s="28"/>
      <c r="Y233" s="28"/>
    </row>
    <row r="234" spans="1:25" x14ac:dyDescent="0.2">
      <c r="A234" t="s">
        <v>486</v>
      </c>
      <c r="B234" t="s">
        <v>487</v>
      </c>
      <c r="C234" s="83" t="s">
        <v>38</v>
      </c>
      <c r="D234" s="24">
        <v>0</v>
      </c>
      <c r="E234" s="24">
        <v>12</v>
      </c>
      <c r="F234" s="24">
        <v>0</v>
      </c>
      <c r="G234" s="24">
        <v>45</v>
      </c>
      <c r="H234" s="25">
        <f t="shared" si="13"/>
        <v>57</v>
      </c>
      <c r="I234" s="24">
        <v>0</v>
      </c>
      <c r="J234" s="25">
        <f t="shared" si="14"/>
        <v>57</v>
      </c>
      <c r="K234" s="59"/>
      <c r="L234" s="24">
        <v>0</v>
      </c>
      <c r="M234" s="24">
        <v>0</v>
      </c>
      <c r="N234" s="24">
        <v>0</v>
      </c>
      <c r="O234" s="24">
        <v>1</v>
      </c>
      <c r="P234" s="25">
        <f t="shared" si="12"/>
        <v>1</v>
      </c>
      <c r="Q234" s="24">
        <v>0</v>
      </c>
      <c r="R234" s="25">
        <f t="shared" si="15"/>
        <v>1</v>
      </c>
      <c r="S234" s="28"/>
      <c r="T234" s="97"/>
      <c r="U234" s="28"/>
      <c r="V234" s="28"/>
      <c r="W234" s="28"/>
      <c r="X234" s="28"/>
      <c r="Y234" s="28"/>
    </row>
    <row r="235" spans="1:25" x14ac:dyDescent="0.2">
      <c r="A235" s="6" t="s">
        <v>630</v>
      </c>
      <c r="B235" t="s">
        <v>488</v>
      </c>
      <c r="C235" s="83" t="s">
        <v>38</v>
      </c>
      <c r="D235" s="24">
        <v>81</v>
      </c>
      <c r="E235" s="24">
        <v>0</v>
      </c>
      <c r="F235" s="24">
        <v>0</v>
      </c>
      <c r="G235" s="24">
        <v>8</v>
      </c>
      <c r="H235" s="25">
        <f t="shared" si="13"/>
        <v>89</v>
      </c>
      <c r="I235" s="24">
        <v>0</v>
      </c>
      <c r="J235" s="25">
        <f t="shared" si="14"/>
        <v>89</v>
      </c>
      <c r="K235" s="59"/>
      <c r="L235" s="24">
        <v>64</v>
      </c>
      <c r="M235" s="24">
        <v>0</v>
      </c>
      <c r="N235" s="24">
        <v>0</v>
      </c>
      <c r="O235" s="24">
        <v>27</v>
      </c>
      <c r="P235" s="25">
        <f t="shared" si="12"/>
        <v>91</v>
      </c>
      <c r="Q235" s="24">
        <v>0</v>
      </c>
      <c r="R235" s="25">
        <f t="shared" si="15"/>
        <v>91</v>
      </c>
      <c r="S235" s="28"/>
      <c r="T235" s="97"/>
      <c r="U235" s="28"/>
      <c r="V235" s="28"/>
      <c r="W235" s="28"/>
      <c r="X235" s="28"/>
      <c r="Y235" s="28"/>
    </row>
    <row r="236" spans="1:25" x14ac:dyDescent="0.2">
      <c r="A236" t="s">
        <v>489</v>
      </c>
      <c r="B236" t="s">
        <v>490</v>
      </c>
      <c r="C236" s="83" t="s">
        <v>38</v>
      </c>
      <c r="D236" s="24">
        <v>113</v>
      </c>
      <c r="E236" s="24">
        <v>0</v>
      </c>
      <c r="F236" s="24">
        <v>0</v>
      </c>
      <c r="G236" s="24">
        <v>2</v>
      </c>
      <c r="H236" s="25">
        <f t="shared" si="13"/>
        <v>115</v>
      </c>
      <c r="I236" s="24">
        <v>0</v>
      </c>
      <c r="J236" s="25">
        <f t="shared" si="14"/>
        <v>115</v>
      </c>
      <c r="K236" s="59"/>
      <c r="L236" s="24">
        <v>58</v>
      </c>
      <c r="M236" s="24">
        <v>3</v>
      </c>
      <c r="N236" s="24">
        <v>0</v>
      </c>
      <c r="O236" s="24">
        <v>8</v>
      </c>
      <c r="P236" s="25">
        <f t="shared" si="12"/>
        <v>69</v>
      </c>
      <c r="Q236" s="24">
        <v>0</v>
      </c>
      <c r="R236" s="25">
        <f t="shared" si="15"/>
        <v>69</v>
      </c>
      <c r="S236" s="28"/>
      <c r="T236" s="97"/>
      <c r="U236" s="28"/>
      <c r="V236" s="28"/>
      <c r="W236" s="28"/>
      <c r="X236" s="28"/>
      <c r="Y236" s="28"/>
    </row>
    <row r="237" spans="1:25" x14ac:dyDescent="0.2">
      <c r="A237" t="s">
        <v>491</v>
      </c>
      <c r="B237" t="s">
        <v>492</v>
      </c>
      <c r="C237" s="83" t="s">
        <v>41</v>
      </c>
      <c r="D237" s="24">
        <v>62</v>
      </c>
      <c r="E237" s="24">
        <v>0</v>
      </c>
      <c r="F237" s="24">
        <v>0</v>
      </c>
      <c r="G237" s="24">
        <v>37</v>
      </c>
      <c r="H237" s="25">
        <f t="shared" si="13"/>
        <v>99</v>
      </c>
      <c r="I237" s="24">
        <v>0</v>
      </c>
      <c r="J237" s="25">
        <f t="shared" si="14"/>
        <v>99</v>
      </c>
      <c r="K237" s="59"/>
      <c r="L237" s="24">
        <v>116</v>
      </c>
      <c r="M237" s="24">
        <v>0</v>
      </c>
      <c r="N237" s="24">
        <v>0</v>
      </c>
      <c r="O237" s="24">
        <v>31</v>
      </c>
      <c r="P237" s="25">
        <f t="shared" si="12"/>
        <v>147</v>
      </c>
      <c r="Q237" s="24">
        <v>36</v>
      </c>
      <c r="R237" s="25">
        <f t="shared" si="15"/>
        <v>183</v>
      </c>
      <c r="S237" s="28"/>
      <c r="T237" s="97"/>
      <c r="U237" s="28"/>
      <c r="V237" s="28"/>
      <c r="W237" s="28"/>
      <c r="X237" s="28"/>
      <c r="Y237" s="28"/>
    </row>
    <row r="238" spans="1:25" x14ac:dyDescent="0.2">
      <c r="A238" t="s">
        <v>493</v>
      </c>
      <c r="B238" t="s">
        <v>494</v>
      </c>
      <c r="C238" s="83" t="s">
        <v>44</v>
      </c>
      <c r="D238" s="24">
        <v>113</v>
      </c>
      <c r="E238" s="24">
        <v>15</v>
      </c>
      <c r="F238" s="24">
        <v>0</v>
      </c>
      <c r="G238" s="24">
        <v>4</v>
      </c>
      <c r="H238" s="25">
        <f t="shared" si="13"/>
        <v>132</v>
      </c>
      <c r="I238" s="24">
        <v>0</v>
      </c>
      <c r="J238" s="25">
        <f t="shared" si="14"/>
        <v>132</v>
      </c>
      <c r="K238" s="59"/>
      <c r="L238" s="24">
        <v>45</v>
      </c>
      <c r="M238" s="24">
        <v>0</v>
      </c>
      <c r="N238" s="24">
        <v>0</v>
      </c>
      <c r="O238" s="24">
        <v>17</v>
      </c>
      <c r="P238" s="25">
        <f t="shared" si="12"/>
        <v>62</v>
      </c>
      <c r="Q238" s="24">
        <v>0</v>
      </c>
      <c r="R238" s="25">
        <f t="shared" si="15"/>
        <v>62</v>
      </c>
      <c r="S238" s="28"/>
      <c r="T238" s="97"/>
      <c r="U238" s="28"/>
      <c r="V238" s="28"/>
      <c r="W238" s="28"/>
      <c r="X238" s="28"/>
      <c r="Y238" s="28"/>
    </row>
    <row r="239" spans="1:25" x14ac:dyDescent="0.2">
      <c r="A239" t="s">
        <v>495</v>
      </c>
      <c r="B239" t="s">
        <v>496</v>
      </c>
      <c r="C239" s="83" t="s">
        <v>44</v>
      </c>
      <c r="D239" s="24">
        <v>109</v>
      </c>
      <c r="E239" s="24">
        <v>0</v>
      </c>
      <c r="F239" s="24">
        <v>0</v>
      </c>
      <c r="G239" s="24">
        <v>56</v>
      </c>
      <c r="H239" s="25">
        <f t="shared" si="13"/>
        <v>165</v>
      </c>
      <c r="I239" s="24">
        <v>0</v>
      </c>
      <c r="J239" s="25">
        <f t="shared" si="14"/>
        <v>165</v>
      </c>
      <c r="K239" s="59"/>
      <c r="L239" s="24">
        <v>0</v>
      </c>
      <c r="M239" s="24">
        <v>0</v>
      </c>
      <c r="N239" s="24">
        <v>0</v>
      </c>
      <c r="O239" s="24">
        <v>6</v>
      </c>
      <c r="P239" s="25">
        <f t="shared" si="12"/>
        <v>6</v>
      </c>
      <c r="Q239" s="24">
        <v>0</v>
      </c>
      <c r="R239" s="25">
        <f t="shared" si="15"/>
        <v>6</v>
      </c>
      <c r="S239" s="28"/>
      <c r="T239" s="97"/>
      <c r="U239" s="28"/>
      <c r="V239" s="28"/>
      <c r="W239" s="28"/>
      <c r="X239" s="28"/>
      <c r="Y239" s="28"/>
    </row>
    <row r="240" spans="1:25" x14ac:dyDescent="0.2">
      <c r="A240" t="s">
        <v>736</v>
      </c>
      <c r="B240" s="10" t="s">
        <v>497</v>
      </c>
      <c r="C240" s="83" t="s">
        <v>38</v>
      </c>
      <c r="D240" s="24">
        <v>0</v>
      </c>
      <c r="E240" s="24">
        <v>0</v>
      </c>
      <c r="F240" s="24">
        <v>0</v>
      </c>
      <c r="G240" s="24">
        <v>0</v>
      </c>
      <c r="H240" s="25">
        <f t="shared" si="13"/>
        <v>0</v>
      </c>
      <c r="I240" s="24">
        <v>0</v>
      </c>
      <c r="J240" s="25">
        <f t="shared" si="14"/>
        <v>0</v>
      </c>
      <c r="K240" s="59"/>
      <c r="L240" s="24">
        <v>0</v>
      </c>
      <c r="M240" s="24">
        <v>48</v>
      </c>
      <c r="N240" s="24">
        <v>0</v>
      </c>
      <c r="O240" s="24">
        <v>9</v>
      </c>
      <c r="P240" s="25">
        <f t="shared" si="12"/>
        <v>57</v>
      </c>
      <c r="Q240" s="24">
        <v>60</v>
      </c>
      <c r="R240" s="25">
        <f t="shared" si="15"/>
        <v>117</v>
      </c>
      <c r="S240" s="28"/>
      <c r="T240" s="97"/>
      <c r="U240" s="28"/>
      <c r="V240" s="28"/>
      <c r="W240" s="28"/>
      <c r="X240" s="28"/>
      <c r="Y240" s="28"/>
    </row>
    <row r="241" spans="1:25" x14ac:dyDescent="0.2">
      <c r="A241" t="s">
        <v>498</v>
      </c>
      <c r="B241" t="s">
        <v>499</v>
      </c>
      <c r="C241" s="83" t="s">
        <v>41</v>
      </c>
      <c r="D241" s="24">
        <v>51</v>
      </c>
      <c r="E241" s="24">
        <v>34</v>
      </c>
      <c r="F241" s="24">
        <v>0</v>
      </c>
      <c r="G241" s="24">
        <v>14</v>
      </c>
      <c r="H241" s="25">
        <f t="shared" si="13"/>
        <v>99</v>
      </c>
      <c r="I241" s="24">
        <v>3</v>
      </c>
      <c r="J241" s="25">
        <f t="shared" si="14"/>
        <v>102</v>
      </c>
      <c r="K241" s="59"/>
      <c r="L241" s="24">
        <v>68</v>
      </c>
      <c r="M241" s="24">
        <v>34</v>
      </c>
      <c r="N241" s="24">
        <v>0</v>
      </c>
      <c r="O241" s="24">
        <v>30</v>
      </c>
      <c r="P241" s="25">
        <f t="shared" si="12"/>
        <v>132</v>
      </c>
      <c r="Q241" s="24">
        <v>0</v>
      </c>
      <c r="R241" s="25">
        <f t="shared" si="15"/>
        <v>132</v>
      </c>
      <c r="S241" s="28"/>
      <c r="T241" s="97"/>
      <c r="U241" s="28"/>
      <c r="V241" s="28"/>
      <c r="W241" s="28"/>
      <c r="X241" s="28"/>
      <c r="Y241" s="28"/>
    </row>
    <row r="242" spans="1:25" x14ac:dyDescent="0.2">
      <c r="A242" t="s">
        <v>500</v>
      </c>
      <c r="B242" t="s">
        <v>501</v>
      </c>
      <c r="C242" s="83" t="s">
        <v>57</v>
      </c>
      <c r="D242" s="24">
        <v>113</v>
      </c>
      <c r="E242" s="24">
        <v>16</v>
      </c>
      <c r="F242" s="24">
        <v>0</v>
      </c>
      <c r="G242" s="24">
        <v>4</v>
      </c>
      <c r="H242" s="25">
        <f t="shared" si="13"/>
        <v>133</v>
      </c>
      <c r="I242" s="24">
        <v>263</v>
      </c>
      <c r="J242" s="25">
        <f t="shared" si="14"/>
        <v>396</v>
      </c>
      <c r="K242" s="59"/>
      <c r="L242" s="24">
        <v>74</v>
      </c>
      <c r="M242" s="24">
        <v>14</v>
      </c>
      <c r="N242" s="24">
        <v>0</v>
      </c>
      <c r="O242" s="24">
        <v>19</v>
      </c>
      <c r="P242" s="25">
        <f t="shared" si="12"/>
        <v>107</v>
      </c>
      <c r="Q242" s="24">
        <v>79</v>
      </c>
      <c r="R242" s="25">
        <f t="shared" si="15"/>
        <v>186</v>
      </c>
      <c r="S242" s="28"/>
      <c r="T242" s="97"/>
      <c r="U242" s="28"/>
      <c r="V242" s="28"/>
      <c r="W242" s="28"/>
      <c r="X242" s="28"/>
      <c r="Y242" s="28"/>
    </row>
    <row r="243" spans="1:25" x14ac:dyDescent="0.2">
      <c r="A243" t="s">
        <v>502</v>
      </c>
      <c r="B243" t="s">
        <v>503</v>
      </c>
      <c r="C243" s="83" t="s">
        <v>44</v>
      </c>
      <c r="D243" s="24">
        <v>230</v>
      </c>
      <c r="E243" s="24">
        <v>0</v>
      </c>
      <c r="F243" s="24">
        <v>0</v>
      </c>
      <c r="G243" s="24">
        <v>20</v>
      </c>
      <c r="H243" s="25">
        <f t="shared" si="13"/>
        <v>250</v>
      </c>
      <c r="I243" s="24">
        <v>71</v>
      </c>
      <c r="J243" s="25">
        <f t="shared" si="14"/>
        <v>321</v>
      </c>
      <c r="K243" s="59"/>
      <c r="L243" s="24">
        <v>181</v>
      </c>
      <c r="M243" s="24">
        <v>34</v>
      </c>
      <c r="N243" s="24">
        <v>0</v>
      </c>
      <c r="O243" s="24">
        <v>17</v>
      </c>
      <c r="P243" s="25">
        <f t="shared" si="12"/>
        <v>232</v>
      </c>
      <c r="Q243" s="24">
        <v>145</v>
      </c>
      <c r="R243" s="25">
        <f t="shared" si="15"/>
        <v>377</v>
      </c>
      <c r="S243" s="28"/>
      <c r="T243" s="97"/>
      <c r="U243" s="28"/>
      <c r="V243" s="28"/>
      <c r="W243" s="28"/>
      <c r="X243" s="28"/>
      <c r="Y243" s="28"/>
    </row>
    <row r="244" spans="1:25" x14ac:dyDescent="0.2">
      <c r="A244" t="s">
        <v>504</v>
      </c>
      <c r="B244" t="s">
        <v>505</v>
      </c>
      <c r="C244" s="83" t="s">
        <v>44</v>
      </c>
      <c r="D244" s="24">
        <v>59</v>
      </c>
      <c r="E244" s="24">
        <v>15</v>
      </c>
      <c r="F244" s="24">
        <v>0</v>
      </c>
      <c r="G244" s="24">
        <v>15</v>
      </c>
      <c r="H244" s="25">
        <f t="shared" si="13"/>
        <v>89</v>
      </c>
      <c r="I244" s="24">
        <v>0</v>
      </c>
      <c r="J244" s="25">
        <f t="shared" si="14"/>
        <v>89</v>
      </c>
      <c r="K244" s="59"/>
      <c r="L244" s="24">
        <v>67</v>
      </c>
      <c r="M244" s="24">
        <v>14</v>
      </c>
      <c r="N244" s="24">
        <v>0</v>
      </c>
      <c r="O244" s="24">
        <v>19</v>
      </c>
      <c r="P244" s="25">
        <f t="shared" si="12"/>
        <v>100</v>
      </c>
      <c r="Q244" s="24">
        <v>0</v>
      </c>
      <c r="R244" s="25">
        <f t="shared" si="15"/>
        <v>100</v>
      </c>
      <c r="S244" s="28"/>
      <c r="T244" s="97"/>
      <c r="U244" s="28"/>
      <c r="V244" s="28"/>
      <c r="W244" s="28"/>
      <c r="X244" s="28"/>
      <c r="Y244" s="28"/>
    </row>
    <row r="245" spans="1:25" x14ac:dyDescent="0.2">
      <c r="A245" t="s">
        <v>506</v>
      </c>
      <c r="B245" t="s">
        <v>507</v>
      </c>
      <c r="C245" s="83" t="s">
        <v>64</v>
      </c>
      <c r="D245" s="24">
        <v>60</v>
      </c>
      <c r="E245" s="24">
        <v>0</v>
      </c>
      <c r="F245" s="24">
        <v>0</v>
      </c>
      <c r="G245" s="24">
        <v>4</v>
      </c>
      <c r="H245" s="25">
        <f t="shared" si="13"/>
        <v>64</v>
      </c>
      <c r="I245" s="24">
        <v>0</v>
      </c>
      <c r="J245" s="25">
        <f t="shared" si="14"/>
        <v>64</v>
      </c>
      <c r="K245" s="59"/>
      <c r="L245" s="24">
        <v>65</v>
      </c>
      <c r="M245" s="24">
        <v>10</v>
      </c>
      <c r="N245" s="24">
        <v>0</v>
      </c>
      <c r="O245" s="24">
        <v>26</v>
      </c>
      <c r="P245" s="25">
        <f t="shared" si="12"/>
        <v>101</v>
      </c>
      <c r="Q245" s="24">
        <v>19</v>
      </c>
      <c r="R245" s="25">
        <f t="shared" si="15"/>
        <v>120</v>
      </c>
      <c r="S245" s="28"/>
      <c r="T245" s="97"/>
      <c r="U245" s="28"/>
      <c r="V245" s="28"/>
      <c r="W245" s="28"/>
      <c r="X245" s="28"/>
      <c r="Y245" s="28"/>
    </row>
    <row r="246" spans="1:25" x14ac:dyDescent="0.2">
      <c r="A246" t="s">
        <v>508</v>
      </c>
      <c r="B246" t="s">
        <v>509</v>
      </c>
      <c r="C246" s="83" t="s">
        <v>38</v>
      </c>
      <c r="D246" s="24">
        <v>16</v>
      </c>
      <c r="E246" s="24">
        <v>0</v>
      </c>
      <c r="F246" s="24">
        <v>0</v>
      </c>
      <c r="G246" s="24">
        <v>0</v>
      </c>
      <c r="H246" s="25">
        <f t="shared" si="13"/>
        <v>16</v>
      </c>
      <c r="I246" s="24">
        <v>0</v>
      </c>
      <c r="J246" s="25">
        <f t="shared" si="14"/>
        <v>16</v>
      </c>
      <c r="K246" s="59"/>
      <c r="L246" s="24">
        <v>29</v>
      </c>
      <c r="M246" s="24">
        <v>0</v>
      </c>
      <c r="N246" s="24">
        <v>0</v>
      </c>
      <c r="O246" s="24">
        <v>1</v>
      </c>
      <c r="P246" s="25">
        <f t="shared" si="12"/>
        <v>30</v>
      </c>
      <c r="Q246" s="24">
        <v>0</v>
      </c>
      <c r="R246" s="25">
        <f t="shared" si="15"/>
        <v>30</v>
      </c>
      <c r="S246" s="28"/>
      <c r="T246" s="97"/>
      <c r="U246" s="28"/>
      <c r="V246" s="28"/>
      <c r="W246" s="28"/>
      <c r="X246" s="28"/>
      <c r="Y246" s="28"/>
    </row>
    <row r="247" spans="1:25" x14ac:dyDescent="0.2">
      <c r="A247" t="s">
        <v>510</v>
      </c>
      <c r="B247" t="s">
        <v>511</v>
      </c>
      <c r="C247" s="83" t="s">
        <v>57</v>
      </c>
      <c r="D247" s="24">
        <v>63</v>
      </c>
      <c r="E247" s="24">
        <v>0</v>
      </c>
      <c r="F247" s="24">
        <v>0</v>
      </c>
      <c r="G247" s="24">
        <v>68</v>
      </c>
      <c r="H247" s="25">
        <f t="shared" si="13"/>
        <v>131</v>
      </c>
      <c r="I247" s="24">
        <v>124</v>
      </c>
      <c r="J247" s="25">
        <f t="shared" si="14"/>
        <v>255</v>
      </c>
      <c r="K247" s="59"/>
      <c r="L247" s="24">
        <v>104</v>
      </c>
      <c r="M247" s="24">
        <v>0</v>
      </c>
      <c r="N247" s="24">
        <v>0</v>
      </c>
      <c r="O247" s="24">
        <v>35</v>
      </c>
      <c r="P247" s="25">
        <f t="shared" si="12"/>
        <v>139</v>
      </c>
      <c r="Q247" s="24">
        <v>122</v>
      </c>
      <c r="R247" s="25">
        <f t="shared" si="15"/>
        <v>261</v>
      </c>
      <c r="S247" s="28"/>
      <c r="T247" s="97"/>
      <c r="U247" s="28"/>
      <c r="V247" s="28"/>
      <c r="W247" s="28"/>
      <c r="X247" s="28"/>
      <c r="Y247" s="28"/>
    </row>
    <row r="248" spans="1:25" x14ac:dyDescent="0.2">
      <c r="A248" t="s">
        <v>512</v>
      </c>
      <c r="B248" t="s">
        <v>513</v>
      </c>
      <c r="C248" s="83" t="s">
        <v>38</v>
      </c>
      <c r="D248" s="24">
        <v>8</v>
      </c>
      <c r="E248" s="24">
        <v>0</v>
      </c>
      <c r="F248" s="24">
        <v>0</v>
      </c>
      <c r="G248" s="24">
        <v>0</v>
      </c>
      <c r="H248" s="25">
        <f t="shared" si="13"/>
        <v>8</v>
      </c>
      <c r="I248" s="24">
        <v>0</v>
      </c>
      <c r="J248" s="25">
        <f t="shared" si="14"/>
        <v>8</v>
      </c>
      <c r="K248" s="59"/>
      <c r="L248" s="24">
        <v>0</v>
      </c>
      <c r="M248" s="24">
        <v>0</v>
      </c>
      <c r="N248" s="24">
        <v>0</v>
      </c>
      <c r="O248" s="24">
        <v>3</v>
      </c>
      <c r="P248" s="25">
        <f t="shared" si="12"/>
        <v>3</v>
      </c>
      <c r="Q248" s="24">
        <v>0</v>
      </c>
      <c r="R248" s="25">
        <f t="shared" si="15"/>
        <v>3</v>
      </c>
      <c r="S248" s="28"/>
      <c r="T248" s="97"/>
      <c r="U248" s="28"/>
      <c r="V248" s="28"/>
      <c r="W248" s="28"/>
      <c r="X248" s="28"/>
      <c r="Y248" s="28"/>
    </row>
    <row r="249" spans="1:25" x14ac:dyDescent="0.2">
      <c r="A249" t="s">
        <v>514</v>
      </c>
      <c r="B249" t="s">
        <v>515</v>
      </c>
      <c r="C249" s="83" t="s">
        <v>38</v>
      </c>
      <c r="D249" s="24">
        <v>107</v>
      </c>
      <c r="E249" s="24">
        <v>0</v>
      </c>
      <c r="F249" s="24">
        <v>0</v>
      </c>
      <c r="G249" s="24">
        <v>30</v>
      </c>
      <c r="H249" s="25">
        <f t="shared" si="13"/>
        <v>137</v>
      </c>
      <c r="I249" s="24">
        <v>0</v>
      </c>
      <c r="J249" s="25">
        <f t="shared" si="14"/>
        <v>137</v>
      </c>
      <c r="K249" s="59"/>
      <c r="L249" s="24">
        <v>51</v>
      </c>
      <c r="M249" s="24">
        <v>0</v>
      </c>
      <c r="N249" s="24">
        <v>0</v>
      </c>
      <c r="O249" s="24">
        <v>31</v>
      </c>
      <c r="P249" s="25">
        <f t="shared" si="12"/>
        <v>82</v>
      </c>
      <c r="Q249" s="24">
        <v>0</v>
      </c>
      <c r="R249" s="25">
        <f t="shared" si="15"/>
        <v>82</v>
      </c>
      <c r="S249" s="28"/>
      <c r="T249" s="97"/>
      <c r="U249" s="28"/>
      <c r="V249" s="28"/>
      <c r="W249" s="28"/>
      <c r="X249" s="28"/>
      <c r="Y249" s="28"/>
    </row>
    <row r="250" spans="1:25" x14ac:dyDescent="0.2">
      <c r="A250" t="s">
        <v>516</v>
      </c>
      <c r="B250" t="s">
        <v>517</v>
      </c>
      <c r="C250" s="83" t="s">
        <v>64</v>
      </c>
      <c r="D250" s="24">
        <v>22</v>
      </c>
      <c r="E250" s="24">
        <v>0</v>
      </c>
      <c r="F250" s="24">
        <v>0</v>
      </c>
      <c r="G250" s="24">
        <v>6</v>
      </c>
      <c r="H250" s="25">
        <f t="shared" si="13"/>
        <v>28</v>
      </c>
      <c r="I250" s="24">
        <v>0</v>
      </c>
      <c r="J250" s="25">
        <f t="shared" si="14"/>
        <v>28</v>
      </c>
      <c r="K250" s="59"/>
      <c r="L250" s="24">
        <v>25</v>
      </c>
      <c r="M250" s="24">
        <v>116</v>
      </c>
      <c r="N250" s="24">
        <v>0</v>
      </c>
      <c r="O250" s="24">
        <v>36</v>
      </c>
      <c r="P250" s="25">
        <f t="shared" si="12"/>
        <v>177</v>
      </c>
      <c r="Q250" s="24">
        <v>40</v>
      </c>
      <c r="R250" s="25">
        <f t="shared" si="15"/>
        <v>217</v>
      </c>
      <c r="S250" s="28"/>
      <c r="T250" s="97"/>
      <c r="U250" s="28"/>
      <c r="V250" s="28"/>
      <c r="W250" s="28"/>
      <c r="X250" s="28"/>
      <c r="Y250" s="28"/>
    </row>
    <row r="251" spans="1:25" x14ac:dyDescent="0.2">
      <c r="A251" t="s">
        <v>518</v>
      </c>
      <c r="B251" t="s">
        <v>519</v>
      </c>
      <c r="C251" s="83" t="s">
        <v>41</v>
      </c>
      <c r="D251" s="24">
        <v>166</v>
      </c>
      <c r="E251" s="24">
        <v>0</v>
      </c>
      <c r="F251" s="24">
        <v>0</v>
      </c>
      <c r="G251" s="24">
        <v>11</v>
      </c>
      <c r="H251" s="25">
        <f t="shared" si="13"/>
        <v>177</v>
      </c>
      <c r="I251" s="24">
        <v>51</v>
      </c>
      <c r="J251" s="25">
        <f t="shared" si="14"/>
        <v>228</v>
      </c>
      <c r="K251" s="59"/>
      <c r="L251" s="24">
        <v>127</v>
      </c>
      <c r="M251" s="24">
        <v>0</v>
      </c>
      <c r="N251" s="24">
        <v>0</v>
      </c>
      <c r="O251" s="24">
        <v>16</v>
      </c>
      <c r="P251" s="25">
        <f t="shared" si="12"/>
        <v>143</v>
      </c>
      <c r="Q251" s="24">
        <v>67</v>
      </c>
      <c r="R251" s="25">
        <f t="shared" si="15"/>
        <v>210</v>
      </c>
      <c r="S251" s="28"/>
      <c r="T251" s="97"/>
      <c r="U251" s="28"/>
      <c r="V251" s="28"/>
      <c r="W251" s="28"/>
      <c r="X251" s="28"/>
      <c r="Y251" s="28"/>
    </row>
    <row r="252" spans="1:25" x14ac:dyDescent="0.2">
      <c r="A252" t="s">
        <v>520</v>
      </c>
      <c r="B252" t="s">
        <v>521</v>
      </c>
      <c r="C252" s="83" t="s">
        <v>44</v>
      </c>
      <c r="D252" s="24">
        <v>40</v>
      </c>
      <c r="E252" s="24">
        <v>0</v>
      </c>
      <c r="F252" s="24">
        <v>0</v>
      </c>
      <c r="G252" s="24">
        <v>4</v>
      </c>
      <c r="H252" s="25">
        <f t="shared" si="13"/>
        <v>44</v>
      </c>
      <c r="I252" s="24">
        <v>0</v>
      </c>
      <c r="J252" s="25">
        <f t="shared" si="14"/>
        <v>44</v>
      </c>
      <c r="K252" s="59"/>
      <c r="L252" s="24">
        <v>7</v>
      </c>
      <c r="M252" s="24">
        <v>0</v>
      </c>
      <c r="N252" s="24">
        <v>0</v>
      </c>
      <c r="O252" s="24">
        <v>8</v>
      </c>
      <c r="P252" s="25">
        <f t="shared" si="12"/>
        <v>15</v>
      </c>
      <c r="Q252" s="24">
        <v>0</v>
      </c>
      <c r="R252" s="25">
        <f t="shared" si="15"/>
        <v>15</v>
      </c>
      <c r="S252" s="28"/>
      <c r="T252" s="97"/>
      <c r="U252" s="28"/>
      <c r="V252" s="28"/>
      <c r="W252" s="28"/>
      <c r="X252" s="28"/>
      <c r="Y252" s="28"/>
    </row>
    <row r="253" spans="1:25" x14ac:dyDescent="0.2">
      <c r="A253" t="s">
        <v>522</v>
      </c>
      <c r="B253" s="10" t="s">
        <v>523</v>
      </c>
      <c r="C253" s="29" t="s">
        <v>38</v>
      </c>
      <c r="D253" s="24">
        <v>77</v>
      </c>
      <c r="E253" s="24">
        <v>0</v>
      </c>
      <c r="F253" s="24">
        <v>0</v>
      </c>
      <c r="G253" s="24">
        <v>20</v>
      </c>
      <c r="H253" s="25">
        <f t="shared" si="13"/>
        <v>97</v>
      </c>
      <c r="I253" s="24">
        <v>0</v>
      </c>
      <c r="J253" s="25">
        <f t="shared" si="14"/>
        <v>97</v>
      </c>
      <c r="K253" s="59"/>
      <c r="L253" s="24">
        <v>39</v>
      </c>
      <c r="M253" s="24">
        <v>18</v>
      </c>
      <c r="N253" s="24">
        <v>0</v>
      </c>
      <c r="O253" s="24">
        <v>0</v>
      </c>
      <c r="P253" s="25">
        <f t="shared" si="12"/>
        <v>57</v>
      </c>
      <c r="Q253" s="24">
        <v>0</v>
      </c>
      <c r="R253" s="25">
        <f t="shared" si="15"/>
        <v>57</v>
      </c>
      <c r="S253" s="28"/>
      <c r="T253" s="97"/>
      <c r="U253" s="28"/>
      <c r="V253" s="28"/>
      <c r="W253" s="28"/>
      <c r="X253" s="28"/>
      <c r="Y253" s="28"/>
    </row>
    <row r="254" spans="1:25" x14ac:dyDescent="0.2">
      <c r="A254" t="s">
        <v>524</v>
      </c>
      <c r="B254" t="s">
        <v>525</v>
      </c>
      <c r="C254" s="83" t="s">
        <v>64</v>
      </c>
      <c r="D254" s="24">
        <v>45</v>
      </c>
      <c r="E254" s="24">
        <v>0</v>
      </c>
      <c r="F254" s="24">
        <v>0</v>
      </c>
      <c r="G254" s="24">
        <v>4</v>
      </c>
      <c r="H254" s="25">
        <f t="shared" si="13"/>
        <v>49</v>
      </c>
      <c r="I254" s="24">
        <v>0</v>
      </c>
      <c r="J254" s="25">
        <f t="shared" si="14"/>
        <v>49</v>
      </c>
      <c r="K254" s="59"/>
      <c r="L254" s="24">
        <v>24</v>
      </c>
      <c r="M254" s="24">
        <v>83</v>
      </c>
      <c r="N254" s="24">
        <v>0</v>
      </c>
      <c r="O254" s="24">
        <v>36</v>
      </c>
      <c r="P254" s="25">
        <f t="shared" si="12"/>
        <v>143</v>
      </c>
      <c r="Q254" s="24">
        <v>0</v>
      </c>
      <c r="R254" s="25">
        <f t="shared" si="15"/>
        <v>143</v>
      </c>
      <c r="S254" s="28"/>
      <c r="T254" s="97"/>
      <c r="U254" s="28"/>
      <c r="V254" s="28"/>
      <c r="W254" s="28"/>
      <c r="X254" s="28"/>
      <c r="Y254" s="28"/>
    </row>
    <row r="255" spans="1:25" x14ac:dyDescent="0.2">
      <c r="A255" t="s">
        <v>526</v>
      </c>
      <c r="B255" t="s">
        <v>527</v>
      </c>
      <c r="C255" s="83" t="s">
        <v>64</v>
      </c>
      <c r="D255" s="24">
        <v>130</v>
      </c>
      <c r="E255" s="24">
        <v>0</v>
      </c>
      <c r="F255" s="24">
        <v>0</v>
      </c>
      <c r="G255" s="24">
        <v>9</v>
      </c>
      <c r="H255" s="25">
        <f t="shared" si="13"/>
        <v>139</v>
      </c>
      <c r="I255" s="24">
        <v>0</v>
      </c>
      <c r="J255" s="25">
        <f t="shared" si="14"/>
        <v>139</v>
      </c>
      <c r="K255" s="59"/>
      <c r="L255" s="24">
        <v>125</v>
      </c>
      <c r="M255" s="24">
        <v>0</v>
      </c>
      <c r="N255" s="24">
        <v>0</v>
      </c>
      <c r="O255" s="24">
        <v>75</v>
      </c>
      <c r="P255" s="25">
        <f t="shared" si="12"/>
        <v>200</v>
      </c>
      <c r="Q255" s="24">
        <v>0</v>
      </c>
      <c r="R255" s="25">
        <f t="shared" si="15"/>
        <v>200</v>
      </c>
      <c r="S255" s="28"/>
      <c r="T255" s="97"/>
      <c r="U255" s="28"/>
      <c r="V255" s="28"/>
      <c r="W255" s="28"/>
      <c r="X255" s="28"/>
      <c r="Y255" s="28"/>
    </row>
    <row r="256" spans="1:25" x14ac:dyDescent="0.2">
      <c r="A256" t="s">
        <v>528</v>
      </c>
      <c r="B256" t="s">
        <v>529</v>
      </c>
      <c r="C256" s="83" t="s">
        <v>44</v>
      </c>
      <c r="D256" s="24">
        <v>174</v>
      </c>
      <c r="E256" s="24">
        <v>31</v>
      </c>
      <c r="F256" s="24">
        <v>0</v>
      </c>
      <c r="G256" s="24">
        <v>29</v>
      </c>
      <c r="H256" s="25">
        <f t="shared" si="13"/>
        <v>234</v>
      </c>
      <c r="I256" s="24">
        <v>215</v>
      </c>
      <c r="J256" s="25">
        <f t="shared" si="14"/>
        <v>449</v>
      </c>
      <c r="K256" s="59"/>
      <c r="L256" s="24">
        <v>115</v>
      </c>
      <c r="M256" s="24">
        <v>130</v>
      </c>
      <c r="N256" s="24">
        <v>0</v>
      </c>
      <c r="O256" s="24">
        <v>67</v>
      </c>
      <c r="P256" s="25">
        <f t="shared" si="12"/>
        <v>312</v>
      </c>
      <c r="Q256" s="24">
        <v>347</v>
      </c>
      <c r="R256" s="25">
        <f t="shared" si="15"/>
        <v>659</v>
      </c>
      <c r="S256" s="28"/>
      <c r="T256" s="97"/>
      <c r="U256" s="28"/>
      <c r="V256" s="28"/>
      <c r="W256" s="28"/>
      <c r="X256" s="28"/>
      <c r="Y256" s="28"/>
    </row>
    <row r="257" spans="1:25" x14ac:dyDescent="0.2">
      <c r="A257" t="s">
        <v>530</v>
      </c>
      <c r="B257" t="s">
        <v>531</v>
      </c>
      <c r="C257" s="85" t="s">
        <v>38</v>
      </c>
      <c r="D257" s="24">
        <v>8</v>
      </c>
      <c r="E257" s="24">
        <v>0</v>
      </c>
      <c r="F257" s="24">
        <v>0</v>
      </c>
      <c r="G257" s="24">
        <v>0</v>
      </c>
      <c r="H257" s="25">
        <f>SUM(D257:G257)</f>
        <v>8</v>
      </c>
      <c r="I257" s="24">
        <v>0</v>
      </c>
      <c r="J257" s="25">
        <f>SUM(H257:I257)</f>
        <v>8</v>
      </c>
      <c r="K257" s="59"/>
      <c r="L257" s="24">
        <v>0</v>
      </c>
      <c r="M257" s="24">
        <v>0</v>
      </c>
      <c r="N257" s="24">
        <v>0</v>
      </c>
      <c r="O257" s="24">
        <v>1</v>
      </c>
      <c r="P257" s="25">
        <f t="shared" si="12"/>
        <v>1</v>
      </c>
      <c r="Q257" s="24">
        <v>0</v>
      </c>
      <c r="R257" s="25">
        <f>SUM(P257:Q257)</f>
        <v>1</v>
      </c>
      <c r="S257" s="28"/>
      <c r="T257" s="97"/>
      <c r="U257" s="28"/>
      <c r="V257" s="28"/>
      <c r="W257" s="28"/>
      <c r="X257" s="28"/>
      <c r="Y257" s="28"/>
    </row>
    <row r="258" spans="1:25" x14ac:dyDescent="0.2">
      <c r="A258" t="s">
        <v>532</v>
      </c>
      <c r="B258" t="s">
        <v>533</v>
      </c>
      <c r="C258" s="83" t="s">
        <v>64</v>
      </c>
      <c r="D258" s="24">
        <v>28</v>
      </c>
      <c r="E258" s="24">
        <v>57</v>
      </c>
      <c r="F258" s="24">
        <v>0</v>
      </c>
      <c r="G258" s="24">
        <v>28</v>
      </c>
      <c r="H258" s="25">
        <f t="shared" si="13"/>
        <v>113</v>
      </c>
      <c r="I258" s="24">
        <v>0</v>
      </c>
      <c r="J258" s="25">
        <f t="shared" si="14"/>
        <v>113</v>
      </c>
      <c r="K258" s="59"/>
      <c r="L258" s="24">
        <v>6</v>
      </c>
      <c r="M258" s="24">
        <v>71</v>
      </c>
      <c r="N258" s="24">
        <v>0</v>
      </c>
      <c r="O258" s="24">
        <v>49</v>
      </c>
      <c r="P258" s="25">
        <f t="shared" si="12"/>
        <v>126</v>
      </c>
      <c r="Q258" s="24">
        <v>0</v>
      </c>
      <c r="R258" s="25">
        <f t="shared" si="15"/>
        <v>126</v>
      </c>
      <c r="S258" s="28"/>
      <c r="T258" s="97"/>
      <c r="U258" s="28"/>
      <c r="V258" s="28"/>
      <c r="W258" s="28"/>
      <c r="X258" s="28"/>
      <c r="Y258" s="28"/>
    </row>
    <row r="259" spans="1:25" x14ac:dyDescent="0.2">
      <c r="A259" t="s">
        <v>534</v>
      </c>
      <c r="B259" t="s">
        <v>535</v>
      </c>
      <c r="C259" s="83" t="s">
        <v>64</v>
      </c>
      <c r="D259" s="24">
        <v>86</v>
      </c>
      <c r="E259" s="24">
        <v>1</v>
      </c>
      <c r="F259" s="24">
        <v>0</v>
      </c>
      <c r="G259" s="24">
        <v>4</v>
      </c>
      <c r="H259" s="25">
        <f t="shared" si="13"/>
        <v>91</v>
      </c>
      <c r="I259" s="24">
        <v>0</v>
      </c>
      <c r="J259" s="25">
        <f t="shared" si="14"/>
        <v>91</v>
      </c>
      <c r="K259" s="59"/>
      <c r="L259" s="24">
        <v>35</v>
      </c>
      <c r="M259" s="24">
        <v>8</v>
      </c>
      <c r="N259" s="24">
        <v>0</v>
      </c>
      <c r="O259" s="24">
        <v>17</v>
      </c>
      <c r="P259" s="25">
        <f t="shared" si="12"/>
        <v>60</v>
      </c>
      <c r="Q259" s="24">
        <v>0</v>
      </c>
      <c r="R259" s="25">
        <f t="shared" si="15"/>
        <v>60</v>
      </c>
      <c r="S259" s="28"/>
      <c r="T259" s="97"/>
      <c r="U259" s="28"/>
      <c r="V259" s="28"/>
      <c r="W259" s="28"/>
      <c r="X259" s="28"/>
      <c r="Y259" s="28"/>
    </row>
    <row r="260" spans="1:25" x14ac:dyDescent="0.2">
      <c r="A260" t="s">
        <v>536</v>
      </c>
      <c r="B260" t="s">
        <v>537</v>
      </c>
      <c r="C260" s="83" t="s">
        <v>38</v>
      </c>
      <c r="D260" s="24">
        <v>59</v>
      </c>
      <c r="E260" s="24">
        <v>0</v>
      </c>
      <c r="F260" s="24">
        <v>0</v>
      </c>
      <c r="G260" s="24">
        <v>9</v>
      </c>
      <c r="H260" s="25">
        <f t="shared" si="13"/>
        <v>68</v>
      </c>
      <c r="I260" s="24">
        <v>5</v>
      </c>
      <c r="J260" s="25">
        <f t="shared" si="14"/>
        <v>73</v>
      </c>
      <c r="K260" s="59"/>
      <c r="L260" s="24">
        <v>32</v>
      </c>
      <c r="M260" s="24">
        <v>38</v>
      </c>
      <c r="N260" s="24">
        <v>0</v>
      </c>
      <c r="O260" s="24">
        <v>11</v>
      </c>
      <c r="P260" s="25">
        <f t="shared" si="12"/>
        <v>81</v>
      </c>
      <c r="Q260" s="24">
        <v>0</v>
      </c>
      <c r="R260" s="25">
        <f t="shared" si="15"/>
        <v>81</v>
      </c>
      <c r="S260" s="28"/>
      <c r="T260" s="97"/>
      <c r="U260" s="28"/>
      <c r="V260" s="28"/>
      <c r="W260" s="28"/>
      <c r="X260" s="28"/>
      <c r="Y260" s="28"/>
    </row>
    <row r="261" spans="1:25" x14ac:dyDescent="0.2">
      <c r="A261" t="s">
        <v>538</v>
      </c>
      <c r="B261" t="s">
        <v>539</v>
      </c>
      <c r="C261" s="83" t="s">
        <v>38</v>
      </c>
      <c r="D261" s="24">
        <v>38</v>
      </c>
      <c r="E261" s="24">
        <v>0</v>
      </c>
      <c r="F261" s="24">
        <v>0</v>
      </c>
      <c r="G261" s="24">
        <v>24</v>
      </c>
      <c r="H261" s="25">
        <f t="shared" si="13"/>
        <v>62</v>
      </c>
      <c r="I261" s="24">
        <v>0</v>
      </c>
      <c r="J261" s="25">
        <f t="shared" si="14"/>
        <v>62</v>
      </c>
      <c r="K261" s="59"/>
      <c r="L261" s="24">
        <v>19</v>
      </c>
      <c r="M261" s="24">
        <v>0</v>
      </c>
      <c r="N261" s="24">
        <v>0</v>
      </c>
      <c r="O261" s="24">
        <v>17</v>
      </c>
      <c r="P261" s="25">
        <f t="shared" si="12"/>
        <v>36</v>
      </c>
      <c r="Q261" s="24">
        <v>0</v>
      </c>
      <c r="R261" s="25">
        <f t="shared" si="15"/>
        <v>36</v>
      </c>
      <c r="S261" s="28"/>
      <c r="T261" s="97"/>
      <c r="U261" s="28"/>
      <c r="V261" s="28"/>
      <c r="W261" s="28"/>
      <c r="X261" s="28"/>
      <c r="Y261" s="28"/>
    </row>
    <row r="262" spans="1:25" x14ac:dyDescent="0.2">
      <c r="A262" t="s">
        <v>540</v>
      </c>
      <c r="B262" t="s">
        <v>541</v>
      </c>
      <c r="C262" s="83" t="s">
        <v>38</v>
      </c>
      <c r="D262" s="24">
        <v>119</v>
      </c>
      <c r="E262" s="24">
        <v>0</v>
      </c>
      <c r="F262" s="24">
        <v>0</v>
      </c>
      <c r="G262" s="24">
        <v>30</v>
      </c>
      <c r="H262" s="25">
        <f t="shared" si="13"/>
        <v>149</v>
      </c>
      <c r="I262" s="24">
        <v>0</v>
      </c>
      <c r="J262" s="25">
        <f t="shared" si="14"/>
        <v>149</v>
      </c>
      <c r="K262" s="59"/>
      <c r="L262" s="24">
        <v>66</v>
      </c>
      <c r="M262" s="24">
        <v>47</v>
      </c>
      <c r="N262" s="24">
        <v>0</v>
      </c>
      <c r="O262" s="24">
        <v>41</v>
      </c>
      <c r="P262" s="25">
        <f t="shared" si="12"/>
        <v>154</v>
      </c>
      <c r="Q262" s="24">
        <v>0</v>
      </c>
      <c r="R262" s="25">
        <f t="shared" si="15"/>
        <v>154</v>
      </c>
      <c r="S262" s="28"/>
      <c r="T262" s="97"/>
      <c r="U262" s="28"/>
      <c r="V262" s="28"/>
      <c r="W262" s="28"/>
      <c r="X262" s="28"/>
      <c r="Y262" s="28"/>
    </row>
    <row r="263" spans="1:25" x14ac:dyDescent="0.2">
      <c r="A263" t="s">
        <v>542</v>
      </c>
      <c r="B263" t="s">
        <v>543</v>
      </c>
      <c r="C263" s="83" t="s">
        <v>38</v>
      </c>
      <c r="D263" s="24">
        <v>124</v>
      </c>
      <c r="E263" s="24">
        <v>0</v>
      </c>
      <c r="F263" s="24">
        <v>0</v>
      </c>
      <c r="G263" s="24">
        <v>66</v>
      </c>
      <c r="H263" s="25">
        <f t="shared" si="13"/>
        <v>190</v>
      </c>
      <c r="I263" s="24">
        <v>0</v>
      </c>
      <c r="J263" s="25">
        <f t="shared" si="14"/>
        <v>190</v>
      </c>
      <c r="K263" s="59"/>
      <c r="L263" s="24">
        <v>53</v>
      </c>
      <c r="M263" s="24">
        <v>76</v>
      </c>
      <c r="N263" s="24">
        <v>0</v>
      </c>
      <c r="O263" s="24">
        <v>95</v>
      </c>
      <c r="P263" s="25">
        <f t="shared" si="12"/>
        <v>224</v>
      </c>
      <c r="Q263" s="24">
        <v>65</v>
      </c>
      <c r="R263" s="25">
        <f t="shared" si="15"/>
        <v>289</v>
      </c>
      <c r="S263" s="28"/>
      <c r="T263" s="97"/>
      <c r="U263" s="28"/>
      <c r="V263" s="28"/>
      <c r="W263" s="28"/>
      <c r="X263" s="28"/>
      <c r="Y263" s="28"/>
    </row>
    <row r="264" spans="1:25" x14ac:dyDescent="0.2">
      <c r="A264" t="s">
        <v>544</v>
      </c>
      <c r="B264" t="s">
        <v>545</v>
      </c>
      <c r="C264" s="83" t="s">
        <v>64</v>
      </c>
      <c r="D264" s="24">
        <v>8</v>
      </c>
      <c r="E264" s="24">
        <v>14</v>
      </c>
      <c r="F264" s="24">
        <v>0</v>
      </c>
      <c r="G264" s="24">
        <v>80</v>
      </c>
      <c r="H264" s="25">
        <f t="shared" si="13"/>
        <v>102</v>
      </c>
      <c r="I264" s="24">
        <v>280</v>
      </c>
      <c r="J264" s="25">
        <f t="shared" si="14"/>
        <v>382</v>
      </c>
      <c r="K264" s="59"/>
      <c r="L264" s="24">
        <v>82</v>
      </c>
      <c r="M264" s="24">
        <v>134</v>
      </c>
      <c r="N264" s="24">
        <v>0</v>
      </c>
      <c r="O264" s="24">
        <v>57</v>
      </c>
      <c r="P264" s="25">
        <f t="shared" si="12"/>
        <v>273</v>
      </c>
      <c r="Q264" s="24">
        <v>0</v>
      </c>
      <c r="R264" s="25">
        <f t="shared" si="15"/>
        <v>273</v>
      </c>
      <c r="S264" s="28"/>
      <c r="T264" s="97"/>
      <c r="U264" s="28"/>
      <c r="V264" s="28"/>
      <c r="W264" s="28"/>
      <c r="X264" s="28"/>
      <c r="Y264" s="28"/>
    </row>
    <row r="265" spans="1:25" x14ac:dyDescent="0.2">
      <c r="A265" t="s">
        <v>546</v>
      </c>
      <c r="B265" t="s">
        <v>547</v>
      </c>
      <c r="C265" s="83" t="s">
        <v>64</v>
      </c>
      <c r="D265" s="24">
        <v>90</v>
      </c>
      <c r="E265" s="24">
        <v>0</v>
      </c>
      <c r="F265" s="24">
        <v>0</v>
      </c>
      <c r="G265" s="24">
        <v>22</v>
      </c>
      <c r="H265" s="25">
        <f t="shared" si="13"/>
        <v>112</v>
      </c>
      <c r="I265" s="24">
        <v>0</v>
      </c>
      <c r="J265" s="25">
        <f t="shared" si="14"/>
        <v>112</v>
      </c>
      <c r="K265" s="59"/>
      <c r="L265" s="24">
        <v>6</v>
      </c>
      <c r="M265" s="24">
        <v>0</v>
      </c>
      <c r="N265" s="24">
        <v>0</v>
      </c>
      <c r="O265" s="24">
        <v>0</v>
      </c>
      <c r="P265" s="25">
        <f t="shared" si="12"/>
        <v>6</v>
      </c>
      <c r="Q265" s="24">
        <v>0</v>
      </c>
      <c r="R265" s="25">
        <f t="shared" si="15"/>
        <v>6</v>
      </c>
      <c r="S265" s="28"/>
      <c r="T265" s="97"/>
      <c r="U265" s="28"/>
      <c r="V265" s="28"/>
      <c r="W265" s="28"/>
      <c r="X265" s="28"/>
      <c r="Y265" s="28"/>
    </row>
    <row r="266" spans="1:25" x14ac:dyDescent="0.2">
      <c r="A266" t="s">
        <v>548</v>
      </c>
      <c r="B266" t="s">
        <v>549</v>
      </c>
      <c r="C266" s="83" t="s">
        <v>41</v>
      </c>
      <c r="D266" s="24">
        <v>48</v>
      </c>
      <c r="E266" s="24">
        <v>4</v>
      </c>
      <c r="F266" s="24">
        <v>0</v>
      </c>
      <c r="G266" s="24">
        <v>14</v>
      </c>
      <c r="H266" s="25">
        <f t="shared" si="13"/>
        <v>66</v>
      </c>
      <c r="I266" s="24">
        <v>0</v>
      </c>
      <c r="J266" s="25">
        <f t="shared" si="14"/>
        <v>66</v>
      </c>
      <c r="K266" s="59"/>
      <c r="L266" s="24">
        <v>128</v>
      </c>
      <c r="M266" s="24">
        <v>4</v>
      </c>
      <c r="N266" s="24">
        <v>0</v>
      </c>
      <c r="O266" s="24">
        <v>36</v>
      </c>
      <c r="P266" s="25">
        <f t="shared" si="12"/>
        <v>168</v>
      </c>
      <c r="Q266" s="24">
        <v>0</v>
      </c>
      <c r="R266" s="25">
        <f t="shared" si="15"/>
        <v>168</v>
      </c>
      <c r="S266" s="28"/>
      <c r="T266" s="97"/>
      <c r="U266" s="28"/>
      <c r="V266" s="28"/>
      <c r="W266" s="28"/>
      <c r="X266" s="28"/>
      <c r="Y266" s="28"/>
    </row>
    <row r="267" spans="1:25" x14ac:dyDescent="0.2">
      <c r="A267" t="s">
        <v>550</v>
      </c>
      <c r="B267" t="s">
        <v>551</v>
      </c>
      <c r="C267" s="83" t="s">
        <v>38</v>
      </c>
      <c r="D267" s="24">
        <v>201</v>
      </c>
      <c r="E267" s="24">
        <v>0</v>
      </c>
      <c r="F267" s="24">
        <v>0</v>
      </c>
      <c r="G267" s="24">
        <v>33</v>
      </c>
      <c r="H267" s="25">
        <f t="shared" si="13"/>
        <v>234</v>
      </c>
      <c r="I267" s="24">
        <v>0</v>
      </c>
      <c r="J267" s="25">
        <f t="shared" si="14"/>
        <v>234</v>
      </c>
      <c r="K267" s="59"/>
      <c r="L267" s="24">
        <v>27</v>
      </c>
      <c r="M267" s="24">
        <v>0</v>
      </c>
      <c r="N267" s="24">
        <v>0</v>
      </c>
      <c r="O267" s="24">
        <v>9</v>
      </c>
      <c r="P267" s="25">
        <f t="shared" ref="P267:P302" si="16">SUM(L267:O267)</f>
        <v>36</v>
      </c>
      <c r="Q267" s="24">
        <v>0</v>
      </c>
      <c r="R267" s="25">
        <f t="shared" si="15"/>
        <v>36</v>
      </c>
      <c r="S267" s="28"/>
      <c r="T267" s="97"/>
      <c r="U267" s="28"/>
      <c r="V267" s="28"/>
      <c r="W267" s="28"/>
      <c r="X267" s="28"/>
      <c r="Y267" s="28"/>
    </row>
    <row r="268" spans="1:25" x14ac:dyDescent="0.2">
      <c r="A268" t="s">
        <v>552</v>
      </c>
      <c r="B268" s="10" t="s">
        <v>553</v>
      </c>
      <c r="C268" s="29" t="s">
        <v>38</v>
      </c>
      <c r="D268" s="24">
        <v>35</v>
      </c>
      <c r="E268" s="24">
        <v>3</v>
      </c>
      <c r="F268" s="24">
        <v>0</v>
      </c>
      <c r="G268" s="24">
        <v>5</v>
      </c>
      <c r="H268" s="25">
        <f t="shared" si="13"/>
        <v>43</v>
      </c>
      <c r="I268" s="24">
        <v>0</v>
      </c>
      <c r="J268" s="25">
        <f t="shared" si="14"/>
        <v>43</v>
      </c>
      <c r="K268" s="59"/>
      <c r="L268" s="24">
        <v>58</v>
      </c>
      <c r="M268" s="24">
        <v>3</v>
      </c>
      <c r="N268" s="24">
        <v>0</v>
      </c>
      <c r="O268" s="24">
        <v>15</v>
      </c>
      <c r="P268" s="25">
        <f t="shared" si="16"/>
        <v>76</v>
      </c>
      <c r="Q268" s="24">
        <v>0</v>
      </c>
      <c r="R268" s="25">
        <f t="shared" si="15"/>
        <v>76</v>
      </c>
      <c r="S268" s="28"/>
      <c r="T268" s="97"/>
      <c r="U268" s="28"/>
      <c r="V268" s="28"/>
      <c r="W268" s="28"/>
      <c r="X268" s="28"/>
      <c r="Y268" s="28"/>
    </row>
    <row r="269" spans="1:25" x14ac:dyDescent="0.2">
      <c r="A269" t="s">
        <v>554</v>
      </c>
      <c r="B269" t="s">
        <v>555</v>
      </c>
      <c r="C269" s="83" t="s">
        <v>64</v>
      </c>
      <c r="D269" s="24">
        <v>133</v>
      </c>
      <c r="E269" s="24">
        <v>0</v>
      </c>
      <c r="F269" s="24">
        <v>0</v>
      </c>
      <c r="G269" s="24">
        <v>17</v>
      </c>
      <c r="H269" s="25">
        <f t="shared" si="13"/>
        <v>150</v>
      </c>
      <c r="I269" s="24">
        <v>0</v>
      </c>
      <c r="J269" s="25">
        <f t="shared" si="14"/>
        <v>150</v>
      </c>
      <c r="K269" s="59"/>
      <c r="L269" s="24">
        <v>36</v>
      </c>
      <c r="M269" s="24">
        <v>4</v>
      </c>
      <c r="N269" s="24">
        <v>0</v>
      </c>
      <c r="O269" s="24">
        <v>22</v>
      </c>
      <c r="P269" s="25">
        <f t="shared" si="16"/>
        <v>62</v>
      </c>
      <c r="Q269" s="24">
        <v>0</v>
      </c>
      <c r="R269" s="25">
        <f t="shared" si="15"/>
        <v>62</v>
      </c>
      <c r="S269" s="28"/>
      <c r="T269" s="97"/>
      <c r="U269" s="28"/>
      <c r="V269" s="28"/>
      <c r="W269" s="28"/>
      <c r="X269" s="28"/>
      <c r="Y269" s="28"/>
    </row>
    <row r="270" spans="1:25" x14ac:dyDescent="0.2">
      <c r="A270" t="s">
        <v>556</v>
      </c>
      <c r="B270" t="s">
        <v>557</v>
      </c>
      <c r="C270" s="83" t="s">
        <v>57</v>
      </c>
      <c r="D270" s="24">
        <v>150</v>
      </c>
      <c r="E270" s="24">
        <v>0</v>
      </c>
      <c r="F270" s="24">
        <v>0</v>
      </c>
      <c r="G270" s="24">
        <v>0</v>
      </c>
      <c r="H270" s="25">
        <f t="shared" si="13"/>
        <v>150</v>
      </c>
      <c r="I270" s="24">
        <v>60</v>
      </c>
      <c r="J270" s="25">
        <f t="shared" si="14"/>
        <v>210</v>
      </c>
      <c r="K270" s="59"/>
      <c r="L270" s="24">
        <v>211</v>
      </c>
      <c r="M270" s="24">
        <v>1</v>
      </c>
      <c r="N270" s="24">
        <v>0</v>
      </c>
      <c r="O270" s="24">
        <v>25</v>
      </c>
      <c r="P270" s="25">
        <f t="shared" si="16"/>
        <v>237</v>
      </c>
      <c r="Q270" s="24">
        <v>70</v>
      </c>
      <c r="R270" s="25">
        <f t="shared" si="15"/>
        <v>307</v>
      </c>
      <c r="S270" s="28"/>
      <c r="T270" s="97"/>
      <c r="U270" s="28"/>
      <c r="V270" s="28"/>
      <c r="W270" s="28"/>
      <c r="X270" s="28"/>
      <c r="Y270" s="28"/>
    </row>
    <row r="271" spans="1:25" x14ac:dyDescent="0.2">
      <c r="A271" t="s">
        <v>558</v>
      </c>
      <c r="B271" t="s">
        <v>559</v>
      </c>
      <c r="C271" s="83" t="s">
        <v>44</v>
      </c>
      <c r="D271" s="24">
        <v>443</v>
      </c>
      <c r="E271" s="24">
        <v>0</v>
      </c>
      <c r="F271" s="24">
        <v>0</v>
      </c>
      <c r="G271" s="24">
        <v>0</v>
      </c>
      <c r="H271" s="25">
        <f t="shared" si="13"/>
        <v>443</v>
      </c>
      <c r="I271" s="24">
        <v>0</v>
      </c>
      <c r="J271" s="25">
        <f t="shared" si="14"/>
        <v>443</v>
      </c>
      <c r="K271" s="59"/>
      <c r="L271" s="24">
        <v>380</v>
      </c>
      <c r="M271" s="24">
        <v>14</v>
      </c>
      <c r="N271" s="24">
        <v>0</v>
      </c>
      <c r="O271" s="24">
        <v>36</v>
      </c>
      <c r="P271" s="25">
        <f t="shared" si="16"/>
        <v>430</v>
      </c>
      <c r="Q271" s="24">
        <v>76</v>
      </c>
      <c r="R271" s="25">
        <f t="shared" si="15"/>
        <v>506</v>
      </c>
      <c r="S271" s="28"/>
      <c r="T271" s="97"/>
      <c r="U271" s="28"/>
      <c r="V271" s="28"/>
      <c r="W271" s="28"/>
      <c r="X271" s="28"/>
      <c r="Y271" s="28"/>
    </row>
    <row r="272" spans="1:25" x14ac:dyDescent="0.2">
      <c r="A272" t="s">
        <v>560</v>
      </c>
      <c r="B272" t="s">
        <v>561</v>
      </c>
      <c r="C272" s="83" t="s">
        <v>41</v>
      </c>
      <c r="D272" s="24">
        <v>200</v>
      </c>
      <c r="E272" s="24">
        <v>87</v>
      </c>
      <c r="F272" s="24">
        <v>0</v>
      </c>
      <c r="G272" s="24">
        <v>0</v>
      </c>
      <c r="H272" s="25">
        <f t="shared" si="13"/>
        <v>287</v>
      </c>
      <c r="I272" s="24">
        <v>242</v>
      </c>
      <c r="J272" s="25">
        <f t="shared" si="14"/>
        <v>529</v>
      </c>
      <c r="K272" s="59"/>
      <c r="L272" s="24">
        <v>187</v>
      </c>
      <c r="M272" s="24">
        <v>0</v>
      </c>
      <c r="N272" s="24">
        <v>0</v>
      </c>
      <c r="O272" s="24">
        <v>22</v>
      </c>
      <c r="P272" s="25">
        <f t="shared" si="16"/>
        <v>209</v>
      </c>
      <c r="Q272" s="24">
        <v>25</v>
      </c>
      <c r="R272" s="25">
        <f t="shared" si="15"/>
        <v>234</v>
      </c>
      <c r="S272" s="28"/>
      <c r="T272" s="97"/>
      <c r="U272" s="28"/>
      <c r="V272" s="28"/>
      <c r="W272" s="28"/>
      <c r="X272" s="28"/>
      <c r="Y272" s="28"/>
    </row>
    <row r="273" spans="1:25" x14ac:dyDescent="0.2">
      <c r="A273" t="s">
        <v>562</v>
      </c>
      <c r="B273" t="s">
        <v>563</v>
      </c>
      <c r="C273" s="83" t="s">
        <v>44</v>
      </c>
      <c r="D273" s="24">
        <v>14</v>
      </c>
      <c r="E273" s="24">
        <v>0</v>
      </c>
      <c r="F273" s="24">
        <v>0</v>
      </c>
      <c r="G273" s="24">
        <v>9</v>
      </c>
      <c r="H273" s="25">
        <f t="shared" si="13"/>
        <v>23</v>
      </c>
      <c r="I273" s="24">
        <v>0</v>
      </c>
      <c r="J273" s="25">
        <f t="shared" si="14"/>
        <v>23</v>
      </c>
      <c r="K273" s="59"/>
      <c r="L273" s="24">
        <v>11</v>
      </c>
      <c r="M273" s="24">
        <v>0</v>
      </c>
      <c r="N273" s="24">
        <v>0</v>
      </c>
      <c r="O273" s="24">
        <v>1</v>
      </c>
      <c r="P273" s="25">
        <f t="shared" si="16"/>
        <v>12</v>
      </c>
      <c r="Q273" s="24">
        <v>0</v>
      </c>
      <c r="R273" s="25">
        <f t="shared" si="15"/>
        <v>12</v>
      </c>
      <c r="S273" s="28"/>
      <c r="T273" s="97"/>
      <c r="U273" s="28"/>
      <c r="V273" s="28"/>
      <c r="W273" s="28"/>
      <c r="X273" s="28"/>
      <c r="Y273" s="28"/>
    </row>
    <row r="274" spans="1:25" x14ac:dyDescent="0.2">
      <c r="A274" t="s">
        <v>564</v>
      </c>
      <c r="B274" t="s">
        <v>565</v>
      </c>
      <c r="C274" s="83" t="s">
        <v>38</v>
      </c>
      <c r="D274" s="24">
        <v>56</v>
      </c>
      <c r="E274" s="24">
        <v>6</v>
      </c>
      <c r="F274" s="24">
        <v>0</v>
      </c>
      <c r="G274" s="24">
        <v>11</v>
      </c>
      <c r="H274" s="25">
        <f t="shared" si="13"/>
        <v>73</v>
      </c>
      <c r="I274" s="24">
        <v>0</v>
      </c>
      <c r="J274" s="25">
        <f t="shared" si="14"/>
        <v>73</v>
      </c>
      <c r="K274" s="59"/>
      <c r="L274" s="24">
        <v>34</v>
      </c>
      <c r="M274" s="24">
        <v>6</v>
      </c>
      <c r="N274" s="24">
        <v>0</v>
      </c>
      <c r="O274" s="24">
        <v>17</v>
      </c>
      <c r="P274" s="25">
        <f t="shared" si="16"/>
        <v>57</v>
      </c>
      <c r="Q274" s="24">
        <v>0</v>
      </c>
      <c r="R274" s="25">
        <f t="shared" si="15"/>
        <v>57</v>
      </c>
      <c r="S274" s="28"/>
      <c r="T274" s="97"/>
      <c r="U274" s="28"/>
      <c r="V274" s="28"/>
      <c r="W274" s="28"/>
      <c r="X274" s="28"/>
      <c r="Y274" s="28"/>
    </row>
    <row r="275" spans="1:25" x14ac:dyDescent="0.2">
      <c r="A275" t="s">
        <v>566</v>
      </c>
      <c r="B275" t="s">
        <v>567</v>
      </c>
      <c r="C275" s="83" t="s">
        <v>38</v>
      </c>
      <c r="D275" s="24">
        <v>43</v>
      </c>
      <c r="E275" s="24">
        <v>0</v>
      </c>
      <c r="F275" s="24">
        <v>0</v>
      </c>
      <c r="G275" s="24">
        <v>0</v>
      </c>
      <c r="H275" s="25">
        <f t="shared" ref="H275:H302" si="17">SUM(D275:G275)</f>
        <v>43</v>
      </c>
      <c r="I275" s="24">
        <v>0</v>
      </c>
      <c r="J275" s="25">
        <f t="shared" si="14"/>
        <v>43</v>
      </c>
      <c r="K275" s="59"/>
      <c r="L275" s="24">
        <v>39</v>
      </c>
      <c r="M275" s="24">
        <v>12</v>
      </c>
      <c r="N275" s="24">
        <v>0</v>
      </c>
      <c r="O275" s="24">
        <v>12</v>
      </c>
      <c r="P275" s="25">
        <f t="shared" si="16"/>
        <v>63</v>
      </c>
      <c r="Q275" s="24">
        <v>0</v>
      </c>
      <c r="R275" s="25">
        <f t="shared" si="15"/>
        <v>63</v>
      </c>
      <c r="S275" s="28"/>
      <c r="T275" s="97"/>
      <c r="U275" s="28"/>
      <c r="V275" s="28"/>
      <c r="W275" s="28"/>
      <c r="X275" s="28"/>
      <c r="Y275" s="28"/>
    </row>
    <row r="276" spans="1:25" x14ac:dyDescent="0.2">
      <c r="A276" t="s">
        <v>568</v>
      </c>
      <c r="B276" t="s">
        <v>569</v>
      </c>
      <c r="C276" s="83" t="s">
        <v>38</v>
      </c>
      <c r="D276" s="24">
        <v>34</v>
      </c>
      <c r="E276" s="24">
        <v>8</v>
      </c>
      <c r="F276" s="24">
        <v>0</v>
      </c>
      <c r="G276" s="24">
        <v>17</v>
      </c>
      <c r="H276" s="25">
        <f t="shared" si="17"/>
        <v>59</v>
      </c>
      <c r="I276" s="24">
        <v>0</v>
      </c>
      <c r="J276" s="25">
        <f t="shared" ref="J276:J302" si="18">SUM(H276:I276)</f>
        <v>59</v>
      </c>
      <c r="K276" s="59"/>
      <c r="L276" s="24">
        <v>2</v>
      </c>
      <c r="M276" s="24">
        <v>8</v>
      </c>
      <c r="N276" s="24">
        <v>0</v>
      </c>
      <c r="O276" s="24">
        <v>0</v>
      </c>
      <c r="P276" s="25">
        <f t="shared" si="16"/>
        <v>10</v>
      </c>
      <c r="Q276" s="24">
        <v>0</v>
      </c>
      <c r="R276" s="25">
        <f t="shared" ref="R276:R302" si="19">SUM(P276:Q276)</f>
        <v>10</v>
      </c>
      <c r="S276" s="28"/>
      <c r="T276" s="97"/>
      <c r="U276" s="28"/>
      <c r="V276" s="28"/>
      <c r="W276" s="28"/>
      <c r="X276" s="28"/>
      <c r="Y276" s="28"/>
    </row>
    <row r="277" spans="1:25" x14ac:dyDescent="0.2">
      <c r="A277" t="s">
        <v>570</v>
      </c>
      <c r="B277" t="s">
        <v>571</v>
      </c>
      <c r="C277" s="83" t="s">
        <v>38</v>
      </c>
      <c r="D277" s="24">
        <v>130</v>
      </c>
      <c r="E277" s="24">
        <v>0</v>
      </c>
      <c r="F277" s="24">
        <v>0</v>
      </c>
      <c r="G277" s="24">
        <v>22</v>
      </c>
      <c r="H277" s="25">
        <f t="shared" si="17"/>
        <v>152</v>
      </c>
      <c r="I277" s="24">
        <v>0</v>
      </c>
      <c r="J277" s="25">
        <f t="shared" si="18"/>
        <v>152</v>
      </c>
      <c r="K277" s="59"/>
      <c r="L277" s="24">
        <v>124</v>
      </c>
      <c r="M277" s="24">
        <v>36</v>
      </c>
      <c r="N277" s="24">
        <v>0</v>
      </c>
      <c r="O277" s="24">
        <v>55</v>
      </c>
      <c r="P277" s="25">
        <f t="shared" si="16"/>
        <v>215</v>
      </c>
      <c r="Q277" s="24">
        <v>23</v>
      </c>
      <c r="R277" s="25">
        <f t="shared" si="19"/>
        <v>238</v>
      </c>
      <c r="S277" s="28"/>
      <c r="T277" s="97"/>
      <c r="U277" s="28"/>
      <c r="V277" s="28"/>
      <c r="W277" s="28"/>
      <c r="X277" s="28"/>
      <c r="Y277" s="28"/>
    </row>
    <row r="278" spans="1:25" x14ac:dyDescent="0.2">
      <c r="A278" t="s">
        <v>572</v>
      </c>
      <c r="B278" t="s">
        <v>573</v>
      </c>
      <c r="C278" s="83" t="s">
        <v>44</v>
      </c>
      <c r="D278" s="24">
        <v>81</v>
      </c>
      <c r="E278" s="24">
        <v>0</v>
      </c>
      <c r="F278" s="24">
        <v>0</v>
      </c>
      <c r="G278" s="24">
        <v>18</v>
      </c>
      <c r="H278" s="25">
        <f t="shared" si="17"/>
        <v>99</v>
      </c>
      <c r="I278" s="24">
        <v>0</v>
      </c>
      <c r="J278" s="25">
        <f t="shared" si="18"/>
        <v>99</v>
      </c>
      <c r="K278" s="59"/>
      <c r="L278" s="24">
        <v>48</v>
      </c>
      <c r="M278" s="24">
        <v>26</v>
      </c>
      <c r="N278" s="24">
        <v>0</v>
      </c>
      <c r="O278" s="24">
        <v>21</v>
      </c>
      <c r="P278" s="25">
        <f t="shared" si="16"/>
        <v>95</v>
      </c>
      <c r="Q278" s="24">
        <v>0</v>
      </c>
      <c r="R278" s="25">
        <f t="shared" si="19"/>
        <v>95</v>
      </c>
      <c r="S278" s="28"/>
      <c r="T278" s="97"/>
      <c r="U278" s="28"/>
      <c r="V278" s="28"/>
      <c r="W278" s="28"/>
      <c r="X278" s="28"/>
      <c r="Y278" s="28"/>
    </row>
    <row r="279" spans="1:25" x14ac:dyDescent="0.2">
      <c r="A279" s="6" t="s">
        <v>631</v>
      </c>
      <c r="B279" t="s">
        <v>574</v>
      </c>
      <c r="C279" s="83" t="s">
        <v>38</v>
      </c>
      <c r="D279" s="24">
        <v>24</v>
      </c>
      <c r="E279" s="24">
        <v>19</v>
      </c>
      <c r="F279" s="24">
        <v>0</v>
      </c>
      <c r="G279" s="24">
        <v>15</v>
      </c>
      <c r="H279" s="25">
        <f t="shared" si="17"/>
        <v>58</v>
      </c>
      <c r="I279" s="24">
        <v>0</v>
      </c>
      <c r="J279" s="25">
        <f t="shared" si="18"/>
        <v>58</v>
      </c>
      <c r="K279" s="59"/>
      <c r="L279" s="24">
        <v>0</v>
      </c>
      <c r="M279" s="24">
        <v>0</v>
      </c>
      <c r="N279" s="24">
        <v>0</v>
      </c>
      <c r="O279" s="24">
        <v>1</v>
      </c>
      <c r="P279" s="25">
        <f t="shared" si="16"/>
        <v>1</v>
      </c>
      <c r="Q279" s="24">
        <v>0</v>
      </c>
      <c r="R279" s="25">
        <f t="shared" si="19"/>
        <v>1</v>
      </c>
      <c r="S279" s="28"/>
      <c r="T279" s="97"/>
      <c r="U279" s="28"/>
      <c r="V279" s="28"/>
      <c r="W279" s="28"/>
      <c r="X279" s="28"/>
      <c r="Y279" s="28"/>
    </row>
    <row r="280" spans="1:25" x14ac:dyDescent="0.2">
      <c r="A280" t="s">
        <v>575</v>
      </c>
      <c r="B280" t="s">
        <v>576</v>
      </c>
      <c r="C280" s="83" t="s">
        <v>64</v>
      </c>
      <c r="D280" s="24">
        <v>40</v>
      </c>
      <c r="E280" s="24">
        <v>75</v>
      </c>
      <c r="F280" s="24">
        <v>0</v>
      </c>
      <c r="G280" s="24">
        <v>12</v>
      </c>
      <c r="H280" s="25">
        <f t="shared" si="17"/>
        <v>127</v>
      </c>
      <c r="I280" s="24">
        <v>0</v>
      </c>
      <c r="J280" s="25">
        <f t="shared" si="18"/>
        <v>127</v>
      </c>
      <c r="K280" s="59"/>
      <c r="L280" s="24">
        <v>7</v>
      </c>
      <c r="M280" s="24">
        <v>120</v>
      </c>
      <c r="N280" s="24">
        <v>0</v>
      </c>
      <c r="O280" s="24">
        <v>15</v>
      </c>
      <c r="P280" s="25">
        <f t="shared" si="16"/>
        <v>142</v>
      </c>
      <c r="Q280" s="24">
        <v>0</v>
      </c>
      <c r="R280" s="25">
        <f t="shared" si="19"/>
        <v>142</v>
      </c>
      <c r="S280" s="28"/>
      <c r="T280" s="97"/>
      <c r="U280" s="28"/>
      <c r="V280" s="28"/>
      <c r="W280" s="28"/>
      <c r="X280" s="28"/>
      <c r="Y280" s="28"/>
    </row>
    <row r="281" spans="1:25" x14ac:dyDescent="0.2">
      <c r="A281" t="s">
        <v>577</v>
      </c>
      <c r="B281" t="s">
        <v>578</v>
      </c>
      <c r="C281" s="83" t="s">
        <v>64</v>
      </c>
      <c r="D281" s="24">
        <v>0</v>
      </c>
      <c r="E281" s="24">
        <v>14</v>
      </c>
      <c r="F281" s="24">
        <v>0</v>
      </c>
      <c r="G281" s="24">
        <v>26</v>
      </c>
      <c r="H281" s="25">
        <f t="shared" si="17"/>
        <v>40</v>
      </c>
      <c r="I281" s="24">
        <v>0</v>
      </c>
      <c r="J281" s="25">
        <f t="shared" si="18"/>
        <v>40</v>
      </c>
      <c r="K281" s="59"/>
      <c r="L281" s="24">
        <v>11</v>
      </c>
      <c r="M281" s="24">
        <v>0</v>
      </c>
      <c r="N281" s="24">
        <v>0</v>
      </c>
      <c r="O281" s="24">
        <v>3</v>
      </c>
      <c r="P281" s="25">
        <f t="shared" si="16"/>
        <v>14</v>
      </c>
      <c r="Q281" s="24">
        <v>0</v>
      </c>
      <c r="R281" s="25">
        <f t="shared" si="19"/>
        <v>14</v>
      </c>
      <c r="S281" s="28"/>
      <c r="T281" s="97"/>
      <c r="U281" s="28"/>
      <c r="V281" s="28"/>
      <c r="W281" s="28"/>
      <c r="X281" s="28"/>
      <c r="Y281" s="28"/>
    </row>
    <row r="282" spans="1:25" x14ac:dyDescent="0.2">
      <c r="A282" t="s">
        <v>579</v>
      </c>
      <c r="B282" t="s">
        <v>580</v>
      </c>
      <c r="C282" s="83" t="s">
        <v>64</v>
      </c>
      <c r="D282" s="24">
        <v>79</v>
      </c>
      <c r="E282" s="24">
        <v>0</v>
      </c>
      <c r="F282" s="24">
        <v>0</v>
      </c>
      <c r="G282" s="24">
        <v>26</v>
      </c>
      <c r="H282" s="25">
        <f t="shared" si="17"/>
        <v>105</v>
      </c>
      <c r="I282" s="24">
        <v>0</v>
      </c>
      <c r="J282" s="25">
        <f t="shared" si="18"/>
        <v>105</v>
      </c>
      <c r="K282" s="59"/>
      <c r="L282" s="24">
        <v>44</v>
      </c>
      <c r="M282" s="24">
        <v>0</v>
      </c>
      <c r="N282" s="24">
        <v>0</v>
      </c>
      <c r="O282" s="24">
        <v>6</v>
      </c>
      <c r="P282" s="25">
        <f t="shared" si="16"/>
        <v>50</v>
      </c>
      <c r="Q282" s="24">
        <v>0</v>
      </c>
      <c r="R282" s="25">
        <f t="shared" si="19"/>
        <v>50</v>
      </c>
      <c r="S282" s="28"/>
      <c r="T282" s="97"/>
      <c r="U282" s="28"/>
      <c r="V282" s="28"/>
      <c r="W282" s="28"/>
      <c r="X282" s="28"/>
      <c r="Y282" s="28"/>
    </row>
    <row r="283" spans="1:25" x14ac:dyDescent="0.2">
      <c r="A283" t="s">
        <v>581</v>
      </c>
      <c r="B283" t="s">
        <v>582</v>
      </c>
      <c r="C283" s="83" t="s">
        <v>41</v>
      </c>
      <c r="D283" s="24">
        <v>0</v>
      </c>
      <c r="E283" s="24">
        <v>0</v>
      </c>
      <c r="F283" s="24">
        <v>0</v>
      </c>
      <c r="G283" s="24">
        <v>6</v>
      </c>
      <c r="H283" s="25">
        <f t="shared" si="17"/>
        <v>6</v>
      </c>
      <c r="I283" s="24">
        <v>6</v>
      </c>
      <c r="J283" s="25">
        <f t="shared" si="18"/>
        <v>12</v>
      </c>
      <c r="K283" s="59"/>
      <c r="L283" s="24">
        <v>46</v>
      </c>
      <c r="M283" s="24">
        <v>0</v>
      </c>
      <c r="N283" s="24">
        <v>0</v>
      </c>
      <c r="O283" s="24">
        <v>6</v>
      </c>
      <c r="P283" s="25">
        <f t="shared" si="16"/>
        <v>52</v>
      </c>
      <c r="Q283" s="24">
        <v>6</v>
      </c>
      <c r="R283" s="25">
        <f t="shared" si="19"/>
        <v>58</v>
      </c>
      <c r="S283" s="28"/>
      <c r="T283" s="97"/>
      <c r="U283" s="28"/>
      <c r="V283" s="28"/>
      <c r="W283" s="28"/>
      <c r="X283" s="28"/>
      <c r="Y283" s="28"/>
    </row>
    <row r="284" spans="1:25" x14ac:dyDescent="0.2">
      <c r="A284" t="s">
        <v>583</v>
      </c>
      <c r="B284" t="s">
        <v>584</v>
      </c>
      <c r="C284" s="83" t="s">
        <v>44</v>
      </c>
      <c r="D284" s="24">
        <v>27</v>
      </c>
      <c r="E284" s="24">
        <v>0</v>
      </c>
      <c r="F284" s="24">
        <v>0</v>
      </c>
      <c r="G284" s="24">
        <v>8</v>
      </c>
      <c r="H284" s="25">
        <f t="shared" si="17"/>
        <v>35</v>
      </c>
      <c r="I284" s="24">
        <v>0</v>
      </c>
      <c r="J284" s="25">
        <f t="shared" si="18"/>
        <v>35</v>
      </c>
      <c r="K284" s="59"/>
      <c r="L284" s="24">
        <v>2</v>
      </c>
      <c r="M284" s="24">
        <v>0</v>
      </c>
      <c r="N284" s="24">
        <v>8</v>
      </c>
      <c r="O284" s="24">
        <v>5</v>
      </c>
      <c r="P284" s="25">
        <f t="shared" si="16"/>
        <v>15</v>
      </c>
      <c r="Q284" s="24">
        <v>90</v>
      </c>
      <c r="R284" s="25">
        <f t="shared" si="19"/>
        <v>105</v>
      </c>
      <c r="S284" s="28"/>
      <c r="T284" s="97"/>
      <c r="U284" s="28"/>
      <c r="V284" s="28"/>
      <c r="W284" s="28"/>
      <c r="X284" s="28"/>
      <c r="Y284" s="28"/>
    </row>
    <row r="285" spans="1:25" x14ac:dyDescent="0.2">
      <c r="A285" t="s">
        <v>585</v>
      </c>
      <c r="B285" t="s">
        <v>586</v>
      </c>
      <c r="C285" s="83" t="s">
        <v>64</v>
      </c>
      <c r="D285" s="24">
        <v>29</v>
      </c>
      <c r="E285" s="24">
        <v>65</v>
      </c>
      <c r="F285" s="24">
        <v>0</v>
      </c>
      <c r="G285" s="24">
        <v>23</v>
      </c>
      <c r="H285" s="25">
        <f t="shared" si="17"/>
        <v>117</v>
      </c>
      <c r="I285" s="24">
        <v>0</v>
      </c>
      <c r="J285" s="25">
        <f t="shared" si="18"/>
        <v>117</v>
      </c>
      <c r="K285" s="59"/>
      <c r="L285" s="24">
        <v>48</v>
      </c>
      <c r="M285" s="24">
        <v>0</v>
      </c>
      <c r="N285" s="24">
        <v>0</v>
      </c>
      <c r="O285" s="24">
        <v>6</v>
      </c>
      <c r="P285" s="25">
        <f t="shared" si="16"/>
        <v>54</v>
      </c>
      <c r="Q285" s="24">
        <v>0</v>
      </c>
      <c r="R285" s="25">
        <f t="shared" si="19"/>
        <v>54</v>
      </c>
      <c r="S285" s="28"/>
      <c r="T285" s="97"/>
      <c r="U285" s="28"/>
      <c r="V285" s="28"/>
      <c r="W285" s="28"/>
      <c r="X285" s="28"/>
      <c r="Y285" s="28"/>
    </row>
    <row r="286" spans="1:25" x14ac:dyDescent="0.2">
      <c r="A286" t="s">
        <v>587</v>
      </c>
      <c r="B286" t="s">
        <v>588</v>
      </c>
      <c r="C286" s="83" t="s">
        <v>64</v>
      </c>
      <c r="D286" s="24">
        <v>41</v>
      </c>
      <c r="E286" s="24">
        <v>0</v>
      </c>
      <c r="F286" s="24">
        <v>0</v>
      </c>
      <c r="G286" s="24">
        <v>0</v>
      </c>
      <c r="H286" s="25">
        <f t="shared" si="17"/>
        <v>41</v>
      </c>
      <c r="I286" s="24">
        <v>0</v>
      </c>
      <c r="J286" s="25">
        <f t="shared" si="18"/>
        <v>41</v>
      </c>
      <c r="K286" s="59"/>
      <c r="L286" s="24">
        <v>73</v>
      </c>
      <c r="M286" s="24">
        <v>0</v>
      </c>
      <c r="N286" s="24">
        <v>0</v>
      </c>
      <c r="O286" s="24">
        <v>4</v>
      </c>
      <c r="P286" s="25">
        <f t="shared" si="16"/>
        <v>77</v>
      </c>
      <c r="Q286" s="24">
        <v>0</v>
      </c>
      <c r="R286" s="25">
        <f t="shared" si="19"/>
        <v>77</v>
      </c>
      <c r="S286" s="28"/>
      <c r="T286" s="97"/>
      <c r="U286" s="28"/>
      <c r="V286" s="28"/>
      <c r="W286" s="28"/>
      <c r="X286" s="28"/>
      <c r="Y286" s="28"/>
    </row>
    <row r="287" spans="1:25" x14ac:dyDescent="0.2">
      <c r="A287" t="s">
        <v>589</v>
      </c>
      <c r="B287" t="s">
        <v>590</v>
      </c>
      <c r="C287" s="83" t="s">
        <v>64</v>
      </c>
      <c r="D287" s="24">
        <v>101</v>
      </c>
      <c r="E287" s="24">
        <v>0</v>
      </c>
      <c r="F287" s="24">
        <v>0</v>
      </c>
      <c r="G287" s="24">
        <v>0</v>
      </c>
      <c r="H287" s="25">
        <f t="shared" si="17"/>
        <v>101</v>
      </c>
      <c r="I287" s="24">
        <v>0</v>
      </c>
      <c r="J287" s="25">
        <f t="shared" si="18"/>
        <v>101</v>
      </c>
      <c r="K287" s="59"/>
      <c r="L287" s="24">
        <v>12</v>
      </c>
      <c r="M287" s="24">
        <v>35</v>
      </c>
      <c r="N287" s="24">
        <v>0</v>
      </c>
      <c r="O287" s="24">
        <v>3</v>
      </c>
      <c r="P287" s="25">
        <f t="shared" si="16"/>
        <v>50</v>
      </c>
      <c r="Q287" s="24">
        <v>0</v>
      </c>
      <c r="R287" s="25">
        <f t="shared" si="19"/>
        <v>50</v>
      </c>
      <c r="S287" s="28"/>
      <c r="T287" s="97"/>
      <c r="U287" s="28"/>
      <c r="V287" s="28"/>
      <c r="W287" s="28"/>
      <c r="X287" s="28"/>
      <c r="Y287" s="28"/>
    </row>
    <row r="288" spans="1:25" x14ac:dyDescent="0.2">
      <c r="A288" t="s">
        <v>591</v>
      </c>
      <c r="B288" t="s">
        <v>592</v>
      </c>
      <c r="C288" s="83" t="s">
        <v>41</v>
      </c>
      <c r="D288" s="24">
        <v>115</v>
      </c>
      <c r="E288" s="24">
        <v>0</v>
      </c>
      <c r="F288" s="24">
        <v>0</v>
      </c>
      <c r="G288" s="24">
        <v>0</v>
      </c>
      <c r="H288" s="25">
        <f t="shared" si="17"/>
        <v>115</v>
      </c>
      <c r="I288" s="24">
        <v>0</v>
      </c>
      <c r="J288" s="25">
        <f t="shared" si="18"/>
        <v>115</v>
      </c>
      <c r="K288" s="59"/>
      <c r="L288" s="24">
        <v>38</v>
      </c>
      <c r="M288" s="24">
        <v>0</v>
      </c>
      <c r="N288" s="24">
        <v>0</v>
      </c>
      <c r="O288" s="24">
        <v>13</v>
      </c>
      <c r="P288" s="25">
        <f t="shared" si="16"/>
        <v>51</v>
      </c>
      <c r="Q288" s="24">
        <v>0</v>
      </c>
      <c r="R288" s="25">
        <f t="shared" si="19"/>
        <v>51</v>
      </c>
      <c r="S288" s="28"/>
      <c r="T288" s="97"/>
      <c r="U288" s="28"/>
      <c r="V288" s="28"/>
      <c r="W288" s="28"/>
      <c r="X288" s="28"/>
      <c r="Y288" s="28"/>
    </row>
    <row r="289" spans="1:25" x14ac:dyDescent="0.2">
      <c r="A289" t="s">
        <v>593</v>
      </c>
      <c r="B289" t="s">
        <v>594</v>
      </c>
      <c r="C289" s="83" t="s">
        <v>64</v>
      </c>
      <c r="D289" s="24">
        <v>249</v>
      </c>
      <c r="E289" s="24">
        <v>71</v>
      </c>
      <c r="F289" s="24">
        <v>0</v>
      </c>
      <c r="G289" s="24">
        <v>56</v>
      </c>
      <c r="H289" s="25">
        <f t="shared" si="17"/>
        <v>376</v>
      </c>
      <c r="I289" s="24">
        <v>75</v>
      </c>
      <c r="J289" s="25">
        <f t="shared" si="18"/>
        <v>451</v>
      </c>
      <c r="K289" s="59"/>
      <c r="L289" s="24">
        <v>177</v>
      </c>
      <c r="M289" s="24">
        <v>88</v>
      </c>
      <c r="N289" s="24">
        <v>0</v>
      </c>
      <c r="O289" s="24">
        <v>64</v>
      </c>
      <c r="P289" s="25">
        <f t="shared" si="16"/>
        <v>329</v>
      </c>
      <c r="Q289" s="24">
        <v>68</v>
      </c>
      <c r="R289" s="25">
        <f t="shared" si="19"/>
        <v>397</v>
      </c>
      <c r="S289" s="28"/>
      <c r="T289" s="97"/>
      <c r="U289" s="28"/>
      <c r="V289" s="28"/>
      <c r="W289" s="28"/>
      <c r="X289" s="28"/>
      <c r="Y289" s="28"/>
    </row>
    <row r="290" spans="1:25" x14ac:dyDescent="0.2">
      <c r="A290" t="s">
        <v>595</v>
      </c>
      <c r="B290" t="s">
        <v>596</v>
      </c>
      <c r="C290" s="83" t="s">
        <v>64</v>
      </c>
      <c r="D290" s="24">
        <v>66</v>
      </c>
      <c r="E290" s="24">
        <v>31</v>
      </c>
      <c r="F290" s="24">
        <v>0</v>
      </c>
      <c r="G290" s="24">
        <v>13</v>
      </c>
      <c r="H290" s="25">
        <f t="shared" si="17"/>
        <v>110</v>
      </c>
      <c r="I290" s="24">
        <v>0</v>
      </c>
      <c r="J290" s="25">
        <f t="shared" si="18"/>
        <v>110</v>
      </c>
      <c r="K290" s="59"/>
      <c r="L290" s="24">
        <v>45</v>
      </c>
      <c r="M290" s="24">
        <v>30</v>
      </c>
      <c r="N290" s="24">
        <v>0</v>
      </c>
      <c r="O290" s="24">
        <v>13</v>
      </c>
      <c r="P290" s="25">
        <f t="shared" si="16"/>
        <v>88</v>
      </c>
      <c r="Q290" s="24">
        <v>0</v>
      </c>
      <c r="R290" s="25">
        <f t="shared" si="19"/>
        <v>88</v>
      </c>
      <c r="S290" s="28"/>
      <c r="T290" s="97"/>
      <c r="U290" s="28"/>
      <c r="V290" s="28"/>
      <c r="W290" s="28"/>
      <c r="X290" s="28"/>
      <c r="Y290" s="28"/>
    </row>
    <row r="291" spans="1:25" x14ac:dyDescent="0.2">
      <c r="A291" t="s">
        <v>597</v>
      </c>
      <c r="B291" s="10" t="s">
        <v>598</v>
      </c>
      <c r="C291" s="29" t="s">
        <v>64</v>
      </c>
      <c r="D291" s="24">
        <v>22</v>
      </c>
      <c r="E291" s="24">
        <v>0</v>
      </c>
      <c r="F291" s="24">
        <v>0</v>
      </c>
      <c r="G291" s="24">
        <v>9</v>
      </c>
      <c r="H291" s="25">
        <f t="shared" si="17"/>
        <v>31</v>
      </c>
      <c r="I291" s="24">
        <v>0</v>
      </c>
      <c r="J291" s="25">
        <f t="shared" si="18"/>
        <v>31</v>
      </c>
      <c r="K291" s="59"/>
      <c r="L291" s="24">
        <v>12</v>
      </c>
      <c r="M291" s="24">
        <v>36</v>
      </c>
      <c r="N291" s="24">
        <v>0</v>
      </c>
      <c r="O291" s="24">
        <v>17</v>
      </c>
      <c r="P291" s="25">
        <f t="shared" si="16"/>
        <v>65</v>
      </c>
      <c r="Q291" s="24">
        <v>0</v>
      </c>
      <c r="R291" s="25">
        <f t="shared" si="19"/>
        <v>65</v>
      </c>
      <c r="S291" s="28"/>
      <c r="T291" s="97"/>
      <c r="U291" s="28"/>
      <c r="V291" s="28"/>
      <c r="W291" s="28"/>
      <c r="X291" s="28"/>
      <c r="Y291" s="28"/>
    </row>
    <row r="292" spans="1:25" x14ac:dyDescent="0.2">
      <c r="A292" t="s">
        <v>599</v>
      </c>
      <c r="B292" t="s">
        <v>600</v>
      </c>
      <c r="C292" s="83" t="s">
        <v>41</v>
      </c>
      <c r="D292" s="24">
        <v>228</v>
      </c>
      <c r="E292" s="24">
        <v>0</v>
      </c>
      <c r="F292" s="24">
        <v>0</v>
      </c>
      <c r="G292" s="24">
        <v>0</v>
      </c>
      <c r="H292" s="25">
        <f t="shared" si="17"/>
        <v>228</v>
      </c>
      <c r="I292" s="24">
        <v>12</v>
      </c>
      <c r="J292" s="25">
        <f t="shared" si="18"/>
        <v>240</v>
      </c>
      <c r="K292" s="59"/>
      <c r="L292" s="24">
        <v>229</v>
      </c>
      <c r="M292" s="24">
        <v>0</v>
      </c>
      <c r="N292" s="24">
        <v>0</v>
      </c>
      <c r="O292" s="24">
        <v>48</v>
      </c>
      <c r="P292" s="25">
        <f t="shared" si="16"/>
        <v>277</v>
      </c>
      <c r="Q292" s="24">
        <v>21</v>
      </c>
      <c r="R292" s="25">
        <f t="shared" si="19"/>
        <v>298</v>
      </c>
      <c r="S292" s="28"/>
      <c r="T292" s="97"/>
      <c r="U292" s="28"/>
      <c r="V292" s="28"/>
      <c r="W292" s="28"/>
      <c r="X292" s="28"/>
      <c r="Y292" s="28"/>
    </row>
    <row r="293" spans="1:25" x14ac:dyDescent="0.2">
      <c r="A293" t="s">
        <v>601</v>
      </c>
      <c r="B293" s="10" t="s">
        <v>602</v>
      </c>
      <c r="C293" s="29" t="s">
        <v>38</v>
      </c>
      <c r="D293" s="24">
        <v>25</v>
      </c>
      <c r="E293" s="24">
        <v>0</v>
      </c>
      <c r="F293" s="24">
        <v>0</v>
      </c>
      <c r="G293" s="24">
        <v>37</v>
      </c>
      <c r="H293" s="25">
        <f t="shared" si="17"/>
        <v>62</v>
      </c>
      <c r="I293" s="24">
        <v>0</v>
      </c>
      <c r="J293" s="25">
        <f t="shared" si="18"/>
        <v>62</v>
      </c>
      <c r="K293" s="59"/>
      <c r="L293" s="24">
        <v>0</v>
      </c>
      <c r="M293" s="24">
        <v>0</v>
      </c>
      <c r="N293" s="24">
        <v>0</v>
      </c>
      <c r="O293" s="24">
        <v>2</v>
      </c>
      <c r="P293" s="25">
        <f t="shared" si="16"/>
        <v>2</v>
      </c>
      <c r="Q293" s="24">
        <v>0</v>
      </c>
      <c r="R293" s="25">
        <f t="shared" si="19"/>
        <v>2</v>
      </c>
      <c r="S293" s="28"/>
      <c r="T293" s="97"/>
      <c r="U293" s="28"/>
      <c r="V293" s="28"/>
      <c r="W293" s="28"/>
      <c r="X293" s="28"/>
      <c r="Y293" s="28"/>
    </row>
    <row r="294" spans="1:25" x14ac:dyDescent="0.2">
      <c r="A294" t="s">
        <v>603</v>
      </c>
      <c r="B294" t="s">
        <v>604</v>
      </c>
      <c r="C294" s="83" t="s">
        <v>64</v>
      </c>
      <c r="D294" s="24">
        <v>32</v>
      </c>
      <c r="E294" s="24">
        <v>36</v>
      </c>
      <c r="F294" s="24">
        <v>0</v>
      </c>
      <c r="G294" s="24">
        <v>35</v>
      </c>
      <c r="H294" s="25">
        <f t="shared" si="17"/>
        <v>103</v>
      </c>
      <c r="I294" s="24">
        <v>0</v>
      </c>
      <c r="J294" s="25">
        <f t="shared" si="18"/>
        <v>103</v>
      </c>
      <c r="K294" s="59"/>
      <c r="L294" s="24">
        <v>10</v>
      </c>
      <c r="M294" s="24">
        <v>36</v>
      </c>
      <c r="N294" s="24">
        <v>0</v>
      </c>
      <c r="O294" s="24">
        <v>34</v>
      </c>
      <c r="P294" s="25">
        <f t="shared" si="16"/>
        <v>80</v>
      </c>
      <c r="Q294" s="24">
        <v>0</v>
      </c>
      <c r="R294" s="25">
        <f t="shared" si="19"/>
        <v>80</v>
      </c>
      <c r="S294" s="28"/>
      <c r="T294" s="97"/>
      <c r="U294" s="28"/>
      <c r="V294" s="28"/>
      <c r="W294" s="28"/>
      <c r="X294" s="28"/>
      <c r="Y294" s="28"/>
    </row>
    <row r="295" spans="1:25" x14ac:dyDescent="0.2">
      <c r="A295" t="s">
        <v>605</v>
      </c>
      <c r="B295" t="s">
        <v>606</v>
      </c>
      <c r="C295" s="83" t="s">
        <v>44</v>
      </c>
      <c r="D295" s="24">
        <v>65</v>
      </c>
      <c r="E295" s="24">
        <v>0</v>
      </c>
      <c r="F295" s="24">
        <v>0</v>
      </c>
      <c r="G295" s="24">
        <v>0</v>
      </c>
      <c r="H295" s="25">
        <f t="shared" si="17"/>
        <v>65</v>
      </c>
      <c r="I295" s="24">
        <v>0</v>
      </c>
      <c r="J295" s="25">
        <f t="shared" si="18"/>
        <v>65</v>
      </c>
      <c r="K295" s="59"/>
      <c r="L295" s="24">
        <v>58</v>
      </c>
      <c r="M295" s="24">
        <v>14</v>
      </c>
      <c r="N295" s="24">
        <v>0</v>
      </c>
      <c r="O295" s="24">
        <v>20</v>
      </c>
      <c r="P295" s="25">
        <f t="shared" si="16"/>
        <v>92</v>
      </c>
      <c r="Q295" s="24">
        <v>39</v>
      </c>
      <c r="R295" s="25">
        <f t="shared" si="19"/>
        <v>131</v>
      </c>
      <c r="S295" s="28"/>
      <c r="T295" s="97"/>
      <c r="U295" s="28"/>
      <c r="V295" s="28"/>
      <c r="W295" s="28"/>
      <c r="X295" s="28"/>
      <c r="Y295" s="28"/>
    </row>
    <row r="296" spans="1:25" x14ac:dyDescent="0.2">
      <c r="A296" t="s">
        <v>607</v>
      </c>
      <c r="B296" t="s">
        <v>608</v>
      </c>
      <c r="C296" s="83" t="s">
        <v>44</v>
      </c>
      <c r="D296" s="24">
        <v>273</v>
      </c>
      <c r="E296" s="24">
        <v>0</v>
      </c>
      <c r="F296" s="24">
        <v>0</v>
      </c>
      <c r="G296" s="24">
        <v>24</v>
      </c>
      <c r="H296" s="25">
        <f t="shared" si="17"/>
        <v>297</v>
      </c>
      <c r="I296" s="24">
        <v>0</v>
      </c>
      <c r="J296" s="25">
        <f t="shared" si="18"/>
        <v>297</v>
      </c>
      <c r="K296" s="59"/>
      <c r="L296" s="24">
        <v>48</v>
      </c>
      <c r="M296" s="24">
        <v>0</v>
      </c>
      <c r="N296" s="24">
        <v>0</v>
      </c>
      <c r="O296" s="24">
        <v>6</v>
      </c>
      <c r="P296" s="25">
        <f t="shared" si="16"/>
        <v>54</v>
      </c>
      <c r="Q296" s="24">
        <v>0</v>
      </c>
      <c r="R296" s="25">
        <f t="shared" si="19"/>
        <v>54</v>
      </c>
      <c r="S296" s="28"/>
      <c r="T296" s="97"/>
      <c r="U296" s="28"/>
      <c r="V296" s="28"/>
      <c r="W296" s="28"/>
      <c r="X296" s="28"/>
      <c r="Y296" s="28"/>
    </row>
    <row r="297" spans="1:25" x14ac:dyDescent="0.2">
      <c r="A297" t="s">
        <v>609</v>
      </c>
      <c r="B297" s="10" t="s">
        <v>610</v>
      </c>
      <c r="C297" s="29" t="s">
        <v>38</v>
      </c>
      <c r="D297" s="24">
        <v>51</v>
      </c>
      <c r="E297" s="24">
        <v>0</v>
      </c>
      <c r="F297" s="24">
        <v>0</v>
      </c>
      <c r="G297" s="24">
        <v>0</v>
      </c>
      <c r="H297" s="25">
        <f t="shared" si="17"/>
        <v>51</v>
      </c>
      <c r="I297" s="24">
        <v>0</v>
      </c>
      <c r="J297" s="25">
        <f t="shared" si="18"/>
        <v>51</v>
      </c>
      <c r="K297" s="59"/>
      <c r="L297" s="24">
        <v>9</v>
      </c>
      <c r="M297" s="24">
        <v>0</v>
      </c>
      <c r="N297" s="24">
        <v>0</v>
      </c>
      <c r="O297" s="24">
        <v>1</v>
      </c>
      <c r="P297" s="25">
        <f t="shared" si="16"/>
        <v>10</v>
      </c>
      <c r="Q297" s="24">
        <v>0</v>
      </c>
      <c r="R297" s="25">
        <f t="shared" si="19"/>
        <v>10</v>
      </c>
      <c r="S297" s="28"/>
      <c r="T297" s="97"/>
      <c r="U297" s="28"/>
      <c r="V297" s="28"/>
      <c r="W297" s="28"/>
      <c r="X297" s="28"/>
      <c r="Y297" s="28"/>
    </row>
    <row r="298" spans="1:25" x14ac:dyDescent="0.2">
      <c r="A298" t="s">
        <v>611</v>
      </c>
      <c r="B298" t="s">
        <v>612</v>
      </c>
      <c r="C298" s="83" t="s">
        <v>44</v>
      </c>
      <c r="D298" s="24">
        <v>64</v>
      </c>
      <c r="E298" s="24">
        <v>67</v>
      </c>
      <c r="F298" s="24">
        <v>0</v>
      </c>
      <c r="G298" s="24">
        <v>31</v>
      </c>
      <c r="H298" s="25">
        <f t="shared" si="17"/>
        <v>162</v>
      </c>
      <c r="I298" s="24">
        <v>0</v>
      </c>
      <c r="J298" s="25">
        <f t="shared" si="18"/>
        <v>162</v>
      </c>
      <c r="K298" s="59"/>
      <c r="L298" s="24">
        <v>117</v>
      </c>
      <c r="M298" s="24">
        <v>60</v>
      </c>
      <c r="N298" s="24">
        <v>0</v>
      </c>
      <c r="O298" s="24">
        <v>44</v>
      </c>
      <c r="P298" s="25">
        <f t="shared" si="16"/>
        <v>221</v>
      </c>
      <c r="Q298" s="24">
        <v>0</v>
      </c>
      <c r="R298" s="25">
        <f t="shared" si="19"/>
        <v>221</v>
      </c>
      <c r="S298" s="28"/>
      <c r="T298" s="97"/>
      <c r="U298" s="28"/>
      <c r="V298" s="28"/>
      <c r="W298" s="28"/>
      <c r="X298" s="28"/>
      <c r="Y298" s="28"/>
    </row>
    <row r="299" spans="1:25" x14ac:dyDescent="0.2">
      <c r="A299" t="s">
        <v>613</v>
      </c>
      <c r="B299" t="s">
        <v>614</v>
      </c>
      <c r="C299" s="83" t="s">
        <v>38</v>
      </c>
      <c r="D299" s="24">
        <v>48</v>
      </c>
      <c r="E299" s="24">
        <v>0</v>
      </c>
      <c r="F299" s="24">
        <v>0</v>
      </c>
      <c r="G299" s="24">
        <v>5</v>
      </c>
      <c r="H299" s="25">
        <f t="shared" si="17"/>
        <v>53</v>
      </c>
      <c r="I299" s="24">
        <v>0</v>
      </c>
      <c r="J299" s="25">
        <f t="shared" si="18"/>
        <v>53</v>
      </c>
      <c r="K299" s="59"/>
      <c r="L299" s="24">
        <v>50</v>
      </c>
      <c r="M299" s="24">
        <v>26</v>
      </c>
      <c r="N299" s="24">
        <v>0</v>
      </c>
      <c r="O299" s="24">
        <v>4</v>
      </c>
      <c r="P299" s="25">
        <f t="shared" si="16"/>
        <v>80</v>
      </c>
      <c r="Q299" s="24">
        <v>0</v>
      </c>
      <c r="R299" s="25">
        <f t="shared" si="19"/>
        <v>80</v>
      </c>
      <c r="S299" s="28"/>
      <c r="T299" s="97"/>
      <c r="U299" s="28"/>
      <c r="V299" s="28"/>
      <c r="W299" s="28"/>
      <c r="X299" s="28"/>
      <c r="Y299" s="28"/>
    </row>
    <row r="300" spans="1:25" x14ac:dyDescent="0.2">
      <c r="A300" t="s">
        <v>615</v>
      </c>
      <c r="B300" t="s">
        <v>616</v>
      </c>
      <c r="C300" s="83" t="s">
        <v>41</v>
      </c>
      <c r="D300" s="24">
        <v>25</v>
      </c>
      <c r="E300" s="24">
        <v>0</v>
      </c>
      <c r="F300" s="24">
        <v>0</v>
      </c>
      <c r="G300" s="24">
        <v>13</v>
      </c>
      <c r="H300" s="25">
        <f t="shared" si="17"/>
        <v>38</v>
      </c>
      <c r="I300" s="24">
        <v>0</v>
      </c>
      <c r="J300" s="25">
        <f t="shared" si="18"/>
        <v>38</v>
      </c>
      <c r="K300" s="59"/>
      <c r="L300" s="24">
        <v>21</v>
      </c>
      <c r="M300" s="24">
        <v>0</v>
      </c>
      <c r="N300" s="24">
        <v>0</v>
      </c>
      <c r="O300" s="24">
        <v>11</v>
      </c>
      <c r="P300" s="25">
        <f t="shared" si="16"/>
        <v>32</v>
      </c>
      <c r="Q300" s="24">
        <v>5</v>
      </c>
      <c r="R300" s="25">
        <f t="shared" si="19"/>
        <v>37</v>
      </c>
      <c r="S300" s="28"/>
      <c r="T300" s="97"/>
      <c r="U300" s="28"/>
      <c r="V300" s="28"/>
      <c r="W300" s="28"/>
      <c r="X300" s="28"/>
      <c r="Y300" s="28"/>
    </row>
    <row r="301" spans="1:25" x14ac:dyDescent="0.2">
      <c r="A301" t="s">
        <v>617</v>
      </c>
      <c r="B301" t="s">
        <v>618</v>
      </c>
      <c r="C301" s="83" t="s">
        <v>44</v>
      </c>
      <c r="D301" s="24">
        <v>112</v>
      </c>
      <c r="E301" s="24">
        <v>46</v>
      </c>
      <c r="F301" s="24">
        <v>0</v>
      </c>
      <c r="G301" s="24">
        <v>30</v>
      </c>
      <c r="H301" s="25">
        <f t="shared" si="17"/>
        <v>188</v>
      </c>
      <c r="I301" s="24">
        <v>0</v>
      </c>
      <c r="J301" s="25">
        <f t="shared" si="18"/>
        <v>188</v>
      </c>
      <c r="K301" s="59"/>
      <c r="L301" s="24">
        <v>53</v>
      </c>
      <c r="M301" s="24">
        <v>65</v>
      </c>
      <c r="N301" s="24">
        <v>0</v>
      </c>
      <c r="O301" s="24">
        <v>10</v>
      </c>
      <c r="P301" s="25">
        <f t="shared" si="16"/>
        <v>128</v>
      </c>
      <c r="Q301" s="24">
        <v>0</v>
      </c>
      <c r="R301" s="25">
        <f t="shared" si="19"/>
        <v>128</v>
      </c>
      <c r="S301" s="28"/>
      <c r="T301" s="97"/>
      <c r="U301" s="28"/>
      <c r="V301" s="28"/>
      <c r="W301" s="28"/>
      <c r="X301" s="28"/>
      <c r="Y301" s="28"/>
    </row>
    <row r="302" spans="1:25" x14ac:dyDescent="0.2">
      <c r="A302" t="s">
        <v>619</v>
      </c>
      <c r="B302" t="s">
        <v>620</v>
      </c>
      <c r="C302" s="83" t="s">
        <v>57</v>
      </c>
      <c r="D302" s="24">
        <v>95</v>
      </c>
      <c r="E302" s="24">
        <v>0</v>
      </c>
      <c r="F302" s="24">
        <v>0</v>
      </c>
      <c r="G302" s="24">
        <v>0</v>
      </c>
      <c r="H302" s="25">
        <f t="shared" si="17"/>
        <v>95</v>
      </c>
      <c r="I302" s="24">
        <v>0</v>
      </c>
      <c r="J302" s="25">
        <f t="shared" si="18"/>
        <v>95</v>
      </c>
      <c r="K302" s="59"/>
      <c r="L302" s="24">
        <v>29</v>
      </c>
      <c r="M302" s="24">
        <v>8</v>
      </c>
      <c r="N302" s="24">
        <v>0</v>
      </c>
      <c r="O302" s="24">
        <v>7</v>
      </c>
      <c r="P302" s="25">
        <f t="shared" si="16"/>
        <v>44</v>
      </c>
      <c r="Q302" s="24">
        <v>0</v>
      </c>
      <c r="R302" s="25">
        <f t="shared" si="19"/>
        <v>44</v>
      </c>
      <c r="S302" s="27"/>
      <c r="T302" s="97"/>
      <c r="U302" s="28"/>
      <c r="V302" s="28"/>
      <c r="W302" s="28"/>
      <c r="X302" s="28"/>
      <c r="Y302" s="28"/>
    </row>
    <row r="303" spans="1:25" x14ac:dyDescent="0.2">
      <c r="D303" s="30">
        <f t="shared" ref="D303:J303" si="20">SUM(D10:D302)</f>
        <v>25486</v>
      </c>
      <c r="E303" s="30">
        <f t="shared" si="20"/>
        <v>2621</v>
      </c>
      <c r="F303" s="30">
        <f t="shared" si="20"/>
        <v>0</v>
      </c>
      <c r="G303" s="30">
        <f t="shared" si="20"/>
        <v>4708</v>
      </c>
      <c r="H303" s="30">
        <f t="shared" si="20"/>
        <v>32815</v>
      </c>
      <c r="I303" s="30">
        <f t="shared" si="20"/>
        <v>5761</v>
      </c>
      <c r="J303" s="30">
        <f t="shared" si="20"/>
        <v>38576</v>
      </c>
      <c r="K303" s="37"/>
      <c r="L303" s="31">
        <f t="shared" ref="L303:R303" si="21">SUM(L10:L302)</f>
        <v>17094</v>
      </c>
      <c r="M303" s="31">
        <f t="shared" si="21"/>
        <v>4487</v>
      </c>
      <c r="N303" s="31">
        <f t="shared" si="21"/>
        <v>117</v>
      </c>
      <c r="O303" s="31">
        <f t="shared" si="21"/>
        <v>5945</v>
      </c>
      <c r="P303" s="31">
        <f t="shared" si="21"/>
        <v>27643</v>
      </c>
      <c r="Q303" s="31">
        <f t="shared" si="21"/>
        <v>6260</v>
      </c>
      <c r="R303" s="31">
        <f t="shared" si="21"/>
        <v>33903</v>
      </c>
      <c r="S303" s="27"/>
      <c r="T303" s="28"/>
      <c r="U303" s="28"/>
      <c r="V303" s="28"/>
      <c r="W303" s="28"/>
      <c r="X303" s="28"/>
      <c r="Y303" s="28"/>
    </row>
    <row r="304" spans="1:25" x14ac:dyDescent="0.2">
      <c r="D304" s="36"/>
      <c r="E304" s="36"/>
      <c r="F304" s="36"/>
      <c r="G304" s="36"/>
      <c r="H304" s="36"/>
      <c r="I304" s="36"/>
      <c r="J304" s="36"/>
      <c r="K304" s="37"/>
      <c r="L304" s="37"/>
      <c r="M304" s="37"/>
      <c r="N304" s="37"/>
      <c r="O304" s="37"/>
      <c r="P304" s="37"/>
      <c r="Q304" s="37"/>
      <c r="R304" s="37"/>
      <c r="S304" s="27"/>
      <c r="T304" s="28"/>
      <c r="U304" s="28"/>
      <c r="V304" s="28"/>
      <c r="W304" s="28"/>
      <c r="X304" s="28"/>
      <c r="Y304" s="28"/>
    </row>
    <row r="305" spans="1:25" ht="25.5" customHeight="1" x14ac:dyDescent="0.2">
      <c r="A305" s="80" t="s">
        <v>698</v>
      </c>
      <c r="D305" s="36"/>
      <c r="E305" s="36"/>
      <c r="F305" s="36"/>
      <c r="G305" s="36"/>
      <c r="H305" s="36"/>
      <c r="I305" s="36"/>
      <c r="J305" s="36"/>
      <c r="K305" s="37"/>
      <c r="L305" s="37"/>
      <c r="M305" s="37"/>
      <c r="N305" s="37"/>
      <c r="O305" s="37"/>
      <c r="P305" s="37"/>
      <c r="Q305" s="37"/>
      <c r="R305" s="37"/>
      <c r="S305" s="27"/>
      <c r="T305" s="28"/>
      <c r="U305" s="28"/>
      <c r="V305" s="28"/>
      <c r="W305" s="28"/>
      <c r="X305" s="28"/>
      <c r="Y305" s="28"/>
    </row>
    <row r="306" spans="1:25" x14ac:dyDescent="0.2">
      <c r="A306" t="s">
        <v>635</v>
      </c>
      <c r="B306" t="s">
        <v>636</v>
      </c>
      <c r="C306" s="6" t="s">
        <v>634</v>
      </c>
      <c r="D306" s="38" t="s">
        <v>11</v>
      </c>
      <c r="E306" s="24">
        <v>0</v>
      </c>
      <c r="F306" s="24">
        <v>0</v>
      </c>
      <c r="G306" s="24">
        <v>0</v>
      </c>
      <c r="H306" s="25">
        <f>SUM(D306:G306)</f>
        <v>0</v>
      </c>
      <c r="I306" s="24">
        <v>39</v>
      </c>
      <c r="J306" s="26">
        <f>H306+I306</f>
        <v>39</v>
      </c>
      <c r="K306" s="27"/>
      <c r="L306" s="38" t="s">
        <v>11</v>
      </c>
      <c r="M306" s="24">
        <v>0</v>
      </c>
      <c r="N306" s="24">
        <v>0</v>
      </c>
      <c r="O306" s="24">
        <v>0</v>
      </c>
      <c r="P306" s="26">
        <f>SUM(L306:O306)</f>
        <v>0</v>
      </c>
      <c r="Q306" s="24">
        <v>124</v>
      </c>
      <c r="R306" s="26">
        <f>P306+Q306</f>
        <v>124</v>
      </c>
      <c r="S306" s="27"/>
      <c r="T306" s="28"/>
      <c r="U306" s="28"/>
      <c r="V306" s="28"/>
      <c r="W306" s="28"/>
      <c r="X306" s="28"/>
      <c r="Y306" s="28"/>
    </row>
    <row r="307" spans="1:25" x14ac:dyDescent="0.2">
      <c r="A307" s="6" t="s">
        <v>643</v>
      </c>
      <c r="B307" s="6" t="s">
        <v>644</v>
      </c>
      <c r="C307" s="6" t="s">
        <v>634</v>
      </c>
      <c r="D307" s="38" t="s">
        <v>11</v>
      </c>
      <c r="E307" s="24">
        <v>17</v>
      </c>
      <c r="F307" s="24">
        <v>0</v>
      </c>
      <c r="G307" s="24">
        <v>22</v>
      </c>
      <c r="H307" s="25">
        <f t="shared" ref="H307:H312" si="22">SUM(D307:G307)</f>
        <v>39</v>
      </c>
      <c r="I307" s="24">
        <v>59</v>
      </c>
      <c r="J307" s="26">
        <f t="shared" ref="J307:J312" si="23">H307+I307</f>
        <v>98</v>
      </c>
      <c r="K307" s="27"/>
      <c r="L307" s="38" t="s">
        <v>11</v>
      </c>
      <c r="M307" s="24">
        <v>0</v>
      </c>
      <c r="N307" s="24">
        <v>0</v>
      </c>
      <c r="O307" s="24">
        <v>0</v>
      </c>
      <c r="P307" s="26">
        <f t="shared" ref="P307:P312" si="24">SUM(L307:O307)</f>
        <v>0</v>
      </c>
      <c r="Q307" s="24">
        <v>193</v>
      </c>
      <c r="R307" s="26">
        <f t="shared" ref="R307:R312" si="25">P307+Q307</f>
        <v>193</v>
      </c>
      <c r="S307" s="28"/>
      <c r="T307" s="28"/>
      <c r="U307" s="28"/>
      <c r="V307" s="28"/>
      <c r="W307" s="28"/>
      <c r="X307" s="28"/>
      <c r="Y307" s="28"/>
    </row>
    <row r="308" spans="1:25" x14ac:dyDescent="0.2">
      <c r="A308" t="s">
        <v>657</v>
      </c>
      <c r="B308" t="s">
        <v>658</v>
      </c>
      <c r="C308" s="6" t="s">
        <v>634</v>
      </c>
      <c r="D308" s="38" t="s">
        <v>11</v>
      </c>
      <c r="E308" s="24">
        <v>0</v>
      </c>
      <c r="F308" s="24">
        <v>0</v>
      </c>
      <c r="G308" s="24">
        <v>0</v>
      </c>
      <c r="H308" s="25">
        <f t="shared" si="22"/>
        <v>0</v>
      </c>
      <c r="I308" s="24">
        <v>0</v>
      </c>
      <c r="J308" s="26">
        <f t="shared" si="23"/>
        <v>0</v>
      </c>
      <c r="K308" s="27"/>
      <c r="L308" s="38" t="s">
        <v>11</v>
      </c>
      <c r="M308" s="24">
        <v>0</v>
      </c>
      <c r="N308" s="24">
        <v>0</v>
      </c>
      <c r="O308" s="24">
        <v>0</v>
      </c>
      <c r="P308" s="26">
        <f t="shared" si="24"/>
        <v>0</v>
      </c>
      <c r="Q308" s="24">
        <v>50</v>
      </c>
      <c r="R308" s="26">
        <f t="shared" si="25"/>
        <v>50</v>
      </c>
      <c r="S308" s="28"/>
      <c r="T308" s="28"/>
      <c r="U308" s="28"/>
      <c r="V308" s="28"/>
      <c r="W308" s="28"/>
      <c r="X308" s="28"/>
      <c r="Y308" s="28"/>
    </row>
    <row r="309" spans="1:25" x14ac:dyDescent="0.2">
      <c r="A309" t="s">
        <v>659</v>
      </c>
      <c r="B309" t="s">
        <v>660</v>
      </c>
      <c r="C309" s="6" t="s">
        <v>634</v>
      </c>
      <c r="D309" s="38" t="s">
        <v>11</v>
      </c>
      <c r="E309" s="24">
        <v>0</v>
      </c>
      <c r="F309" s="24">
        <v>0</v>
      </c>
      <c r="G309" s="24">
        <v>0</v>
      </c>
      <c r="H309" s="25">
        <f>SUM(D309:G309)</f>
        <v>0</v>
      </c>
      <c r="I309" s="24">
        <v>0</v>
      </c>
      <c r="J309" s="26">
        <f>H309+I309</f>
        <v>0</v>
      </c>
      <c r="K309" s="27"/>
      <c r="L309" s="38" t="s">
        <v>11</v>
      </c>
      <c r="M309" s="24">
        <v>0</v>
      </c>
      <c r="N309" s="24">
        <v>0</v>
      </c>
      <c r="O309" s="24">
        <v>0</v>
      </c>
      <c r="P309" s="26">
        <f t="shared" si="24"/>
        <v>0</v>
      </c>
      <c r="Q309" s="24">
        <v>81</v>
      </c>
      <c r="R309" s="26">
        <f t="shared" si="25"/>
        <v>81</v>
      </c>
      <c r="S309" s="28"/>
      <c r="T309" s="28"/>
      <c r="U309" s="28"/>
      <c r="V309" s="28"/>
      <c r="W309" s="28"/>
      <c r="X309" s="28"/>
      <c r="Y309" s="28"/>
    </row>
    <row r="310" spans="1:25" x14ac:dyDescent="0.2">
      <c r="A310" t="s">
        <v>667</v>
      </c>
      <c r="B310" t="s">
        <v>668</v>
      </c>
      <c r="C310" s="6" t="s">
        <v>634</v>
      </c>
      <c r="D310" s="38" t="s">
        <v>11</v>
      </c>
      <c r="E310" s="24">
        <v>0</v>
      </c>
      <c r="F310" s="24">
        <v>0</v>
      </c>
      <c r="G310" s="24">
        <v>8</v>
      </c>
      <c r="H310" s="25">
        <f>SUM(D310:G310)</f>
        <v>8</v>
      </c>
      <c r="I310" s="24">
        <v>124</v>
      </c>
      <c r="J310" s="26">
        <f>H310+I310</f>
        <v>132</v>
      </c>
      <c r="K310" s="27"/>
      <c r="L310" s="38" t="s">
        <v>11</v>
      </c>
      <c r="M310" s="24">
        <v>0</v>
      </c>
      <c r="N310" s="24">
        <v>0</v>
      </c>
      <c r="O310" s="24">
        <v>0</v>
      </c>
      <c r="P310" s="26">
        <f t="shared" si="24"/>
        <v>0</v>
      </c>
      <c r="Q310" s="24">
        <v>0</v>
      </c>
      <c r="R310" s="26">
        <f>P310+Q310</f>
        <v>0</v>
      </c>
      <c r="S310" s="28"/>
      <c r="T310" s="28"/>
      <c r="U310" s="28"/>
      <c r="V310" s="28"/>
      <c r="W310" s="28"/>
      <c r="X310" s="28"/>
      <c r="Y310" s="28"/>
    </row>
    <row r="311" spans="1:25" x14ac:dyDescent="0.2">
      <c r="A311" t="s">
        <v>677</v>
      </c>
      <c r="B311" t="s">
        <v>678</v>
      </c>
      <c r="C311" s="6" t="s">
        <v>634</v>
      </c>
      <c r="D311" s="38" t="s">
        <v>11</v>
      </c>
      <c r="E311" s="24">
        <v>0</v>
      </c>
      <c r="F311" s="24">
        <v>0</v>
      </c>
      <c r="G311" s="24">
        <v>0</v>
      </c>
      <c r="H311" s="25">
        <f>SUM(D311:G311)</f>
        <v>0</v>
      </c>
      <c r="I311" s="24">
        <v>0</v>
      </c>
      <c r="J311" s="26">
        <f>H311+I311</f>
        <v>0</v>
      </c>
      <c r="K311" s="27"/>
      <c r="L311" s="38" t="s">
        <v>11</v>
      </c>
      <c r="M311" s="24">
        <v>0</v>
      </c>
      <c r="N311" s="24">
        <v>0</v>
      </c>
      <c r="O311" s="24">
        <v>0</v>
      </c>
      <c r="P311" s="26">
        <f t="shared" si="24"/>
        <v>0</v>
      </c>
      <c r="Q311" s="24">
        <v>6</v>
      </c>
      <c r="R311" s="26">
        <f>P311+Q311</f>
        <v>6</v>
      </c>
      <c r="S311" s="28"/>
      <c r="T311" s="28"/>
      <c r="U311" s="28"/>
      <c r="V311" s="28"/>
      <c r="W311" s="28"/>
      <c r="X311" s="28"/>
      <c r="Y311" s="28"/>
    </row>
    <row r="312" spans="1:25" x14ac:dyDescent="0.2">
      <c r="A312" t="s">
        <v>681</v>
      </c>
      <c r="B312" t="s">
        <v>682</v>
      </c>
      <c r="C312" s="6" t="s">
        <v>634</v>
      </c>
      <c r="D312" s="38" t="s">
        <v>11</v>
      </c>
      <c r="E312" s="24">
        <v>0</v>
      </c>
      <c r="F312" s="24">
        <v>0</v>
      </c>
      <c r="G312" s="24">
        <v>0</v>
      </c>
      <c r="H312" s="25">
        <f t="shared" si="22"/>
        <v>0</v>
      </c>
      <c r="I312" s="24">
        <v>0</v>
      </c>
      <c r="J312" s="26">
        <f t="shared" si="23"/>
        <v>0</v>
      </c>
      <c r="K312" s="27"/>
      <c r="L312" s="38" t="s">
        <v>11</v>
      </c>
      <c r="M312" s="24">
        <v>0</v>
      </c>
      <c r="N312" s="24">
        <v>0</v>
      </c>
      <c r="O312" s="24">
        <v>0</v>
      </c>
      <c r="P312" s="26">
        <f t="shared" si="24"/>
        <v>0</v>
      </c>
      <c r="Q312" s="24">
        <v>104</v>
      </c>
      <c r="R312" s="26">
        <f t="shared" si="25"/>
        <v>104</v>
      </c>
      <c r="S312" s="28"/>
      <c r="T312" s="28"/>
      <c r="U312" s="28"/>
      <c r="V312" s="28"/>
      <c r="W312" s="28"/>
      <c r="X312" s="28"/>
      <c r="Y312" s="28"/>
    </row>
    <row r="313" spans="1:25" x14ac:dyDescent="0.2">
      <c r="D313" s="50" t="s">
        <v>11</v>
      </c>
      <c r="E313" s="30">
        <f t="shared" ref="E313:J313" si="26">SUM(E306:E312)</f>
        <v>17</v>
      </c>
      <c r="F313" s="30">
        <f t="shared" si="26"/>
        <v>0</v>
      </c>
      <c r="G313" s="30">
        <f t="shared" si="26"/>
        <v>30</v>
      </c>
      <c r="H313" s="30">
        <f t="shared" si="26"/>
        <v>47</v>
      </c>
      <c r="I313" s="30">
        <f t="shared" si="26"/>
        <v>222</v>
      </c>
      <c r="J313" s="30">
        <f t="shared" si="26"/>
        <v>269</v>
      </c>
      <c r="K313" s="27"/>
      <c r="L313" s="51" t="s">
        <v>11</v>
      </c>
      <c r="M313" s="30">
        <f t="shared" ref="M313:R313" si="27">SUM(M306:M312)</f>
        <v>0</v>
      </c>
      <c r="N313" s="30">
        <f t="shared" si="27"/>
        <v>0</v>
      </c>
      <c r="O313" s="30">
        <f t="shared" si="27"/>
        <v>0</v>
      </c>
      <c r="P313" s="30">
        <f t="shared" si="27"/>
        <v>0</v>
      </c>
      <c r="Q313" s="30">
        <f t="shared" si="27"/>
        <v>558</v>
      </c>
      <c r="R313" s="30">
        <f t="shared" si="27"/>
        <v>558</v>
      </c>
      <c r="S313" s="28"/>
      <c r="T313" s="28"/>
      <c r="U313" s="28"/>
      <c r="V313" s="28"/>
      <c r="W313" s="28"/>
      <c r="X313" s="28"/>
      <c r="Y313" s="28"/>
    </row>
    <row r="314" spans="1:25" x14ac:dyDescent="0.2">
      <c r="B314" s="3"/>
      <c r="D314" s="24"/>
      <c r="E314" s="24"/>
      <c r="F314" s="24"/>
      <c r="G314" s="24"/>
      <c r="H314" s="24"/>
      <c r="I314" s="24"/>
      <c r="J314" s="28"/>
      <c r="K314" s="27"/>
      <c r="L314" s="28"/>
      <c r="M314" s="28"/>
      <c r="N314" s="28"/>
      <c r="O314" s="28"/>
      <c r="P314" s="28"/>
      <c r="Q314" s="28"/>
      <c r="R314" s="28"/>
      <c r="S314" s="28"/>
      <c r="T314" s="28"/>
      <c r="U314" s="28"/>
      <c r="V314" s="28"/>
      <c r="W314" s="28"/>
      <c r="X314" s="28"/>
      <c r="Y314" s="28"/>
    </row>
    <row r="315" spans="1:25" x14ac:dyDescent="0.2">
      <c r="B315" s="3" t="s">
        <v>622</v>
      </c>
      <c r="D315" s="24"/>
      <c r="E315" s="28"/>
      <c r="F315" s="28"/>
      <c r="G315" s="28"/>
      <c r="H315" s="28"/>
      <c r="I315" s="28"/>
      <c r="J315" s="28"/>
      <c r="K315" s="27"/>
      <c r="L315" s="24"/>
      <c r="M315" s="28"/>
      <c r="N315" s="28"/>
      <c r="O315" s="28"/>
      <c r="P315" s="28"/>
      <c r="Q315" s="28"/>
      <c r="R315" s="28"/>
      <c r="S315" s="28"/>
      <c r="T315" s="28"/>
      <c r="U315" s="28"/>
      <c r="V315" s="28"/>
      <c r="W315" s="28"/>
      <c r="X315" s="28"/>
      <c r="Y315" s="28"/>
    </row>
    <row r="316" spans="1:25" x14ac:dyDescent="0.2">
      <c r="D316" s="24"/>
      <c r="E316" s="24"/>
      <c r="F316" s="24"/>
      <c r="G316" s="24"/>
      <c r="H316" s="24"/>
      <c r="I316" s="24"/>
      <c r="J316" s="28"/>
      <c r="K316" s="27"/>
      <c r="L316" s="28"/>
      <c r="M316" s="28"/>
      <c r="N316" s="28"/>
      <c r="O316" s="28"/>
      <c r="P316" s="28"/>
      <c r="Q316" s="28"/>
      <c r="R316" s="28"/>
      <c r="S316" s="28"/>
      <c r="T316" s="28"/>
      <c r="U316" s="28"/>
      <c r="V316" s="28"/>
      <c r="W316" s="28"/>
      <c r="X316" s="28"/>
      <c r="Y316" s="28"/>
    </row>
    <row r="317" spans="1:25" x14ac:dyDescent="0.2">
      <c r="B317" s="6" t="s">
        <v>623</v>
      </c>
      <c r="C317" s="6" t="s">
        <v>38</v>
      </c>
      <c r="D317" s="24">
        <v>6237</v>
      </c>
      <c r="E317" s="24">
        <v>489</v>
      </c>
      <c r="F317" s="24">
        <v>0</v>
      </c>
      <c r="G317" s="24">
        <v>1845</v>
      </c>
      <c r="H317" s="25">
        <f t="shared" ref="H317:H322" si="28">SUM(D317:G317)</f>
        <v>8571</v>
      </c>
      <c r="I317" s="24">
        <v>868</v>
      </c>
      <c r="J317" s="26">
        <f t="shared" ref="J317:J322" si="29">SUM(H317:I317)</f>
        <v>9439</v>
      </c>
      <c r="K317" s="27"/>
      <c r="L317" s="24">
        <v>3377</v>
      </c>
      <c r="M317" s="24">
        <v>1099</v>
      </c>
      <c r="N317" s="24">
        <v>55</v>
      </c>
      <c r="O317" s="24">
        <v>1569</v>
      </c>
      <c r="P317" s="25">
        <f t="shared" ref="P317:P322" si="30">SUM(L317:O317)</f>
        <v>6100</v>
      </c>
      <c r="Q317" s="24">
        <v>996</v>
      </c>
      <c r="R317" s="26">
        <f t="shared" ref="R317:R322" si="31">SUM(P317:Q317)</f>
        <v>7096</v>
      </c>
      <c r="S317" s="28"/>
      <c r="T317" s="28"/>
      <c r="U317" s="28"/>
      <c r="V317" s="28"/>
      <c r="W317" s="28"/>
      <c r="X317" s="28"/>
      <c r="Y317" s="28"/>
    </row>
    <row r="318" spans="1:25" x14ac:dyDescent="0.2">
      <c r="B318" s="6" t="s">
        <v>684</v>
      </c>
      <c r="C318" s="6" t="s">
        <v>683</v>
      </c>
      <c r="D318" s="38" t="s">
        <v>11</v>
      </c>
      <c r="E318" s="24">
        <v>17</v>
      </c>
      <c r="F318" s="24">
        <v>0</v>
      </c>
      <c r="G318" s="24">
        <v>30</v>
      </c>
      <c r="H318" s="25">
        <f t="shared" si="28"/>
        <v>47</v>
      </c>
      <c r="I318" s="24">
        <v>222</v>
      </c>
      <c r="J318" s="26">
        <f t="shared" si="29"/>
        <v>269</v>
      </c>
      <c r="K318" s="27"/>
      <c r="L318" s="38" t="s">
        <v>11</v>
      </c>
      <c r="M318" s="24">
        <v>0</v>
      </c>
      <c r="N318" s="24">
        <v>0</v>
      </c>
      <c r="O318" s="24">
        <v>0</v>
      </c>
      <c r="P318" s="25">
        <f t="shared" si="30"/>
        <v>0</v>
      </c>
      <c r="Q318" s="24">
        <v>558</v>
      </c>
      <c r="R318" s="26">
        <f t="shared" si="31"/>
        <v>558</v>
      </c>
      <c r="S318" s="28"/>
      <c r="T318" s="28"/>
      <c r="U318" s="28"/>
      <c r="V318" s="28"/>
      <c r="W318" s="28"/>
      <c r="X318" s="28"/>
      <c r="Y318" s="28"/>
    </row>
    <row r="319" spans="1:25" x14ac:dyDescent="0.2">
      <c r="B319" s="6" t="s">
        <v>624</v>
      </c>
      <c r="C319" s="6" t="s">
        <v>44</v>
      </c>
      <c r="D319" s="24">
        <v>5555</v>
      </c>
      <c r="E319" s="24">
        <v>537</v>
      </c>
      <c r="F319" s="24">
        <v>0</v>
      </c>
      <c r="G319" s="24">
        <v>957</v>
      </c>
      <c r="H319" s="25">
        <f t="shared" si="28"/>
        <v>7049</v>
      </c>
      <c r="I319" s="24">
        <v>1637</v>
      </c>
      <c r="J319" s="26">
        <f t="shared" si="29"/>
        <v>8686</v>
      </c>
      <c r="K319" s="27"/>
      <c r="L319" s="24">
        <v>3705</v>
      </c>
      <c r="M319" s="24">
        <v>1016</v>
      </c>
      <c r="N319" s="24">
        <v>22</v>
      </c>
      <c r="O319" s="24">
        <v>1583</v>
      </c>
      <c r="P319" s="25">
        <f t="shared" si="30"/>
        <v>6326</v>
      </c>
      <c r="Q319" s="24">
        <v>2309</v>
      </c>
      <c r="R319" s="26">
        <f t="shared" si="31"/>
        <v>8635</v>
      </c>
      <c r="S319" s="28"/>
      <c r="T319" s="28"/>
      <c r="U319" s="28"/>
      <c r="V319" s="28"/>
      <c r="W319" s="28"/>
      <c r="X319" s="28"/>
      <c r="Y319" s="28"/>
    </row>
    <row r="320" spans="1:25" x14ac:dyDescent="0.2">
      <c r="B320" s="6" t="s">
        <v>625</v>
      </c>
      <c r="C320" s="6" t="s">
        <v>57</v>
      </c>
      <c r="D320" s="24">
        <v>4647</v>
      </c>
      <c r="E320" s="24">
        <v>282</v>
      </c>
      <c r="F320" s="24">
        <v>0</v>
      </c>
      <c r="G320" s="24">
        <v>266</v>
      </c>
      <c r="H320" s="25">
        <f t="shared" si="28"/>
        <v>5195</v>
      </c>
      <c r="I320" s="24">
        <v>604</v>
      </c>
      <c r="J320" s="26">
        <f t="shared" si="29"/>
        <v>5799</v>
      </c>
      <c r="K320" s="27"/>
      <c r="L320" s="24">
        <v>3805</v>
      </c>
      <c r="M320" s="24">
        <v>424</v>
      </c>
      <c r="N320" s="24">
        <v>13</v>
      </c>
      <c r="O320" s="24">
        <v>533</v>
      </c>
      <c r="P320" s="25">
        <f t="shared" si="30"/>
        <v>4775</v>
      </c>
      <c r="Q320" s="24">
        <v>680</v>
      </c>
      <c r="R320" s="26">
        <f t="shared" si="31"/>
        <v>5455</v>
      </c>
      <c r="S320" s="28"/>
      <c r="T320" s="28"/>
      <c r="U320" s="28"/>
      <c r="V320" s="28"/>
      <c r="W320" s="28"/>
      <c r="X320" s="28"/>
      <c r="Y320" s="28"/>
    </row>
    <row r="321" spans="1:25" x14ac:dyDescent="0.2">
      <c r="B321" s="6" t="s">
        <v>621</v>
      </c>
      <c r="C321" s="6" t="s">
        <v>41</v>
      </c>
      <c r="D321" s="24">
        <v>4337</v>
      </c>
      <c r="E321" s="24">
        <v>437</v>
      </c>
      <c r="F321" s="24">
        <v>0</v>
      </c>
      <c r="G321" s="24">
        <v>359</v>
      </c>
      <c r="H321" s="25">
        <f t="shared" si="28"/>
        <v>5133</v>
      </c>
      <c r="I321" s="24">
        <v>1156</v>
      </c>
      <c r="J321" s="26">
        <f t="shared" si="29"/>
        <v>6289</v>
      </c>
      <c r="K321" s="27"/>
      <c r="L321" s="24">
        <v>3195</v>
      </c>
      <c r="M321" s="24">
        <v>203</v>
      </c>
      <c r="N321" s="24">
        <v>11</v>
      </c>
      <c r="O321" s="24">
        <v>563</v>
      </c>
      <c r="P321" s="25">
        <f t="shared" si="30"/>
        <v>3972</v>
      </c>
      <c r="Q321" s="24">
        <v>629</v>
      </c>
      <c r="R321" s="26">
        <f t="shared" si="31"/>
        <v>4601</v>
      </c>
      <c r="S321" s="28"/>
      <c r="T321" s="28"/>
      <c r="U321" s="28"/>
      <c r="V321" s="28"/>
      <c r="W321" s="28"/>
      <c r="X321" s="28"/>
      <c r="Y321" s="28"/>
    </row>
    <row r="322" spans="1:25" x14ac:dyDescent="0.2">
      <c r="B322" s="6" t="s">
        <v>626</v>
      </c>
      <c r="C322" s="6" t="s">
        <v>64</v>
      </c>
      <c r="D322" s="24">
        <v>4710</v>
      </c>
      <c r="E322" s="24">
        <v>876</v>
      </c>
      <c r="F322" s="24">
        <v>0</v>
      </c>
      <c r="G322" s="24">
        <v>1281</v>
      </c>
      <c r="H322" s="25">
        <f t="shared" si="28"/>
        <v>6867</v>
      </c>
      <c r="I322" s="24">
        <v>1496</v>
      </c>
      <c r="J322" s="26">
        <f t="shared" si="29"/>
        <v>8363</v>
      </c>
      <c r="K322" s="27"/>
      <c r="L322" s="24">
        <v>3012</v>
      </c>
      <c r="M322" s="24">
        <v>1745</v>
      </c>
      <c r="N322" s="24">
        <v>16</v>
      </c>
      <c r="O322" s="24">
        <v>1697</v>
      </c>
      <c r="P322" s="25">
        <f t="shared" si="30"/>
        <v>6470</v>
      </c>
      <c r="Q322" s="24">
        <v>1646</v>
      </c>
      <c r="R322" s="26">
        <f t="shared" si="31"/>
        <v>8116</v>
      </c>
      <c r="S322" s="28"/>
      <c r="T322" s="28"/>
      <c r="U322" s="28"/>
      <c r="V322" s="28"/>
      <c r="W322" s="28"/>
      <c r="X322" s="28"/>
      <c r="Y322" s="28"/>
    </row>
    <row r="323" spans="1:25" x14ac:dyDescent="0.2">
      <c r="B323" s="48" t="s">
        <v>686</v>
      </c>
      <c r="D323" s="30">
        <f>SUM(D317:D322)</f>
        <v>25486</v>
      </c>
      <c r="E323" s="30">
        <f t="shared" ref="E323:J323" si="32">SUM(E317:E322)</f>
        <v>2638</v>
      </c>
      <c r="F323" s="30">
        <f t="shared" si="32"/>
        <v>0</v>
      </c>
      <c r="G323" s="30">
        <f t="shared" si="32"/>
        <v>4738</v>
      </c>
      <c r="H323" s="30">
        <f t="shared" si="32"/>
        <v>32862</v>
      </c>
      <c r="I323" s="30">
        <f t="shared" si="32"/>
        <v>5983</v>
      </c>
      <c r="J323" s="30">
        <f t="shared" si="32"/>
        <v>38845</v>
      </c>
      <c r="K323" s="27"/>
      <c r="L323" s="31">
        <f>SUM(L317:L322)</f>
        <v>17094</v>
      </c>
      <c r="M323" s="31">
        <f t="shared" ref="M323:R323" si="33">SUM(M317:M322)</f>
        <v>4487</v>
      </c>
      <c r="N323" s="31">
        <f t="shared" si="33"/>
        <v>117</v>
      </c>
      <c r="O323" s="31">
        <f t="shared" si="33"/>
        <v>5945</v>
      </c>
      <c r="P323" s="31">
        <f t="shared" si="33"/>
        <v>27643</v>
      </c>
      <c r="Q323" s="31">
        <f t="shared" si="33"/>
        <v>6818</v>
      </c>
      <c r="R323" s="31">
        <f t="shared" si="33"/>
        <v>34461</v>
      </c>
      <c r="S323" s="28"/>
      <c r="T323" s="28"/>
      <c r="U323" s="28"/>
      <c r="V323" s="28"/>
      <c r="W323" s="28"/>
      <c r="X323" s="28"/>
      <c r="Y323" s="28"/>
    </row>
    <row r="324" spans="1:25" x14ac:dyDescent="0.2">
      <c r="D324" s="28"/>
      <c r="E324" s="28"/>
      <c r="F324" s="28"/>
      <c r="G324" s="28"/>
      <c r="H324" s="28"/>
      <c r="I324" s="28"/>
      <c r="J324" s="28"/>
      <c r="K324" s="28"/>
      <c r="L324" s="28"/>
      <c r="M324" s="28"/>
      <c r="N324" s="28"/>
      <c r="O324" s="28"/>
      <c r="P324" s="28"/>
      <c r="Q324" s="28"/>
      <c r="R324" s="28"/>
      <c r="T324" s="28"/>
    </row>
    <row r="325" spans="1:25" x14ac:dyDescent="0.2">
      <c r="A325" s="6" t="s">
        <v>33</v>
      </c>
    </row>
    <row r="326" spans="1:25" x14ac:dyDescent="0.2">
      <c r="C326"/>
      <c r="D326"/>
      <c r="E326"/>
    </row>
    <row r="327" spans="1:25" x14ac:dyDescent="0.2">
      <c r="C327"/>
      <c r="D327"/>
      <c r="E327"/>
    </row>
    <row r="328" spans="1:25" x14ac:dyDescent="0.2">
      <c r="C328"/>
      <c r="D328"/>
      <c r="E328"/>
    </row>
    <row r="329" spans="1:25" x14ac:dyDescent="0.2">
      <c r="C329"/>
      <c r="D329"/>
      <c r="E329"/>
      <c r="F329" s="6"/>
      <c r="G329" s="6"/>
      <c r="H329" s="6"/>
      <c r="I329" s="6"/>
      <c r="K329" s="6"/>
    </row>
    <row r="330" spans="1:25" x14ac:dyDescent="0.2">
      <c r="C330"/>
      <c r="D330"/>
      <c r="E330"/>
      <c r="F330" s="6"/>
      <c r="G330" s="6"/>
      <c r="H330" s="6"/>
      <c r="I330" s="6"/>
      <c r="K330" s="6"/>
    </row>
    <row r="331" spans="1:25" x14ac:dyDescent="0.2">
      <c r="C331"/>
      <c r="D331"/>
      <c r="E331"/>
      <c r="F331" s="6"/>
      <c r="G331" s="6"/>
      <c r="H331" s="6"/>
      <c r="I331" s="6"/>
      <c r="K331" s="6"/>
    </row>
    <row r="332" spans="1:25" x14ac:dyDescent="0.2">
      <c r="C332"/>
      <c r="D332"/>
      <c r="E332"/>
      <c r="F332" s="6"/>
      <c r="G332" s="6"/>
      <c r="H332" s="6"/>
      <c r="I332" s="6"/>
      <c r="K332" s="6"/>
    </row>
    <row r="333" spans="1:25" x14ac:dyDescent="0.2">
      <c r="C333"/>
      <c r="D333"/>
      <c r="E333"/>
      <c r="F333" s="6"/>
      <c r="G333" s="6"/>
      <c r="H333" s="6"/>
      <c r="I333" s="6"/>
      <c r="K333" s="6"/>
    </row>
    <row r="334" spans="1:25" x14ac:dyDescent="0.2">
      <c r="C334"/>
      <c r="D334"/>
      <c r="E334"/>
      <c r="F334" s="6"/>
      <c r="G334" s="6"/>
      <c r="H334" s="6"/>
      <c r="I334" s="6"/>
      <c r="K334" s="6"/>
    </row>
  </sheetData>
  <mergeCells count="3">
    <mergeCell ref="A2:R2"/>
    <mergeCell ref="D7:J7"/>
    <mergeCell ref="L7:R7"/>
  </mergeCells>
  <conditionalFormatting sqref="U10">
    <cfRule type="cellIs" dxfId="3" priority="2" operator="notEqual">
      <formula>0</formula>
    </cfRule>
  </conditionalFormatting>
  <conditionalFormatting sqref="U11:U302">
    <cfRule type="cellIs" dxfId="2" priority="1" operator="notEqual">
      <formula>0</formula>
    </cfRule>
  </conditionalFormatting>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8"/>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6" customWidth="1"/>
    <col min="10" max="10" width="10.85546875" style="6" customWidth="1"/>
    <col min="11" max="11" width="4" style="19" customWidth="1"/>
    <col min="12" max="18" width="10.85546875" style="6" customWidth="1"/>
    <col min="19" max="19" width="4" style="6" customWidth="1"/>
    <col min="20" max="16384" width="8.5703125" style="6"/>
  </cols>
  <sheetData>
    <row r="1" spans="1:19" x14ac:dyDescent="0.2">
      <c r="R1" s="76" t="str">
        <f>+'Table 1'!Q1</f>
        <v>Publication date: 20 November 2014</v>
      </c>
    </row>
    <row r="2" spans="1:19" ht="18" x14ac:dyDescent="0.25">
      <c r="A2" s="131" t="s">
        <v>32</v>
      </c>
      <c r="B2" s="132"/>
      <c r="C2" s="132"/>
      <c r="D2" s="132"/>
      <c r="E2" s="132"/>
      <c r="F2" s="132"/>
      <c r="G2" s="132"/>
      <c r="H2" s="132"/>
      <c r="I2" s="132"/>
      <c r="J2" s="132"/>
      <c r="K2" s="132"/>
      <c r="L2" s="132"/>
      <c r="M2" s="132"/>
      <c r="N2" s="132"/>
      <c r="O2" s="132"/>
      <c r="P2" s="132"/>
      <c r="Q2" s="132"/>
      <c r="R2" s="132"/>
    </row>
    <row r="3" spans="1:19" ht="8.25" customHeight="1" x14ac:dyDescent="0.2"/>
    <row r="4" spans="1:19" ht="18.75" x14ac:dyDescent="0.25">
      <c r="A4" s="5" t="s">
        <v>731</v>
      </c>
    </row>
    <row r="5" spans="1:19" x14ac:dyDescent="0.2">
      <c r="A5" s="18"/>
      <c r="B5" s="18"/>
      <c r="C5" s="18"/>
      <c r="D5" s="20"/>
      <c r="E5" s="20"/>
      <c r="F5" s="20"/>
      <c r="G5" s="20"/>
      <c r="H5" s="20"/>
      <c r="I5" s="20"/>
      <c r="J5" s="18"/>
      <c r="K5" s="18"/>
      <c r="L5" s="18"/>
      <c r="M5" s="18"/>
      <c r="N5" s="18"/>
      <c r="O5" s="18"/>
      <c r="P5" s="18"/>
      <c r="Q5" s="18"/>
      <c r="R5" s="18"/>
    </row>
    <row r="6" spans="1:19" ht="14.25" customHeight="1" x14ac:dyDescent="0.2">
      <c r="A6" s="21"/>
      <c r="B6" s="21"/>
      <c r="C6" s="21"/>
      <c r="D6" s="139" t="s">
        <v>3</v>
      </c>
      <c r="E6" s="140"/>
      <c r="F6" s="140"/>
      <c r="G6" s="140"/>
      <c r="H6" s="141"/>
      <c r="I6" s="141"/>
      <c r="J6" s="141"/>
      <c r="K6" s="77"/>
      <c r="L6" s="139" t="s">
        <v>4</v>
      </c>
      <c r="M6" s="142"/>
      <c r="N6" s="142"/>
      <c r="O6" s="142"/>
      <c r="P6" s="143"/>
      <c r="Q6" s="143"/>
      <c r="R6" s="143"/>
    </row>
    <row r="7" spans="1:19" ht="51" customHeight="1" x14ac:dyDescent="0.2">
      <c r="A7" s="22" t="s">
        <v>34</v>
      </c>
      <c r="B7" s="22" t="s">
        <v>779</v>
      </c>
      <c r="C7" s="23" t="s">
        <v>35</v>
      </c>
      <c r="D7" s="78" t="s">
        <v>25</v>
      </c>
      <c r="E7" s="78" t="s">
        <v>0</v>
      </c>
      <c r="F7" s="78" t="s">
        <v>2</v>
      </c>
      <c r="G7" s="78" t="s">
        <v>27</v>
      </c>
      <c r="H7" s="107" t="s">
        <v>721</v>
      </c>
      <c r="I7" s="58" t="s">
        <v>717</v>
      </c>
      <c r="J7" s="75" t="s">
        <v>5</v>
      </c>
      <c r="K7" s="79"/>
      <c r="L7" s="78" t="s">
        <v>25</v>
      </c>
      <c r="M7" s="78" t="s">
        <v>0</v>
      </c>
      <c r="N7" s="78" t="s">
        <v>2</v>
      </c>
      <c r="O7" s="78" t="s">
        <v>27</v>
      </c>
      <c r="P7" s="107" t="s">
        <v>721</v>
      </c>
      <c r="Q7" s="58" t="s">
        <v>717</v>
      </c>
      <c r="R7" s="75" t="s">
        <v>5</v>
      </c>
    </row>
    <row r="8" spans="1:19" ht="25.5" customHeight="1" x14ac:dyDescent="0.2">
      <c r="A8" s="82" t="s">
        <v>697</v>
      </c>
      <c r="B8" s="81"/>
      <c r="C8" s="81"/>
      <c r="D8" s="81"/>
      <c r="E8" s="81"/>
      <c r="F8" s="81"/>
      <c r="G8" s="81"/>
      <c r="H8" s="81"/>
      <c r="I8" s="81"/>
      <c r="J8" s="81"/>
      <c r="K8" s="81"/>
      <c r="L8" s="81"/>
      <c r="M8" s="81"/>
      <c r="N8" s="81"/>
      <c r="O8" s="81"/>
      <c r="P8" s="81"/>
      <c r="Q8" s="81"/>
      <c r="R8" s="81"/>
    </row>
    <row r="9" spans="1:19" ht="14.25" x14ac:dyDescent="0.2">
      <c r="A9" t="s">
        <v>36</v>
      </c>
      <c r="B9" t="s">
        <v>37</v>
      </c>
      <c r="C9" s="83" t="s">
        <v>38</v>
      </c>
      <c r="D9" s="24">
        <v>0</v>
      </c>
      <c r="E9" s="24">
        <v>0</v>
      </c>
      <c r="F9" s="24">
        <v>0</v>
      </c>
      <c r="G9" s="24">
        <v>0</v>
      </c>
      <c r="H9" s="25">
        <f>SUM(D9:G9)</f>
        <v>0</v>
      </c>
      <c r="I9" s="24">
        <v>18</v>
      </c>
      <c r="J9" s="25">
        <f>SUM(H9:I9)</f>
        <v>18</v>
      </c>
      <c r="K9" s="88"/>
      <c r="L9" s="24">
        <v>0</v>
      </c>
      <c r="M9" s="24">
        <v>19</v>
      </c>
      <c r="N9" s="24">
        <v>0</v>
      </c>
      <c r="O9" s="24">
        <v>8</v>
      </c>
      <c r="P9" s="25">
        <f t="shared" ref="P9:P72" si="0">SUM(L9:O9)</f>
        <v>27</v>
      </c>
      <c r="Q9" s="24">
        <v>65</v>
      </c>
      <c r="R9" s="25">
        <f>SUM(P9:Q9)</f>
        <v>92</v>
      </c>
      <c r="S9" s="32"/>
    </row>
    <row r="10" spans="1:19" ht="14.25" x14ac:dyDescent="0.2">
      <c r="A10" t="s">
        <v>39</v>
      </c>
      <c r="B10" t="s">
        <v>40</v>
      </c>
      <c r="C10" s="83" t="s">
        <v>41</v>
      </c>
      <c r="D10" s="24">
        <v>46</v>
      </c>
      <c r="E10" s="24">
        <v>17</v>
      </c>
      <c r="F10" s="24">
        <v>0</v>
      </c>
      <c r="G10" s="24">
        <v>29</v>
      </c>
      <c r="H10" s="25">
        <f t="shared" ref="H10:H73" si="1">SUM(D10:G10)</f>
        <v>92</v>
      </c>
      <c r="I10" s="24">
        <v>0</v>
      </c>
      <c r="J10" s="25">
        <f t="shared" ref="J10:J73" si="2">SUM(H10:I10)</f>
        <v>92</v>
      </c>
      <c r="K10" s="88"/>
      <c r="L10" s="24">
        <v>16</v>
      </c>
      <c r="M10" s="24">
        <v>40</v>
      </c>
      <c r="N10" s="24">
        <v>0</v>
      </c>
      <c r="O10" s="24">
        <v>18</v>
      </c>
      <c r="P10" s="25">
        <f t="shared" si="0"/>
        <v>74</v>
      </c>
      <c r="Q10" s="24">
        <v>0</v>
      </c>
      <c r="R10" s="25">
        <f t="shared" ref="R10:R73" si="3">SUM(P10:Q10)</f>
        <v>74</v>
      </c>
      <c r="S10" s="32"/>
    </row>
    <row r="11" spans="1:19" ht="14.25" x14ac:dyDescent="0.2">
      <c r="A11" t="s">
        <v>42</v>
      </c>
      <c r="B11" t="s">
        <v>43</v>
      </c>
      <c r="C11" s="83" t="s">
        <v>44</v>
      </c>
      <c r="D11" s="24">
        <v>21</v>
      </c>
      <c r="E11" s="24">
        <v>0</v>
      </c>
      <c r="F11" s="24">
        <v>0</v>
      </c>
      <c r="G11" s="24">
        <v>0</v>
      </c>
      <c r="H11" s="25">
        <f t="shared" si="1"/>
        <v>21</v>
      </c>
      <c r="I11" s="24">
        <v>0</v>
      </c>
      <c r="J11" s="25">
        <f t="shared" si="2"/>
        <v>21</v>
      </c>
      <c r="K11" s="88"/>
      <c r="L11" s="24">
        <v>45</v>
      </c>
      <c r="M11" s="24">
        <v>0</v>
      </c>
      <c r="N11" s="24">
        <v>0</v>
      </c>
      <c r="O11" s="24">
        <v>5</v>
      </c>
      <c r="P11" s="25">
        <f t="shared" si="0"/>
        <v>50</v>
      </c>
      <c r="Q11" s="24">
        <v>0</v>
      </c>
      <c r="R11" s="25">
        <f t="shared" si="3"/>
        <v>50</v>
      </c>
      <c r="S11" s="32"/>
    </row>
    <row r="12" spans="1:19" ht="14.25" x14ac:dyDescent="0.2">
      <c r="A12" t="s">
        <v>45</v>
      </c>
      <c r="B12" t="s">
        <v>46</v>
      </c>
      <c r="C12" s="83" t="s">
        <v>38</v>
      </c>
      <c r="D12" s="24">
        <v>136</v>
      </c>
      <c r="E12" s="24">
        <v>0</v>
      </c>
      <c r="F12" s="24">
        <v>0</v>
      </c>
      <c r="G12" s="24">
        <v>0</v>
      </c>
      <c r="H12" s="25">
        <f t="shared" si="1"/>
        <v>136</v>
      </c>
      <c r="I12" s="24">
        <v>41</v>
      </c>
      <c r="J12" s="25">
        <f t="shared" si="2"/>
        <v>177</v>
      </c>
      <c r="K12" s="88"/>
      <c r="L12" s="24">
        <v>25</v>
      </c>
      <c r="M12" s="24">
        <v>58</v>
      </c>
      <c r="N12" s="24">
        <v>16</v>
      </c>
      <c r="O12" s="24">
        <v>58</v>
      </c>
      <c r="P12" s="25">
        <f t="shared" si="0"/>
        <v>157</v>
      </c>
      <c r="Q12" s="24">
        <v>0</v>
      </c>
      <c r="R12" s="25">
        <f t="shared" si="3"/>
        <v>157</v>
      </c>
      <c r="S12" s="32"/>
    </row>
    <row r="13" spans="1:19" ht="14.25" x14ac:dyDescent="0.2">
      <c r="A13" t="s">
        <v>47</v>
      </c>
      <c r="B13" t="s">
        <v>48</v>
      </c>
      <c r="C13" s="83" t="s">
        <v>44</v>
      </c>
      <c r="D13" s="24">
        <v>22</v>
      </c>
      <c r="E13" s="24">
        <v>0</v>
      </c>
      <c r="F13" s="24">
        <v>0</v>
      </c>
      <c r="G13" s="24">
        <v>0</v>
      </c>
      <c r="H13" s="25">
        <f t="shared" si="1"/>
        <v>22</v>
      </c>
      <c r="I13" s="24">
        <v>64</v>
      </c>
      <c r="J13" s="25">
        <f t="shared" si="2"/>
        <v>86</v>
      </c>
      <c r="K13" s="88"/>
      <c r="L13" s="24">
        <v>1</v>
      </c>
      <c r="M13" s="24">
        <v>0</v>
      </c>
      <c r="N13" s="24">
        <v>0</v>
      </c>
      <c r="O13" s="24">
        <v>56</v>
      </c>
      <c r="P13" s="25">
        <f t="shared" si="0"/>
        <v>57</v>
      </c>
      <c r="Q13" s="24">
        <v>0</v>
      </c>
      <c r="R13" s="25">
        <f t="shared" si="3"/>
        <v>57</v>
      </c>
      <c r="S13" s="32"/>
    </row>
    <row r="14" spans="1:19" ht="14.25" x14ac:dyDescent="0.2">
      <c r="A14" t="s">
        <v>49</v>
      </c>
      <c r="B14" t="s">
        <v>50</v>
      </c>
      <c r="C14" s="83" t="s">
        <v>38</v>
      </c>
      <c r="D14" s="24">
        <v>70</v>
      </c>
      <c r="E14" s="24">
        <v>0</v>
      </c>
      <c r="F14" s="24">
        <v>0</v>
      </c>
      <c r="G14" s="24">
        <v>62</v>
      </c>
      <c r="H14" s="25">
        <f t="shared" si="1"/>
        <v>132</v>
      </c>
      <c r="I14" s="24">
        <v>312</v>
      </c>
      <c r="J14" s="25">
        <f t="shared" si="2"/>
        <v>444</v>
      </c>
      <c r="K14" s="88"/>
      <c r="L14" s="24">
        <v>12</v>
      </c>
      <c r="M14" s="24">
        <v>0</v>
      </c>
      <c r="N14" s="24">
        <v>0</v>
      </c>
      <c r="O14" s="24">
        <v>45</v>
      </c>
      <c r="P14" s="25">
        <f t="shared" si="0"/>
        <v>57</v>
      </c>
      <c r="Q14" s="24">
        <v>0</v>
      </c>
      <c r="R14" s="25">
        <f t="shared" si="3"/>
        <v>57</v>
      </c>
      <c r="S14" s="32"/>
    </row>
    <row r="15" spans="1:19" ht="14.25" x14ac:dyDescent="0.2">
      <c r="A15" t="s">
        <v>51</v>
      </c>
      <c r="B15" t="s">
        <v>52</v>
      </c>
      <c r="C15" s="83" t="s">
        <v>38</v>
      </c>
      <c r="D15" s="24">
        <v>141</v>
      </c>
      <c r="E15" s="24">
        <v>0</v>
      </c>
      <c r="F15" s="24">
        <v>0</v>
      </c>
      <c r="G15" s="24">
        <v>3</v>
      </c>
      <c r="H15" s="25">
        <f t="shared" si="1"/>
        <v>144</v>
      </c>
      <c r="I15" s="24">
        <v>0</v>
      </c>
      <c r="J15" s="25">
        <f t="shared" si="2"/>
        <v>144</v>
      </c>
      <c r="K15" s="88"/>
      <c r="L15" s="24">
        <v>56</v>
      </c>
      <c r="M15" s="24">
        <v>81</v>
      </c>
      <c r="N15" s="24">
        <v>0</v>
      </c>
      <c r="O15" s="24">
        <v>158</v>
      </c>
      <c r="P15" s="25">
        <f t="shared" si="0"/>
        <v>295</v>
      </c>
      <c r="Q15" s="24">
        <v>26</v>
      </c>
      <c r="R15" s="25">
        <f t="shared" si="3"/>
        <v>321</v>
      </c>
      <c r="S15" s="32"/>
    </row>
    <row r="16" spans="1:19" ht="14.25" x14ac:dyDescent="0.2">
      <c r="A16" t="s">
        <v>53</v>
      </c>
      <c r="B16" t="s">
        <v>54</v>
      </c>
      <c r="C16" s="83" t="s">
        <v>38</v>
      </c>
      <c r="D16" s="24">
        <v>59</v>
      </c>
      <c r="E16" s="24">
        <v>18</v>
      </c>
      <c r="F16" s="24">
        <v>0</v>
      </c>
      <c r="G16" s="24">
        <v>14</v>
      </c>
      <c r="H16" s="25">
        <f t="shared" si="1"/>
        <v>91</v>
      </c>
      <c r="I16" s="24">
        <v>0</v>
      </c>
      <c r="J16" s="25">
        <f t="shared" si="2"/>
        <v>91</v>
      </c>
      <c r="K16" s="88"/>
      <c r="L16" s="24">
        <v>20</v>
      </c>
      <c r="M16" s="24">
        <v>21</v>
      </c>
      <c r="N16" s="24">
        <v>0</v>
      </c>
      <c r="O16" s="24">
        <v>35</v>
      </c>
      <c r="P16" s="25">
        <f t="shared" si="0"/>
        <v>76</v>
      </c>
      <c r="Q16" s="24">
        <v>0</v>
      </c>
      <c r="R16" s="25">
        <f t="shared" si="3"/>
        <v>76</v>
      </c>
      <c r="S16" s="32"/>
    </row>
    <row r="17" spans="1:19" ht="14.25" x14ac:dyDescent="0.2">
      <c r="A17" t="s">
        <v>55</v>
      </c>
      <c r="B17" t="s">
        <v>56</v>
      </c>
      <c r="C17" s="83" t="s">
        <v>57</v>
      </c>
      <c r="D17" s="24">
        <v>159</v>
      </c>
      <c r="E17" s="24">
        <v>4</v>
      </c>
      <c r="F17" s="24">
        <v>0</v>
      </c>
      <c r="G17" s="24">
        <v>8</v>
      </c>
      <c r="H17" s="25">
        <f t="shared" si="1"/>
        <v>171</v>
      </c>
      <c r="I17" s="24">
        <v>80</v>
      </c>
      <c r="J17" s="25">
        <f t="shared" si="2"/>
        <v>251</v>
      </c>
      <c r="K17" s="88"/>
      <c r="L17" s="24">
        <v>64</v>
      </c>
      <c r="M17" s="24">
        <v>33</v>
      </c>
      <c r="N17" s="24">
        <v>0</v>
      </c>
      <c r="O17" s="24">
        <v>55</v>
      </c>
      <c r="P17" s="25">
        <f t="shared" si="0"/>
        <v>152</v>
      </c>
      <c r="Q17" s="24">
        <v>19</v>
      </c>
      <c r="R17" s="25">
        <f t="shared" si="3"/>
        <v>171</v>
      </c>
      <c r="S17" s="32"/>
    </row>
    <row r="18" spans="1:19" ht="14.25" x14ac:dyDescent="0.2">
      <c r="A18" t="s">
        <v>58</v>
      </c>
      <c r="B18" t="s">
        <v>59</v>
      </c>
      <c r="C18" s="83" t="s">
        <v>41</v>
      </c>
      <c r="D18" s="24">
        <v>27</v>
      </c>
      <c r="E18" s="24">
        <v>0</v>
      </c>
      <c r="F18" s="24">
        <v>0</v>
      </c>
      <c r="G18" s="24">
        <v>0</v>
      </c>
      <c r="H18" s="25">
        <f t="shared" si="1"/>
        <v>27</v>
      </c>
      <c r="I18" s="24">
        <v>0</v>
      </c>
      <c r="J18" s="25">
        <f t="shared" si="2"/>
        <v>27</v>
      </c>
      <c r="K18" s="88"/>
      <c r="L18" s="24">
        <v>0</v>
      </c>
      <c r="M18" s="24">
        <v>10</v>
      </c>
      <c r="N18" s="24">
        <v>0</v>
      </c>
      <c r="O18" s="24">
        <v>1</v>
      </c>
      <c r="P18" s="25">
        <f t="shared" si="0"/>
        <v>11</v>
      </c>
      <c r="Q18" s="24">
        <v>0</v>
      </c>
      <c r="R18" s="25">
        <f t="shared" si="3"/>
        <v>11</v>
      </c>
      <c r="S18" s="32"/>
    </row>
    <row r="19" spans="1:19" ht="12.75" customHeight="1" x14ac:dyDescent="0.2">
      <c r="A19" t="s">
        <v>60</v>
      </c>
      <c r="B19" t="s">
        <v>61</v>
      </c>
      <c r="C19" s="83" t="s">
        <v>38</v>
      </c>
      <c r="D19" s="24">
        <v>0</v>
      </c>
      <c r="E19" s="24">
        <v>0</v>
      </c>
      <c r="F19" s="24">
        <v>0</v>
      </c>
      <c r="G19" s="24">
        <v>0</v>
      </c>
      <c r="H19" s="25">
        <f t="shared" si="1"/>
        <v>0</v>
      </c>
      <c r="I19" s="24">
        <v>137</v>
      </c>
      <c r="J19" s="25">
        <f t="shared" si="2"/>
        <v>137</v>
      </c>
      <c r="K19" s="88"/>
      <c r="L19" s="24">
        <v>0</v>
      </c>
      <c r="M19" s="24">
        <v>93</v>
      </c>
      <c r="N19" s="24">
        <v>0</v>
      </c>
      <c r="O19" s="24">
        <v>123</v>
      </c>
      <c r="P19" s="25">
        <f t="shared" si="0"/>
        <v>216</v>
      </c>
      <c r="Q19" s="24">
        <v>242</v>
      </c>
      <c r="R19" s="25">
        <f t="shared" si="3"/>
        <v>458</v>
      </c>
      <c r="S19" s="32"/>
    </row>
    <row r="20" spans="1:19" ht="14.25" x14ac:dyDescent="0.2">
      <c r="A20" t="s">
        <v>62</v>
      </c>
      <c r="B20" t="s">
        <v>63</v>
      </c>
      <c r="C20" s="83" t="s">
        <v>64</v>
      </c>
      <c r="D20" s="24">
        <v>4</v>
      </c>
      <c r="E20" s="24">
        <v>0</v>
      </c>
      <c r="F20" s="24">
        <v>0</v>
      </c>
      <c r="G20" s="24">
        <v>2</v>
      </c>
      <c r="H20" s="25">
        <f t="shared" si="1"/>
        <v>6</v>
      </c>
      <c r="I20" s="24">
        <v>0</v>
      </c>
      <c r="J20" s="25">
        <f t="shared" si="2"/>
        <v>6</v>
      </c>
      <c r="K20" s="88"/>
      <c r="L20" s="24">
        <v>0</v>
      </c>
      <c r="M20" s="24">
        <v>8</v>
      </c>
      <c r="N20" s="24">
        <v>0</v>
      </c>
      <c r="O20" s="24">
        <v>57</v>
      </c>
      <c r="P20" s="25">
        <f t="shared" si="0"/>
        <v>65</v>
      </c>
      <c r="Q20" s="24">
        <v>49</v>
      </c>
      <c r="R20" s="25">
        <f t="shared" si="3"/>
        <v>114</v>
      </c>
      <c r="S20" s="32"/>
    </row>
    <row r="21" spans="1:19" ht="14.25" x14ac:dyDescent="0.2">
      <c r="A21" t="s">
        <v>65</v>
      </c>
      <c r="B21" s="10" t="s">
        <v>66</v>
      </c>
      <c r="C21" s="83" t="s">
        <v>57</v>
      </c>
      <c r="D21" s="24">
        <v>0</v>
      </c>
      <c r="E21" s="24">
        <v>0</v>
      </c>
      <c r="F21" s="24">
        <v>0</v>
      </c>
      <c r="G21" s="24">
        <v>0</v>
      </c>
      <c r="H21" s="25">
        <f t="shared" si="1"/>
        <v>0</v>
      </c>
      <c r="I21" s="24">
        <v>0</v>
      </c>
      <c r="J21" s="25">
        <f t="shared" si="2"/>
        <v>0</v>
      </c>
      <c r="K21" s="88"/>
      <c r="L21" s="24">
        <v>0</v>
      </c>
      <c r="M21" s="24">
        <v>0</v>
      </c>
      <c r="N21" s="24">
        <v>0</v>
      </c>
      <c r="O21" s="24">
        <v>5</v>
      </c>
      <c r="P21" s="25">
        <f t="shared" si="0"/>
        <v>5</v>
      </c>
      <c r="Q21" s="24">
        <v>4</v>
      </c>
      <c r="R21" s="25">
        <f t="shared" si="3"/>
        <v>9</v>
      </c>
      <c r="S21" s="32"/>
    </row>
    <row r="22" spans="1:19" ht="14.25" x14ac:dyDescent="0.2">
      <c r="A22" t="s">
        <v>67</v>
      </c>
      <c r="B22" s="10" t="s">
        <v>68</v>
      </c>
      <c r="C22" s="83" t="s">
        <v>64</v>
      </c>
      <c r="D22" s="24">
        <v>8</v>
      </c>
      <c r="E22" s="24">
        <v>67</v>
      </c>
      <c r="F22" s="24">
        <v>0</v>
      </c>
      <c r="G22" s="24">
        <v>37</v>
      </c>
      <c r="H22" s="25">
        <f t="shared" si="1"/>
        <v>112</v>
      </c>
      <c r="I22" s="24">
        <v>90</v>
      </c>
      <c r="J22" s="25">
        <f t="shared" si="2"/>
        <v>202</v>
      </c>
      <c r="K22" s="88"/>
      <c r="L22" s="24">
        <v>0</v>
      </c>
      <c r="M22" s="24">
        <v>112</v>
      </c>
      <c r="N22" s="24">
        <v>0</v>
      </c>
      <c r="O22" s="24">
        <v>80</v>
      </c>
      <c r="P22" s="25">
        <f t="shared" si="0"/>
        <v>192</v>
      </c>
      <c r="Q22" s="24">
        <v>0</v>
      </c>
      <c r="R22" s="25">
        <f t="shared" si="3"/>
        <v>192</v>
      </c>
      <c r="S22" s="32"/>
    </row>
    <row r="23" spans="1:19" ht="14.25" x14ac:dyDescent="0.2">
      <c r="A23" t="s">
        <v>69</v>
      </c>
      <c r="B23" s="10" t="s">
        <v>70</v>
      </c>
      <c r="C23" s="83" t="s">
        <v>44</v>
      </c>
      <c r="D23" s="24">
        <v>38</v>
      </c>
      <c r="E23" s="24">
        <v>0</v>
      </c>
      <c r="F23" s="24">
        <v>0</v>
      </c>
      <c r="G23" s="24">
        <v>26</v>
      </c>
      <c r="H23" s="25">
        <f t="shared" si="1"/>
        <v>64</v>
      </c>
      <c r="I23" s="24">
        <v>59</v>
      </c>
      <c r="J23" s="25">
        <f t="shared" si="2"/>
        <v>123</v>
      </c>
      <c r="K23" s="88"/>
      <c r="L23" s="24">
        <v>4</v>
      </c>
      <c r="M23" s="24">
        <v>96</v>
      </c>
      <c r="N23" s="24">
        <v>2</v>
      </c>
      <c r="O23" s="24">
        <v>108</v>
      </c>
      <c r="P23" s="25">
        <f t="shared" si="0"/>
        <v>210</v>
      </c>
      <c r="Q23" s="24">
        <v>170</v>
      </c>
      <c r="R23" s="25">
        <f t="shared" si="3"/>
        <v>380</v>
      </c>
      <c r="S23" s="32"/>
    </row>
    <row r="24" spans="1:19" ht="14.25" x14ac:dyDescent="0.2">
      <c r="A24" t="s">
        <v>71</v>
      </c>
      <c r="B24" s="10" t="s">
        <v>72</v>
      </c>
      <c r="C24" s="83" t="s">
        <v>44</v>
      </c>
      <c r="D24" s="24">
        <v>258</v>
      </c>
      <c r="E24" s="24">
        <v>178</v>
      </c>
      <c r="F24" s="24">
        <v>0</v>
      </c>
      <c r="G24" s="24">
        <v>17</v>
      </c>
      <c r="H24" s="25">
        <f t="shared" si="1"/>
        <v>453</v>
      </c>
      <c r="I24" s="24">
        <v>303</v>
      </c>
      <c r="J24" s="25">
        <f t="shared" si="2"/>
        <v>756</v>
      </c>
      <c r="K24" s="88"/>
      <c r="L24" s="24">
        <v>82</v>
      </c>
      <c r="M24" s="24">
        <v>353</v>
      </c>
      <c r="N24" s="24">
        <v>0</v>
      </c>
      <c r="O24" s="24">
        <v>137</v>
      </c>
      <c r="P24" s="25">
        <f t="shared" si="0"/>
        <v>572</v>
      </c>
      <c r="Q24" s="24">
        <v>302</v>
      </c>
      <c r="R24" s="25">
        <f t="shared" si="3"/>
        <v>874</v>
      </c>
      <c r="S24" s="32"/>
    </row>
    <row r="25" spans="1:19" ht="14.25" x14ac:dyDescent="0.2">
      <c r="A25" t="s">
        <v>73</v>
      </c>
      <c r="B25" s="10" t="s">
        <v>74</v>
      </c>
      <c r="C25" s="83" t="s">
        <v>44</v>
      </c>
      <c r="D25" s="24">
        <v>33</v>
      </c>
      <c r="E25" s="24">
        <v>0</v>
      </c>
      <c r="F25" s="24">
        <v>0</v>
      </c>
      <c r="G25" s="24">
        <v>24</v>
      </c>
      <c r="H25" s="25">
        <f t="shared" si="1"/>
        <v>57</v>
      </c>
      <c r="I25" s="24">
        <v>0</v>
      </c>
      <c r="J25" s="25">
        <f t="shared" si="2"/>
        <v>57</v>
      </c>
      <c r="K25" s="88"/>
      <c r="L25" s="24">
        <v>16</v>
      </c>
      <c r="M25" s="24">
        <v>0</v>
      </c>
      <c r="N25" s="24">
        <v>0</v>
      </c>
      <c r="O25" s="24">
        <v>29</v>
      </c>
      <c r="P25" s="25">
        <f t="shared" si="0"/>
        <v>45</v>
      </c>
      <c r="Q25" s="24">
        <v>0</v>
      </c>
      <c r="R25" s="25">
        <f t="shared" si="3"/>
        <v>45</v>
      </c>
      <c r="S25" s="32"/>
    </row>
    <row r="26" spans="1:19" ht="14.25" x14ac:dyDescent="0.2">
      <c r="A26" t="s">
        <v>75</v>
      </c>
      <c r="B26" s="10" t="s">
        <v>76</v>
      </c>
      <c r="C26" s="83" t="s">
        <v>41</v>
      </c>
      <c r="D26" s="24">
        <v>52</v>
      </c>
      <c r="E26" s="24">
        <v>0</v>
      </c>
      <c r="F26" s="24">
        <v>0</v>
      </c>
      <c r="G26" s="24">
        <v>26</v>
      </c>
      <c r="H26" s="25">
        <f t="shared" si="1"/>
        <v>78</v>
      </c>
      <c r="I26" s="24">
        <v>33</v>
      </c>
      <c r="J26" s="25">
        <f t="shared" si="2"/>
        <v>111</v>
      </c>
      <c r="K26" s="88"/>
      <c r="L26" s="24">
        <v>60</v>
      </c>
      <c r="M26" s="24">
        <v>27</v>
      </c>
      <c r="N26" s="24">
        <v>0</v>
      </c>
      <c r="O26" s="24">
        <v>36</v>
      </c>
      <c r="P26" s="25">
        <f t="shared" si="0"/>
        <v>123</v>
      </c>
      <c r="Q26" s="24">
        <v>0</v>
      </c>
      <c r="R26" s="25">
        <f t="shared" si="3"/>
        <v>123</v>
      </c>
      <c r="S26" s="32"/>
    </row>
    <row r="27" spans="1:19" ht="14.25" x14ac:dyDescent="0.2">
      <c r="A27" t="s">
        <v>77</v>
      </c>
      <c r="B27" s="10" t="s">
        <v>78</v>
      </c>
      <c r="C27" s="83" t="s">
        <v>41</v>
      </c>
      <c r="D27" s="24">
        <v>35</v>
      </c>
      <c r="E27" s="24">
        <v>0</v>
      </c>
      <c r="F27" s="24">
        <v>0</v>
      </c>
      <c r="G27" s="24">
        <v>0</v>
      </c>
      <c r="H27" s="25">
        <f t="shared" si="1"/>
        <v>35</v>
      </c>
      <c r="I27" s="24">
        <v>0</v>
      </c>
      <c r="J27" s="25">
        <f t="shared" si="2"/>
        <v>35</v>
      </c>
      <c r="K27" s="88"/>
      <c r="L27" s="24">
        <v>35</v>
      </c>
      <c r="M27" s="24">
        <v>20</v>
      </c>
      <c r="N27" s="24">
        <v>0</v>
      </c>
      <c r="O27" s="24">
        <v>17</v>
      </c>
      <c r="P27" s="25">
        <f t="shared" si="0"/>
        <v>72</v>
      </c>
      <c r="Q27" s="24">
        <v>0</v>
      </c>
      <c r="R27" s="25">
        <f t="shared" si="3"/>
        <v>72</v>
      </c>
      <c r="S27" s="32"/>
    </row>
    <row r="28" spans="1:19" ht="14.25" x14ac:dyDescent="0.2">
      <c r="A28" t="s">
        <v>79</v>
      </c>
      <c r="B28" s="10" t="s">
        <v>80</v>
      </c>
      <c r="C28" s="83" t="s">
        <v>57</v>
      </c>
      <c r="D28" s="24">
        <v>53</v>
      </c>
      <c r="E28" s="24">
        <v>0</v>
      </c>
      <c r="F28" s="24">
        <v>0</v>
      </c>
      <c r="G28" s="24">
        <v>1</v>
      </c>
      <c r="H28" s="25">
        <f t="shared" si="1"/>
        <v>54</v>
      </c>
      <c r="I28" s="24">
        <v>18</v>
      </c>
      <c r="J28" s="25">
        <f t="shared" si="2"/>
        <v>72</v>
      </c>
      <c r="K28" s="88"/>
      <c r="L28" s="24">
        <v>19</v>
      </c>
      <c r="M28" s="24">
        <v>0</v>
      </c>
      <c r="N28" s="24">
        <v>0</v>
      </c>
      <c r="O28" s="24">
        <v>10</v>
      </c>
      <c r="P28" s="25">
        <f t="shared" si="0"/>
        <v>29</v>
      </c>
      <c r="Q28" s="24">
        <v>0</v>
      </c>
      <c r="R28" s="25">
        <f t="shared" si="3"/>
        <v>29</v>
      </c>
      <c r="S28" s="32"/>
    </row>
    <row r="29" spans="1:19" ht="14.25" x14ac:dyDescent="0.2">
      <c r="A29" t="s">
        <v>81</v>
      </c>
      <c r="B29" s="10" t="s">
        <v>82</v>
      </c>
      <c r="C29" s="83" t="s">
        <v>41</v>
      </c>
      <c r="D29" s="24">
        <v>214</v>
      </c>
      <c r="E29" s="24">
        <v>0</v>
      </c>
      <c r="F29" s="24">
        <v>0</v>
      </c>
      <c r="G29" s="24">
        <v>0</v>
      </c>
      <c r="H29" s="25">
        <f t="shared" si="1"/>
        <v>214</v>
      </c>
      <c r="I29" s="24">
        <v>33</v>
      </c>
      <c r="J29" s="25">
        <f t="shared" si="2"/>
        <v>247</v>
      </c>
      <c r="K29" s="88"/>
      <c r="L29" s="24">
        <v>11</v>
      </c>
      <c r="M29" s="24">
        <v>0</v>
      </c>
      <c r="N29" s="24">
        <v>0</v>
      </c>
      <c r="O29" s="24">
        <v>66</v>
      </c>
      <c r="P29" s="25">
        <f t="shared" si="0"/>
        <v>77</v>
      </c>
      <c r="Q29" s="24">
        <v>0</v>
      </c>
      <c r="R29" s="25">
        <f t="shared" si="3"/>
        <v>77</v>
      </c>
      <c r="S29" s="32"/>
    </row>
    <row r="30" spans="1:19" ht="14.25" x14ac:dyDescent="0.2">
      <c r="A30" t="s">
        <v>83</v>
      </c>
      <c r="B30" s="10" t="s">
        <v>84</v>
      </c>
      <c r="C30" s="83" t="s">
        <v>44</v>
      </c>
      <c r="D30" s="24">
        <v>26</v>
      </c>
      <c r="E30" s="24">
        <v>0</v>
      </c>
      <c r="F30" s="24">
        <v>0</v>
      </c>
      <c r="G30" s="24">
        <v>0</v>
      </c>
      <c r="H30" s="25">
        <f t="shared" si="1"/>
        <v>26</v>
      </c>
      <c r="I30" s="24">
        <v>25</v>
      </c>
      <c r="J30" s="25">
        <f t="shared" si="2"/>
        <v>51</v>
      </c>
      <c r="K30" s="88"/>
      <c r="L30" s="24">
        <v>18</v>
      </c>
      <c r="M30" s="24">
        <v>0</v>
      </c>
      <c r="N30" s="24">
        <v>0</v>
      </c>
      <c r="O30" s="24">
        <v>9</v>
      </c>
      <c r="P30" s="25">
        <f t="shared" si="0"/>
        <v>27</v>
      </c>
      <c r="Q30" s="24">
        <v>0</v>
      </c>
      <c r="R30" s="25">
        <f t="shared" si="3"/>
        <v>27</v>
      </c>
      <c r="S30" s="32"/>
    </row>
    <row r="31" spans="1:19" ht="14.25" x14ac:dyDescent="0.2">
      <c r="A31" t="s">
        <v>85</v>
      </c>
      <c r="B31" s="10" t="s">
        <v>86</v>
      </c>
      <c r="C31" s="83" t="s">
        <v>64</v>
      </c>
      <c r="D31" s="24">
        <v>33</v>
      </c>
      <c r="E31" s="24">
        <v>0</v>
      </c>
      <c r="F31" s="24">
        <v>0</v>
      </c>
      <c r="G31" s="24">
        <v>0</v>
      </c>
      <c r="H31" s="25">
        <f t="shared" si="1"/>
        <v>33</v>
      </c>
      <c r="I31" s="24">
        <v>64</v>
      </c>
      <c r="J31" s="25">
        <f t="shared" si="2"/>
        <v>97</v>
      </c>
      <c r="K31" s="88"/>
      <c r="L31" s="24">
        <v>22</v>
      </c>
      <c r="M31" s="24">
        <v>0</v>
      </c>
      <c r="N31" s="24">
        <v>0</v>
      </c>
      <c r="O31" s="24">
        <v>1</v>
      </c>
      <c r="P31" s="25">
        <f t="shared" si="0"/>
        <v>23</v>
      </c>
      <c r="Q31" s="24">
        <v>0</v>
      </c>
      <c r="R31" s="25">
        <f t="shared" si="3"/>
        <v>23</v>
      </c>
      <c r="S31" s="32"/>
    </row>
    <row r="32" spans="1:19" ht="14.25" x14ac:dyDescent="0.2">
      <c r="A32" t="s">
        <v>87</v>
      </c>
      <c r="B32" s="10" t="s">
        <v>88</v>
      </c>
      <c r="C32" s="83" t="s">
        <v>64</v>
      </c>
      <c r="D32" s="24">
        <v>2</v>
      </c>
      <c r="E32" s="24">
        <v>0</v>
      </c>
      <c r="F32" s="24">
        <v>0</v>
      </c>
      <c r="G32" s="24">
        <v>0</v>
      </c>
      <c r="H32" s="25">
        <f t="shared" si="1"/>
        <v>2</v>
      </c>
      <c r="I32" s="24">
        <v>80</v>
      </c>
      <c r="J32" s="25">
        <f t="shared" si="2"/>
        <v>82</v>
      </c>
      <c r="K32" s="88"/>
      <c r="L32" s="24">
        <v>3</v>
      </c>
      <c r="M32" s="24">
        <v>37</v>
      </c>
      <c r="N32" s="24">
        <v>0</v>
      </c>
      <c r="O32" s="24">
        <v>68</v>
      </c>
      <c r="P32" s="25">
        <f t="shared" si="0"/>
        <v>108</v>
      </c>
      <c r="Q32" s="24">
        <v>63</v>
      </c>
      <c r="R32" s="25">
        <f t="shared" si="3"/>
        <v>171</v>
      </c>
      <c r="S32" s="32"/>
    </row>
    <row r="33" spans="1:19" ht="14.25" x14ac:dyDescent="0.2">
      <c r="A33" t="s">
        <v>89</v>
      </c>
      <c r="B33" s="10" t="s">
        <v>90</v>
      </c>
      <c r="C33" s="83" t="s">
        <v>57</v>
      </c>
      <c r="D33" s="24">
        <v>370</v>
      </c>
      <c r="E33" s="24">
        <v>0</v>
      </c>
      <c r="F33" s="24">
        <v>0</v>
      </c>
      <c r="G33" s="24">
        <v>10</v>
      </c>
      <c r="H33" s="25">
        <f t="shared" si="1"/>
        <v>380</v>
      </c>
      <c r="I33" s="24">
        <v>121</v>
      </c>
      <c r="J33" s="25">
        <f t="shared" si="2"/>
        <v>501</v>
      </c>
      <c r="K33" s="88"/>
      <c r="L33" s="24">
        <v>112</v>
      </c>
      <c r="M33" s="24">
        <v>47</v>
      </c>
      <c r="N33" s="24">
        <v>0</v>
      </c>
      <c r="O33" s="24">
        <v>46</v>
      </c>
      <c r="P33" s="25">
        <f t="shared" si="0"/>
        <v>205</v>
      </c>
      <c r="Q33" s="24">
        <v>30</v>
      </c>
      <c r="R33" s="25">
        <f t="shared" si="3"/>
        <v>235</v>
      </c>
      <c r="S33" s="32"/>
    </row>
    <row r="34" spans="1:19" ht="14.25" x14ac:dyDescent="0.2">
      <c r="A34" t="s">
        <v>91</v>
      </c>
      <c r="B34" s="10" t="s">
        <v>92</v>
      </c>
      <c r="C34" s="83" t="s">
        <v>38</v>
      </c>
      <c r="D34" s="24">
        <v>38</v>
      </c>
      <c r="E34" s="24">
        <v>6</v>
      </c>
      <c r="F34" s="24">
        <v>0</v>
      </c>
      <c r="G34" s="24">
        <v>1</v>
      </c>
      <c r="H34" s="25">
        <f t="shared" si="1"/>
        <v>45</v>
      </c>
      <c r="I34" s="24">
        <v>33</v>
      </c>
      <c r="J34" s="25">
        <f t="shared" si="2"/>
        <v>78</v>
      </c>
      <c r="K34" s="88"/>
      <c r="L34" s="24">
        <v>16</v>
      </c>
      <c r="M34" s="24">
        <v>44</v>
      </c>
      <c r="N34" s="24">
        <v>11</v>
      </c>
      <c r="O34" s="24">
        <v>19</v>
      </c>
      <c r="P34" s="25">
        <f t="shared" si="0"/>
        <v>90</v>
      </c>
      <c r="Q34" s="24">
        <v>0</v>
      </c>
      <c r="R34" s="25">
        <f t="shared" si="3"/>
        <v>90</v>
      </c>
      <c r="S34" s="32"/>
    </row>
    <row r="35" spans="1:19" ht="14.25" x14ac:dyDescent="0.2">
      <c r="A35" t="s">
        <v>93</v>
      </c>
      <c r="B35" s="10" t="s">
        <v>94</v>
      </c>
      <c r="C35" s="83" t="s">
        <v>38</v>
      </c>
      <c r="D35" s="24">
        <v>23</v>
      </c>
      <c r="E35" s="24">
        <v>0</v>
      </c>
      <c r="F35" s="24">
        <v>0</v>
      </c>
      <c r="G35" s="24">
        <v>0</v>
      </c>
      <c r="H35" s="25">
        <f t="shared" si="1"/>
        <v>23</v>
      </c>
      <c r="I35" s="24">
        <v>0</v>
      </c>
      <c r="J35" s="25">
        <f t="shared" si="2"/>
        <v>23</v>
      </c>
      <c r="K35" s="88"/>
      <c r="L35" s="24">
        <v>18</v>
      </c>
      <c r="M35" s="24">
        <v>66</v>
      </c>
      <c r="N35" s="24">
        <v>0</v>
      </c>
      <c r="O35" s="24">
        <v>13</v>
      </c>
      <c r="P35" s="25">
        <f t="shared" si="0"/>
        <v>97</v>
      </c>
      <c r="Q35" s="24">
        <v>0</v>
      </c>
      <c r="R35" s="25">
        <f t="shared" si="3"/>
        <v>97</v>
      </c>
      <c r="S35" s="32"/>
    </row>
    <row r="36" spans="1:19" ht="14.25" x14ac:dyDescent="0.2">
      <c r="A36" t="s">
        <v>95</v>
      </c>
      <c r="B36" s="10" t="s">
        <v>96</v>
      </c>
      <c r="C36" s="83" t="s">
        <v>38</v>
      </c>
      <c r="D36" s="24">
        <v>0</v>
      </c>
      <c r="E36" s="24">
        <v>0</v>
      </c>
      <c r="F36" s="24">
        <v>0</v>
      </c>
      <c r="G36" s="24">
        <v>0</v>
      </c>
      <c r="H36" s="25">
        <f>SUM(D36:G36)</f>
        <v>0</v>
      </c>
      <c r="I36" s="24">
        <v>0</v>
      </c>
      <c r="J36" s="25">
        <f t="shared" si="2"/>
        <v>0</v>
      </c>
      <c r="K36" s="88"/>
      <c r="L36" s="24">
        <v>0</v>
      </c>
      <c r="M36" s="24">
        <v>50</v>
      </c>
      <c r="N36" s="24">
        <v>0</v>
      </c>
      <c r="O36" s="24">
        <v>28</v>
      </c>
      <c r="P36" s="25">
        <f t="shared" si="0"/>
        <v>78</v>
      </c>
      <c r="Q36" s="24">
        <v>0</v>
      </c>
      <c r="R36" s="25">
        <f t="shared" si="3"/>
        <v>78</v>
      </c>
      <c r="S36" s="32"/>
    </row>
    <row r="37" spans="1:19" ht="14.25" x14ac:dyDescent="0.2">
      <c r="A37" t="s">
        <v>97</v>
      </c>
      <c r="B37" s="10" t="s">
        <v>98</v>
      </c>
      <c r="C37" s="83" t="s">
        <v>38</v>
      </c>
      <c r="D37" s="24">
        <v>0</v>
      </c>
      <c r="E37" s="24">
        <v>1</v>
      </c>
      <c r="F37" s="24">
        <v>0</v>
      </c>
      <c r="G37" s="24">
        <v>97</v>
      </c>
      <c r="H37" s="25">
        <f t="shared" si="1"/>
        <v>98</v>
      </c>
      <c r="I37" s="24">
        <v>0</v>
      </c>
      <c r="J37" s="25">
        <f t="shared" si="2"/>
        <v>98</v>
      </c>
      <c r="K37" s="88"/>
      <c r="L37" s="24">
        <v>0</v>
      </c>
      <c r="M37" s="24">
        <v>9</v>
      </c>
      <c r="N37" s="24">
        <v>0</v>
      </c>
      <c r="O37" s="24">
        <v>30</v>
      </c>
      <c r="P37" s="25">
        <f t="shared" si="0"/>
        <v>39</v>
      </c>
      <c r="Q37" s="24">
        <v>0</v>
      </c>
      <c r="R37" s="25">
        <f t="shared" si="3"/>
        <v>39</v>
      </c>
      <c r="S37" s="32"/>
    </row>
    <row r="38" spans="1:19" ht="14.25" x14ac:dyDescent="0.2">
      <c r="A38" t="s">
        <v>99</v>
      </c>
      <c r="B38" s="10" t="s">
        <v>100</v>
      </c>
      <c r="C38" s="83" t="s">
        <v>64</v>
      </c>
      <c r="D38" s="24">
        <v>99</v>
      </c>
      <c r="E38" s="24">
        <v>35</v>
      </c>
      <c r="F38" s="24">
        <v>0</v>
      </c>
      <c r="G38" s="24">
        <v>0</v>
      </c>
      <c r="H38" s="25">
        <f t="shared" si="1"/>
        <v>134</v>
      </c>
      <c r="I38" s="24">
        <v>276</v>
      </c>
      <c r="J38" s="25">
        <f t="shared" si="2"/>
        <v>410</v>
      </c>
      <c r="K38" s="88"/>
      <c r="L38" s="24">
        <v>57</v>
      </c>
      <c r="M38" s="24">
        <v>102</v>
      </c>
      <c r="N38" s="24">
        <v>0</v>
      </c>
      <c r="O38" s="24">
        <v>183</v>
      </c>
      <c r="P38" s="25">
        <f t="shared" si="0"/>
        <v>342</v>
      </c>
      <c r="Q38" s="24">
        <v>0</v>
      </c>
      <c r="R38" s="25">
        <f t="shared" si="3"/>
        <v>342</v>
      </c>
      <c r="S38" s="32"/>
    </row>
    <row r="39" spans="1:19" ht="14.25" x14ac:dyDescent="0.2">
      <c r="A39" t="s">
        <v>101</v>
      </c>
      <c r="B39" s="10" t="s">
        <v>102</v>
      </c>
      <c r="C39" s="83" t="s">
        <v>38</v>
      </c>
      <c r="D39" s="24">
        <v>47</v>
      </c>
      <c r="E39" s="24">
        <v>0</v>
      </c>
      <c r="F39" s="24">
        <v>0</v>
      </c>
      <c r="G39" s="24">
        <v>0</v>
      </c>
      <c r="H39" s="25">
        <f t="shared" si="1"/>
        <v>47</v>
      </c>
      <c r="I39" s="24">
        <v>0</v>
      </c>
      <c r="J39" s="25">
        <f t="shared" si="2"/>
        <v>47</v>
      </c>
      <c r="K39" s="88"/>
      <c r="L39" s="24">
        <v>0</v>
      </c>
      <c r="M39" s="24">
        <v>20</v>
      </c>
      <c r="N39" s="24">
        <v>0</v>
      </c>
      <c r="O39" s="24">
        <v>10</v>
      </c>
      <c r="P39" s="25">
        <f t="shared" si="0"/>
        <v>30</v>
      </c>
      <c r="Q39" s="24">
        <v>0</v>
      </c>
      <c r="R39" s="25">
        <f t="shared" si="3"/>
        <v>30</v>
      </c>
      <c r="S39" s="32"/>
    </row>
    <row r="40" spans="1:19" ht="14.25" x14ac:dyDescent="0.2">
      <c r="A40" t="s">
        <v>103</v>
      </c>
      <c r="B40" s="10" t="s">
        <v>104</v>
      </c>
      <c r="C40" s="83" t="s">
        <v>44</v>
      </c>
      <c r="D40" s="24">
        <v>16</v>
      </c>
      <c r="E40" s="24">
        <v>0</v>
      </c>
      <c r="F40" s="24">
        <v>0</v>
      </c>
      <c r="G40" s="24">
        <v>12</v>
      </c>
      <c r="H40" s="25">
        <f t="shared" si="1"/>
        <v>28</v>
      </c>
      <c r="I40" s="24">
        <v>0</v>
      </c>
      <c r="J40" s="25">
        <f t="shared" si="2"/>
        <v>28</v>
      </c>
      <c r="K40" s="88"/>
      <c r="L40" s="24">
        <v>31</v>
      </c>
      <c r="M40" s="24">
        <v>15</v>
      </c>
      <c r="N40" s="24">
        <v>10</v>
      </c>
      <c r="O40" s="24">
        <v>35</v>
      </c>
      <c r="P40" s="25">
        <f t="shared" si="0"/>
        <v>91</v>
      </c>
      <c r="Q40" s="24">
        <v>0</v>
      </c>
      <c r="R40" s="25">
        <f t="shared" si="3"/>
        <v>91</v>
      </c>
      <c r="S40" s="32"/>
    </row>
    <row r="41" spans="1:19" ht="14.25" x14ac:dyDescent="0.2">
      <c r="A41" t="s">
        <v>105</v>
      </c>
      <c r="B41" s="10" t="s">
        <v>106</v>
      </c>
      <c r="C41" s="83" t="s">
        <v>38</v>
      </c>
      <c r="D41" s="24">
        <v>25</v>
      </c>
      <c r="E41" s="24">
        <v>0</v>
      </c>
      <c r="F41" s="24">
        <v>0</v>
      </c>
      <c r="G41" s="24">
        <v>0</v>
      </c>
      <c r="H41" s="25">
        <f t="shared" si="1"/>
        <v>25</v>
      </c>
      <c r="I41" s="24">
        <v>0</v>
      </c>
      <c r="J41" s="25">
        <f t="shared" si="2"/>
        <v>25</v>
      </c>
      <c r="K41" s="88"/>
      <c r="L41" s="24">
        <v>11</v>
      </c>
      <c r="M41" s="24">
        <v>0</v>
      </c>
      <c r="N41" s="24">
        <v>0</v>
      </c>
      <c r="O41" s="24">
        <v>30</v>
      </c>
      <c r="P41" s="25">
        <f t="shared" si="0"/>
        <v>41</v>
      </c>
      <c r="Q41" s="24">
        <v>0</v>
      </c>
      <c r="R41" s="25">
        <f t="shared" si="3"/>
        <v>41</v>
      </c>
      <c r="S41" s="32"/>
    </row>
    <row r="42" spans="1:19" ht="14.25" x14ac:dyDescent="0.2">
      <c r="A42" t="s">
        <v>107</v>
      </c>
      <c r="B42" s="10" t="s">
        <v>108</v>
      </c>
      <c r="C42" s="83" t="s">
        <v>44</v>
      </c>
      <c r="D42" s="24">
        <v>62</v>
      </c>
      <c r="E42" s="24">
        <v>0</v>
      </c>
      <c r="F42" s="24">
        <v>0</v>
      </c>
      <c r="G42" s="24">
        <v>0</v>
      </c>
      <c r="H42" s="25">
        <f t="shared" si="1"/>
        <v>62</v>
      </c>
      <c r="I42" s="24">
        <v>0</v>
      </c>
      <c r="J42" s="25">
        <f t="shared" si="2"/>
        <v>62</v>
      </c>
      <c r="K42" s="88"/>
      <c r="L42" s="24">
        <v>0</v>
      </c>
      <c r="M42" s="24">
        <v>0</v>
      </c>
      <c r="N42" s="24">
        <v>0</v>
      </c>
      <c r="O42" s="24">
        <v>9</v>
      </c>
      <c r="P42" s="25">
        <f t="shared" si="0"/>
        <v>9</v>
      </c>
      <c r="Q42" s="24">
        <v>0</v>
      </c>
      <c r="R42" s="25">
        <f t="shared" si="3"/>
        <v>9</v>
      </c>
      <c r="S42" s="32"/>
    </row>
    <row r="43" spans="1:19" ht="14.25" x14ac:dyDescent="0.2">
      <c r="A43" t="s">
        <v>109</v>
      </c>
      <c r="B43" s="10" t="s">
        <v>110</v>
      </c>
      <c r="C43" s="83" t="s">
        <v>41</v>
      </c>
      <c r="D43" s="24">
        <v>13</v>
      </c>
      <c r="E43" s="24">
        <v>4</v>
      </c>
      <c r="F43" s="24">
        <v>0</v>
      </c>
      <c r="G43" s="24">
        <v>0</v>
      </c>
      <c r="H43" s="25">
        <f t="shared" si="1"/>
        <v>17</v>
      </c>
      <c r="I43" s="24">
        <v>164</v>
      </c>
      <c r="J43" s="25">
        <f t="shared" si="2"/>
        <v>181</v>
      </c>
      <c r="K43" s="88"/>
      <c r="L43" s="24">
        <v>17</v>
      </c>
      <c r="M43" s="24">
        <v>23</v>
      </c>
      <c r="N43" s="24">
        <v>0</v>
      </c>
      <c r="O43" s="24">
        <v>28</v>
      </c>
      <c r="P43" s="25">
        <f t="shared" si="0"/>
        <v>68</v>
      </c>
      <c r="Q43" s="24">
        <v>0</v>
      </c>
      <c r="R43" s="25">
        <f t="shared" si="3"/>
        <v>68</v>
      </c>
      <c r="S43" s="32"/>
    </row>
    <row r="44" spans="1:19" ht="14.25" x14ac:dyDescent="0.2">
      <c r="A44" t="s">
        <v>111</v>
      </c>
      <c r="B44" s="10" t="s">
        <v>112</v>
      </c>
      <c r="C44" s="83" t="s">
        <v>41</v>
      </c>
      <c r="D44" s="24">
        <v>46</v>
      </c>
      <c r="E44" s="24">
        <v>0</v>
      </c>
      <c r="F44" s="24">
        <v>0</v>
      </c>
      <c r="G44" s="24">
        <v>0</v>
      </c>
      <c r="H44" s="25">
        <f t="shared" si="1"/>
        <v>46</v>
      </c>
      <c r="I44" s="24">
        <v>0</v>
      </c>
      <c r="J44" s="25">
        <f t="shared" si="2"/>
        <v>46</v>
      </c>
      <c r="K44" s="88"/>
      <c r="L44" s="24">
        <v>39</v>
      </c>
      <c r="M44" s="24">
        <v>40</v>
      </c>
      <c r="N44" s="24">
        <v>0</v>
      </c>
      <c r="O44" s="24">
        <v>40</v>
      </c>
      <c r="P44" s="25">
        <f t="shared" si="0"/>
        <v>119</v>
      </c>
      <c r="Q44" s="24">
        <v>21</v>
      </c>
      <c r="R44" s="25">
        <f t="shared" si="3"/>
        <v>140</v>
      </c>
      <c r="S44" s="32"/>
    </row>
    <row r="45" spans="1:19" ht="14.25" x14ac:dyDescent="0.2">
      <c r="A45" t="s">
        <v>113</v>
      </c>
      <c r="B45" s="10" t="s">
        <v>114</v>
      </c>
      <c r="C45" s="83" t="s">
        <v>57</v>
      </c>
      <c r="D45" s="24">
        <v>93</v>
      </c>
      <c r="E45" s="24">
        <v>6</v>
      </c>
      <c r="F45" s="24">
        <v>0</v>
      </c>
      <c r="G45" s="24">
        <v>0</v>
      </c>
      <c r="H45" s="25">
        <f t="shared" si="1"/>
        <v>99</v>
      </c>
      <c r="I45" s="24">
        <v>0</v>
      </c>
      <c r="J45" s="25">
        <f t="shared" si="2"/>
        <v>99</v>
      </c>
      <c r="K45" s="88"/>
      <c r="L45" s="24">
        <v>39</v>
      </c>
      <c r="M45" s="24">
        <v>151</v>
      </c>
      <c r="N45" s="24">
        <v>0</v>
      </c>
      <c r="O45" s="24">
        <v>33</v>
      </c>
      <c r="P45" s="25">
        <f t="shared" si="0"/>
        <v>223</v>
      </c>
      <c r="Q45" s="24">
        <v>13</v>
      </c>
      <c r="R45" s="25">
        <f t="shared" si="3"/>
        <v>236</v>
      </c>
      <c r="S45" s="32"/>
    </row>
    <row r="46" spans="1:19" ht="14.25" x14ac:dyDescent="0.2">
      <c r="A46" t="s">
        <v>115</v>
      </c>
      <c r="B46" s="10" t="s">
        <v>116</v>
      </c>
      <c r="C46" s="83" t="s">
        <v>38</v>
      </c>
      <c r="D46" s="24">
        <v>159</v>
      </c>
      <c r="E46" s="24">
        <v>43</v>
      </c>
      <c r="F46" s="24">
        <v>0</v>
      </c>
      <c r="G46" s="24">
        <v>126</v>
      </c>
      <c r="H46" s="25">
        <f t="shared" si="1"/>
        <v>328</v>
      </c>
      <c r="I46" s="24">
        <v>62</v>
      </c>
      <c r="J46" s="25">
        <f t="shared" si="2"/>
        <v>390</v>
      </c>
      <c r="K46" s="88"/>
      <c r="L46" s="24">
        <v>0</v>
      </c>
      <c r="M46" s="24">
        <v>39</v>
      </c>
      <c r="N46" s="24">
        <v>0</v>
      </c>
      <c r="O46" s="24">
        <v>21</v>
      </c>
      <c r="P46" s="25">
        <f t="shared" si="0"/>
        <v>60</v>
      </c>
      <c r="Q46" s="24">
        <v>0</v>
      </c>
      <c r="R46" s="25">
        <f t="shared" si="3"/>
        <v>60</v>
      </c>
      <c r="S46" s="32"/>
    </row>
    <row r="47" spans="1:19" ht="14.25" x14ac:dyDescent="0.2">
      <c r="A47" t="s">
        <v>117</v>
      </c>
      <c r="B47" s="10" t="s">
        <v>118</v>
      </c>
      <c r="C47" s="83" t="s">
        <v>44</v>
      </c>
      <c r="D47" s="24">
        <v>20</v>
      </c>
      <c r="E47" s="24">
        <v>57</v>
      </c>
      <c r="F47" s="24">
        <v>0</v>
      </c>
      <c r="G47" s="24">
        <v>3</v>
      </c>
      <c r="H47" s="25">
        <f t="shared" si="1"/>
        <v>80</v>
      </c>
      <c r="I47" s="24">
        <v>135</v>
      </c>
      <c r="J47" s="25">
        <f t="shared" si="2"/>
        <v>215</v>
      </c>
      <c r="K47" s="88"/>
      <c r="L47" s="24">
        <v>27</v>
      </c>
      <c r="M47" s="24">
        <v>77</v>
      </c>
      <c r="N47" s="24">
        <v>0</v>
      </c>
      <c r="O47" s="24">
        <v>53</v>
      </c>
      <c r="P47" s="25">
        <f t="shared" si="0"/>
        <v>157</v>
      </c>
      <c r="Q47" s="24">
        <v>75</v>
      </c>
      <c r="R47" s="25">
        <f t="shared" si="3"/>
        <v>232</v>
      </c>
      <c r="S47" s="32"/>
    </row>
    <row r="48" spans="1:19" ht="14.25" x14ac:dyDescent="0.2">
      <c r="A48" t="s">
        <v>119</v>
      </c>
      <c r="B48" s="10" t="s">
        <v>120</v>
      </c>
      <c r="C48" s="83" t="s">
        <v>38</v>
      </c>
      <c r="D48" s="24">
        <v>6</v>
      </c>
      <c r="E48" s="24">
        <v>24</v>
      </c>
      <c r="F48" s="24">
        <v>0</v>
      </c>
      <c r="G48" s="24">
        <v>7</v>
      </c>
      <c r="H48" s="25">
        <f t="shared" si="1"/>
        <v>37</v>
      </c>
      <c r="I48" s="24">
        <v>15</v>
      </c>
      <c r="J48" s="25">
        <f t="shared" si="2"/>
        <v>52</v>
      </c>
      <c r="K48" s="88"/>
      <c r="L48" s="24">
        <v>10</v>
      </c>
      <c r="M48" s="24">
        <v>14</v>
      </c>
      <c r="N48" s="24">
        <v>0</v>
      </c>
      <c r="O48" s="24">
        <v>53</v>
      </c>
      <c r="P48" s="25">
        <f t="shared" si="0"/>
        <v>77</v>
      </c>
      <c r="Q48" s="24">
        <v>0</v>
      </c>
      <c r="R48" s="25">
        <f t="shared" si="3"/>
        <v>77</v>
      </c>
      <c r="S48" s="32"/>
    </row>
    <row r="49" spans="1:19" ht="14.25" x14ac:dyDescent="0.2">
      <c r="A49" t="s">
        <v>121</v>
      </c>
      <c r="B49" s="10" t="s">
        <v>122</v>
      </c>
      <c r="C49" s="83" t="s">
        <v>41</v>
      </c>
      <c r="D49" s="24">
        <v>27</v>
      </c>
      <c r="E49" s="24">
        <v>5</v>
      </c>
      <c r="F49" s="24">
        <v>0</v>
      </c>
      <c r="G49" s="24">
        <v>0</v>
      </c>
      <c r="H49" s="25">
        <f t="shared" si="1"/>
        <v>32</v>
      </c>
      <c r="I49" s="24">
        <v>0</v>
      </c>
      <c r="J49" s="25">
        <f t="shared" si="2"/>
        <v>32</v>
      </c>
      <c r="K49" s="88"/>
      <c r="L49" s="24">
        <v>16</v>
      </c>
      <c r="M49" s="24">
        <v>5</v>
      </c>
      <c r="N49" s="24">
        <v>0</v>
      </c>
      <c r="O49" s="24">
        <v>12</v>
      </c>
      <c r="P49" s="25">
        <f t="shared" si="0"/>
        <v>33</v>
      </c>
      <c r="Q49" s="24">
        <v>0</v>
      </c>
      <c r="R49" s="25">
        <f t="shared" si="3"/>
        <v>33</v>
      </c>
      <c r="S49" s="32"/>
    </row>
    <row r="50" spans="1:19" ht="14.25" x14ac:dyDescent="0.2">
      <c r="A50" t="s">
        <v>123</v>
      </c>
      <c r="B50" s="10" t="s">
        <v>124</v>
      </c>
      <c r="C50" s="83" t="s">
        <v>38</v>
      </c>
      <c r="D50" s="24">
        <v>0</v>
      </c>
      <c r="E50" s="24">
        <v>3</v>
      </c>
      <c r="F50" s="24">
        <v>0</v>
      </c>
      <c r="G50" s="24">
        <v>0</v>
      </c>
      <c r="H50" s="25">
        <f t="shared" si="1"/>
        <v>3</v>
      </c>
      <c r="I50" s="24">
        <v>0</v>
      </c>
      <c r="J50" s="25">
        <f t="shared" si="2"/>
        <v>3</v>
      </c>
      <c r="K50" s="88"/>
      <c r="L50" s="24">
        <v>0</v>
      </c>
      <c r="M50" s="24">
        <v>25</v>
      </c>
      <c r="N50" s="24">
        <v>0</v>
      </c>
      <c r="O50" s="24">
        <v>0</v>
      </c>
      <c r="P50" s="25">
        <f t="shared" si="0"/>
        <v>25</v>
      </c>
      <c r="Q50" s="24">
        <v>0</v>
      </c>
      <c r="R50" s="25">
        <f t="shared" si="3"/>
        <v>25</v>
      </c>
      <c r="S50" s="32"/>
    </row>
    <row r="51" spans="1:19" ht="14.25" x14ac:dyDescent="0.2">
      <c r="A51" t="s">
        <v>125</v>
      </c>
      <c r="B51" s="10" t="s">
        <v>126</v>
      </c>
      <c r="C51" s="83" t="s">
        <v>44</v>
      </c>
      <c r="D51" s="24">
        <v>73</v>
      </c>
      <c r="E51" s="24">
        <v>0</v>
      </c>
      <c r="F51" s="24">
        <v>0</v>
      </c>
      <c r="G51" s="24">
        <v>54</v>
      </c>
      <c r="H51" s="25">
        <f t="shared" si="1"/>
        <v>127</v>
      </c>
      <c r="I51" s="24">
        <v>0</v>
      </c>
      <c r="J51" s="25">
        <f t="shared" si="2"/>
        <v>127</v>
      </c>
      <c r="K51" s="88"/>
      <c r="L51" s="24">
        <v>45</v>
      </c>
      <c r="M51" s="24">
        <v>40</v>
      </c>
      <c r="N51" s="24">
        <v>0</v>
      </c>
      <c r="O51" s="24">
        <v>185</v>
      </c>
      <c r="P51" s="25">
        <f t="shared" si="0"/>
        <v>270</v>
      </c>
      <c r="Q51" s="24">
        <v>34</v>
      </c>
      <c r="R51" s="25">
        <f t="shared" si="3"/>
        <v>304</v>
      </c>
      <c r="S51" s="32"/>
    </row>
    <row r="52" spans="1:19" ht="14.25" x14ac:dyDescent="0.2">
      <c r="A52" t="s">
        <v>127</v>
      </c>
      <c r="B52" s="10" t="s">
        <v>128</v>
      </c>
      <c r="C52" s="83" t="s">
        <v>44</v>
      </c>
      <c r="D52" s="24">
        <v>95</v>
      </c>
      <c r="E52" s="24">
        <v>0</v>
      </c>
      <c r="F52" s="24">
        <v>0</v>
      </c>
      <c r="G52" s="24">
        <v>11</v>
      </c>
      <c r="H52" s="25">
        <f t="shared" si="1"/>
        <v>106</v>
      </c>
      <c r="I52" s="24">
        <v>0</v>
      </c>
      <c r="J52" s="25">
        <f t="shared" si="2"/>
        <v>106</v>
      </c>
      <c r="K52" s="88"/>
      <c r="L52" s="24">
        <v>30</v>
      </c>
      <c r="M52" s="24">
        <v>20</v>
      </c>
      <c r="N52" s="24">
        <v>0</v>
      </c>
      <c r="O52" s="24">
        <v>56</v>
      </c>
      <c r="P52" s="25">
        <f t="shared" si="0"/>
        <v>106</v>
      </c>
      <c r="Q52" s="24">
        <v>0</v>
      </c>
      <c r="R52" s="25">
        <f t="shared" si="3"/>
        <v>106</v>
      </c>
      <c r="S52" s="32"/>
    </row>
    <row r="53" spans="1:19" ht="14.25" x14ac:dyDescent="0.2">
      <c r="A53" t="s">
        <v>129</v>
      </c>
      <c r="B53" s="10" t="s">
        <v>130</v>
      </c>
      <c r="C53" s="83" t="s">
        <v>38</v>
      </c>
      <c r="D53" s="24">
        <v>43</v>
      </c>
      <c r="E53" s="24">
        <v>0</v>
      </c>
      <c r="F53" s="24">
        <v>0</v>
      </c>
      <c r="G53" s="24">
        <v>5</v>
      </c>
      <c r="H53" s="25">
        <f t="shared" si="1"/>
        <v>48</v>
      </c>
      <c r="I53" s="24">
        <v>0</v>
      </c>
      <c r="J53" s="25">
        <f t="shared" si="2"/>
        <v>48</v>
      </c>
      <c r="K53" s="88"/>
      <c r="L53" s="24">
        <v>0</v>
      </c>
      <c r="M53" s="24">
        <v>0</v>
      </c>
      <c r="N53" s="24">
        <v>0</v>
      </c>
      <c r="O53" s="24">
        <v>6</v>
      </c>
      <c r="P53" s="25">
        <f t="shared" si="0"/>
        <v>6</v>
      </c>
      <c r="Q53" s="24">
        <v>0</v>
      </c>
      <c r="R53" s="25">
        <f t="shared" si="3"/>
        <v>6</v>
      </c>
      <c r="S53" s="32"/>
    </row>
    <row r="54" spans="1:19" ht="14.25" x14ac:dyDescent="0.2">
      <c r="A54" t="s">
        <v>131</v>
      </c>
      <c r="B54" s="10" t="s">
        <v>132</v>
      </c>
      <c r="C54" s="83" t="s">
        <v>64</v>
      </c>
      <c r="D54" s="24">
        <v>50</v>
      </c>
      <c r="E54" s="24">
        <v>7</v>
      </c>
      <c r="F54" s="24">
        <v>0</v>
      </c>
      <c r="G54" s="24">
        <v>12</v>
      </c>
      <c r="H54" s="25">
        <f t="shared" si="1"/>
        <v>69</v>
      </c>
      <c r="I54" s="24">
        <v>0</v>
      </c>
      <c r="J54" s="25">
        <f t="shared" si="2"/>
        <v>69</v>
      </c>
      <c r="K54" s="88"/>
      <c r="L54" s="24">
        <v>18</v>
      </c>
      <c r="M54" s="24">
        <v>45</v>
      </c>
      <c r="N54" s="24">
        <v>0</v>
      </c>
      <c r="O54" s="24">
        <v>31</v>
      </c>
      <c r="P54" s="25">
        <f t="shared" si="0"/>
        <v>94</v>
      </c>
      <c r="Q54" s="24">
        <v>0</v>
      </c>
      <c r="R54" s="25">
        <f t="shared" si="3"/>
        <v>94</v>
      </c>
      <c r="S54" s="32"/>
    </row>
    <row r="55" spans="1:19" ht="14.25" x14ac:dyDescent="0.2">
      <c r="A55" t="s">
        <v>133</v>
      </c>
      <c r="B55" s="10" t="s">
        <v>134</v>
      </c>
      <c r="C55" s="83" t="s">
        <v>64</v>
      </c>
      <c r="D55" s="24">
        <v>59</v>
      </c>
      <c r="E55" s="24">
        <v>0</v>
      </c>
      <c r="F55" s="24">
        <v>0</v>
      </c>
      <c r="G55" s="24">
        <v>30</v>
      </c>
      <c r="H55" s="25">
        <f t="shared" si="1"/>
        <v>89</v>
      </c>
      <c r="I55" s="24">
        <v>54</v>
      </c>
      <c r="J55" s="25">
        <f t="shared" si="2"/>
        <v>143</v>
      </c>
      <c r="K55" s="88"/>
      <c r="L55" s="24">
        <v>20</v>
      </c>
      <c r="M55" s="24">
        <v>17</v>
      </c>
      <c r="N55" s="24">
        <v>0</v>
      </c>
      <c r="O55" s="24">
        <v>32</v>
      </c>
      <c r="P55" s="25">
        <f t="shared" si="0"/>
        <v>69</v>
      </c>
      <c r="Q55" s="24">
        <v>0</v>
      </c>
      <c r="R55" s="25">
        <f t="shared" si="3"/>
        <v>69</v>
      </c>
      <c r="S55" s="32"/>
    </row>
    <row r="56" spans="1:19" ht="14.25" x14ac:dyDescent="0.2">
      <c r="A56" t="s">
        <v>135</v>
      </c>
      <c r="B56" s="10" t="s">
        <v>136</v>
      </c>
      <c r="C56" s="83" t="s">
        <v>41</v>
      </c>
      <c r="D56" s="24">
        <v>59</v>
      </c>
      <c r="E56" s="24">
        <v>2</v>
      </c>
      <c r="F56" s="24">
        <v>0</v>
      </c>
      <c r="G56" s="24">
        <v>11</v>
      </c>
      <c r="H56" s="25">
        <f t="shared" si="1"/>
        <v>72</v>
      </c>
      <c r="I56" s="24">
        <v>43</v>
      </c>
      <c r="J56" s="25">
        <f t="shared" si="2"/>
        <v>115</v>
      </c>
      <c r="K56" s="88"/>
      <c r="L56" s="24">
        <v>143</v>
      </c>
      <c r="M56" s="24">
        <v>40</v>
      </c>
      <c r="N56" s="24">
        <v>0</v>
      </c>
      <c r="O56" s="24">
        <v>23</v>
      </c>
      <c r="P56" s="25">
        <f t="shared" si="0"/>
        <v>206</v>
      </c>
      <c r="Q56" s="24">
        <v>0</v>
      </c>
      <c r="R56" s="25">
        <f t="shared" si="3"/>
        <v>206</v>
      </c>
      <c r="S56" s="32"/>
    </row>
    <row r="57" spans="1:19" ht="14.25" x14ac:dyDescent="0.2">
      <c r="A57" t="s">
        <v>137</v>
      </c>
      <c r="B57" s="10" t="s">
        <v>138</v>
      </c>
      <c r="C57" s="83" t="s">
        <v>41</v>
      </c>
      <c r="D57" s="24">
        <v>187</v>
      </c>
      <c r="E57" s="24">
        <v>14</v>
      </c>
      <c r="F57" s="24">
        <v>0</v>
      </c>
      <c r="G57" s="24">
        <v>89</v>
      </c>
      <c r="H57" s="25">
        <f t="shared" si="1"/>
        <v>290</v>
      </c>
      <c r="I57" s="24">
        <v>101</v>
      </c>
      <c r="J57" s="25">
        <f t="shared" si="2"/>
        <v>391</v>
      </c>
      <c r="K57" s="88"/>
      <c r="L57" s="24">
        <v>152</v>
      </c>
      <c r="M57" s="24">
        <v>6</v>
      </c>
      <c r="N57" s="24">
        <v>0</v>
      </c>
      <c r="O57" s="24">
        <v>43</v>
      </c>
      <c r="P57" s="25">
        <f t="shared" si="0"/>
        <v>201</v>
      </c>
      <c r="Q57" s="24">
        <v>24</v>
      </c>
      <c r="R57" s="25">
        <f t="shared" si="3"/>
        <v>225</v>
      </c>
      <c r="S57" s="32"/>
    </row>
    <row r="58" spans="1:19" ht="14.25" x14ac:dyDescent="0.2">
      <c r="A58" t="s">
        <v>139</v>
      </c>
      <c r="B58" s="10" t="s">
        <v>140</v>
      </c>
      <c r="C58" s="83" t="s">
        <v>57</v>
      </c>
      <c r="D58" s="24">
        <v>14</v>
      </c>
      <c r="E58" s="24">
        <v>12</v>
      </c>
      <c r="F58" s="24">
        <v>0</v>
      </c>
      <c r="G58" s="24">
        <v>8</v>
      </c>
      <c r="H58" s="25">
        <f t="shared" si="1"/>
        <v>34</v>
      </c>
      <c r="I58" s="24">
        <v>0</v>
      </c>
      <c r="J58" s="25">
        <f t="shared" si="2"/>
        <v>34</v>
      </c>
      <c r="K58" s="88"/>
      <c r="L58" s="24">
        <v>2</v>
      </c>
      <c r="M58" s="24">
        <v>0</v>
      </c>
      <c r="N58" s="24">
        <v>0</v>
      </c>
      <c r="O58" s="24">
        <v>5</v>
      </c>
      <c r="P58" s="25">
        <f t="shared" si="0"/>
        <v>7</v>
      </c>
      <c r="Q58" s="24">
        <v>0</v>
      </c>
      <c r="R58" s="25">
        <f t="shared" si="3"/>
        <v>7</v>
      </c>
      <c r="S58" s="32"/>
    </row>
    <row r="59" spans="1:19" ht="14.25" x14ac:dyDescent="0.2">
      <c r="A59" t="s">
        <v>141</v>
      </c>
      <c r="B59" s="10" t="s">
        <v>142</v>
      </c>
      <c r="C59" s="83" t="s">
        <v>38</v>
      </c>
      <c r="D59" s="24">
        <v>73</v>
      </c>
      <c r="E59" s="24">
        <v>0</v>
      </c>
      <c r="F59" s="24">
        <v>0</v>
      </c>
      <c r="G59" s="24">
        <v>6</v>
      </c>
      <c r="H59" s="25">
        <f t="shared" si="1"/>
        <v>79</v>
      </c>
      <c r="I59" s="24">
        <v>22</v>
      </c>
      <c r="J59" s="25">
        <f t="shared" si="2"/>
        <v>101</v>
      </c>
      <c r="K59" s="88"/>
      <c r="L59" s="24">
        <v>22</v>
      </c>
      <c r="M59" s="24">
        <v>32</v>
      </c>
      <c r="N59" s="24">
        <v>0</v>
      </c>
      <c r="O59" s="24">
        <v>20</v>
      </c>
      <c r="P59" s="25">
        <f t="shared" si="0"/>
        <v>74</v>
      </c>
      <c r="Q59" s="24">
        <v>42</v>
      </c>
      <c r="R59" s="25">
        <f t="shared" si="3"/>
        <v>116</v>
      </c>
      <c r="S59" s="32"/>
    </row>
    <row r="60" spans="1:19" ht="14.25" x14ac:dyDescent="0.2">
      <c r="A60" t="s">
        <v>143</v>
      </c>
      <c r="B60" s="10" t="s">
        <v>144</v>
      </c>
      <c r="C60" s="83" t="s">
        <v>38</v>
      </c>
      <c r="D60" s="24">
        <v>11</v>
      </c>
      <c r="E60" s="24">
        <v>0</v>
      </c>
      <c r="F60" s="24">
        <v>0</v>
      </c>
      <c r="G60" s="24">
        <v>0</v>
      </c>
      <c r="H60" s="25">
        <f t="shared" si="1"/>
        <v>11</v>
      </c>
      <c r="I60" s="24">
        <v>0</v>
      </c>
      <c r="J60" s="25">
        <f t="shared" si="2"/>
        <v>11</v>
      </c>
      <c r="K60" s="88"/>
      <c r="L60" s="24">
        <v>50</v>
      </c>
      <c r="M60" s="24">
        <v>3</v>
      </c>
      <c r="N60" s="24">
        <v>0</v>
      </c>
      <c r="O60" s="24">
        <v>41</v>
      </c>
      <c r="P60" s="25">
        <f t="shared" si="0"/>
        <v>94</v>
      </c>
      <c r="Q60" s="24">
        <v>0</v>
      </c>
      <c r="R60" s="25">
        <f t="shared" si="3"/>
        <v>94</v>
      </c>
      <c r="S60" s="32"/>
    </row>
    <row r="61" spans="1:19" ht="14.25" x14ac:dyDescent="0.2">
      <c r="A61" t="s">
        <v>145</v>
      </c>
      <c r="B61" s="10" t="s">
        <v>146</v>
      </c>
      <c r="C61" s="83" t="s">
        <v>41</v>
      </c>
      <c r="D61" s="24">
        <v>89</v>
      </c>
      <c r="E61" s="24">
        <v>11</v>
      </c>
      <c r="F61" s="24">
        <v>0</v>
      </c>
      <c r="G61" s="24">
        <v>1</v>
      </c>
      <c r="H61" s="25">
        <f t="shared" si="1"/>
        <v>101</v>
      </c>
      <c r="I61" s="24">
        <v>28</v>
      </c>
      <c r="J61" s="25">
        <f t="shared" si="2"/>
        <v>129</v>
      </c>
      <c r="K61" s="88"/>
      <c r="L61" s="24">
        <v>31</v>
      </c>
      <c r="M61" s="24">
        <v>72</v>
      </c>
      <c r="N61" s="24">
        <v>0</v>
      </c>
      <c r="O61" s="24">
        <v>82</v>
      </c>
      <c r="P61" s="25">
        <f t="shared" si="0"/>
        <v>185</v>
      </c>
      <c r="Q61" s="24">
        <v>66</v>
      </c>
      <c r="R61" s="25">
        <f t="shared" si="3"/>
        <v>251</v>
      </c>
      <c r="S61" s="32"/>
    </row>
    <row r="62" spans="1:19" ht="14.25" x14ac:dyDescent="0.2">
      <c r="A62" t="s">
        <v>147</v>
      </c>
      <c r="B62" s="10" t="s">
        <v>148</v>
      </c>
      <c r="C62" s="83" t="s">
        <v>64</v>
      </c>
      <c r="D62" s="24">
        <v>13</v>
      </c>
      <c r="E62" s="24">
        <v>0</v>
      </c>
      <c r="F62" s="24">
        <v>0</v>
      </c>
      <c r="G62" s="24">
        <v>11</v>
      </c>
      <c r="H62" s="25">
        <f t="shared" si="1"/>
        <v>24</v>
      </c>
      <c r="I62" s="24">
        <v>0</v>
      </c>
      <c r="J62" s="25">
        <f t="shared" si="2"/>
        <v>24</v>
      </c>
      <c r="K62" s="88"/>
      <c r="L62" s="24">
        <v>0</v>
      </c>
      <c r="M62" s="24">
        <v>0</v>
      </c>
      <c r="N62" s="24">
        <v>0</v>
      </c>
      <c r="O62" s="24">
        <v>0</v>
      </c>
      <c r="P62" s="25">
        <f t="shared" si="0"/>
        <v>0</v>
      </c>
      <c r="Q62" s="24">
        <v>0</v>
      </c>
      <c r="R62" s="25">
        <f t="shared" si="3"/>
        <v>0</v>
      </c>
      <c r="S62" s="32"/>
    </row>
    <row r="63" spans="1:19" ht="14.25" x14ac:dyDescent="0.2">
      <c r="A63" t="s">
        <v>149</v>
      </c>
      <c r="B63" s="10" t="s">
        <v>150</v>
      </c>
      <c r="C63" s="83" t="s">
        <v>38</v>
      </c>
      <c r="D63" s="24">
        <v>65</v>
      </c>
      <c r="E63" s="24">
        <v>0</v>
      </c>
      <c r="F63" s="24">
        <v>0</v>
      </c>
      <c r="G63" s="24">
        <v>0</v>
      </c>
      <c r="H63" s="25">
        <f t="shared" si="1"/>
        <v>65</v>
      </c>
      <c r="I63" s="24">
        <v>48</v>
      </c>
      <c r="J63" s="25">
        <f t="shared" si="2"/>
        <v>113</v>
      </c>
      <c r="K63" s="88"/>
      <c r="L63" s="24">
        <v>6</v>
      </c>
      <c r="M63" s="24">
        <v>61</v>
      </c>
      <c r="N63" s="24">
        <v>11</v>
      </c>
      <c r="O63" s="24">
        <v>49</v>
      </c>
      <c r="P63" s="25">
        <f t="shared" si="0"/>
        <v>127</v>
      </c>
      <c r="Q63" s="24">
        <v>76</v>
      </c>
      <c r="R63" s="25">
        <f t="shared" si="3"/>
        <v>203</v>
      </c>
      <c r="S63" s="32"/>
    </row>
    <row r="64" spans="1:19" ht="14.25" x14ac:dyDescent="0.2">
      <c r="A64" t="s">
        <v>151</v>
      </c>
      <c r="B64" s="10" t="s">
        <v>152</v>
      </c>
      <c r="C64" s="83" t="s">
        <v>41</v>
      </c>
      <c r="D64" s="24">
        <v>0</v>
      </c>
      <c r="E64" s="24">
        <v>43</v>
      </c>
      <c r="F64" s="24">
        <v>0</v>
      </c>
      <c r="G64" s="24">
        <v>0</v>
      </c>
      <c r="H64" s="25">
        <f t="shared" si="1"/>
        <v>43</v>
      </c>
      <c r="I64" s="24">
        <v>0</v>
      </c>
      <c r="J64" s="25">
        <f t="shared" si="2"/>
        <v>43</v>
      </c>
      <c r="K64" s="88"/>
      <c r="L64" s="24">
        <v>0</v>
      </c>
      <c r="M64" s="24">
        <v>53</v>
      </c>
      <c r="N64" s="24">
        <v>0</v>
      </c>
      <c r="O64" s="24">
        <v>2</v>
      </c>
      <c r="P64" s="25">
        <f t="shared" si="0"/>
        <v>55</v>
      </c>
      <c r="Q64" s="24">
        <v>0</v>
      </c>
      <c r="R64" s="25">
        <f t="shared" si="3"/>
        <v>55</v>
      </c>
      <c r="S64" s="32"/>
    </row>
    <row r="65" spans="1:19" ht="14.25" x14ac:dyDescent="0.2">
      <c r="A65" t="s">
        <v>153</v>
      </c>
      <c r="B65" s="10" t="s">
        <v>154</v>
      </c>
      <c r="C65" s="83" t="s">
        <v>44</v>
      </c>
      <c r="D65" s="24">
        <v>22</v>
      </c>
      <c r="E65" s="24">
        <v>0</v>
      </c>
      <c r="F65" s="24">
        <v>0</v>
      </c>
      <c r="G65" s="24">
        <v>0</v>
      </c>
      <c r="H65" s="25">
        <f t="shared" si="1"/>
        <v>22</v>
      </c>
      <c r="I65" s="24">
        <v>224</v>
      </c>
      <c r="J65" s="25">
        <f t="shared" si="2"/>
        <v>246</v>
      </c>
      <c r="K65" s="88"/>
      <c r="L65" s="24">
        <v>72</v>
      </c>
      <c r="M65" s="24">
        <v>0</v>
      </c>
      <c r="N65" s="24">
        <v>0</v>
      </c>
      <c r="O65" s="24">
        <v>31</v>
      </c>
      <c r="P65" s="25">
        <f t="shared" si="0"/>
        <v>103</v>
      </c>
      <c r="Q65" s="24">
        <v>13</v>
      </c>
      <c r="R65" s="25">
        <f t="shared" si="3"/>
        <v>116</v>
      </c>
      <c r="S65" s="32"/>
    </row>
    <row r="66" spans="1:19" ht="14.25" x14ac:dyDescent="0.2">
      <c r="A66" t="s">
        <v>155</v>
      </c>
      <c r="B66" s="10" t="s">
        <v>156</v>
      </c>
      <c r="C66" s="83" t="s">
        <v>64</v>
      </c>
      <c r="D66" s="24">
        <v>451</v>
      </c>
      <c r="E66" s="24">
        <v>0</v>
      </c>
      <c r="F66" s="24">
        <v>0</v>
      </c>
      <c r="G66" s="24">
        <v>107</v>
      </c>
      <c r="H66" s="25">
        <f t="shared" si="1"/>
        <v>558</v>
      </c>
      <c r="I66" s="24">
        <v>134</v>
      </c>
      <c r="J66" s="25">
        <f t="shared" si="2"/>
        <v>692</v>
      </c>
      <c r="K66" s="88"/>
      <c r="L66" s="24">
        <v>153</v>
      </c>
      <c r="M66" s="24">
        <v>112</v>
      </c>
      <c r="N66" s="24">
        <v>5</v>
      </c>
      <c r="O66" s="24">
        <v>146</v>
      </c>
      <c r="P66" s="25">
        <f t="shared" si="0"/>
        <v>416</v>
      </c>
      <c r="Q66" s="24">
        <v>64</v>
      </c>
      <c r="R66" s="25">
        <f t="shared" si="3"/>
        <v>480</v>
      </c>
      <c r="S66" s="32"/>
    </row>
    <row r="67" spans="1:19" ht="14.25" x14ac:dyDescent="0.2">
      <c r="A67" t="s">
        <v>157</v>
      </c>
      <c r="B67" s="10" t="s">
        <v>158</v>
      </c>
      <c r="C67" s="83" t="s">
        <v>64</v>
      </c>
      <c r="D67" s="24">
        <v>5</v>
      </c>
      <c r="E67" s="24">
        <v>0</v>
      </c>
      <c r="F67" s="24">
        <v>0</v>
      </c>
      <c r="G67" s="24">
        <v>6</v>
      </c>
      <c r="H67" s="25">
        <f t="shared" si="1"/>
        <v>11</v>
      </c>
      <c r="I67" s="24">
        <v>0</v>
      </c>
      <c r="J67" s="25">
        <f t="shared" si="2"/>
        <v>11</v>
      </c>
      <c r="K67" s="88"/>
      <c r="L67" s="24">
        <v>14</v>
      </c>
      <c r="M67" s="24">
        <v>56</v>
      </c>
      <c r="N67" s="24">
        <v>0</v>
      </c>
      <c r="O67" s="24">
        <v>70</v>
      </c>
      <c r="P67" s="25">
        <f t="shared" si="0"/>
        <v>140</v>
      </c>
      <c r="Q67" s="24">
        <v>37</v>
      </c>
      <c r="R67" s="25">
        <f t="shared" si="3"/>
        <v>177</v>
      </c>
      <c r="S67" s="32"/>
    </row>
    <row r="68" spans="1:19" ht="14.25" x14ac:dyDescent="0.2">
      <c r="A68" t="s">
        <v>159</v>
      </c>
      <c r="B68" s="10" t="s">
        <v>160</v>
      </c>
      <c r="C68" s="83" t="s">
        <v>57</v>
      </c>
      <c r="D68" s="24">
        <v>280</v>
      </c>
      <c r="E68" s="24">
        <v>9</v>
      </c>
      <c r="F68" s="24">
        <v>0</v>
      </c>
      <c r="G68" s="24">
        <v>10</v>
      </c>
      <c r="H68" s="25">
        <f t="shared" si="1"/>
        <v>299</v>
      </c>
      <c r="I68" s="24">
        <v>145</v>
      </c>
      <c r="J68" s="25">
        <f t="shared" si="2"/>
        <v>444</v>
      </c>
      <c r="K68" s="88"/>
      <c r="L68" s="24">
        <v>173</v>
      </c>
      <c r="M68" s="24">
        <v>16</v>
      </c>
      <c r="N68" s="24">
        <v>7</v>
      </c>
      <c r="O68" s="24">
        <v>101</v>
      </c>
      <c r="P68" s="25">
        <f t="shared" si="0"/>
        <v>297</v>
      </c>
      <c r="Q68" s="24">
        <v>126</v>
      </c>
      <c r="R68" s="25">
        <f t="shared" si="3"/>
        <v>423</v>
      </c>
      <c r="S68" s="32"/>
    </row>
    <row r="69" spans="1:19" ht="14.25" x14ac:dyDescent="0.2">
      <c r="A69" t="s">
        <v>161</v>
      </c>
      <c r="B69" s="10" t="s">
        <v>162</v>
      </c>
      <c r="C69" s="83" t="s">
        <v>44</v>
      </c>
      <c r="D69" s="24">
        <v>145</v>
      </c>
      <c r="E69" s="24">
        <v>0</v>
      </c>
      <c r="F69" s="24">
        <v>0</v>
      </c>
      <c r="G69" s="24">
        <v>31</v>
      </c>
      <c r="H69" s="25">
        <f t="shared" si="1"/>
        <v>176</v>
      </c>
      <c r="I69" s="24">
        <v>162</v>
      </c>
      <c r="J69" s="25">
        <f t="shared" si="2"/>
        <v>338</v>
      </c>
      <c r="K69" s="88"/>
      <c r="L69" s="24">
        <v>148</v>
      </c>
      <c r="M69" s="24">
        <v>84</v>
      </c>
      <c r="N69" s="24">
        <v>4</v>
      </c>
      <c r="O69" s="24">
        <v>103</v>
      </c>
      <c r="P69" s="25">
        <f t="shared" si="0"/>
        <v>339</v>
      </c>
      <c r="Q69" s="24">
        <v>137</v>
      </c>
      <c r="R69" s="25">
        <f t="shared" si="3"/>
        <v>476</v>
      </c>
      <c r="S69" s="32"/>
    </row>
    <row r="70" spans="1:19" ht="14.25" x14ac:dyDescent="0.2">
      <c r="A70" t="s">
        <v>163</v>
      </c>
      <c r="B70" s="10" t="s">
        <v>164</v>
      </c>
      <c r="C70" s="83" t="s">
        <v>57</v>
      </c>
      <c r="D70" s="24">
        <v>38</v>
      </c>
      <c r="E70" s="24">
        <v>0</v>
      </c>
      <c r="F70" s="24">
        <v>0</v>
      </c>
      <c r="G70" s="24">
        <v>9</v>
      </c>
      <c r="H70" s="25">
        <f t="shared" si="1"/>
        <v>47</v>
      </c>
      <c r="I70" s="24">
        <v>0</v>
      </c>
      <c r="J70" s="25">
        <f t="shared" si="2"/>
        <v>47</v>
      </c>
      <c r="K70" s="88"/>
      <c r="L70" s="24">
        <v>0</v>
      </c>
      <c r="M70" s="24">
        <v>18</v>
      </c>
      <c r="N70" s="24">
        <v>0</v>
      </c>
      <c r="O70" s="24">
        <v>9</v>
      </c>
      <c r="P70" s="25">
        <f t="shared" si="0"/>
        <v>27</v>
      </c>
      <c r="Q70" s="24">
        <v>0</v>
      </c>
      <c r="R70" s="25">
        <f t="shared" si="3"/>
        <v>27</v>
      </c>
      <c r="S70" s="32"/>
    </row>
    <row r="71" spans="1:19" ht="14.25" x14ac:dyDescent="0.2">
      <c r="A71" t="s">
        <v>165</v>
      </c>
      <c r="B71" s="10" t="s">
        <v>166</v>
      </c>
      <c r="C71" s="83" t="s">
        <v>38</v>
      </c>
      <c r="D71" s="24">
        <v>53</v>
      </c>
      <c r="E71" s="24">
        <v>0</v>
      </c>
      <c r="F71" s="24">
        <v>0</v>
      </c>
      <c r="G71" s="24">
        <v>0</v>
      </c>
      <c r="H71" s="25">
        <f t="shared" si="1"/>
        <v>53</v>
      </c>
      <c r="I71" s="24">
        <v>0</v>
      </c>
      <c r="J71" s="25">
        <f t="shared" si="2"/>
        <v>53</v>
      </c>
      <c r="K71" s="88"/>
      <c r="L71" s="24">
        <v>15</v>
      </c>
      <c r="M71" s="24">
        <v>15</v>
      </c>
      <c r="N71" s="24">
        <v>0</v>
      </c>
      <c r="O71" s="24">
        <v>19</v>
      </c>
      <c r="P71" s="25">
        <f t="shared" si="0"/>
        <v>49</v>
      </c>
      <c r="Q71" s="24">
        <v>0</v>
      </c>
      <c r="R71" s="25">
        <f t="shared" si="3"/>
        <v>49</v>
      </c>
      <c r="S71" s="32"/>
    </row>
    <row r="72" spans="1:19" ht="14.25" x14ac:dyDescent="0.2">
      <c r="A72" t="s">
        <v>167</v>
      </c>
      <c r="B72" s="10" t="s">
        <v>168</v>
      </c>
      <c r="C72" s="83" t="s">
        <v>38</v>
      </c>
      <c r="D72" s="24">
        <v>49</v>
      </c>
      <c r="E72" s="24">
        <v>0</v>
      </c>
      <c r="F72" s="24">
        <v>0</v>
      </c>
      <c r="G72" s="24">
        <v>7</v>
      </c>
      <c r="H72" s="25">
        <f t="shared" si="1"/>
        <v>56</v>
      </c>
      <c r="I72" s="24">
        <v>61</v>
      </c>
      <c r="J72" s="25">
        <f t="shared" si="2"/>
        <v>117</v>
      </c>
      <c r="K72" s="88"/>
      <c r="L72" s="24">
        <v>0</v>
      </c>
      <c r="M72" s="24">
        <v>11</v>
      </c>
      <c r="N72" s="24">
        <v>12</v>
      </c>
      <c r="O72" s="24">
        <v>54</v>
      </c>
      <c r="P72" s="25">
        <f t="shared" si="0"/>
        <v>77</v>
      </c>
      <c r="Q72" s="24">
        <v>1</v>
      </c>
      <c r="R72" s="25">
        <f t="shared" si="3"/>
        <v>78</v>
      </c>
      <c r="S72" s="32"/>
    </row>
    <row r="73" spans="1:19" ht="14.25" x14ac:dyDescent="0.2">
      <c r="A73" t="s">
        <v>169</v>
      </c>
      <c r="B73" s="10" t="s">
        <v>170</v>
      </c>
      <c r="C73" s="83" t="s">
        <v>57</v>
      </c>
      <c r="D73" s="24">
        <v>90</v>
      </c>
      <c r="E73" s="24">
        <v>0</v>
      </c>
      <c r="F73" s="24">
        <v>0</v>
      </c>
      <c r="G73" s="24">
        <v>6</v>
      </c>
      <c r="H73" s="25">
        <f t="shared" si="1"/>
        <v>96</v>
      </c>
      <c r="I73" s="24">
        <v>0</v>
      </c>
      <c r="J73" s="25">
        <f t="shared" si="2"/>
        <v>96</v>
      </c>
      <c r="K73" s="88"/>
      <c r="L73" s="24">
        <v>14</v>
      </c>
      <c r="M73" s="24">
        <v>0</v>
      </c>
      <c r="N73" s="24">
        <v>0</v>
      </c>
      <c r="O73" s="24">
        <v>20</v>
      </c>
      <c r="P73" s="25">
        <f t="shared" ref="P73:P135" si="4">SUM(L73:O73)</f>
        <v>34</v>
      </c>
      <c r="Q73" s="24">
        <v>0</v>
      </c>
      <c r="R73" s="25">
        <f t="shared" si="3"/>
        <v>34</v>
      </c>
      <c r="S73" s="32"/>
    </row>
    <row r="74" spans="1:19" ht="14.25" x14ac:dyDescent="0.2">
      <c r="A74" t="s">
        <v>171</v>
      </c>
      <c r="B74" s="10" t="s">
        <v>172</v>
      </c>
      <c r="C74" s="83" t="s">
        <v>38</v>
      </c>
      <c r="D74" s="24">
        <v>43</v>
      </c>
      <c r="E74" s="24">
        <v>0</v>
      </c>
      <c r="F74" s="24">
        <v>0</v>
      </c>
      <c r="G74" s="24">
        <v>4</v>
      </c>
      <c r="H74" s="25">
        <f t="shared" ref="H74:H136" si="5">SUM(D74:G74)</f>
        <v>47</v>
      </c>
      <c r="I74" s="24">
        <v>194</v>
      </c>
      <c r="J74" s="25">
        <f t="shared" ref="J74:J136" si="6">SUM(H74:I74)</f>
        <v>241</v>
      </c>
      <c r="K74" s="88"/>
      <c r="L74" s="24">
        <v>7</v>
      </c>
      <c r="M74" s="24">
        <v>15</v>
      </c>
      <c r="N74" s="24">
        <v>0</v>
      </c>
      <c r="O74" s="24">
        <v>78</v>
      </c>
      <c r="P74" s="25">
        <f t="shared" si="4"/>
        <v>100</v>
      </c>
      <c r="Q74" s="24">
        <v>129</v>
      </c>
      <c r="R74" s="25">
        <f t="shared" ref="R74:R136" si="7">SUM(P74:Q74)</f>
        <v>229</v>
      </c>
      <c r="S74" s="32"/>
    </row>
    <row r="75" spans="1:19" ht="14.25" x14ac:dyDescent="0.2">
      <c r="A75" t="s">
        <v>173</v>
      </c>
      <c r="B75" s="10" t="s">
        <v>174</v>
      </c>
      <c r="C75" s="83" t="s">
        <v>44</v>
      </c>
      <c r="D75" s="24">
        <v>46</v>
      </c>
      <c r="E75" s="24">
        <v>10</v>
      </c>
      <c r="F75" s="24">
        <v>0</v>
      </c>
      <c r="G75" s="24">
        <v>4</v>
      </c>
      <c r="H75" s="25">
        <f t="shared" si="5"/>
        <v>60</v>
      </c>
      <c r="I75" s="24">
        <v>68</v>
      </c>
      <c r="J75" s="25">
        <f t="shared" si="6"/>
        <v>128</v>
      </c>
      <c r="K75" s="88"/>
      <c r="L75" s="24">
        <v>22</v>
      </c>
      <c r="M75" s="24">
        <v>0</v>
      </c>
      <c r="N75" s="24">
        <v>0</v>
      </c>
      <c r="O75" s="24">
        <v>0</v>
      </c>
      <c r="P75" s="25">
        <f t="shared" si="4"/>
        <v>22</v>
      </c>
      <c r="Q75" s="24">
        <v>0</v>
      </c>
      <c r="R75" s="25">
        <f t="shared" si="7"/>
        <v>22</v>
      </c>
      <c r="S75" s="32"/>
    </row>
    <row r="76" spans="1:19" ht="14.25" x14ac:dyDescent="0.2">
      <c r="A76" t="s">
        <v>175</v>
      </c>
      <c r="B76" s="10" t="s">
        <v>176</v>
      </c>
      <c r="C76" s="83" t="s">
        <v>44</v>
      </c>
      <c r="D76" s="24">
        <v>74</v>
      </c>
      <c r="E76" s="24">
        <v>0</v>
      </c>
      <c r="F76" s="24">
        <v>0</v>
      </c>
      <c r="G76" s="24">
        <v>35</v>
      </c>
      <c r="H76" s="25">
        <f t="shared" si="5"/>
        <v>109</v>
      </c>
      <c r="I76" s="24">
        <v>74</v>
      </c>
      <c r="J76" s="25">
        <f t="shared" si="6"/>
        <v>183</v>
      </c>
      <c r="K76" s="88"/>
      <c r="L76" s="24">
        <v>32</v>
      </c>
      <c r="M76" s="24">
        <v>78</v>
      </c>
      <c r="N76" s="24">
        <v>0</v>
      </c>
      <c r="O76" s="24">
        <v>65</v>
      </c>
      <c r="P76" s="25">
        <f t="shared" si="4"/>
        <v>175</v>
      </c>
      <c r="Q76" s="24">
        <v>22</v>
      </c>
      <c r="R76" s="25">
        <f t="shared" si="7"/>
        <v>197</v>
      </c>
      <c r="S76" s="32"/>
    </row>
    <row r="77" spans="1:19" ht="14.25" x14ac:dyDescent="0.2">
      <c r="A77" t="s">
        <v>177</v>
      </c>
      <c r="B77" s="10" t="s">
        <v>178</v>
      </c>
      <c r="C77" s="83" t="s">
        <v>44</v>
      </c>
      <c r="D77" s="24">
        <v>74</v>
      </c>
      <c r="E77" s="24">
        <v>0</v>
      </c>
      <c r="F77" s="24">
        <v>0</v>
      </c>
      <c r="G77" s="24">
        <v>25</v>
      </c>
      <c r="H77" s="25">
        <f t="shared" si="5"/>
        <v>99</v>
      </c>
      <c r="I77" s="24">
        <v>0</v>
      </c>
      <c r="J77" s="25">
        <f t="shared" si="6"/>
        <v>99</v>
      </c>
      <c r="K77" s="88"/>
      <c r="L77" s="24">
        <v>41</v>
      </c>
      <c r="M77" s="24">
        <v>33</v>
      </c>
      <c r="N77" s="24">
        <v>0</v>
      </c>
      <c r="O77" s="24">
        <v>20</v>
      </c>
      <c r="P77" s="25">
        <f t="shared" si="4"/>
        <v>94</v>
      </c>
      <c r="Q77" s="24">
        <v>0</v>
      </c>
      <c r="R77" s="25">
        <f t="shared" si="7"/>
        <v>94</v>
      </c>
      <c r="S77" s="32"/>
    </row>
    <row r="78" spans="1:19" ht="14.25" x14ac:dyDescent="0.2">
      <c r="A78" t="s">
        <v>179</v>
      </c>
      <c r="B78" s="10" t="s">
        <v>180</v>
      </c>
      <c r="C78" s="83" t="s">
        <v>57</v>
      </c>
      <c r="D78" s="24">
        <v>37</v>
      </c>
      <c r="E78" s="24">
        <v>106</v>
      </c>
      <c r="F78" s="24">
        <v>0</v>
      </c>
      <c r="G78" s="24">
        <v>22</v>
      </c>
      <c r="H78" s="25">
        <f t="shared" si="5"/>
        <v>165</v>
      </c>
      <c r="I78" s="24">
        <v>429</v>
      </c>
      <c r="J78" s="25">
        <f t="shared" si="6"/>
        <v>594</v>
      </c>
      <c r="K78" s="88"/>
      <c r="L78" s="24">
        <v>0</v>
      </c>
      <c r="M78" s="24">
        <v>29</v>
      </c>
      <c r="N78" s="24">
        <v>0</v>
      </c>
      <c r="O78" s="24">
        <v>30</v>
      </c>
      <c r="P78" s="25">
        <f t="shared" si="4"/>
        <v>59</v>
      </c>
      <c r="Q78" s="24">
        <v>7</v>
      </c>
      <c r="R78" s="25">
        <f t="shared" si="7"/>
        <v>66</v>
      </c>
      <c r="S78" s="32"/>
    </row>
    <row r="79" spans="1:19" ht="14.25" x14ac:dyDescent="0.2">
      <c r="A79" t="s">
        <v>181</v>
      </c>
      <c r="B79" s="10" t="s">
        <v>182</v>
      </c>
      <c r="C79" s="83" t="s">
        <v>38</v>
      </c>
      <c r="D79" s="24">
        <v>59</v>
      </c>
      <c r="E79" s="24">
        <v>0</v>
      </c>
      <c r="F79" s="24">
        <v>0</v>
      </c>
      <c r="G79" s="24">
        <v>23</v>
      </c>
      <c r="H79" s="25">
        <f t="shared" si="5"/>
        <v>82</v>
      </c>
      <c r="I79" s="24">
        <v>0</v>
      </c>
      <c r="J79" s="25">
        <f t="shared" si="6"/>
        <v>82</v>
      </c>
      <c r="K79" s="88"/>
      <c r="L79" s="24">
        <v>0</v>
      </c>
      <c r="M79" s="24">
        <v>91</v>
      </c>
      <c r="N79" s="24">
        <v>0</v>
      </c>
      <c r="O79" s="24">
        <v>6</v>
      </c>
      <c r="P79" s="25">
        <f t="shared" si="4"/>
        <v>97</v>
      </c>
      <c r="Q79" s="24">
        <v>17</v>
      </c>
      <c r="R79" s="25">
        <f t="shared" si="7"/>
        <v>114</v>
      </c>
      <c r="S79" s="32"/>
    </row>
    <row r="80" spans="1:19" ht="14.25" x14ac:dyDescent="0.2">
      <c r="A80" t="s">
        <v>183</v>
      </c>
      <c r="B80" s="10" t="s">
        <v>184</v>
      </c>
      <c r="C80" s="83" t="s">
        <v>44</v>
      </c>
      <c r="D80" s="24">
        <v>135</v>
      </c>
      <c r="E80" s="24">
        <v>0</v>
      </c>
      <c r="F80" s="24">
        <v>0</v>
      </c>
      <c r="G80" s="24">
        <v>5</v>
      </c>
      <c r="H80" s="25">
        <f t="shared" si="5"/>
        <v>140</v>
      </c>
      <c r="I80" s="24">
        <v>0</v>
      </c>
      <c r="J80" s="25">
        <f t="shared" si="6"/>
        <v>140</v>
      </c>
      <c r="K80" s="88"/>
      <c r="L80" s="24">
        <v>20</v>
      </c>
      <c r="M80" s="24">
        <v>92</v>
      </c>
      <c r="N80" s="24">
        <v>0</v>
      </c>
      <c r="O80" s="24">
        <v>65</v>
      </c>
      <c r="P80" s="25">
        <f t="shared" si="4"/>
        <v>177</v>
      </c>
      <c r="Q80" s="24">
        <v>1</v>
      </c>
      <c r="R80" s="25">
        <f t="shared" si="7"/>
        <v>178</v>
      </c>
      <c r="S80" s="32"/>
    </row>
    <row r="81" spans="1:19" ht="14.25" x14ac:dyDescent="0.2">
      <c r="A81" t="s">
        <v>185</v>
      </c>
      <c r="B81" s="10" t="s">
        <v>186</v>
      </c>
      <c r="C81" s="83" t="s">
        <v>38</v>
      </c>
      <c r="D81" s="24">
        <v>15</v>
      </c>
      <c r="E81" s="24">
        <v>0</v>
      </c>
      <c r="F81" s="24">
        <v>0</v>
      </c>
      <c r="G81" s="24">
        <v>2</v>
      </c>
      <c r="H81" s="25">
        <f t="shared" si="5"/>
        <v>17</v>
      </c>
      <c r="I81" s="24">
        <v>0</v>
      </c>
      <c r="J81" s="25">
        <f t="shared" si="6"/>
        <v>17</v>
      </c>
      <c r="K81" s="88"/>
      <c r="L81" s="24">
        <v>10</v>
      </c>
      <c r="M81" s="24">
        <v>0</v>
      </c>
      <c r="N81" s="24">
        <v>0</v>
      </c>
      <c r="O81" s="24">
        <v>28</v>
      </c>
      <c r="P81" s="25">
        <f t="shared" si="4"/>
        <v>38</v>
      </c>
      <c r="Q81" s="24">
        <v>0</v>
      </c>
      <c r="R81" s="25">
        <f t="shared" si="7"/>
        <v>38</v>
      </c>
      <c r="S81" s="32"/>
    </row>
    <row r="82" spans="1:19" ht="14.25" x14ac:dyDescent="0.2">
      <c r="A82" t="s">
        <v>187</v>
      </c>
      <c r="B82" s="10" t="s">
        <v>188</v>
      </c>
      <c r="C82" s="83" t="s">
        <v>64</v>
      </c>
      <c r="D82" s="24">
        <v>23</v>
      </c>
      <c r="E82" s="24">
        <v>0</v>
      </c>
      <c r="F82" s="24">
        <v>0</v>
      </c>
      <c r="G82" s="24">
        <v>32</v>
      </c>
      <c r="H82" s="25">
        <f t="shared" si="5"/>
        <v>55</v>
      </c>
      <c r="I82" s="24">
        <v>237</v>
      </c>
      <c r="J82" s="25">
        <f t="shared" si="6"/>
        <v>292</v>
      </c>
      <c r="K82" s="88"/>
      <c r="L82" s="24">
        <v>12</v>
      </c>
      <c r="M82" s="24">
        <v>27</v>
      </c>
      <c r="N82" s="24">
        <v>0</v>
      </c>
      <c r="O82" s="24">
        <v>58</v>
      </c>
      <c r="P82" s="25">
        <f t="shared" si="4"/>
        <v>97</v>
      </c>
      <c r="Q82" s="24">
        <v>80</v>
      </c>
      <c r="R82" s="25">
        <f t="shared" si="7"/>
        <v>177</v>
      </c>
      <c r="S82" s="32"/>
    </row>
    <row r="83" spans="1:19" ht="14.25" x14ac:dyDescent="0.2">
      <c r="A83" t="s">
        <v>189</v>
      </c>
      <c r="B83" s="10" t="s">
        <v>190</v>
      </c>
      <c r="C83" s="83" t="s">
        <v>64</v>
      </c>
      <c r="D83" s="24">
        <v>3</v>
      </c>
      <c r="E83" s="24">
        <v>0</v>
      </c>
      <c r="F83" s="24">
        <v>0</v>
      </c>
      <c r="G83" s="24">
        <v>0</v>
      </c>
      <c r="H83" s="25">
        <f t="shared" si="5"/>
        <v>3</v>
      </c>
      <c r="I83" s="24">
        <v>29</v>
      </c>
      <c r="J83" s="25">
        <f t="shared" si="6"/>
        <v>32</v>
      </c>
      <c r="K83" s="88"/>
      <c r="L83" s="24">
        <v>25</v>
      </c>
      <c r="M83" s="24">
        <v>0</v>
      </c>
      <c r="N83" s="24">
        <v>0</v>
      </c>
      <c r="O83" s="24">
        <v>4</v>
      </c>
      <c r="P83" s="25">
        <f t="shared" si="4"/>
        <v>29</v>
      </c>
      <c r="Q83" s="24">
        <v>2</v>
      </c>
      <c r="R83" s="25">
        <f t="shared" si="7"/>
        <v>31</v>
      </c>
      <c r="S83" s="32"/>
    </row>
    <row r="84" spans="1:19" ht="14.25" x14ac:dyDescent="0.2">
      <c r="A84" t="s">
        <v>191</v>
      </c>
      <c r="B84" s="10" t="s">
        <v>192</v>
      </c>
      <c r="C84" s="83" t="s">
        <v>64</v>
      </c>
      <c r="D84" s="24">
        <v>91</v>
      </c>
      <c r="E84" s="24">
        <v>0</v>
      </c>
      <c r="F84" s="24">
        <v>0</v>
      </c>
      <c r="G84" s="24">
        <v>24</v>
      </c>
      <c r="H84" s="25">
        <f t="shared" si="5"/>
        <v>115</v>
      </c>
      <c r="I84" s="24">
        <v>0</v>
      </c>
      <c r="J84" s="25">
        <f t="shared" si="6"/>
        <v>115</v>
      </c>
      <c r="K84" s="88"/>
      <c r="L84" s="24">
        <v>26</v>
      </c>
      <c r="M84" s="24">
        <v>0</v>
      </c>
      <c r="N84" s="24">
        <v>0</v>
      </c>
      <c r="O84" s="24">
        <v>4</v>
      </c>
      <c r="P84" s="25">
        <f t="shared" si="4"/>
        <v>30</v>
      </c>
      <c r="Q84" s="24">
        <v>0</v>
      </c>
      <c r="R84" s="25">
        <f t="shared" si="7"/>
        <v>30</v>
      </c>
      <c r="S84" s="32"/>
    </row>
    <row r="85" spans="1:19" ht="14.25" x14ac:dyDescent="0.2">
      <c r="A85" t="s">
        <v>735</v>
      </c>
      <c r="B85" s="10" t="s">
        <v>193</v>
      </c>
      <c r="C85" s="83" t="s">
        <v>38</v>
      </c>
      <c r="D85" s="24">
        <v>33</v>
      </c>
      <c r="E85" s="24">
        <v>0</v>
      </c>
      <c r="F85" s="24">
        <v>0</v>
      </c>
      <c r="G85" s="24">
        <v>47</v>
      </c>
      <c r="H85" s="25">
        <f t="shared" si="5"/>
        <v>80</v>
      </c>
      <c r="I85" s="24">
        <v>0</v>
      </c>
      <c r="J85" s="25">
        <f t="shared" si="6"/>
        <v>80</v>
      </c>
      <c r="K85" s="88"/>
      <c r="L85" s="24">
        <v>55</v>
      </c>
      <c r="M85" s="24">
        <v>29</v>
      </c>
      <c r="N85" s="24">
        <v>0</v>
      </c>
      <c r="O85" s="24">
        <v>29</v>
      </c>
      <c r="P85" s="25">
        <f t="shared" si="4"/>
        <v>113</v>
      </c>
      <c r="Q85" s="24">
        <v>0</v>
      </c>
      <c r="R85" s="25">
        <f t="shared" si="7"/>
        <v>113</v>
      </c>
      <c r="S85" s="32"/>
    </row>
    <row r="86" spans="1:19" ht="14.25" x14ac:dyDescent="0.2">
      <c r="A86" t="s">
        <v>194</v>
      </c>
      <c r="B86" s="10" t="s">
        <v>195</v>
      </c>
      <c r="C86" s="83" t="s">
        <v>44</v>
      </c>
      <c r="D86" s="24">
        <v>31</v>
      </c>
      <c r="E86" s="24">
        <v>0</v>
      </c>
      <c r="F86" s="24">
        <v>27</v>
      </c>
      <c r="G86" s="24">
        <v>2</v>
      </c>
      <c r="H86" s="25">
        <f t="shared" si="5"/>
        <v>60</v>
      </c>
      <c r="I86" s="24">
        <v>31</v>
      </c>
      <c r="J86" s="25">
        <f t="shared" si="6"/>
        <v>91</v>
      </c>
      <c r="K86" s="88"/>
      <c r="L86" s="24">
        <v>63</v>
      </c>
      <c r="M86" s="24">
        <v>0</v>
      </c>
      <c r="N86" s="24">
        <v>0</v>
      </c>
      <c r="O86" s="24">
        <v>27</v>
      </c>
      <c r="P86" s="25">
        <f t="shared" si="4"/>
        <v>90</v>
      </c>
      <c r="Q86" s="24">
        <v>0</v>
      </c>
      <c r="R86" s="25">
        <f t="shared" si="7"/>
        <v>90</v>
      </c>
      <c r="S86" s="32"/>
    </row>
    <row r="87" spans="1:19" ht="14.25" x14ac:dyDescent="0.2">
      <c r="A87" t="s">
        <v>196</v>
      </c>
      <c r="B87" s="10" t="s">
        <v>197</v>
      </c>
      <c r="C87" s="83" t="s">
        <v>44</v>
      </c>
      <c r="D87" s="24">
        <v>17</v>
      </c>
      <c r="E87" s="24">
        <v>0</v>
      </c>
      <c r="F87" s="24">
        <v>0</v>
      </c>
      <c r="G87" s="24">
        <v>6</v>
      </c>
      <c r="H87" s="25">
        <f t="shared" si="5"/>
        <v>23</v>
      </c>
      <c r="I87" s="24">
        <v>0</v>
      </c>
      <c r="J87" s="25">
        <f t="shared" si="6"/>
        <v>23</v>
      </c>
      <c r="K87" s="88"/>
      <c r="L87" s="24">
        <v>0</v>
      </c>
      <c r="M87" s="24">
        <v>0</v>
      </c>
      <c r="N87" s="24">
        <v>0</v>
      </c>
      <c r="O87" s="24">
        <v>34</v>
      </c>
      <c r="P87" s="25">
        <f t="shared" si="4"/>
        <v>34</v>
      </c>
      <c r="Q87" s="24">
        <v>0</v>
      </c>
      <c r="R87" s="25">
        <f t="shared" si="7"/>
        <v>34</v>
      </c>
      <c r="S87" s="32"/>
    </row>
    <row r="88" spans="1:19" ht="14.25" x14ac:dyDescent="0.2">
      <c r="A88" t="s">
        <v>198</v>
      </c>
      <c r="B88" s="10" t="s">
        <v>199</v>
      </c>
      <c r="C88" s="83" t="s">
        <v>57</v>
      </c>
      <c r="D88" s="24">
        <v>68</v>
      </c>
      <c r="E88" s="24">
        <v>0</v>
      </c>
      <c r="F88" s="24">
        <v>0</v>
      </c>
      <c r="G88" s="24">
        <v>0</v>
      </c>
      <c r="H88" s="25">
        <f t="shared" si="5"/>
        <v>68</v>
      </c>
      <c r="I88" s="24">
        <v>0</v>
      </c>
      <c r="J88" s="25">
        <f t="shared" si="6"/>
        <v>68</v>
      </c>
      <c r="K88" s="88"/>
      <c r="L88" s="24">
        <v>23</v>
      </c>
      <c r="M88" s="24">
        <v>68</v>
      </c>
      <c r="N88" s="24">
        <v>0</v>
      </c>
      <c r="O88" s="24">
        <v>62</v>
      </c>
      <c r="P88" s="25">
        <f t="shared" si="4"/>
        <v>153</v>
      </c>
      <c r="Q88" s="24">
        <v>8</v>
      </c>
      <c r="R88" s="25">
        <f t="shared" si="7"/>
        <v>161</v>
      </c>
      <c r="S88" s="32"/>
    </row>
    <row r="89" spans="1:19" ht="14.25" x14ac:dyDescent="0.2">
      <c r="A89" t="s">
        <v>200</v>
      </c>
      <c r="B89" s="10" t="s">
        <v>201</v>
      </c>
      <c r="C89" s="83" t="s">
        <v>44</v>
      </c>
      <c r="D89" s="24">
        <v>83</v>
      </c>
      <c r="E89" s="24">
        <v>47</v>
      </c>
      <c r="F89" s="24">
        <v>0</v>
      </c>
      <c r="G89" s="24">
        <v>4</v>
      </c>
      <c r="H89" s="25">
        <f t="shared" si="5"/>
        <v>134</v>
      </c>
      <c r="I89" s="24">
        <v>55</v>
      </c>
      <c r="J89" s="25">
        <f t="shared" si="6"/>
        <v>189</v>
      </c>
      <c r="K89" s="88"/>
      <c r="L89" s="24">
        <v>12</v>
      </c>
      <c r="M89" s="24">
        <v>0</v>
      </c>
      <c r="N89" s="24">
        <v>0</v>
      </c>
      <c r="O89" s="24">
        <v>44</v>
      </c>
      <c r="P89" s="25">
        <f t="shared" si="4"/>
        <v>56</v>
      </c>
      <c r="Q89" s="24">
        <v>2</v>
      </c>
      <c r="R89" s="25">
        <f t="shared" si="7"/>
        <v>58</v>
      </c>
      <c r="S89" s="32"/>
    </row>
    <row r="90" spans="1:19" ht="14.25" x14ac:dyDescent="0.2">
      <c r="A90" t="s">
        <v>202</v>
      </c>
      <c r="B90" s="10" t="s">
        <v>203</v>
      </c>
      <c r="C90" s="83" t="s">
        <v>38</v>
      </c>
      <c r="D90" s="24">
        <v>82</v>
      </c>
      <c r="E90" s="24">
        <v>0</v>
      </c>
      <c r="F90" s="24">
        <v>0</v>
      </c>
      <c r="G90" s="24">
        <v>19</v>
      </c>
      <c r="H90" s="25">
        <f t="shared" si="5"/>
        <v>101</v>
      </c>
      <c r="I90" s="24">
        <v>0</v>
      </c>
      <c r="J90" s="25">
        <f t="shared" si="6"/>
        <v>101</v>
      </c>
      <c r="K90" s="88"/>
      <c r="L90" s="24">
        <v>8</v>
      </c>
      <c r="M90" s="24">
        <v>0</v>
      </c>
      <c r="N90" s="24">
        <v>0</v>
      </c>
      <c r="O90" s="24">
        <v>3</v>
      </c>
      <c r="P90" s="25">
        <f t="shared" si="4"/>
        <v>11</v>
      </c>
      <c r="Q90" s="24">
        <v>0</v>
      </c>
      <c r="R90" s="25">
        <f t="shared" si="7"/>
        <v>11</v>
      </c>
      <c r="S90" s="32"/>
    </row>
    <row r="91" spans="1:19" ht="14.25" x14ac:dyDescent="0.2">
      <c r="A91" t="s">
        <v>204</v>
      </c>
      <c r="B91" s="10" t="s">
        <v>205</v>
      </c>
      <c r="C91" s="83" t="s">
        <v>64</v>
      </c>
      <c r="D91" s="24">
        <v>95</v>
      </c>
      <c r="E91" s="24">
        <v>0</v>
      </c>
      <c r="F91" s="24">
        <v>0</v>
      </c>
      <c r="G91" s="24">
        <v>10</v>
      </c>
      <c r="H91" s="25">
        <f t="shared" si="5"/>
        <v>105</v>
      </c>
      <c r="I91" s="24">
        <v>0</v>
      </c>
      <c r="J91" s="25">
        <f t="shared" si="6"/>
        <v>105</v>
      </c>
      <c r="K91" s="88"/>
      <c r="L91" s="24">
        <v>30</v>
      </c>
      <c r="M91" s="24">
        <v>115</v>
      </c>
      <c r="N91" s="24">
        <v>0</v>
      </c>
      <c r="O91" s="24">
        <v>27</v>
      </c>
      <c r="P91" s="25">
        <f t="shared" si="4"/>
        <v>172</v>
      </c>
      <c r="Q91" s="24">
        <v>0</v>
      </c>
      <c r="R91" s="25">
        <f t="shared" si="7"/>
        <v>172</v>
      </c>
      <c r="S91" s="32"/>
    </row>
    <row r="92" spans="1:19" ht="14.25" x14ac:dyDescent="0.2">
      <c r="A92" t="s">
        <v>206</v>
      </c>
      <c r="B92" s="10" t="s">
        <v>207</v>
      </c>
      <c r="C92" s="83" t="s">
        <v>41</v>
      </c>
      <c r="D92" s="24">
        <v>4</v>
      </c>
      <c r="E92" s="24">
        <v>0</v>
      </c>
      <c r="F92" s="24">
        <v>0</v>
      </c>
      <c r="G92" s="24">
        <v>0</v>
      </c>
      <c r="H92" s="25">
        <f t="shared" si="5"/>
        <v>4</v>
      </c>
      <c r="I92" s="24">
        <v>0</v>
      </c>
      <c r="J92" s="25">
        <f t="shared" si="6"/>
        <v>4</v>
      </c>
      <c r="K92" s="88"/>
      <c r="L92" s="24">
        <v>16</v>
      </c>
      <c r="M92" s="24">
        <v>66</v>
      </c>
      <c r="N92" s="24">
        <v>0</v>
      </c>
      <c r="O92" s="24">
        <v>18</v>
      </c>
      <c r="P92" s="25">
        <f t="shared" si="4"/>
        <v>100</v>
      </c>
      <c r="Q92" s="24">
        <v>0</v>
      </c>
      <c r="R92" s="25">
        <f t="shared" si="7"/>
        <v>100</v>
      </c>
      <c r="S92" s="32"/>
    </row>
    <row r="93" spans="1:19" ht="14.25" x14ac:dyDescent="0.2">
      <c r="A93" t="s">
        <v>208</v>
      </c>
      <c r="B93" s="10" t="s">
        <v>209</v>
      </c>
      <c r="C93" s="83" t="s">
        <v>38</v>
      </c>
      <c r="D93" s="24">
        <v>46</v>
      </c>
      <c r="E93" s="24">
        <v>24</v>
      </c>
      <c r="F93" s="24">
        <v>0</v>
      </c>
      <c r="G93" s="24">
        <v>56</v>
      </c>
      <c r="H93" s="25">
        <f t="shared" si="5"/>
        <v>126</v>
      </c>
      <c r="I93" s="24">
        <v>0</v>
      </c>
      <c r="J93" s="25">
        <f t="shared" si="6"/>
        <v>126</v>
      </c>
      <c r="K93" s="88"/>
      <c r="L93" s="24">
        <v>6</v>
      </c>
      <c r="M93" s="24">
        <v>13</v>
      </c>
      <c r="N93" s="24">
        <v>0</v>
      </c>
      <c r="O93" s="24">
        <v>4</v>
      </c>
      <c r="P93" s="25">
        <f t="shared" si="4"/>
        <v>23</v>
      </c>
      <c r="Q93" s="24">
        <v>0</v>
      </c>
      <c r="R93" s="25">
        <f t="shared" si="7"/>
        <v>23</v>
      </c>
      <c r="S93" s="32"/>
    </row>
    <row r="94" spans="1:19" ht="14.25" x14ac:dyDescent="0.2">
      <c r="A94" t="s">
        <v>210</v>
      </c>
      <c r="B94" s="10" t="s">
        <v>211</v>
      </c>
      <c r="C94" s="83" t="s">
        <v>38</v>
      </c>
      <c r="D94" s="24">
        <v>17</v>
      </c>
      <c r="E94" s="24">
        <v>0</v>
      </c>
      <c r="F94" s="24">
        <v>0</v>
      </c>
      <c r="G94" s="24">
        <v>35</v>
      </c>
      <c r="H94" s="25">
        <f t="shared" si="5"/>
        <v>52</v>
      </c>
      <c r="I94" s="24">
        <v>0</v>
      </c>
      <c r="J94" s="25">
        <f t="shared" si="6"/>
        <v>52</v>
      </c>
      <c r="K94" s="88"/>
      <c r="L94" s="24">
        <v>0</v>
      </c>
      <c r="M94" s="24">
        <v>0</v>
      </c>
      <c r="N94" s="24">
        <v>0</v>
      </c>
      <c r="O94" s="24">
        <v>0</v>
      </c>
      <c r="P94" s="25">
        <f t="shared" si="4"/>
        <v>0</v>
      </c>
      <c r="Q94" s="24">
        <v>36</v>
      </c>
      <c r="R94" s="25">
        <f t="shared" si="7"/>
        <v>36</v>
      </c>
      <c r="S94" s="32"/>
    </row>
    <row r="95" spans="1:19" ht="14.25" x14ac:dyDescent="0.2">
      <c r="A95" t="s">
        <v>212</v>
      </c>
      <c r="B95" s="10" t="s">
        <v>213</v>
      </c>
      <c r="C95" s="83" t="s">
        <v>38</v>
      </c>
      <c r="D95" s="24">
        <v>21</v>
      </c>
      <c r="E95" s="24">
        <v>0</v>
      </c>
      <c r="F95" s="24">
        <v>0</v>
      </c>
      <c r="G95" s="24">
        <v>16</v>
      </c>
      <c r="H95" s="25">
        <f t="shared" si="5"/>
        <v>37</v>
      </c>
      <c r="I95" s="24">
        <v>147</v>
      </c>
      <c r="J95" s="25">
        <f t="shared" si="6"/>
        <v>184</v>
      </c>
      <c r="K95" s="88"/>
      <c r="L95" s="24">
        <v>15</v>
      </c>
      <c r="M95" s="24">
        <v>33</v>
      </c>
      <c r="N95" s="24">
        <v>0</v>
      </c>
      <c r="O95" s="24">
        <v>45</v>
      </c>
      <c r="P95" s="25">
        <f t="shared" si="4"/>
        <v>93</v>
      </c>
      <c r="Q95" s="24">
        <v>116</v>
      </c>
      <c r="R95" s="25">
        <f t="shared" si="7"/>
        <v>209</v>
      </c>
      <c r="S95" s="32"/>
    </row>
    <row r="96" spans="1:19" ht="14.25" x14ac:dyDescent="0.2">
      <c r="A96" t="s">
        <v>214</v>
      </c>
      <c r="B96" s="10" t="s">
        <v>215</v>
      </c>
      <c r="C96" s="83" t="s">
        <v>44</v>
      </c>
      <c r="D96" s="24">
        <v>0</v>
      </c>
      <c r="E96" s="24">
        <v>0</v>
      </c>
      <c r="F96" s="24">
        <v>0</v>
      </c>
      <c r="G96" s="24">
        <v>0</v>
      </c>
      <c r="H96" s="25">
        <f t="shared" si="5"/>
        <v>0</v>
      </c>
      <c r="I96" s="24">
        <v>0</v>
      </c>
      <c r="J96" s="25">
        <f t="shared" si="6"/>
        <v>0</v>
      </c>
      <c r="K96" s="88"/>
      <c r="L96" s="24">
        <v>0</v>
      </c>
      <c r="M96" s="24">
        <v>0</v>
      </c>
      <c r="N96" s="24">
        <v>0</v>
      </c>
      <c r="O96" s="24">
        <v>15</v>
      </c>
      <c r="P96" s="25">
        <f t="shared" si="4"/>
        <v>15</v>
      </c>
      <c r="Q96" s="24">
        <v>0</v>
      </c>
      <c r="R96" s="25">
        <f t="shared" si="7"/>
        <v>15</v>
      </c>
      <c r="S96" s="32"/>
    </row>
    <row r="97" spans="1:19" ht="14.25" x14ac:dyDescent="0.2">
      <c r="A97" t="s">
        <v>216</v>
      </c>
      <c r="B97" s="10" t="s">
        <v>217</v>
      </c>
      <c r="C97" s="83" t="s">
        <v>64</v>
      </c>
      <c r="D97" s="24">
        <v>24</v>
      </c>
      <c r="E97" s="24">
        <v>0</v>
      </c>
      <c r="F97" s="24">
        <v>0</v>
      </c>
      <c r="G97" s="24">
        <v>0</v>
      </c>
      <c r="H97" s="25">
        <f t="shared" si="5"/>
        <v>24</v>
      </c>
      <c r="I97" s="24">
        <v>0</v>
      </c>
      <c r="J97" s="25">
        <f t="shared" si="6"/>
        <v>24</v>
      </c>
      <c r="K97" s="88"/>
      <c r="L97" s="24">
        <v>9</v>
      </c>
      <c r="M97" s="24">
        <v>0</v>
      </c>
      <c r="N97" s="24">
        <v>0</v>
      </c>
      <c r="O97" s="24">
        <v>28</v>
      </c>
      <c r="P97" s="25">
        <f t="shared" si="4"/>
        <v>37</v>
      </c>
      <c r="Q97" s="24">
        <v>0</v>
      </c>
      <c r="R97" s="25">
        <f t="shared" si="7"/>
        <v>37</v>
      </c>
      <c r="S97" s="32"/>
    </row>
    <row r="98" spans="1:19" ht="14.25" x14ac:dyDescent="0.2">
      <c r="A98" t="s">
        <v>218</v>
      </c>
      <c r="B98" s="10" t="s">
        <v>219</v>
      </c>
      <c r="C98" s="83" t="s">
        <v>64</v>
      </c>
      <c r="D98" s="24">
        <v>10</v>
      </c>
      <c r="E98" s="24">
        <v>0</v>
      </c>
      <c r="F98" s="24">
        <v>0</v>
      </c>
      <c r="G98" s="24">
        <v>7</v>
      </c>
      <c r="H98" s="25">
        <f t="shared" si="5"/>
        <v>17</v>
      </c>
      <c r="I98" s="24">
        <v>12</v>
      </c>
      <c r="J98" s="25">
        <f t="shared" si="6"/>
        <v>29</v>
      </c>
      <c r="K98" s="88"/>
      <c r="L98" s="24">
        <v>17</v>
      </c>
      <c r="M98" s="24">
        <v>21</v>
      </c>
      <c r="N98" s="24">
        <v>0</v>
      </c>
      <c r="O98" s="24">
        <v>48</v>
      </c>
      <c r="P98" s="25">
        <f t="shared" si="4"/>
        <v>86</v>
      </c>
      <c r="Q98" s="24">
        <v>20</v>
      </c>
      <c r="R98" s="25">
        <f t="shared" si="7"/>
        <v>106</v>
      </c>
      <c r="S98" s="32"/>
    </row>
    <row r="99" spans="1:19" ht="14.25" x14ac:dyDescent="0.2">
      <c r="A99" t="s">
        <v>220</v>
      </c>
      <c r="B99" s="10" t="s">
        <v>221</v>
      </c>
      <c r="C99" s="83" t="s">
        <v>38</v>
      </c>
      <c r="D99" s="24">
        <v>52</v>
      </c>
      <c r="E99" s="24">
        <v>0</v>
      </c>
      <c r="F99" s="24">
        <v>0</v>
      </c>
      <c r="G99" s="24">
        <v>9</v>
      </c>
      <c r="H99" s="25">
        <f t="shared" si="5"/>
        <v>61</v>
      </c>
      <c r="I99" s="24">
        <v>0</v>
      </c>
      <c r="J99" s="25">
        <f t="shared" si="6"/>
        <v>61</v>
      </c>
      <c r="K99" s="88"/>
      <c r="L99" s="24">
        <v>0</v>
      </c>
      <c r="M99" s="24">
        <v>50</v>
      </c>
      <c r="N99" s="24">
        <v>0</v>
      </c>
      <c r="O99" s="24">
        <v>0</v>
      </c>
      <c r="P99" s="25">
        <f t="shared" si="4"/>
        <v>50</v>
      </c>
      <c r="Q99" s="24">
        <v>0</v>
      </c>
      <c r="R99" s="25">
        <f t="shared" si="7"/>
        <v>50</v>
      </c>
      <c r="S99" s="32"/>
    </row>
    <row r="100" spans="1:19" ht="14.25" x14ac:dyDescent="0.2">
      <c r="A100" t="s">
        <v>222</v>
      </c>
      <c r="B100" s="10" t="s">
        <v>223</v>
      </c>
      <c r="C100" s="83" t="s">
        <v>38</v>
      </c>
      <c r="D100" s="24">
        <v>39</v>
      </c>
      <c r="E100" s="24">
        <v>0</v>
      </c>
      <c r="F100" s="24">
        <v>0</v>
      </c>
      <c r="G100" s="24">
        <v>2</v>
      </c>
      <c r="H100" s="25">
        <f t="shared" si="5"/>
        <v>41</v>
      </c>
      <c r="I100" s="24">
        <v>44</v>
      </c>
      <c r="J100" s="25">
        <f t="shared" si="6"/>
        <v>85</v>
      </c>
      <c r="K100" s="88"/>
      <c r="L100" s="24">
        <v>25</v>
      </c>
      <c r="M100" s="24">
        <v>0</v>
      </c>
      <c r="N100" s="24">
        <v>0</v>
      </c>
      <c r="O100" s="24">
        <v>14</v>
      </c>
      <c r="P100" s="25">
        <f t="shared" si="4"/>
        <v>39</v>
      </c>
      <c r="Q100" s="24">
        <v>4</v>
      </c>
      <c r="R100" s="25">
        <f t="shared" si="7"/>
        <v>43</v>
      </c>
      <c r="S100" s="32"/>
    </row>
    <row r="101" spans="1:19" ht="14.25" x14ac:dyDescent="0.2">
      <c r="A101" t="s">
        <v>224</v>
      </c>
      <c r="B101" s="10" t="s">
        <v>225</v>
      </c>
      <c r="C101" s="83" t="s">
        <v>64</v>
      </c>
      <c r="D101" s="24">
        <v>104</v>
      </c>
      <c r="E101" s="24">
        <v>19</v>
      </c>
      <c r="F101" s="24">
        <v>0</v>
      </c>
      <c r="G101" s="24">
        <v>7</v>
      </c>
      <c r="H101" s="25">
        <f t="shared" si="5"/>
        <v>130</v>
      </c>
      <c r="I101" s="24">
        <v>103</v>
      </c>
      <c r="J101" s="25">
        <f t="shared" si="6"/>
        <v>233</v>
      </c>
      <c r="K101" s="88"/>
      <c r="L101" s="24">
        <v>23</v>
      </c>
      <c r="M101" s="24">
        <v>96</v>
      </c>
      <c r="N101" s="24">
        <v>0</v>
      </c>
      <c r="O101" s="24">
        <v>42</v>
      </c>
      <c r="P101" s="25">
        <f t="shared" si="4"/>
        <v>161</v>
      </c>
      <c r="Q101" s="24">
        <v>53</v>
      </c>
      <c r="R101" s="25">
        <f t="shared" si="7"/>
        <v>214</v>
      </c>
      <c r="S101" s="32"/>
    </row>
    <row r="102" spans="1:19" ht="14.25" x14ac:dyDescent="0.2">
      <c r="A102" t="s">
        <v>226</v>
      </c>
      <c r="B102" s="10" t="s">
        <v>227</v>
      </c>
      <c r="C102" s="83" t="s">
        <v>41</v>
      </c>
      <c r="D102" s="24">
        <v>70</v>
      </c>
      <c r="E102" s="24">
        <v>0</v>
      </c>
      <c r="F102" s="24">
        <v>0</v>
      </c>
      <c r="G102" s="24">
        <v>0</v>
      </c>
      <c r="H102" s="25">
        <f t="shared" si="5"/>
        <v>70</v>
      </c>
      <c r="I102" s="24">
        <v>0</v>
      </c>
      <c r="J102" s="25">
        <f t="shared" si="6"/>
        <v>70</v>
      </c>
      <c r="K102" s="88"/>
      <c r="L102" s="24">
        <v>8</v>
      </c>
      <c r="M102" s="24">
        <v>20</v>
      </c>
      <c r="N102" s="24">
        <v>0</v>
      </c>
      <c r="O102" s="24">
        <v>13</v>
      </c>
      <c r="P102" s="25">
        <f t="shared" si="4"/>
        <v>41</v>
      </c>
      <c r="Q102" s="24">
        <v>0</v>
      </c>
      <c r="R102" s="25">
        <f t="shared" si="7"/>
        <v>41</v>
      </c>
      <c r="S102" s="32"/>
    </row>
    <row r="103" spans="1:19" ht="14.25" x14ac:dyDescent="0.2">
      <c r="A103" t="s">
        <v>733</v>
      </c>
      <c r="B103" s="10" t="s">
        <v>228</v>
      </c>
      <c r="C103" s="83" t="s">
        <v>57</v>
      </c>
      <c r="D103" s="24">
        <v>149</v>
      </c>
      <c r="E103" s="24">
        <v>0</v>
      </c>
      <c r="F103" s="24">
        <v>0</v>
      </c>
      <c r="G103" s="24">
        <v>0</v>
      </c>
      <c r="H103" s="25">
        <f t="shared" si="5"/>
        <v>149</v>
      </c>
      <c r="I103" s="24">
        <v>0</v>
      </c>
      <c r="J103" s="25">
        <f t="shared" si="6"/>
        <v>149</v>
      </c>
      <c r="K103" s="88"/>
      <c r="L103" s="24">
        <v>6</v>
      </c>
      <c r="M103" s="24">
        <v>14</v>
      </c>
      <c r="N103" s="24">
        <v>0</v>
      </c>
      <c r="O103" s="24">
        <v>47</v>
      </c>
      <c r="P103" s="25">
        <f t="shared" si="4"/>
        <v>67</v>
      </c>
      <c r="Q103" s="24">
        <v>0</v>
      </c>
      <c r="R103" s="25">
        <f t="shared" si="7"/>
        <v>67</v>
      </c>
      <c r="S103" s="32"/>
    </row>
    <row r="104" spans="1:19" ht="14.25" x14ac:dyDescent="0.2">
      <c r="A104" t="s">
        <v>229</v>
      </c>
      <c r="B104" s="10" t="s">
        <v>230</v>
      </c>
      <c r="C104" s="83" t="s">
        <v>44</v>
      </c>
      <c r="D104" s="24">
        <v>0</v>
      </c>
      <c r="E104" s="24">
        <v>0</v>
      </c>
      <c r="F104" s="24">
        <v>0</v>
      </c>
      <c r="G104" s="24">
        <v>0</v>
      </c>
      <c r="H104" s="25">
        <f t="shared" si="5"/>
        <v>0</v>
      </c>
      <c r="I104" s="24">
        <v>0</v>
      </c>
      <c r="J104" s="25">
        <f t="shared" si="6"/>
        <v>0</v>
      </c>
      <c r="K104" s="88"/>
      <c r="L104" s="24">
        <v>8</v>
      </c>
      <c r="M104" s="24">
        <v>0</v>
      </c>
      <c r="N104" s="24">
        <v>0</v>
      </c>
      <c r="O104" s="24">
        <v>7</v>
      </c>
      <c r="P104" s="25">
        <f t="shared" si="4"/>
        <v>15</v>
      </c>
      <c r="Q104" s="24">
        <v>0</v>
      </c>
      <c r="R104" s="25">
        <f t="shared" si="7"/>
        <v>15</v>
      </c>
      <c r="S104" s="32"/>
    </row>
    <row r="105" spans="1:19" ht="14.25" x14ac:dyDescent="0.2">
      <c r="A105" t="s">
        <v>231</v>
      </c>
      <c r="B105" s="10" t="s">
        <v>232</v>
      </c>
      <c r="C105" s="83" t="s">
        <v>64</v>
      </c>
      <c r="D105" s="24">
        <v>50</v>
      </c>
      <c r="E105" s="24">
        <v>30</v>
      </c>
      <c r="F105" s="24">
        <v>0</v>
      </c>
      <c r="G105" s="24">
        <v>25</v>
      </c>
      <c r="H105" s="25">
        <f t="shared" si="5"/>
        <v>105</v>
      </c>
      <c r="I105" s="24">
        <v>222</v>
      </c>
      <c r="J105" s="25">
        <f t="shared" si="6"/>
        <v>327</v>
      </c>
      <c r="K105" s="88"/>
      <c r="L105" s="24">
        <v>0</v>
      </c>
      <c r="M105" s="24">
        <v>35</v>
      </c>
      <c r="N105" s="24">
        <v>0</v>
      </c>
      <c r="O105" s="24">
        <v>47</v>
      </c>
      <c r="P105" s="25">
        <f t="shared" si="4"/>
        <v>82</v>
      </c>
      <c r="Q105" s="24">
        <v>0</v>
      </c>
      <c r="R105" s="25">
        <f t="shared" si="7"/>
        <v>82</v>
      </c>
      <c r="S105" s="32"/>
    </row>
    <row r="106" spans="1:19" ht="14.25" x14ac:dyDescent="0.2">
      <c r="A106" t="s">
        <v>233</v>
      </c>
      <c r="B106" s="10" t="s">
        <v>234</v>
      </c>
      <c r="C106" s="83" t="s">
        <v>64</v>
      </c>
      <c r="D106" s="24">
        <v>11</v>
      </c>
      <c r="E106" s="24">
        <v>0</v>
      </c>
      <c r="F106" s="24">
        <v>0</v>
      </c>
      <c r="G106" s="24">
        <v>9</v>
      </c>
      <c r="H106" s="25">
        <f t="shared" si="5"/>
        <v>20</v>
      </c>
      <c r="I106" s="24">
        <v>0</v>
      </c>
      <c r="J106" s="25">
        <f t="shared" si="6"/>
        <v>20</v>
      </c>
      <c r="K106" s="88"/>
      <c r="L106" s="24">
        <v>0</v>
      </c>
      <c r="M106" s="24">
        <v>91</v>
      </c>
      <c r="N106" s="24">
        <v>0</v>
      </c>
      <c r="O106" s="24">
        <v>62</v>
      </c>
      <c r="P106" s="25">
        <f t="shared" si="4"/>
        <v>153</v>
      </c>
      <c r="Q106" s="24">
        <v>23</v>
      </c>
      <c r="R106" s="25">
        <f t="shared" si="7"/>
        <v>176</v>
      </c>
      <c r="S106" s="32"/>
    </row>
    <row r="107" spans="1:19" ht="14.25" x14ac:dyDescent="0.2">
      <c r="A107" t="s">
        <v>235</v>
      </c>
      <c r="B107" s="10" t="s">
        <v>236</v>
      </c>
      <c r="C107" s="83" t="s">
        <v>38</v>
      </c>
      <c r="D107" s="24">
        <v>97</v>
      </c>
      <c r="E107" s="24">
        <v>0</v>
      </c>
      <c r="F107" s="24">
        <v>0</v>
      </c>
      <c r="G107" s="24">
        <v>30</v>
      </c>
      <c r="H107" s="25">
        <f t="shared" si="5"/>
        <v>127</v>
      </c>
      <c r="I107" s="24">
        <v>0</v>
      </c>
      <c r="J107" s="25">
        <f t="shared" si="6"/>
        <v>127</v>
      </c>
      <c r="K107" s="88"/>
      <c r="L107" s="24">
        <v>15</v>
      </c>
      <c r="M107" s="24">
        <v>64</v>
      </c>
      <c r="N107" s="24">
        <v>6</v>
      </c>
      <c r="O107" s="24">
        <v>101</v>
      </c>
      <c r="P107" s="25">
        <f t="shared" si="4"/>
        <v>186</v>
      </c>
      <c r="Q107" s="24">
        <v>108</v>
      </c>
      <c r="R107" s="25">
        <f t="shared" si="7"/>
        <v>294</v>
      </c>
      <c r="S107" s="32"/>
    </row>
    <row r="108" spans="1:19" ht="14.25" x14ac:dyDescent="0.2">
      <c r="A108" t="s">
        <v>237</v>
      </c>
      <c r="B108" s="10" t="s">
        <v>238</v>
      </c>
      <c r="C108" s="83" t="s">
        <v>38</v>
      </c>
      <c r="D108" s="24">
        <v>0</v>
      </c>
      <c r="E108" s="24">
        <v>0</v>
      </c>
      <c r="F108" s="24">
        <v>0</v>
      </c>
      <c r="G108" s="24">
        <v>0</v>
      </c>
      <c r="H108" s="25">
        <f t="shared" si="5"/>
        <v>0</v>
      </c>
      <c r="I108" s="24">
        <v>0</v>
      </c>
      <c r="J108" s="25">
        <f t="shared" si="6"/>
        <v>0</v>
      </c>
      <c r="K108" s="88"/>
      <c r="L108" s="24">
        <v>0</v>
      </c>
      <c r="M108" s="24">
        <v>25</v>
      </c>
      <c r="N108" s="24">
        <v>0</v>
      </c>
      <c r="O108" s="24">
        <v>2</v>
      </c>
      <c r="P108" s="25">
        <f t="shared" si="4"/>
        <v>27</v>
      </c>
      <c r="Q108" s="24">
        <v>0</v>
      </c>
      <c r="R108" s="25">
        <f t="shared" si="7"/>
        <v>27</v>
      </c>
      <c r="S108" s="32"/>
    </row>
    <row r="109" spans="1:19" ht="14.25" x14ac:dyDescent="0.2">
      <c r="A109" t="s">
        <v>239</v>
      </c>
      <c r="B109" s="10" t="s">
        <v>240</v>
      </c>
      <c r="C109" s="83" t="s">
        <v>38</v>
      </c>
      <c r="D109" s="24">
        <v>24</v>
      </c>
      <c r="E109" s="24">
        <v>0</v>
      </c>
      <c r="F109" s="24">
        <v>0</v>
      </c>
      <c r="G109" s="24">
        <v>0</v>
      </c>
      <c r="H109" s="25">
        <f t="shared" si="5"/>
        <v>24</v>
      </c>
      <c r="I109" s="24">
        <v>0</v>
      </c>
      <c r="J109" s="25">
        <f t="shared" si="6"/>
        <v>24</v>
      </c>
      <c r="K109" s="88"/>
      <c r="L109" s="24">
        <v>11</v>
      </c>
      <c r="M109" s="24">
        <v>4</v>
      </c>
      <c r="N109" s="24">
        <v>0</v>
      </c>
      <c r="O109" s="24">
        <v>3</v>
      </c>
      <c r="P109" s="25">
        <f t="shared" si="4"/>
        <v>18</v>
      </c>
      <c r="Q109" s="24">
        <v>0</v>
      </c>
      <c r="R109" s="25">
        <f t="shared" si="7"/>
        <v>18</v>
      </c>
      <c r="S109" s="32"/>
    </row>
    <row r="110" spans="1:19" ht="14.25" x14ac:dyDescent="0.2">
      <c r="A110" t="s">
        <v>241</v>
      </c>
      <c r="B110" s="10" t="s">
        <v>242</v>
      </c>
      <c r="C110" s="83" t="s">
        <v>41</v>
      </c>
      <c r="D110" s="24">
        <v>71</v>
      </c>
      <c r="E110" s="24">
        <v>0</v>
      </c>
      <c r="F110" s="24">
        <v>0</v>
      </c>
      <c r="G110" s="24">
        <v>0</v>
      </c>
      <c r="H110" s="25">
        <f t="shared" si="5"/>
        <v>71</v>
      </c>
      <c r="I110" s="24">
        <v>71</v>
      </c>
      <c r="J110" s="25">
        <f t="shared" si="6"/>
        <v>142</v>
      </c>
      <c r="K110" s="88"/>
      <c r="L110" s="24">
        <v>48</v>
      </c>
      <c r="M110" s="24">
        <v>84</v>
      </c>
      <c r="N110" s="24">
        <v>0</v>
      </c>
      <c r="O110" s="24">
        <v>42</v>
      </c>
      <c r="P110" s="25">
        <f t="shared" si="4"/>
        <v>174</v>
      </c>
      <c r="Q110" s="24">
        <v>0</v>
      </c>
      <c r="R110" s="25">
        <f t="shared" si="7"/>
        <v>174</v>
      </c>
      <c r="S110" s="32"/>
    </row>
    <row r="111" spans="1:19" ht="14.25" x14ac:dyDescent="0.2">
      <c r="A111" t="s">
        <v>243</v>
      </c>
      <c r="B111" s="10" t="s">
        <v>244</v>
      </c>
      <c r="C111" s="83" t="s">
        <v>57</v>
      </c>
      <c r="D111" s="24">
        <v>71</v>
      </c>
      <c r="E111" s="24">
        <v>2</v>
      </c>
      <c r="F111" s="24">
        <v>0</v>
      </c>
      <c r="G111" s="24">
        <v>39</v>
      </c>
      <c r="H111" s="25">
        <f t="shared" si="5"/>
        <v>112</v>
      </c>
      <c r="I111" s="24">
        <v>89</v>
      </c>
      <c r="J111" s="25">
        <f t="shared" si="6"/>
        <v>201</v>
      </c>
      <c r="K111" s="88"/>
      <c r="L111" s="24">
        <v>13</v>
      </c>
      <c r="M111" s="24">
        <v>16</v>
      </c>
      <c r="N111" s="24">
        <v>0</v>
      </c>
      <c r="O111" s="24">
        <v>12</v>
      </c>
      <c r="P111" s="25">
        <f t="shared" si="4"/>
        <v>41</v>
      </c>
      <c r="Q111" s="24">
        <v>0</v>
      </c>
      <c r="R111" s="25">
        <f t="shared" si="7"/>
        <v>41</v>
      </c>
      <c r="S111" s="32"/>
    </row>
    <row r="112" spans="1:19" ht="14.25" x14ac:dyDescent="0.2">
      <c r="A112" t="s">
        <v>245</v>
      </c>
      <c r="B112" s="10" t="s">
        <v>246</v>
      </c>
      <c r="C112" s="83" t="s">
        <v>44</v>
      </c>
      <c r="D112" s="24">
        <v>21</v>
      </c>
      <c r="E112" s="24">
        <v>0</v>
      </c>
      <c r="F112" s="24">
        <v>0</v>
      </c>
      <c r="G112" s="24">
        <v>5</v>
      </c>
      <c r="H112" s="25">
        <f t="shared" si="5"/>
        <v>26</v>
      </c>
      <c r="I112" s="24">
        <v>15</v>
      </c>
      <c r="J112" s="25">
        <f t="shared" si="6"/>
        <v>41</v>
      </c>
      <c r="K112" s="88"/>
      <c r="L112" s="24">
        <v>0</v>
      </c>
      <c r="M112" s="24">
        <v>0</v>
      </c>
      <c r="N112" s="24">
        <v>0</v>
      </c>
      <c r="O112" s="24">
        <v>21</v>
      </c>
      <c r="P112" s="25">
        <f t="shared" si="4"/>
        <v>21</v>
      </c>
      <c r="Q112" s="24">
        <v>0</v>
      </c>
      <c r="R112" s="25">
        <f t="shared" si="7"/>
        <v>21</v>
      </c>
      <c r="S112" s="32"/>
    </row>
    <row r="113" spans="1:19" ht="14.25" x14ac:dyDescent="0.2">
      <c r="A113" t="s">
        <v>247</v>
      </c>
      <c r="B113" s="10" t="s">
        <v>248</v>
      </c>
      <c r="C113" s="83" t="s">
        <v>38</v>
      </c>
      <c r="D113" s="24">
        <v>0</v>
      </c>
      <c r="E113" s="24">
        <v>0</v>
      </c>
      <c r="F113" s="24">
        <v>0</v>
      </c>
      <c r="G113" s="24">
        <v>0</v>
      </c>
      <c r="H113" s="25">
        <f t="shared" si="5"/>
        <v>0</v>
      </c>
      <c r="I113" s="24">
        <v>57</v>
      </c>
      <c r="J113" s="25">
        <f t="shared" si="6"/>
        <v>57</v>
      </c>
      <c r="K113" s="88"/>
      <c r="L113" s="24">
        <v>12</v>
      </c>
      <c r="M113" s="24">
        <v>3</v>
      </c>
      <c r="N113" s="24">
        <v>0</v>
      </c>
      <c r="O113" s="24">
        <v>31</v>
      </c>
      <c r="P113" s="25">
        <f t="shared" si="4"/>
        <v>46</v>
      </c>
      <c r="Q113" s="24">
        <v>31</v>
      </c>
      <c r="R113" s="25">
        <f t="shared" si="7"/>
        <v>77</v>
      </c>
      <c r="S113" s="32"/>
    </row>
    <row r="114" spans="1:19" ht="14.25" x14ac:dyDescent="0.2">
      <c r="A114" t="s">
        <v>249</v>
      </c>
      <c r="B114" s="10" t="s">
        <v>250</v>
      </c>
      <c r="C114" s="83" t="s">
        <v>57</v>
      </c>
      <c r="D114" s="24">
        <v>16</v>
      </c>
      <c r="E114" s="24">
        <v>5</v>
      </c>
      <c r="F114" s="24">
        <v>0</v>
      </c>
      <c r="G114" s="24">
        <v>0</v>
      </c>
      <c r="H114" s="25">
        <f t="shared" si="5"/>
        <v>21</v>
      </c>
      <c r="I114" s="24">
        <v>0</v>
      </c>
      <c r="J114" s="25">
        <f t="shared" si="6"/>
        <v>21</v>
      </c>
      <c r="K114" s="88"/>
      <c r="L114" s="24">
        <v>6</v>
      </c>
      <c r="M114" s="24">
        <v>3</v>
      </c>
      <c r="N114" s="24">
        <v>0</v>
      </c>
      <c r="O114" s="24">
        <v>3</v>
      </c>
      <c r="P114" s="25">
        <f t="shared" si="4"/>
        <v>12</v>
      </c>
      <c r="Q114" s="24">
        <v>0</v>
      </c>
      <c r="R114" s="25">
        <f t="shared" si="7"/>
        <v>12</v>
      </c>
      <c r="S114" s="32"/>
    </row>
    <row r="115" spans="1:19" ht="14.25" x14ac:dyDescent="0.2">
      <c r="A115" t="s">
        <v>251</v>
      </c>
      <c r="B115" s="10" t="s">
        <v>252</v>
      </c>
      <c r="C115" s="29" t="s">
        <v>64</v>
      </c>
      <c r="D115" s="24">
        <v>0</v>
      </c>
      <c r="E115" s="24">
        <v>0</v>
      </c>
      <c r="F115" s="24">
        <v>0</v>
      </c>
      <c r="G115" s="24">
        <v>0</v>
      </c>
      <c r="H115" s="25">
        <f t="shared" si="5"/>
        <v>0</v>
      </c>
      <c r="I115" s="24">
        <v>0</v>
      </c>
      <c r="J115" s="25">
        <f t="shared" si="6"/>
        <v>0</v>
      </c>
      <c r="K115" s="88"/>
      <c r="L115" s="24">
        <v>0</v>
      </c>
      <c r="M115" s="24">
        <v>3</v>
      </c>
      <c r="N115" s="24">
        <v>0</v>
      </c>
      <c r="O115" s="24">
        <v>31</v>
      </c>
      <c r="P115" s="25">
        <f t="shared" si="4"/>
        <v>34</v>
      </c>
      <c r="Q115" s="24">
        <v>0</v>
      </c>
      <c r="R115" s="25">
        <f t="shared" si="7"/>
        <v>34</v>
      </c>
      <c r="S115" s="32"/>
    </row>
    <row r="116" spans="1:19" ht="14.25" x14ac:dyDescent="0.2">
      <c r="A116" t="s">
        <v>253</v>
      </c>
      <c r="B116" s="10" t="s">
        <v>254</v>
      </c>
      <c r="C116" s="83" t="s">
        <v>57</v>
      </c>
      <c r="D116" s="24">
        <v>45</v>
      </c>
      <c r="E116" s="24">
        <v>0</v>
      </c>
      <c r="F116" s="24">
        <v>0</v>
      </c>
      <c r="G116" s="24">
        <v>5</v>
      </c>
      <c r="H116" s="25">
        <f t="shared" si="5"/>
        <v>50</v>
      </c>
      <c r="I116" s="24">
        <v>34</v>
      </c>
      <c r="J116" s="25">
        <f t="shared" si="6"/>
        <v>84</v>
      </c>
      <c r="K116" s="88"/>
      <c r="L116" s="24">
        <v>59</v>
      </c>
      <c r="M116" s="24">
        <v>0</v>
      </c>
      <c r="N116" s="24">
        <v>0</v>
      </c>
      <c r="O116" s="24">
        <v>56</v>
      </c>
      <c r="P116" s="25">
        <f t="shared" si="4"/>
        <v>115</v>
      </c>
      <c r="Q116" s="24">
        <v>36</v>
      </c>
      <c r="R116" s="25">
        <f t="shared" si="7"/>
        <v>151</v>
      </c>
      <c r="S116" s="32"/>
    </row>
    <row r="117" spans="1:19" ht="14.25" x14ac:dyDescent="0.2">
      <c r="A117" t="s">
        <v>255</v>
      </c>
      <c r="B117" s="10" t="s">
        <v>256</v>
      </c>
      <c r="C117" s="83" t="s">
        <v>38</v>
      </c>
      <c r="D117" s="24">
        <v>104</v>
      </c>
      <c r="E117" s="24">
        <v>0</v>
      </c>
      <c r="F117" s="24">
        <v>0</v>
      </c>
      <c r="G117" s="24">
        <v>11</v>
      </c>
      <c r="H117" s="25">
        <f t="shared" si="5"/>
        <v>115</v>
      </c>
      <c r="I117" s="24">
        <v>0</v>
      </c>
      <c r="J117" s="25">
        <f t="shared" si="6"/>
        <v>115</v>
      </c>
      <c r="K117" s="88"/>
      <c r="L117" s="24">
        <v>9</v>
      </c>
      <c r="M117" s="24">
        <v>31</v>
      </c>
      <c r="N117" s="24">
        <v>0</v>
      </c>
      <c r="O117" s="24">
        <v>0</v>
      </c>
      <c r="P117" s="25">
        <f t="shared" si="4"/>
        <v>40</v>
      </c>
      <c r="Q117" s="24">
        <v>0</v>
      </c>
      <c r="R117" s="25">
        <f t="shared" si="7"/>
        <v>40</v>
      </c>
      <c r="S117" s="32"/>
    </row>
    <row r="118" spans="1:19" ht="14.25" x14ac:dyDescent="0.2">
      <c r="A118" t="s">
        <v>257</v>
      </c>
      <c r="B118" s="10" t="s">
        <v>258</v>
      </c>
      <c r="C118" s="83" t="s">
        <v>64</v>
      </c>
      <c r="D118" s="24">
        <v>66</v>
      </c>
      <c r="E118" s="24">
        <v>0</v>
      </c>
      <c r="F118" s="24">
        <v>0</v>
      </c>
      <c r="G118" s="24">
        <v>33</v>
      </c>
      <c r="H118" s="25">
        <f t="shared" si="5"/>
        <v>99</v>
      </c>
      <c r="I118" s="24">
        <v>0</v>
      </c>
      <c r="J118" s="25">
        <f t="shared" si="6"/>
        <v>99</v>
      </c>
      <c r="K118" s="88"/>
      <c r="L118" s="24">
        <v>0</v>
      </c>
      <c r="M118" s="24">
        <v>0</v>
      </c>
      <c r="N118" s="24">
        <v>0</v>
      </c>
      <c r="O118" s="24">
        <v>13</v>
      </c>
      <c r="P118" s="25">
        <f t="shared" si="4"/>
        <v>13</v>
      </c>
      <c r="Q118" s="24">
        <v>0</v>
      </c>
      <c r="R118" s="25">
        <f t="shared" si="7"/>
        <v>13</v>
      </c>
      <c r="S118" s="32"/>
    </row>
    <row r="119" spans="1:19" ht="14.25" x14ac:dyDescent="0.2">
      <c r="A119" t="s">
        <v>259</v>
      </c>
      <c r="B119" s="10" t="s">
        <v>260</v>
      </c>
      <c r="C119" s="83" t="s">
        <v>44</v>
      </c>
      <c r="D119" s="24">
        <v>16</v>
      </c>
      <c r="E119" s="24">
        <v>0</v>
      </c>
      <c r="F119" s="24">
        <v>0</v>
      </c>
      <c r="G119" s="24">
        <v>0</v>
      </c>
      <c r="H119" s="25">
        <f t="shared" si="5"/>
        <v>16</v>
      </c>
      <c r="I119" s="24">
        <v>0</v>
      </c>
      <c r="J119" s="25">
        <f t="shared" si="6"/>
        <v>16</v>
      </c>
      <c r="K119" s="88"/>
      <c r="L119" s="24">
        <v>3</v>
      </c>
      <c r="M119" s="24">
        <v>2</v>
      </c>
      <c r="N119" s="24">
        <v>0</v>
      </c>
      <c r="O119" s="24">
        <v>5</v>
      </c>
      <c r="P119" s="25">
        <f t="shared" si="4"/>
        <v>10</v>
      </c>
      <c r="Q119" s="24">
        <v>0</v>
      </c>
      <c r="R119" s="25">
        <f t="shared" si="7"/>
        <v>10</v>
      </c>
      <c r="S119" s="32"/>
    </row>
    <row r="120" spans="1:19" ht="14.25" x14ac:dyDescent="0.2">
      <c r="A120" t="s">
        <v>261</v>
      </c>
      <c r="B120" s="10" t="s">
        <v>262</v>
      </c>
      <c r="C120" s="83" t="s">
        <v>38</v>
      </c>
      <c r="D120" s="24">
        <v>0</v>
      </c>
      <c r="E120" s="24">
        <v>0</v>
      </c>
      <c r="F120" s="24">
        <v>0</v>
      </c>
      <c r="G120" s="24">
        <v>28</v>
      </c>
      <c r="H120" s="25">
        <f t="shared" si="5"/>
        <v>28</v>
      </c>
      <c r="I120" s="24">
        <v>0</v>
      </c>
      <c r="J120" s="25">
        <f t="shared" si="6"/>
        <v>28</v>
      </c>
      <c r="K120" s="88"/>
      <c r="L120" s="24">
        <v>0</v>
      </c>
      <c r="M120" s="24">
        <v>30</v>
      </c>
      <c r="N120" s="24">
        <v>0</v>
      </c>
      <c r="O120" s="24">
        <v>68</v>
      </c>
      <c r="P120" s="25">
        <f t="shared" si="4"/>
        <v>98</v>
      </c>
      <c r="Q120" s="24">
        <v>0</v>
      </c>
      <c r="R120" s="25">
        <f t="shared" si="7"/>
        <v>98</v>
      </c>
      <c r="S120" s="32"/>
    </row>
    <row r="121" spans="1:19" ht="14.25" x14ac:dyDescent="0.2">
      <c r="A121" t="s">
        <v>263</v>
      </c>
      <c r="B121" s="10" t="s">
        <v>264</v>
      </c>
      <c r="C121" s="83" t="s">
        <v>44</v>
      </c>
      <c r="D121" s="24">
        <v>0</v>
      </c>
      <c r="E121" s="24">
        <v>0</v>
      </c>
      <c r="F121" s="24">
        <v>0</v>
      </c>
      <c r="G121" s="24">
        <v>0</v>
      </c>
      <c r="H121" s="25">
        <f t="shared" si="5"/>
        <v>0</v>
      </c>
      <c r="I121" s="24">
        <v>0</v>
      </c>
      <c r="J121" s="25">
        <f t="shared" si="6"/>
        <v>0</v>
      </c>
      <c r="K121" s="88"/>
      <c r="L121" s="24">
        <v>0</v>
      </c>
      <c r="M121" s="24">
        <v>7</v>
      </c>
      <c r="N121" s="24">
        <v>0</v>
      </c>
      <c r="O121" s="24">
        <v>21</v>
      </c>
      <c r="P121" s="25">
        <f t="shared" si="4"/>
        <v>28</v>
      </c>
      <c r="Q121" s="24">
        <v>0</v>
      </c>
      <c r="R121" s="25">
        <f t="shared" si="7"/>
        <v>28</v>
      </c>
      <c r="S121" s="32"/>
    </row>
    <row r="122" spans="1:19" ht="14.25" x14ac:dyDescent="0.2">
      <c r="A122" t="s">
        <v>265</v>
      </c>
      <c r="B122" s="10" t="s">
        <v>266</v>
      </c>
      <c r="C122" s="83" t="s">
        <v>44</v>
      </c>
      <c r="D122" s="24">
        <v>53</v>
      </c>
      <c r="E122" s="24">
        <v>10</v>
      </c>
      <c r="F122" s="24">
        <v>0</v>
      </c>
      <c r="G122" s="24">
        <v>22</v>
      </c>
      <c r="H122" s="25">
        <f t="shared" si="5"/>
        <v>85</v>
      </c>
      <c r="I122" s="24">
        <v>51</v>
      </c>
      <c r="J122" s="25">
        <f t="shared" si="6"/>
        <v>136</v>
      </c>
      <c r="K122" s="88"/>
      <c r="L122" s="24">
        <v>0</v>
      </c>
      <c r="M122" s="24">
        <v>0</v>
      </c>
      <c r="N122" s="24">
        <v>0</v>
      </c>
      <c r="O122" s="24">
        <v>39</v>
      </c>
      <c r="P122" s="25">
        <f t="shared" si="4"/>
        <v>39</v>
      </c>
      <c r="Q122" s="24">
        <v>0</v>
      </c>
      <c r="R122" s="25">
        <f t="shared" si="7"/>
        <v>39</v>
      </c>
      <c r="S122" s="32"/>
    </row>
    <row r="123" spans="1:19" ht="14.25" x14ac:dyDescent="0.2">
      <c r="A123" t="s">
        <v>267</v>
      </c>
      <c r="B123" s="10" t="s">
        <v>268</v>
      </c>
      <c r="C123" s="83" t="s">
        <v>38</v>
      </c>
      <c r="D123" s="24">
        <v>48</v>
      </c>
      <c r="E123" s="24">
        <v>0</v>
      </c>
      <c r="F123" s="24">
        <v>0</v>
      </c>
      <c r="G123" s="24">
        <v>26</v>
      </c>
      <c r="H123" s="25">
        <f t="shared" si="5"/>
        <v>74</v>
      </c>
      <c r="I123" s="24">
        <v>60</v>
      </c>
      <c r="J123" s="25">
        <f t="shared" si="6"/>
        <v>134</v>
      </c>
      <c r="K123" s="88"/>
      <c r="L123" s="24">
        <v>49</v>
      </c>
      <c r="M123" s="24">
        <v>40</v>
      </c>
      <c r="N123" s="24">
        <v>0</v>
      </c>
      <c r="O123" s="24">
        <v>14</v>
      </c>
      <c r="P123" s="25">
        <f t="shared" si="4"/>
        <v>103</v>
      </c>
      <c r="Q123" s="24">
        <v>0</v>
      </c>
      <c r="R123" s="25">
        <f t="shared" si="7"/>
        <v>103</v>
      </c>
      <c r="S123" s="32"/>
    </row>
    <row r="124" spans="1:19" ht="14.25" x14ac:dyDescent="0.2">
      <c r="A124" t="s">
        <v>269</v>
      </c>
      <c r="B124" s="10" t="s">
        <v>270</v>
      </c>
      <c r="C124" s="83" t="s">
        <v>38</v>
      </c>
      <c r="D124" s="24">
        <v>0</v>
      </c>
      <c r="E124" s="24">
        <v>0</v>
      </c>
      <c r="F124" s="24">
        <v>0</v>
      </c>
      <c r="G124" s="24">
        <v>0</v>
      </c>
      <c r="H124" s="25">
        <f t="shared" si="5"/>
        <v>0</v>
      </c>
      <c r="I124" s="24">
        <v>0</v>
      </c>
      <c r="J124" s="25">
        <f t="shared" si="6"/>
        <v>0</v>
      </c>
      <c r="K124" s="88"/>
      <c r="L124" s="24">
        <v>0</v>
      </c>
      <c r="M124" s="24">
        <v>9</v>
      </c>
      <c r="N124" s="24">
        <v>0</v>
      </c>
      <c r="O124" s="24">
        <v>31</v>
      </c>
      <c r="P124" s="25">
        <f t="shared" si="4"/>
        <v>40</v>
      </c>
      <c r="Q124" s="24">
        <v>19</v>
      </c>
      <c r="R124" s="25">
        <f t="shared" si="7"/>
        <v>59</v>
      </c>
      <c r="S124" s="32"/>
    </row>
    <row r="125" spans="1:19" ht="14.25" x14ac:dyDescent="0.2">
      <c r="A125" t="s">
        <v>271</v>
      </c>
      <c r="B125" s="10" t="s">
        <v>272</v>
      </c>
      <c r="C125" s="83" t="s">
        <v>41</v>
      </c>
      <c r="D125" s="24">
        <v>13</v>
      </c>
      <c r="E125" s="24">
        <v>0</v>
      </c>
      <c r="F125" s="24">
        <v>0</v>
      </c>
      <c r="G125" s="24">
        <v>6</v>
      </c>
      <c r="H125" s="25">
        <f t="shared" si="5"/>
        <v>19</v>
      </c>
      <c r="I125" s="24">
        <v>97</v>
      </c>
      <c r="J125" s="25">
        <f t="shared" si="6"/>
        <v>116</v>
      </c>
      <c r="K125" s="88"/>
      <c r="L125" s="24">
        <v>0</v>
      </c>
      <c r="M125" s="24">
        <v>0</v>
      </c>
      <c r="N125" s="24">
        <v>0</v>
      </c>
      <c r="O125" s="24">
        <v>0</v>
      </c>
      <c r="P125" s="25">
        <f t="shared" si="4"/>
        <v>0</v>
      </c>
      <c r="Q125" s="24">
        <v>0</v>
      </c>
      <c r="R125" s="25">
        <f t="shared" si="7"/>
        <v>0</v>
      </c>
      <c r="S125" s="32"/>
    </row>
    <row r="126" spans="1:19" ht="14.25" x14ac:dyDescent="0.2">
      <c r="A126" t="s">
        <v>273</v>
      </c>
      <c r="B126" s="10" t="s">
        <v>274</v>
      </c>
      <c r="C126" s="83" t="s">
        <v>38</v>
      </c>
      <c r="D126" s="24">
        <v>0</v>
      </c>
      <c r="E126" s="24">
        <v>0</v>
      </c>
      <c r="F126" s="24">
        <v>0</v>
      </c>
      <c r="G126" s="24">
        <v>0</v>
      </c>
      <c r="H126" s="25">
        <f t="shared" si="5"/>
        <v>0</v>
      </c>
      <c r="I126" s="24">
        <v>37</v>
      </c>
      <c r="J126" s="25">
        <f t="shared" si="6"/>
        <v>37</v>
      </c>
      <c r="K126" s="88"/>
      <c r="L126" s="24">
        <v>0</v>
      </c>
      <c r="M126" s="24">
        <v>0</v>
      </c>
      <c r="N126" s="24">
        <v>0</v>
      </c>
      <c r="O126" s="24">
        <v>23</v>
      </c>
      <c r="P126" s="25">
        <f t="shared" si="4"/>
        <v>23</v>
      </c>
      <c r="Q126" s="24">
        <v>0</v>
      </c>
      <c r="R126" s="25">
        <f t="shared" si="7"/>
        <v>23</v>
      </c>
      <c r="S126" s="32"/>
    </row>
    <row r="127" spans="1:19" ht="14.25" x14ac:dyDescent="0.2">
      <c r="A127" t="s">
        <v>275</v>
      </c>
      <c r="B127" s="10" t="s">
        <v>276</v>
      </c>
      <c r="C127" s="83" t="s">
        <v>64</v>
      </c>
      <c r="D127" s="24">
        <v>0</v>
      </c>
      <c r="E127" s="24">
        <v>0</v>
      </c>
      <c r="F127" s="24">
        <v>0</v>
      </c>
      <c r="G127" s="24">
        <v>8</v>
      </c>
      <c r="H127" s="25">
        <f t="shared" si="5"/>
        <v>8</v>
      </c>
      <c r="I127" s="24">
        <v>73</v>
      </c>
      <c r="J127" s="25">
        <f t="shared" si="6"/>
        <v>81</v>
      </c>
      <c r="K127" s="88"/>
      <c r="L127" s="24">
        <v>0</v>
      </c>
      <c r="M127" s="24">
        <v>69</v>
      </c>
      <c r="N127" s="24">
        <v>0</v>
      </c>
      <c r="O127" s="24">
        <v>49</v>
      </c>
      <c r="P127" s="25">
        <f t="shared" si="4"/>
        <v>118</v>
      </c>
      <c r="Q127" s="24">
        <v>35</v>
      </c>
      <c r="R127" s="25">
        <f t="shared" si="7"/>
        <v>153</v>
      </c>
      <c r="S127" s="32"/>
    </row>
    <row r="128" spans="1:19" ht="14.25" x14ac:dyDescent="0.2">
      <c r="A128" t="s">
        <v>279</v>
      </c>
      <c r="B128" s="10" t="s">
        <v>280</v>
      </c>
      <c r="C128" s="83" t="s">
        <v>44</v>
      </c>
      <c r="D128" s="24">
        <v>54</v>
      </c>
      <c r="E128" s="24">
        <v>55</v>
      </c>
      <c r="F128" s="24">
        <v>0</v>
      </c>
      <c r="G128" s="24">
        <v>30</v>
      </c>
      <c r="H128" s="25">
        <f t="shared" si="5"/>
        <v>139</v>
      </c>
      <c r="I128" s="24">
        <v>50</v>
      </c>
      <c r="J128" s="25">
        <f t="shared" si="6"/>
        <v>189</v>
      </c>
      <c r="K128" s="88"/>
      <c r="L128" s="24">
        <v>9</v>
      </c>
      <c r="M128" s="24">
        <v>68</v>
      </c>
      <c r="N128" s="24">
        <v>0</v>
      </c>
      <c r="O128" s="24">
        <v>54</v>
      </c>
      <c r="P128" s="25">
        <f t="shared" si="4"/>
        <v>131</v>
      </c>
      <c r="Q128" s="24">
        <v>0</v>
      </c>
      <c r="R128" s="25">
        <f t="shared" si="7"/>
        <v>131</v>
      </c>
      <c r="S128" s="32"/>
    </row>
    <row r="129" spans="1:19" ht="14.25" x14ac:dyDescent="0.2">
      <c r="A129" t="s">
        <v>281</v>
      </c>
      <c r="B129" s="10" t="s">
        <v>282</v>
      </c>
      <c r="C129" s="83" t="s">
        <v>38</v>
      </c>
      <c r="D129" s="24">
        <v>39</v>
      </c>
      <c r="E129" s="24">
        <v>1</v>
      </c>
      <c r="F129" s="24">
        <v>0</v>
      </c>
      <c r="G129" s="24">
        <v>2</v>
      </c>
      <c r="H129" s="25">
        <f t="shared" si="5"/>
        <v>42</v>
      </c>
      <c r="I129" s="24">
        <v>0</v>
      </c>
      <c r="J129" s="25">
        <f t="shared" si="6"/>
        <v>42</v>
      </c>
      <c r="K129" s="88"/>
      <c r="L129" s="24">
        <v>6</v>
      </c>
      <c r="M129" s="24">
        <v>71</v>
      </c>
      <c r="N129" s="24">
        <v>0</v>
      </c>
      <c r="O129" s="24">
        <v>63</v>
      </c>
      <c r="P129" s="25">
        <f t="shared" si="4"/>
        <v>140</v>
      </c>
      <c r="Q129" s="24">
        <v>0</v>
      </c>
      <c r="R129" s="25">
        <f t="shared" si="7"/>
        <v>140</v>
      </c>
      <c r="S129" s="32"/>
    </row>
    <row r="130" spans="1:19" ht="14.25" x14ac:dyDescent="0.2">
      <c r="A130" t="s">
        <v>283</v>
      </c>
      <c r="B130" s="10" t="s">
        <v>284</v>
      </c>
      <c r="C130" s="83" t="s">
        <v>57</v>
      </c>
      <c r="D130" s="24">
        <v>193</v>
      </c>
      <c r="E130" s="24">
        <v>0</v>
      </c>
      <c r="F130" s="24">
        <v>0</v>
      </c>
      <c r="G130" s="24">
        <v>0</v>
      </c>
      <c r="H130" s="25">
        <f t="shared" si="5"/>
        <v>193</v>
      </c>
      <c r="I130" s="24">
        <v>44</v>
      </c>
      <c r="J130" s="25">
        <f t="shared" si="6"/>
        <v>237</v>
      </c>
      <c r="K130" s="88"/>
      <c r="L130" s="24">
        <v>68</v>
      </c>
      <c r="M130" s="24">
        <v>28</v>
      </c>
      <c r="N130" s="24">
        <v>0</v>
      </c>
      <c r="O130" s="24">
        <v>70</v>
      </c>
      <c r="P130" s="25">
        <f t="shared" si="4"/>
        <v>166</v>
      </c>
      <c r="Q130" s="24">
        <v>25</v>
      </c>
      <c r="R130" s="25">
        <f t="shared" si="7"/>
        <v>191</v>
      </c>
      <c r="S130" s="32"/>
    </row>
    <row r="131" spans="1:19" ht="14.25" x14ac:dyDescent="0.2">
      <c r="A131" t="s">
        <v>285</v>
      </c>
      <c r="B131" s="10" t="s">
        <v>286</v>
      </c>
      <c r="C131" s="83" t="s">
        <v>57</v>
      </c>
      <c r="D131" s="24">
        <v>93</v>
      </c>
      <c r="E131" s="24">
        <v>0</v>
      </c>
      <c r="F131" s="24">
        <v>0</v>
      </c>
      <c r="G131" s="24">
        <v>0</v>
      </c>
      <c r="H131" s="25">
        <f t="shared" si="5"/>
        <v>93</v>
      </c>
      <c r="I131" s="24">
        <v>43</v>
      </c>
      <c r="J131" s="25">
        <f t="shared" si="6"/>
        <v>136</v>
      </c>
      <c r="K131" s="88"/>
      <c r="L131" s="24">
        <v>16</v>
      </c>
      <c r="M131" s="24">
        <v>24</v>
      </c>
      <c r="N131" s="24">
        <v>0</v>
      </c>
      <c r="O131" s="24">
        <v>62</v>
      </c>
      <c r="P131" s="25">
        <f t="shared" si="4"/>
        <v>102</v>
      </c>
      <c r="Q131" s="24">
        <v>0</v>
      </c>
      <c r="R131" s="25">
        <f t="shared" si="7"/>
        <v>102</v>
      </c>
      <c r="S131" s="32"/>
    </row>
    <row r="132" spans="1:19" ht="14.25" x14ac:dyDescent="0.2">
      <c r="A132" t="s">
        <v>287</v>
      </c>
      <c r="B132" s="10" t="s">
        <v>288</v>
      </c>
      <c r="C132" s="83" t="s">
        <v>41</v>
      </c>
      <c r="D132" s="24">
        <v>274</v>
      </c>
      <c r="E132" s="24">
        <v>45</v>
      </c>
      <c r="F132" s="24">
        <v>0</v>
      </c>
      <c r="G132" s="24">
        <v>35</v>
      </c>
      <c r="H132" s="25">
        <f t="shared" si="5"/>
        <v>354</v>
      </c>
      <c r="I132" s="24">
        <v>0</v>
      </c>
      <c r="J132" s="25">
        <f t="shared" si="6"/>
        <v>354</v>
      </c>
      <c r="K132" s="88"/>
      <c r="L132" s="24">
        <v>24</v>
      </c>
      <c r="M132" s="24">
        <v>34</v>
      </c>
      <c r="N132" s="24">
        <v>0</v>
      </c>
      <c r="O132" s="24">
        <v>61</v>
      </c>
      <c r="P132" s="25">
        <f t="shared" si="4"/>
        <v>119</v>
      </c>
      <c r="Q132" s="24">
        <v>0</v>
      </c>
      <c r="R132" s="25">
        <f t="shared" si="7"/>
        <v>119</v>
      </c>
      <c r="S132" s="32"/>
    </row>
    <row r="133" spans="1:19" ht="14.25" x14ac:dyDescent="0.2">
      <c r="A133" t="s">
        <v>289</v>
      </c>
      <c r="B133" s="10" t="s">
        <v>290</v>
      </c>
      <c r="C133" s="83" t="s">
        <v>41</v>
      </c>
      <c r="D133" s="24">
        <v>20</v>
      </c>
      <c r="E133" s="24">
        <v>0</v>
      </c>
      <c r="F133" s="24">
        <v>0</v>
      </c>
      <c r="G133" s="24">
        <v>10</v>
      </c>
      <c r="H133" s="25">
        <f t="shared" si="5"/>
        <v>30</v>
      </c>
      <c r="I133" s="24">
        <v>0</v>
      </c>
      <c r="J133" s="25">
        <f t="shared" si="6"/>
        <v>30</v>
      </c>
      <c r="K133" s="88"/>
      <c r="L133" s="24">
        <v>0</v>
      </c>
      <c r="M133" s="24">
        <v>0</v>
      </c>
      <c r="N133" s="24">
        <v>0</v>
      </c>
      <c r="O133" s="24">
        <v>29</v>
      </c>
      <c r="P133" s="25">
        <f t="shared" si="4"/>
        <v>29</v>
      </c>
      <c r="Q133" s="24">
        <v>0</v>
      </c>
      <c r="R133" s="25">
        <f t="shared" si="7"/>
        <v>29</v>
      </c>
      <c r="S133" s="32"/>
    </row>
    <row r="134" spans="1:19" ht="14.25" x14ac:dyDescent="0.2">
      <c r="A134" t="s">
        <v>291</v>
      </c>
      <c r="B134" s="10" t="s">
        <v>292</v>
      </c>
      <c r="C134" s="83" t="s">
        <v>57</v>
      </c>
      <c r="D134" s="24">
        <v>215</v>
      </c>
      <c r="E134" s="24">
        <v>1</v>
      </c>
      <c r="F134" s="24">
        <v>0</v>
      </c>
      <c r="G134" s="24">
        <v>20</v>
      </c>
      <c r="H134" s="25">
        <f t="shared" si="5"/>
        <v>236</v>
      </c>
      <c r="I134" s="24">
        <v>20</v>
      </c>
      <c r="J134" s="25">
        <f t="shared" si="6"/>
        <v>256</v>
      </c>
      <c r="K134" s="88"/>
      <c r="L134" s="24">
        <v>18</v>
      </c>
      <c r="M134" s="24">
        <v>80</v>
      </c>
      <c r="N134" s="24">
        <v>0</v>
      </c>
      <c r="O134" s="24">
        <v>200</v>
      </c>
      <c r="P134" s="25">
        <f t="shared" si="4"/>
        <v>298</v>
      </c>
      <c r="Q134" s="24">
        <v>19</v>
      </c>
      <c r="R134" s="25">
        <f t="shared" si="7"/>
        <v>317</v>
      </c>
      <c r="S134" s="32"/>
    </row>
    <row r="135" spans="1:19" ht="14.25" x14ac:dyDescent="0.2">
      <c r="A135" t="s">
        <v>293</v>
      </c>
      <c r="B135" s="10" t="s">
        <v>294</v>
      </c>
      <c r="C135" s="83" t="s">
        <v>44</v>
      </c>
      <c r="D135" s="24">
        <v>204</v>
      </c>
      <c r="E135" s="24">
        <v>0</v>
      </c>
      <c r="F135" s="24">
        <v>0</v>
      </c>
      <c r="G135" s="24">
        <v>2</v>
      </c>
      <c r="H135" s="25">
        <f t="shared" si="5"/>
        <v>206</v>
      </c>
      <c r="I135" s="24">
        <v>28</v>
      </c>
      <c r="J135" s="25">
        <f t="shared" si="6"/>
        <v>234</v>
      </c>
      <c r="K135" s="88"/>
      <c r="L135" s="24">
        <v>39</v>
      </c>
      <c r="M135" s="24">
        <v>0</v>
      </c>
      <c r="N135" s="24">
        <v>0</v>
      </c>
      <c r="O135" s="24">
        <v>36</v>
      </c>
      <c r="P135" s="25">
        <f t="shared" si="4"/>
        <v>75</v>
      </c>
      <c r="Q135" s="24">
        <v>0</v>
      </c>
      <c r="R135" s="25">
        <f t="shared" si="7"/>
        <v>75</v>
      </c>
      <c r="S135" s="32"/>
    </row>
    <row r="136" spans="1:19" ht="14.25" x14ac:dyDescent="0.2">
      <c r="A136" t="s">
        <v>295</v>
      </c>
      <c r="B136" s="10" t="s">
        <v>296</v>
      </c>
      <c r="C136" s="83" t="s">
        <v>38</v>
      </c>
      <c r="D136" s="24">
        <v>20</v>
      </c>
      <c r="E136" s="24">
        <v>0</v>
      </c>
      <c r="F136" s="24">
        <v>0</v>
      </c>
      <c r="G136" s="24">
        <v>6</v>
      </c>
      <c r="H136" s="25">
        <f t="shared" si="5"/>
        <v>26</v>
      </c>
      <c r="I136" s="24">
        <v>31</v>
      </c>
      <c r="J136" s="25">
        <f t="shared" si="6"/>
        <v>57</v>
      </c>
      <c r="K136" s="88"/>
      <c r="L136" s="24">
        <v>0</v>
      </c>
      <c r="M136" s="24">
        <v>44</v>
      </c>
      <c r="N136" s="24">
        <v>0</v>
      </c>
      <c r="O136" s="24">
        <v>43</v>
      </c>
      <c r="P136" s="25">
        <f t="shared" ref="P136:P199" si="8">SUM(L136:O136)</f>
        <v>87</v>
      </c>
      <c r="Q136" s="24">
        <v>0</v>
      </c>
      <c r="R136" s="25">
        <f t="shared" si="7"/>
        <v>87</v>
      </c>
      <c r="S136" s="32"/>
    </row>
    <row r="137" spans="1:19" ht="14.25" x14ac:dyDescent="0.2">
      <c r="A137" t="s">
        <v>297</v>
      </c>
      <c r="B137" s="10" t="s">
        <v>298</v>
      </c>
      <c r="C137" s="83" t="s">
        <v>44</v>
      </c>
      <c r="D137" s="24">
        <v>0</v>
      </c>
      <c r="E137" s="24">
        <v>12</v>
      </c>
      <c r="F137" s="24">
        <v>0</v>
      </c>
      <c r="G137" s="24">
        <v>0</v>
      </c>
      <c r="H137" s="25">
        <f t="shared" ref="H137:H200" si="9">SUM(D137:G137)</f>
        <v>12</v>
      </c>
      <c r="I137" s="24">
        <v>58</v>
      </c>
      <c r="J137" s="25">
        <f t="shared" ref="J137:J200" si="10">SUM(H137:I137)</f>
        <v>70</v>
      </c>
      <c r="K137" s="88"/>
      <c r="L137" s="24">
        <v>4</v>
      </c>
      <c r="M137" s="24">
        <v>4</v>
      </c>
      <c r="N137" s="24">
        <v>0</v>
      </c>
      <c r="O137" s="24">
        <v>24</v>
      </c>
      <c r="P137" s="25">
        <f t="shared" si="8"/>
        <v>32</v>
      </c>
      <c r="Q137" s="24">
        <v>0</v>
      </c>
      <c r="R137" s="25">
        <f t="shared" ref="R137:R200" si="11">SUM(P137:Q137)</f>
        <v>32</v>
      </c>
      <c r="S137" s="32"/>
    </row>
    <row r="138" spans="1:19" ht="14.25" x14ac:dyDescent="0.2">
      <c r="A138" t="s">
        <v>299</v>
      </c>
      <c r="B138" s="10" t="s">
        <v>300</v>
      </c>
      <c r="C138" s="83" t="s">
        <v>44</v>
      </c>
      <c r="D138" s="24">
        <v>43</v>
      </c>
      <c r="E138" s="24">
        <v>0</v>
      </c>
      <c r="F138" s="24">
        <v>0</v>
      </c>
      <c r="G138" s="24">
        <v>30</v>
      </c>
      <c r="H138" s="25">
        <f t="shared" si="9"/>
        <v>73</v>
      </c>
      <c r="I138" s="24">
        <v>0</v>
      </c>
      <c r="J138" s="25">
        <f t="shared" si="10"/>
        <v>73</v>
      </c>
      <c r="K138" s="88"/>
      <c r="L138" s="24">
        <v>44</v>
      </c>
      <c r="M138" s="24">
        <v>0</v>
      </c>
      <c r="N138" s="24">
        <v>0</v>
      </c>
      <c r="O138" s="24">
        <v>44</v>
      </c>
      <c r="P138" s="25">
        <f t="shared" si="8"/>
        <v>88</v>
      </c>
      <c r="Q138" s="24">
        <v>0</v>
      </c>
      <c r="R138" s="25">
        <f t="shared" si="11"/>
        <v>88</v>
      </c>
      <c r="S138" s="32"/>
    </row>
    <row r="139" spans="1:19" ht="14.25" x14ac:dyDescent="0.2">
      <c r="A139" t="s">
        <v>301</v>
      </c>
      <c r="B139" s="10" t="s">
        <v>302</v>
      </c>
      <c r="C139" s="83" t="s">
        <v>41</v>
      </c>
      <c r="D139" s="24">
        <v>399</v>
      </c>
      <c r="E139" s="24">
        <v>13</v>
      </c>
      <c r="F139" s="24">
        <v>0</v>
      </c>
      <c r="G139" s="24">
        <v>77</v>
      </c>
      <c r="H139" s="25">
        <f t="shared" si="9"/>
        <v>489</v>
      </c>
      <c r="I139" s="24">
        <v>252</v>
      </c>
      <c r="J139" s="25">
        <f t="shared" si="10"/>
        <v>741</v>
      </c>
      <c r="K139" s="88"/>
      <c r="L139" s="24">
        <v>132</v>
      </c>
      <c r="M139" s="24">
        <v>125</v>
      </c>
      <c r="N139" s="24">
        <v>16</v>
      </c>
      <c r="O139" s="24">
        <v>117</v>
      </c>
      <c r="P139" s="25">
        <f t="shared" si="8"/>
        <v>390</v>
      </c>
      <c r="Q139" s="24">
        <v>276</v>
      </c>
      <c r="R139" s="25">
        <f t="shared" si="11"/>
        <v>666</v>
      </c>
      <c r="S139" s="32"/>
    </row>
    <row r="140" spans="1:19" ht="14.25" x14ac:dyDescent="0.2">
      <c r="A140" t="s">
        <v>303</v>
      </c>
      <c r="B140" s="10" t="s">
        <v>304</v>
      </c>
      <c r="C140" s="83" t="s">
        <v>44</v>
      </c>
      <c r="D140" s="24">
        <v>0</v>
      </c>
      <c r="E140" s="24">
        <v>0</v>
      </c>
      <c r="F140" s="24">
        <v>0</v>
      </c>
      <c r="G140" s="24">
        <v>0</v>
      </c>
      <c r="H140" s="25">
        <f t="shared" si="9"/>
        <v>0</v>
      </c>
      <c r="I140" s="24">
        <v>0</v>
      </c>
      <c r="J140" s="25">
        <f t="shared" si="10"/>
        <v>0</v>
      </c>
      <c r="K140" s="88"/>
      <c r="L140" s="24">
        <v>0</v>
      </c>
      <c r="M140" s="24">
        <v>52</v>
      </c>
      <c r="N140" s="24">
        <v>8</v>
      </c>
      <c r="O140" s="24">
        <v>11</v>
      </c>
      <c r="P140" s="25">
        <f t="shared" si="8"/>
        <v>71</v>
      </c>
      <c r="Q140" s="24">
        <v>0</v>
      </c>
      <c r="R140" s="25">
        <f t="shared" si="11"/>
        <v>71</v>
      </c>
      <c r="S140" s="32"/>
    </row>
    <row r="141" spans="1:19" ht="14.25" x14ac:dyDescent="0.2">
      <c r="A141" t="s">
        <v>305</v>
      </c>
      <c r="B141" s="10" t="s">
        <v>306</v>
      </c>
      <c r="C141" s="83" t="s">
        <v>38</v>
      </c>
      <c r="D141" s="24">
        <v>175</v>
      </c>
      <c r="E141" s="24">
        <v>0</v>
      </c>
      <c r="F141" s="24">
        <v>0</v>
      </c>
      <c r="G141" s="24">
        <v>22</v>
      </c>
      <c r="H141" s="25">
        <f t="shared" si="9"/>
        <v>197</v>
      </c>
      <c r="I141" s="24">
        <v>0</v>
      </c>
      <c r="J141" s="25">
        <f t="shared" si="10"/>
        <v>197</v>
      </c>
      <c r="K141" s="88"/>
      <c r="L141" s="24">
        <v>23</v>
      </c>
      <c r="M141" s="24">
        <v>89</v>
      </c>
      <c r="N141" s="24">
        <v>0</v>
      </c>
      <c r="O141" s="24">
        <v>86</v>
      </c>
      <c r="P141" s="25">
        <f t="shared" si="8"/>
        <v>198</v>
      </c>
      <c r="Q141" s="24">
        <v>0</v>
      </c>
      <c r="R141" s="25">
        <f t="shared" si="11"/>
        <v>198</v>
      </c>
      <c r="S141" s="32"/>
    </row>
    <row r="142" spans="1:19" ht="14.25" x14ac:dyDescent="0.2">
      <c r="A142" t="s">
        <v>307</v>
      </c>
      <c r="B142" s="10" t="s">
        <v>308</v>
      </c>
      <c r="C142" s="29" t="s">
        <v>38</v>
      </c>
      <c r="D142" s="24">
        <v>0</v>
      </c>
      <c r="E142" s="24">
        <v>0</v>
      </c>
      <c r="F142" s="24">
        <v>0</v>
      </c>
      <c r="G142" s="24">
        <v>0</v>
      </c>
      <c r="H142" s="25">
        <f t="shared" si="9"/>
        <v>0</v>
      </c>
      <c r="I142" s="24">
        <v>0</v>
      </c>
      <c r="J142" s="25">
        <f t="shared" si="10"/>
        <v>0</v>
      </c>
      <c r="K142" s="88"/>
      <c r="L142" s="24">
        <v>0</v>
      </c>
      <c r="M142" s="24">
        <v>12</v>
      </c>
      <c r="N142" s="24">
        <v>0</v>
      </c>
      <c r="O142" s="24">
        <v>9</v>
      </c>
      <c r="P142" s="25">
        <f t="shared" si="8"/>
        <v>21</v>
      </c>
      <c r="Q142" s="24">
        <v>0</v>
      </c>
      <c r="R142" s="25">
        <f t="shared" si="11"/>
        <v>21</v>
      </c>
      <c r="S142" s="32"/>
    </row>
    <row r="143" spans="1:19" ht="14.25" x14ac:dyDescent="0.2">
      <c r="A143" t="s">
        <v>309</v>
      </c>
      <c r="B143" s="10" t="s">
        <v>310</v>
      </c>
      <c r="C143" s="83" t="s">
        <v>44</v>
      </c>
      <c r="D143" s="24">
        <v>79</v>
      </c>
      <c r="E143" s="24">
        <v>0</v>
      </c>
      <c r="F143" s="24">
        <v>0</v>
      </c>
      <c r="G143" s="24">
        <v>20</v>
      </c>
      <c r="H143" s="25">
        <f t="shared" si="9"/>
        <v>99</v>
      </c>
      <c r="I143" s="24">
        <v>0</v>
      </c>
      <c r="J143" s="25">
        <f t="shared" si="10"/>
        <v>99</v>
      </c>
      <c r="K143" s="88"/>
      <c r="L143" s="24">
        <v>12</v>
      </c>
      <c r="M143" s="24">
        <v>0</v>
      </c>
      <c r="N143" s="24">
        <v>0</v>
      </c>
      <c r="O143" s="24">
        <v>13</v>
      </c>
      <c r="P143" s="25">
        <f t="shared" si="8"/>
        <v>25</v>
      </c>
      <c r="Q143" s="24">
        <v>0</v>
      </c>
      <c r="R143" s="25">
        <f t="shared" si="11"/>
        <v>25</v>
      </c>
      <c r="S143" s="32"/>
    </row>
    <row r="144" spans="1:19" ht="14.25" x14ac:dyDescent="0.2">
      <c r="A144" t="s">
        <v>311</v>
      </c>
      <c r="B144" s="10" t="s">
        <v>312</v>
      </c>
      <c r="C144" s="83" t="s">
        <v>41</v>
      </c>
      <c r="D144" s="24">
        <v>131</v>
      </c>
      <c r="E144" s="24">
        <v>8</v>
      </c>
      <c r="F144" s="24">
        <v>0</v>
      </c>
      <c r="G144" s="24">
        <v>15</v>
      </c>
      <c r="H144" s="25">
        <f t="shared" si="9"/>
        <v>154</v>
      </c>
      <c r="I144" s="24">
        <v>576</v>
      </c>
      <c r="J144" s="25">
        <f t="shared" si="10"/>
        <v>730</v>
      </c>
      <c r="K144" s="88"/>
      <c r="L144" s="24">
        <v>135</v>
      </c>
      <c r="M144" s="24">
        <v>29</v>
      </c>
      <c r="N144" s="24">
        <v>0</v>
      </c>
      <c r="O144" s="24">
        <v>155</v>
      </c>
      <c r="P144" s="25">
        <f t="shared" si="8"/>
        <v>319</v>
      </c>
      <c r="Q144" s="24">
        <v>167</v>
      </c>
      <c r="R144" s="25">
        <f t="shared" si="11"/>
        <v>486</v>
      </c>
      <c r="S144" s="32"/>
    </row>
    <row r="145" spans="1:19" ht="14.25" x14ac:dyDescent="0.2">
      <c r="A145" t="s">
        <v>313</v>
      </c>
      <c r="B145" s="10" t="s">
        <v>314</v>
      </c>
      <c r="C145" s="83" t="s">
        <v>44</v>
      </c>
      <c r="D145" s="24">
        <v>2</v>
      </c>
      <c r="E145" s="24">
        <v>22</v>
      </c>
      <c r="F145" s="24">
        <v>0</v>
      </c>
      <c r="G145" s="24">
        <v>0</v>
      </c>
      <c r="H145" s="25">
        <f t="shared" si="9"/>
        <v>24</v>
      </c>
      <c r="I145" s="24">
        <v>88</v>
      </c>
      <c r="J145" s="25">
        <f t="shared" si="10"/>
        <v>112</v>
      </c>
      <c r="K145" s="88"/>
      <c r="L145" s="24">
        <v>2</v>
      </c>
      <c r="M145" s="24">
        <v>20</v>
      </c>
      <c r="N145" s="24">
        <v>0</v>
      </c>
      <c r="O145" s="24">
        <v>22</v>
      </c>
      <c r="P145" s="25">
        <f t="shared" si="8"/>
        <v>44</v>
      </c>
      <c r="Q145" s="24">
        <v>30</v>
      </c>
      <c r="R145" s="25">
        <f t="shared" si="11"/>
        <v>74</v>
      </c>
      <c r="S145" s="32"/>
    </row>
    <row r="146" spans="1:19" ht="14.25" x14ac:dyDescent="0.2">
      <c r="A146" t="s">
        <v>315</v>
      </c>
      <c r="B146" s="10" t="s">
        <v>316</v>
      </c>
      <c r="C146" s="83" t="s">
        <v>38</v>
      </c>
      <c r="D146" s="24">
        <v>70</v>
      </c>
      <c r="E146" s="24">
        <v>62</v>
      </c>
      <c r="F146" s="24">
        <v>0</v>
      </c>
      <c r="G146" s="24">
        <v>14</v>
      </c>
      <c r="H146" s="25">
        <f t="shared" si="9"/>
        <v>146</v>
      </c>
      <c r="I146" s="24">
        <v>75</v>
      </c>
      <c r="J146" s="25">
        <f t="shared" si="10"/>
        <v>221</v>
      </c>
      <c r="K146" s="88"/>
      <c r="L146" s="24">
        <v>64</v>
      </c>
      <c r="M146" s="24">
        <v>71</v>
      </c>
      <c r="N146" s="24">
        <v>0</v>
      </c>
      <c r="O146" s="24">
        <v>92</v>
      </c>
      <c r="P146" s="25">
        <f t="shared" si="8"/>
        <v>227</v>
      </c>
      <c r="Q146" s="24">
        <v>20</v>
      </c>
      <c r="R146" s="25">
        <f t="shared" si="11"/>
        <v>247</v>
      </c>
      <c r="S146" s="32"/>
    </row>
    <row r="147" spans="1:19" ht="14.25" x14ac:dyDescent="0.2">
      <c r="A147" t="s">
        <v>317</v>
      </c>
      <c r="B147" s="10" t="s">
        <v>318</v>
      </c>
      <c r="C147" s="83" t="s">
        <v>44</v>
      </c>
      <c r="D147" s="24">
        <v>5</v>
      </c>
      <c r="E147" s="24">
        <v>0</v>
      </c>
      <c r="F147" s="24">
        <v>0</v>
      </c>
      <c r="G147" s="24">
        <v>2</v>
      </c>
      <c r="H147" s="25">
        <f t="shared" si="9"/>
        <v>7</v>
      </c>
      <c r="I147" s="24">
        <v>0</v>
      </c>
      <c r="J147" s="25">
        <f t="shared" si="10"/>
        <v>7</v>
      </c>
      <c r="K147" s="88"/>
      <c r="L147" s="24">
        <v>5</v>
      </c>
      <c r="M147" s="24">
        <v>0</v>
      </c>
      <c r="N147" s="24">
        <v>0</v>
      </c>
      <c r="O147" s="24">
        <v>3</v>
      </c>
      <c r="P147" s="25">
        <f t="shared" si="8"/>
        <v>8</v>
      </c>
      <c r="Q147" s="24">
        <v>0</v>
      </c>
      <c r="R147" s="25">
        <f t="shared" si="11"/>
        <v>8</v>
      </c>
      <c r="S147" s="32"/>
    </row>
    <row r="148" spans="1:19" ht="14.25" x14ac:dyDescent="0.2">
      <c r="A148" t="s">
        <v>319</v>
      </c>
      <c r="B148" s="10" t="s">
        <v>320</v>
      </c>
      <c r="C148" s="83" t="s">
        <v>64</v>
      </c>
      <c r="D148" s="24">
        <v>35</v>
      </c>
      <c r="E148" s="24">
        <v>0</v>
      </c>
      <c r="F148" s="24">
        <v>0</v>
      </c>
      <c r="G148" s="24">
        <v>0</v>
      </c>
      <c r="H148" s="25">
        <f t="shared" si="9"/>
        <v>35</v>
      </c>
      <c r="I148" s="24">
        <v>0</v>
      </c>
      <c r="J148" s="25">
        <f t="shared" si="10"/>
        <v>35</v>
      </c>
      <c r="K148" s="88"/>
      <c r="L148" s="24">
        <v>22</v>
      </c>
      <c r="M148" s="24">
        <v>34</v>
      </c>
      <c r="N148" s="24">
        <v>0</v>
      </c>
      <c r="O148" s="24">
        <v>45</v>
      </c>
      <c r="P148" s="25">
        <f t="shared" si="8"/>
        <v>101</v>
      </c>
      <c r="Q148" s="24">
        <v>0</v>
      </c>
      <c r="R148" s="25">
        <f t="shared" si="11"/>
        <v>101</v>
      </c>
      <c r="S148" s="32"/>
    </row>
    <row r="149" spans="1:19" ht="14.25" x14ac:dyDescent="0.2">
      <c r="A149" t="s">
        <v>321</v>
      </c>
      <c r="B149" s="10" t="s">
        <v>322</v>
      </c>
      <c r="C149" s="83" t="s">
        <v>64</v>
      </c>
      <c r="D149" s="24">
        <v>12</v>
      </c>
      <c r="E149" s="24">
        <v>3</v>
      </c>
      <c r="F149" s="24">
        <v>0</v>
      </c>
      <c r="G149" s="24">
        <v>14</v>
      </c>
      <c r="H149" s="25">
        <f t="shared" si="9"/>
        <v>29</v>
      </c>
      <c r="I149" s="24">
        <v>64</v>
      </c>
      <c r="J149" s="25">
        <f t="shared" si="10"/>
        <v>93</v>
      </c>
      <c r="K149" s="88"/>
      <c r="L149" s="24">
        <v>20</v>
      </c>
      <c r="M149" s="24">
        <v>3</v>
      </c>
      <c r="N149" s="24">
        <v>0</v>
      </c>
      <c r="O149" s="24">
        <v>48</v>
      </c>
      <c r="P149" s="25">
        <f t="shared" si="8"/>
        <v>71</v>
      </c>
      <c r="Q149" s="24">
        <v>0</v>
      </c>
      <c r="R149" s="25">
        <f t="shared" si="11"/>
        <v>71</v>
      </c>
      <c r="S149" s="32"/>
    </row>
    <row r="150" spans="1:19" ht="14.25" x14ac:dyDescent="0.2">
      <c r="A150" t="s">
        <v>323</v>
      </c>
      <c r="B150" s="10" t="s">
        <v>324</v>
      </c>
      <c r="C150" s="83" t="s">
        <v>38</v>
      </c>
      <c r="D150" s="24">
        <v>29</v>
      </c>
      <c r="E150" s="24">
        <v>18</v>
      </c>
      <c r="F150" s="24">
        <v>0</v>
      </c>
      <c r="G150" s="24">
        <v>1</v>
      </c>
      <c r="H150" s="25">
        <f t="shared" si="9"/>
        <v>48</v>
      </c>
      <c r="I150" s="24">
        <v>0</v>
      </c>
      <c r="J150" s="25">
        <f t="shared" si="10"/>
        <v>48</v>
      </c>
      <c r="K150" s="88"/>
      <c r="L150" s="24">
        <v>19</v>
      </c>
      <c r="M150" s="24">
        <v>63</v>
      </c>
      <c r="N150" s="24">
        <v>0</v>
      </c>
      <c r="O150" s="24">
        <v>39</v>
      </c>
      <c r="P150" s="25">
        <f t="shared" si="8"/>
        <v>121</v>
      </c>
      <c r="Q150" s="24">
        <v>2</v>
      </c>
      <c r="R150" s="25">
        <f t="shared" si="11"/>
        <v>123</v>
      </c>
      <c r="S150" s="32"/>
    </row>
    <row r="151" spans="1:19" ht="14.25" x14ac:dyDescent="0.2">
      <c r="A151" t="s">
        <v>325</v>
      </c>
      <c r="B151" s="10" t="s">
        <v>326</v>
      </c>
      <c r="C151" s="83" t="s">
        <v>38</v>
      </c>
      <c r="D151" s="24">
        <v>95</v>
      </c>
      <c r="E151" s="24">
        <v>27</v>
      </c>
      <c r="F151" s="24">
        <v>0</v>
      </c>
      <c r="G151" s="24">
        <v>17</v>
      </c>
      <c r="H151" s="25">
        <f t="shared" si="9"/>
        <v>139</v>
      </c>
      <c r="I151" s="24">
        <v>189</v>
      </c>
      <c r="J151" s="25">
        <f t="shared" si="10"/>
        <v>328</v>
      </c>
      <c r="K151" s="88"/>
      <c r="L151" s="24">
        <v>44</v>
      </c>
      <c r="M151" s="24">
        <v>31</v>
      </c>
      <c r="N151" s="24">
        <v>0</v>
      </c>
      <c r="O151" s="24">
        <v>33</v>
      </c>
      <c r="P151" s="25">
        <f t="shared" si="8"/>
        <v>108</v>
      </c>
      <c r="Q151" s="24">
        <v>44</v>
      </c>
      <c r="R151" s="25">
        <f t="shared" si="11"/>
        <v>152</v>
      </c>
      <c r="S151" s="32"/>
    </row>
    <row r="152" spans="1:19" ht="14.25" x14ac:dyDescent="0.2">
      <c r="A152" t="s">
        <v>327</v>
      </c>
      <c r="B152" s="10" t="s">
        <v>328</v>
      </c>
      <c r="C152" s="83" t="s">
        <v>57</v>
      </c>
      <c r="D152" s="24">
        <v>139</v>
      </c>
      <c r="E152" s="24">
        <v>28</v>
      </c>
      <c r="F152" s="24">
        <v>0</v>
      </c>
      <c r="G152" s="24">
        <v>27</v>
      </c>
      <c r="H152" s="25">
        <f t="shared" si="9"/>
        <v>194</v>
      </c>
      <c r="I152" s="24">
        <v>79</v>
      </c>
      <c r="J152" s="25">
        <f t="shared" si="10"/>
        <v>273</v>
      </c>
      <c r="K152" s="88"/>
      <c r="L152" s="24">
        <v>27</v>
      </c>
      <c r="M152" s="24">
        <v>23</v>
      </c>
      <c r="N152" s="24">
        <v>0</v>
      </c>
      <c r="O152" s="24">
        <v>38</v>
      </c>
      <c r="P152" s="25">
        <f t="shared" si="8"/>
        <v>88</v>
      </c>
      <c r="Q152" s="24">
        <v>0</v>
      </c>
      <c r="R152" s="25">
        <f t="shared" si="11"/>
        <v>88</v>
      </c>
      <c r="S152" s="32"/>
    </row>
    <row r="153" spans="1:19" ht="14.25" x14ac:dyDescent="0.2">
      <c r="A153" t="s">
        <v>329</v>
      </c>
      <c r="B153" s="10" t="s">
        <v>330</v>
      </c>
      <c r="C153" s="83" t="s">
        <v>44</v>
      </c>
      <c r="D153" s="24">
        <v>137</v>
      </c>
      <c r="E153" s="24">
        <v>102</v>
      </c>
      <c r="F153" s="24">
        <v>0</v>
      </c>
      <c r="G153" s="24">
        <v>217</v>
      </c>
      <c r="H153" s="25">
        <f t="shared" si="9"/>
        <v>456</v>
      </c>
      <c r="I153" s="24">
        <v>357</v>
      </c>
      <c r="J153" s="25">
        <f t="shared" si="10"/>
        <v>813</v>
      </c>
      <c r="K153" s="88"/>
      <c r="L153" s="24">
        <v>29</v>
      </c>
      <c r="M153" s="24">
        <v>106</v>
      </c>
      <c r="N153" s="24">
        <v>13</v>
      </c>
      <c r="O153" s="24">
        <v>233</v>
      </c>
      <c r="P153" s="25">
        <f t="shared" si="8"/>
        <v>381</v>
      </c>
      <c r="Q153" s="24">
        <v>344</v>
      </c>
      <c r="R153" s="25">
        <f t="shared" si="11"/>
        <v>725</v>
      </c>
      <c r="S153" s="32"/>
    </row>
    <row r="154" spans="1:19" ht="14.25" x14ac:dyDescent="0.2">
      <c r="A154" t="s">
        <v>331</v>
      </c>
      <c r="B154" s="10" t="s">
        <v>332</v>
      </c>
      <c r="C154" s="83" t="s">
        <v>38</v>
      </c>
      <c r="D154" s="24">
        <v>3</v>
      </c>
      <c r="E154" s="24">
        <v>4</v>
      </c>
      <c r="F154" s="24">
        <v>0</v>
      </c>
      <c r="G154" s="24">
        <v>8</v>
      </c>
      <c r="H154" s="25">
        <f t="shared" si="9"/>
        <v>15</v>
      </c>
      <c r="I154" s="24">
        <v>0</v>
      </c>
      <c r="J154" s="25">
        <f t="shared" si="10"/>
        <v>15</v>
      </c>
      <c r="K154" s="88"/>
      <c r="L154" s="24">
        <v>0</v>
      </c>
      <c r="M154" s="24">
        <v>13</v>
      </c>
      <c r="N154" s="24">
        <v>0</v>
      </c>
      <c r="O154" s="24">
        <v>6</v>
      </c>
      <c r="P154" s="25">
        <f t="shared" si="8"/>
        <v>19</v>
      </c>
      <c r="Q154" s="24">
        <v>0</v>
      </c>
      <c r="R154" s="25">
        <f t="shared" si="11"/>
        <v>19</v>
      </c>
      <c r="S154" s="32"/>
    </row>
    <row r="155" spans="1:19" ht="14.25" x14ac:dyDescent="0.2">
      <c r="A155" t="s">
        <v>333</v>
      </c>
      <c r="B155" s="10" t="s">
        <v>334</v>
      </c>
      <c r="C155" s="83" t="s">
        <v>64</v>
      </c>
      <c r="D155" s="24">
        <v>10</v>
      </c>
      <c r="E155" s="24">
        <v>0</v>
      </c>
      <c r="F155" s="24">
        <v>0</v>
      </c>
      <c r="G155" s="24">
        <v>2</v>
      </c>
      <c r="H155" s="25">
        <f t="shared" si="9"/>
        <v>12</v>
      </c>
      <c r="I155" s="24">
        <v>11</v>
      </c>
      <c r="J155" s="25">
        <f t="shared" si="10"/>
        <v>23</v>
      </c>
      <c r="K155" s="88"/>
      <c r="L155" s="24">
        <v>15</v>
      </c>
      <c r="M155" s="24">
        <v>5</v>
      </c>
      <c r="N155" s="24">
        <v>0</v>
      </c>
      <c r="O155" s="24">
        <v>22</v>
      </c>
      <c r="P155" s="25">
        <f t="shared" si="8"/>
        <v>42</v>
      </c>
      <c r="Q155" s="24">
        <v>0</v>
      </c>
      <c r="R155" s="25">
        <f t="shared" si="11"/>
        <v>42</v>
      </c>
      <c r="S155" s="32"/>
    </row>
    <row r="156" spans="1:19" ht="14.25" x14ac:dyDescent="0.2">
      <c r="A156" t="s">
        <v>335</v>
      </c>
      <c r="B156" s="10" t="s">
        <v>336</v>
      </c>
      <c r="C156" s="83" t="s">
        <v>44</v>
      </c>
      <c r="D156" s="24">
        <v>74</v>
      </c>
      <c r="E156" s="24">
        <v>0</v>
      </c>
      <c r="F156" s="24">
        <v>0</v>
      </c>
      <c r="G156" s="24">
        <v>20</v>
      </c>
      <c r="H156" s="25">
        <f t="shared" si="9"/>
        <v>94</v>
      </c>
      <c r="I156" s="24">
        <v>71</v>
      </c>
      <c r="J156" s="25">
        <f t="shared" si="10"/>
        <v>165</v>
      </c>
      <c r="K156" s="88"/>
      <c r="L156" s="24">
        <v>2</v>
      </c>
      <c r="M156" s="24">
        <v>0</v>
      </c>
      <c r="N156" s="24">
        <v>0</v>
      </c>
      <c r="O156" s="24">
        <v>21</v>
      </c>
      <c r="P156" s="25">
        <f t="shared" si="8"/>
        <v>23</v>
      </c>
      <c r="Q156" s="24">
        <v>0</v>
      </c>
      <c r="R156" s="25">
        <f t="shared" si="11"/>
        <v>23</v>
      </c>
      <c r="S156" s="32"/>
    </row>
    <row r="157" spans="1:19" ht="14.25" x14ac:dyDescent="0.2">
      <c r="A157" t="s">
        <v>337</v>
      </c>
      <c r="B157" s="10" t="s">
        <v>338</v>
      </c>
      <c r="C157" s="83" t="s">
        <v>57</v>
      </c>
      <c r="D157" s="24">
        <v>149</v>
      </c>
      <c r="E157" s="24">
        <v>0</v>
      </c>
      <c r="F157" s="24">
        <v>0</v>
      </c>
      <c r="G157" s="24">
        <v>17</v>
      </c>
      <c r="H157" s="25">
        <f t="shared" si="9"/>
        <v>166</v>
      </c>
      <c r="I157" s="24">
        <v>159</v>
      </c>
      <c r="J157" s="25">
        <f t="shared" si="10"/>
        <v>325</v>
      </c>
      <c r="K157" s="88"/>
      <c r="L157" s="24">
        <v>64</v>
      </c>
      <c r="M157" s="24">
        <v>68</v>
      </c>
      <c r="N157" s="24">
        <v>0</v>
      </c>
      <c r="O157" s="24">
        <v>33</v>
      </c>
      <c r="P157" s="25">
        <f t="shared" si="8"/>
        <v>165</v>
      </c>
      <c r="Q157" s="24">
        <v>0</v>
      </c>
      <c r="R157" s="25">
        <f t="shared" si="11"/>
        <v>165</v>
      </c>
      <c r="S157" s="32"/>
    </row>
    <row r="158" spans="1:19" ht="14.25" x14ac:dyDescent="0.2">
      <c r="A158" t="s">
        <v>339</v>
      </c>
      <c r="B158" s="10" t="s">
        <v>340</v>
      </c>
      <c r="C158" s="83" t="s">
        <v>44</v>
      </c>
      <c r="D158" s="24">
        <v>20</v>
      </c>
      <c r="E158" s="24">
        <v>1</v>
      </c>
      <c r="F158" s="24">
        <v>0</v>
      </c>
      <c r="G158" s="24">
        <v>11</v>
      </c>
      <c r="H158" s="25">
        <f t="shared" si="9"/>
        <v>32</v>
      </c>
      <c r="I158" s="24">
        <v>0</v>
      </c>
      <c r="J158" s="25">
        <f t="shared" si="10"/>
        <v>32</v>
      </c>
      <c r="K158" s="88"/>
      <c r="L158" s="24">
        <v>6</v>
      </c>
      <c r="M158" s="24">
        <v>38</v>
      </c>
      <c r="N158" s="24">
        <v>0</v>
      </c>
      <c r="O158" s="24">
        <v>71</v>
      </c>
      <c r="P158" s="25">
        <f t="shared" si="8"/>
        <v>115</v>
      </c>
      <c r="Q158" s="24">
        <v>66</v>
      </c>
      <c r="R158" s="25">
        <f t="shared" si="11"/>
        <v>181</v>
      </c>
      <c r="S158" s="32"/>
    </row>
    <row r="159" spans="1:19" ht="14.25" x14ac:dyDescent="0.2">
      <c r="A159" t="s">
        <v>341</v>
      </c>
      <c r="B159" s="10" t="s">
        <v>342</v>
      </c>
      <c r="C159" s="83" t="s">
        <v>64</v>
      </c>
      <c r="D159" s="24">
        <v>37</v>
      </c>
      <c r="E159" s="24">
        <v>17</v>
      </c>
      <c r="F159" s="24">
        <v>0</v>
      </c>
      <c r="G159" s="24">
        <v>9</v>
      </c>
      <c r="H159" s="25">
        <f t="shared" si="9"/>
        <v>63</v>
      </c>
      <c r="I159" s="24">
        <v>0</v>
      </c>
      <c r="J159" s="25">
        <f t="shared" si="10"/>
        <v>63</v>
      </c>
      <c r="K159" s="88"/>
      <c r="L159" s="24">
        <v>14</v>
      </c>
      <c r="M159" s="24">
        <v>16</v>
      </c>
      <c r="N159" s="24">
        <v>0</v>
      </c>
      <c r="O159" s="24">
        <v>6</v>
      </c>
      <c r="P159" s="25">
        <f t="shared" si="8"/>
        <v>36</v>
      </c>
      <c r="Q159" s="24">
        <v>0</v>
      </c>
      <c r="R159" s="25">
        <f t="shared" si="11"/>
        <v>36</v>
      </c>
      <c r="S159" s="32"/>
    </row>
    <row r="160" spans="1:19" ht="14.25" x14ac:dyDescent="0.2">
      <c r="A160" t="s">
        <v>343</v>
      </c>
      <c r="B160" s="10" t="s">
        <v>344</v>
      </c>
      <c r="C160" s="83" t="s">
        <v>64</v>
      </c>
      <c r="D160" s="24">
        <v>34</v>
      </c>
      <c r="E160" s="24">
        <v>82</v>
      </c>
      <c r="F160" s="24">
        <v>0</v>
      </c>
      <c r="G160" s="24">
        <v>53</v>
      </c>
      <c r="H160" s="25">
        <f t="shared" si="9"/>
        <v>169</v>
      </c>
      <c r="I160" s="24">
        <v>50</v>
      </c>
      <c r="J160" s="25">
        <f t="shared" si="10"/>
        <v>219</v>
      </c>
      <c r="K160" s="88"/>
      <c r="L160" s="24">
        <v>25</v>
      </c>
      <c r="M160" s="24">
        <v>0</v>
      </c>
      <c r="N160" s="24">
        <v>0</v>
      </c>
      <c r="O160" s="24">
        <v>27</v>
      </c>
      <c r="P160" s="25">
        <f t="shared" si="8"/>
        <v>52</v>
      </c>
      <c r="Q160" s="24">
        <v>25</v>
      </c>
      <c r="R160" s="25">
        <f t="shared" si="11"/>
        <v>77</v>
      </c>
      <c r="S160" s="32"/>
    </row>
    <row r="161" spans="1:19" ht="14.25" x14ac:dyDescent="0.2">
      <c r="A161" t="s">
        <v>345</v>
      </c>
      <c r="B161" s="10" t="s">
        <v>346</v>
      </c>
      <c r="C161" s="83" t="s">
        <v>57</v>
      </c>
      <c r="D161" s="24">
        <v>55</v>
      </c>
      <c r="E161" s="24">
        <v>0</v>
      </c>
      <c r="F161" s="24">
        <v>0</v>
      </c>
      <c r="G161" s="24">
        <v>6</v>
      </c>
      <c r="H161" s="25">
        <f t="shared" si="9"/>
        <v>61</v>
      </c>
      <c r="I161" s="24">
        <v>25</v>
      </c>
      <c r="J161" s="25">
        <f t="shared" si="10"/>
        <v>86</v>
      </c>
      <c r="K161" s="88"/>
      <c r="L161" s="24">
        <v>0</v>
      </c>
      <c r="M161" s="24">
        <v>1</v>
      </c>
      <c r="N161" s="24">
        <v>0</v>
      </c>
      <c r="O161" s="24">
        <v>20</v>
      </c>
      <c r="P161" s="25">
        <f t="shared" si="8"/>
        <v>21</v>
      </c>
      <c r="Q161" s="24">
        <v>0</v>
      </c>
      <c r="R161" s="25">
        <f t="shared" si="11"/>
        <v>21</v>
      </c>
      <c r="S161" s="32"/>
    </row>
    <row r="162" spans="1:19" ht="14.25" x14ac:dyDescent="0.2">
      <c r="A162" t="s">
        <v>347</v>
      </c>
      <c r="B162" s="10" t="s">
        <v>348</v>
      </c>
      <c r="C162" s="83" t="s">
        <v>57</v>
      </c>
      <c r="D162" s="24">
        <v>0</v>
      </c>
      <c r="E162" s="24">
        <v>109</v>
      </c>
      <c r="F162" s="24">
        <v>0</v>
      </c>
      <c r="G162" s="24">
        <v>29</v>
      </c>
      <c r="H162" s="25">
        <f t="shared" si="9"/>
        <v>138</v>
      </c>
      <c r="I162" s="24">
        <v>31</v>
      </c>
      <c r="J162" s="25">
        <f t="shared" si="10"/>
        <v>169</v>
      </c>
      <c r="K162" s="88"/>
      <c r="L162" s="24">
        <v>0</v>
      </c>
      <c r="M162" s="24">
        <v>19</v>
      </c>
      <c r="N162" s="24">
        <v>0</v>
      </c>
      <c r="O162" s="24">
        <v>46</v>
      </c>
      <c r="P162" s="25">
        <f t="shared" si="8"/>
        <v>65</v>
      </c>
      <c r="Q162" s="24">
        <v>18</v>
      </c>
      <c r="R162" s="25">
        <f t="shared" si="11"/>
        <v>83</v>
      </c>
      <c r="S162" s="32"/>
    </row>
    <row r="163" spans="1:19" ht="14.25" x14ac:dyDescent="0.2">
      <c r="A163" t="s">
        <v>349</v>
      </c>
      <c r="B163" s="10" t="s">
        <v>350</v>
      </c>
      <c r="C163" s="83" t="s">
        <v>38</v>
      </c>
      <c r="D163" s="24">
        <v>4</v>
      </c>
      <c r="E163" s="24">
        <v>0</v>
      </c>
      <c r="F163" s="24">
        <v>0</v>
      </c>
      <c r="G163" s="24">
        <v>10</v>
      </c>
      <c r="H163" s="25">
        <f t="shared" si="9"/>
        <v>14</v>
      </c>
      <c r="I163" s="24">
        <v>0</v>
      </c>
      <c r="J163" s="25">
        <f t="shared" si="10"/>
        <v>14</v>
      </c>
      <c r="K163" s="88"/>
      <c r="L163" s="24">
        <v>0</v>
      </c>
      <c r="M163" s="24">
        <v>56</v>
      </c>
      <c r="N163" s="24">
        <v>0</v>
      </c>
      <c r="O163" s="24">
        <v>10</v>
      </c>
      <c r="P163" s="25">
        <f t="shared" si="8"/>
        <v>66</v>
      </c>
      <c r="Q163" s="24">
        <v>0</v>
      </c>
      <c r="R163" s="25">
        <f t="shared" si="11"/>
        <v>66</v>
      </c>
      <c r="S163" s="32"/>
    </row>
    <row r="164" spans="1:19" ht="14.25" x14ac:dyDescent="0.2">
      <c r="A164" t="s">
        <v>351</v>
      </c>
      <c r="B164" s="10" t="s">
        <v>352</v>
      </c>
      <c r="C164" s="83" t="s">
        <v>44</v>
      </c>
      <c r="D164" s="24">
        <v>5</v>
      </c>
      <c r="E164" s="24">
        <v>0</v>
      </c>
      <c r="F164" s="24">
        <v>0</v>
      </c>
      <c r="G164" s="24">
        <v>2</v>
      </c>
      <c r="H164" s="25">
        <f t="shared" si="9"/>
        <v>7</v>
      </c>
      <c r="I164" s="24">
        <v>0</v>
      </c>
      <c r="J164" s="25">
        <f t="shared" si="10"/>
        <v>7</v>
      </c>
      <c r="K164" s="88"/>
      <c r="L164" s="24">
        <v>42</v>
      </c>
      <c r="M164" s="24">
        <v>41</v>
      </c>
      <c r="N164" s="24">
        <v>0</v>
      </c>
      <c r="O164" s="24">
        <v>61</v>
      </c>
      <c r="P164" s="25">
        <f t="shared" si="8"/>
        <v>144</v>
      </c>
      <c r="Q164" s="24">
        <v>0</v>
      </c>
      <c r="R164" s="25">
        <f t="shared" si="11"/>
        <v>144</v>
      </c>
      <c r="S164" s="32"/>
    </row>
    <row r="165" spans="1:19" ht="14.25" x14ac:dyDescent="0.2">
      <c r="A165" t="s">
        <v>353</v>
      </c>
      <c r="B165" s="10" t="s">
        <v>354</v>
      </c>
      <c r="C165" s="83" t="s">
        <v>57</v>
      </c>
      <c r="D165" s="24">
        <v>86</v>
      </c>
      <c r="E165" s="24">
        <v>0</v>
      </c>
      <c r="F165" s="24">
        <v>0</v>
      </c>
      <c r="G165" s="24">
        <v>0</v>
      </c>
      <c r="H165" s="25">
        <f t="shared" si="9"/>
        <v>86</v>
      </c>
      <c r="I165" s="24">
        <v>27</v>
      </c>
      <c r="J165" s="25">
        <f t="shared" si="10"/>
        <v>113</v>
      </c>
      <c r="K165" s="88"/>
      <c r="L165" s="24">
        <v>3</v>
      </c>
      <c r="M165" s="24">
        <v>0</v>
      </c>
      <c r="N165" s="24">
        <v>0</v>
      </c>
      <c r="O165" s="24">
        <v>39</v>
      </c>
      <c r="P165" s="25">
        <f t="shared" si="8"/>
        <v>42</v>
      </c>
      <c r="Q165" s="24">
        <v>31</v>
      </c>
      <c r="R165" s="25">
        <f t="shared" si="11"/>
        <v>73</v>
      </c>
      <c r="S165" s="32"/>
    </row>
    <row r="166" spans="1:19" ht="14.25" x14ac:dyDescent="0.2">
      <c r="A166" t="s">
        <v>355</v>
      </c>
      <c r="B166" s="10" t="s">
        <v>356</v>
      </c>
      <c r="C166" s="83" t="s">
        <v>38</v>
      </c>
      <c r="D166" s="24">
        <v>94</v>
      </c>
      <c r="E166" s="24">
        <v>0</v>
      </c>
      <c r="F166" s="24">
        <v>0</v>
      </c>
      <c r="G166" s="24">
        <v>5</v>
      </c>
      <c r="H166" s="25">
        <f t="shared" si="9"/>
        <v>99</v>
      </c>
      <c r="I166" s="24">
        <v>0</v>
      </c>
      <c r="J166" s="25">
        <f t="shared" si="10"/>
        <v>99</v>
      </c>
      <c r="K166" s="88"/>
      <c r="L166" s="24">
        <v>0</v>
      </c>
      <c r="M166" s="24">
        <v>0</v>
      </c>
      <c r="N166" s="24">
        <v>0</v>
      </c>
      <c r="O166" s="24">
        <v>5</v>
      </c>
      <c r="P166" s="25">
        <f t="shared" si="8"/>
        <v>5</v>
      </c>
      <c r="Q166" s="24">
        <v>0</v>
      </c>
      <c r="R166" s="25">
        <f t="shared" si="11"/>
        <v>5</v>
      </c>
      <c r="S166" s="32"/>
    </row>
    <row r="167" spans="1:19" ht="14.25" x14ac:dyDescent="0.2">
      <c r="A167" t="s">
        <v>357</v>
      </c>
      <c r="B167" s="10" t="s">
        <v>358</v>
      </c>
      <c r="C167" s="83" t="s">
        <v>64</v>
      </c>
      <c r="D167" s="24">
        <v>36</v>
      </c>
      <c r="E167" s="24">
        <v>17</v>
      </c>
      <c r="F167" s="24">
        <v>0</v>
      </c>
      <c r="G167" s="24">
        <v>0</v>
      </c>
      <c r="H167" s="25">
        <f t="shared" si="9"/>
        <v>53</v>
      </c>
      <c r="I167" s="24">
        <v>0</v>
      </c>
      <c r="J167" s="25">
        <f t="shared" si="10"/>
        <v>53</v>
      </c>
      <c r="K167" s="88"/>
      <c r="L167" s="24">
        <v>47</v>
      </c>
      <c r="M167" s="24">
        <v>47</v>
      </c>
      <c r="N167" s="24">
        <v>0</v>
      </c>
      <c r="O167" s="24">
        <v>109</v>
      </c>
      <c r="P167" s="25">
        <f t="shared" si="8"/>
        <v>203</v>
      </c>
      <c r="Q167" s="24">
        <v>57</v>
      </c>
      <c r="R167" s="25">
        <f t="shared" si="11"/>
        <v>260</v>
      </c>
      <c r="S167" s="32"/>
    </row>
    <row r="168" spans="1:19" ht="14.25" x14ac:dyDescent="0.2">
      <c r="A168" t="s">
        <v>359</v>
      </c>
      <c r="B168" s="10" t="s">
        <v>360</v>
      </c>
      <c r="C168" s="83" t="s">
        <v>57</v>
      </c>
      <c r="D168" s="24">
        <v>2</v>
      </c>
      <c r="E168" s="24">
        <v>0</v>
      </c>
      <c r="F168" s="24">
        <v>0</v>
      </c>
      <c r="G168" s="24">
        <v>0</v>
      </c>
      <c r="H168" s="25">
        <f t="shared" si="9"/>
        <v>2</v>
      </c>
      <c r="I168" s="24">
        <v>0</v>
      </c>
      <c r="J168" s="25">
        <f t="shared" si="10"/>
        <v>2</v>
      </c>
      <c r="K168" s="88"/>
      <c r="L168" s="24">
        <v>74</v>
      </c>
      <c r="M168" s="24">
        <v>0</v>
      </c>
      <c r="N168" s="24">
        <v>0</v>
      </c>
      <c r="O168" s="24">
        <v>24</v>
      </c>
      <c r="P168" s="25">
        <f t="shared" si="8"/>
        <v>98</v>
      </c>
      <c r="Q168" s="24">
        <v>0</v>
      </c>
      <c r="R168" s="25">
        <f t="shared" si="11"/>
        <v>98</v>
      </c>
      <c r="S168" s="32"/>
    </row>
    <row r="169" spans="1:19" ht="14.25" x14ac:dyDescent="0.2">
      <c r="A169" t="s">
        <v>361</v>
      </c>
      <c r="B169" s="10" t="s">
        <v>362</v>
      </c>
      <c r="C169" s="83" t="s">
        <v>44</v>
      </c>
      <c r="D169" s="24">
        <v>53</v>
      </c>
      <c r="E169" s="24">
        <v>0</v>
      </c>
      <c r="F169" s="24">
        <v>0</v>
      </c>
      <c r="G169" s="24">
        <v>21</v>
      </c>
      <c r="H169" s="25">
        <f t="shared" si="9"/>
        <v>74</v>
      </c>
      <c r="I169" s="24">
        <v>0</v>
      </c>
      <c r="J169" s="25">
        <f t="shared" si="10"/>
        <v>74</v>
      </c>
      <c r="K169" s="88"/>
      <c r="L169" s="24">
        <v>5</v>
      </c>
      <c r="M169" s="24">
        <v>0</v>
      </c>
      <c r="N169" s="24">
        <v>0</v>
      </c>
      <c r="O169" s="24">
        <v>2</v>
      </c>
      <c r="P169" s="25">
        <f t="shared" si="8"/>
        <v>7</v>
      </c>
      <c r="Q169" s="24">
        <v>0</v>
      </c>
      <c r="R169" s="25">
        <f t="shared" si="11"/>
        <v>7</v>
      </c>
      <c r="S169" s="32"/>
    </row>
    <row r="170" spans="1:19" ht="14.25" x14ac:dyDescent="0.2">
      <c r="A170" t="s">
        <v>363</v>
      </c>
      <c r="B170" s="10" t="s">
        <v>364</v>
      </c>
      <c r="C170" s="83" t="s">
        <v>44</v>
      </c>
      <c r="D170" s="24">
        <v>35</v>
      </c>
      <c r="E170" s="24">
        <v>0</v>
      </c>
      <c r="F170" s="24">
        <v>0</v>
      </c>
      <c r="G170" s="24">
        <v>9</v>
      </c>
      <c r="H170" s="25">
        <f t="shared" si="9"/>
        <v>44</v>
      </c>
      <c r="I170" s="24">
        <v>0</v>
      </c>
      <c r="J170" s="25">
        <f t="shared" si="10"/>
        <v>44</v>
      </c>
      <c r="K170" s="88"/>
      <c r="L170" s="24">
        <v>7</v>
      </c>
      <c r="M170" s="24">
        <v>30</v>
      </c>
      <c r="N170" s="24">
        <v>0</v>
      </c>
      <c r="O170" s="24">
        <v>20</v>
      </c>
      <c r="P170" s="25">
        <f t="shared" si="8"/>
        <v>57</v>
      </c>
      <c r="Q170" s="24">
        <v>0</v>
      </c>
      <c r="R170" s="25">
        <f t="shared" si="11"/>
        <v>57</v>
      </c>
      <c r="S170" s="32"/>
    </row>
    <row r="171" spans="1:19" ht="14.25" x14ac:dyDescent="0.2">
      <c r="A171" t="s">
        <v>365</v>
      </c>
      <c r="B171" s="10" t="s">
        <v>366</v>
      </c>
      <c r="C171" s="83" t="s">
        <v>44</v>
      </c>
      <c r="D171" s="24">
        <v>137</v>
      </c>
      <c r="E171" s="24">
        <v>12</v>
      </c>
      <c r="F171" s="24">
        <v>0</v>
      </c>
      <c r="G171" s="24">
        <v>110</v>
      </c>
      <c r="H171" s="25">
        <f t="shared" si="9"/>
        <v>259</v>
      </c>
      <c r="I171" s="24">
        <v>274</v>
      </c>
      <c r="J171" s="25">
        <f t="shared" si="10"/>
        <v>533</v>
      </c>
      <c r="K171" s="88"/>
      <c r="L171" s="24">
        <v>95</v>
      </c>
      <c r="M171" s="24">
        <v>63</v>
      </c>
      <c r="N171" s="24">
        <v>0</v>
      </c>
      <c r="O171" s="24">
        <v>127</v>
      </c>
      <c r="P171" s="25">
        <f t="shared" si="8"/>
        <v>285</v>
      </c>
      <c r="Q171" s="24">
        <v>127</v>
      </c>
      <c r="R171" s="25">
        <f t="shared" si="11"/>
        <v>412</v>
      </c>
      <c r="S171" s="32"/>
    </row>
    <row r="172" spans="1:19" ht="14.25" x14ac:dyDescent="0.2">
      <c r="A172" t="s">
        <v>734</v>
      </c>
      <c r="B172" s="10" t="s">
        <v>367</v>
      </c>
      <c r="C172" s="83" t="s">
        <v>57</v>
      </c>
      <c r="D172" s="24">
        <v>66</v>
      </c>
      <c r="E172" s="24">
        <v>131</v>
      </c>
      <c r="F172" s="24">
        <v>0</v>
      </c>
      <c r="G172" s="24">
        <v>3</v>
      </c>
      <c r="H172" s="25">
        <f t="shared" si="9"/>
        <v>200</v>
      </c>
      <c r="I172" s="24">
        <v>0</v>
      </c>
      <c r="J172" s="25">
        <f t="shared" si="10"/>
        <v>200</v>
      </c>
      <c r="K172" s="88"/>
      <c r="L172" s="24">
        <v>65</v>
      </c>
      <c r="M172" s="24">
        <v>6</v>
      </c>
      <c r="N172" s="24">
        <v>0</v>
      </c>
      <c r="O172" s="24">
        <v>44</v>
      </c>
      <c r="P172" s="25">
        <f t="shared" si="8"/>
        <v>115</v>
      </c>
      <c r="Q172" s="24">
        <v>16</v>
      </c>
      <c r="R172" s="25">
        <f t="shared" si="11"/>
        <v>131</v>
      </c>
      <c r="S172" s="32"/>
    </row>
    <row r="173" spans="1:19" ht="14.25" x14ac:dyDescent="0.2">
      <c r="A173" t="s">
        <v>368</v>
      </c>
      <c r="B173" s="10" t="s">
        <v>369</v>
      </c>
      <c r="C173" s="83" t="s">
        <v>38</v>
      </c>
      <c r="D173" s="24">
        <v>25</v>
      </c>
      <c r="E173" s="24">
        <v>28</v>
      </c>
      <c r="F173" s="24">
        <v>0</v>
      </c>
      <c r="G173" s="24">
        <v>0</v>
      </c>
      <c r="H173" s="25">
        <f t="shared" si="9"/>
        <v>53</v>
      </c>
      <c r="I173" s="24">
        <v>0</v>
      </c>
      <c r="J173" s="25">
        <f t="shared" si="10"/>
        <v>53</v>
      </c>
      <c r="K173" s="88"/>
      <c r="L173" s="24">
        <v>0</v>
      </c>
      <c r="M173" s="24">
        <v>135</v>
      </c>
      <c r="N173" s="24">
        <v>0</v>
      </c>
      <c r="O173" s="24">
        <v>31</v>
      </c>
      <c r="P173" s="25">
        <f t="shared" si="8"/>
        <v>166</v>
      </c>
      <c r="Q173" s="24">
        <v>0</v>
      </c>
      <c r="R173" s="25">
        <f t="shared" si="11"/>
        <v>166</v>
      </c>
      <c r="S173" s="32"/>
    </row>
    <row r="174" spans="1:19" ht="14.25" x14ac:dyDescent="0.2">
      <c r="A174" t="s">
        <v>370</v>
      </c>
      <c r="B174" s="10" t="s">
        <v>371</v>
      </c>
      <c r="C174" s="83" t="s">
        <v>44</v>
      </c>
      <c r="D174" s="24">
        <v>51</v>
      </c>
      <c r="E174" s="24">
        <v>30</v>
      </c>
      <c r="F174" s="24">
        <v>0</v>
      </c>
      <c r="G174" s="24">
        <v>4</v>
      </c>
      <c r="H174" s="25">
        <f t="shared" si="9"/>
        <v>85</v>
      </c>
      <c r="I174" s="24">
        <v>101</v>
      </c>
      <c r="J174" s="25">
        <f t="shared" si="10"/>
        <v>186</v>
      </c>
      <c r="K174" s="88"/>
      <c r="L174" s="24">
        <v>9</v>
      </c>
      <c r="M174" s="24">
        <v>40</v>
      </c>
      <c r="N174" s="24">
        <v>19</v>
      </c>
      <c r="O174" s="24">
        <v>50</v>
      </c>
      <c r="P174" s="25">
        <f t="shared" si="8"/>
        <v>118</v>
      </c>
      <c r="Q174" s="24">
        <v>11</v>
      </c>
      <c r="R174" s="25">
        <f t="shared" si="11"/>
        <v>129</v>
      </c>
      <c r="S174" s="32"/>
    </row>
    <row r="175" spans="1:19" ht="14.25" x14ac:dyDescent="0.2">
      <c r="A175" t="s">
        <v>372</v>
      </c>
      <c r="B175" s="10" t="s">
        <v>373</v>
      </c>
      <c r="C175" s="83" t="s">
        <v>44</v>
      </c>
      <c r="D175" s="24">
        <v>133</v>
      </c>
      <c r="E175" s="24">
        <v>11</v>
      </c>
      <c r="F175" s="24">
        <v>0</v>
      </c>
      <c r="G175" s="24">
        <v>22</v>
      </c>
      <c r="H175" s="25">
        <f t="shared" si="9"/>
        <v>166</v>
      </c>
      <c r="I175" s="24">
        <v>83</v>
      </c>
      <c r="J175" s="25">
        <f t="shared" si="10"/>
        <v>249</v>
      </c>
      <c r="K175" s="88"/>
      <c r="L175" s="24">
        <v>41</v>
      </c>
      <c r="M175" s="24">
        <v>20</v>
      </c>
      <c r="N175" s="24">
        <v>0</v>
      </c>
      <c r="O175" s="24">
        <v>66</v>
      </c>
      <c r="P175" s="25">
        <f t="shared" si="8"/>
        <v>127</v>
      </c>
      <c r="Q175" s="24">
        <v>23</v>
      </c>
      <c r="R175" s="25">
        <f t="shared" si="11"/>
        <v>150</v>
      </c>
      <c r="S175" s="32"/>
    </row>
    <row r="176" spans="1:19" ht="14.25" x14ac:dyDescent="0.2">
      <c r="A176" t="s">
        <v>374</v>
      </c>
      <c r="B176" s="10" t="s">
        <v>375</v>
      </c>
      <c r="C176" s="83" t="s">
        <v>44</v>
      </c>
      <c r="D176" s="24">
        <v>0</v>
      </c>
      <c r="E176" s="24">
        <v>0</v>
      </c>
      <c r="F176" s="24">
        <v>0</v>
      </c>
      <c r="G176" s="24">
        <v>0</v>
      </c>
      <c r="H176" s="25">
        <f t="shared" si="9"/>
        <v>0</v>
      </c>
      <c r="I176" s="24">
        <v>0</v>
      </c>
      <c r="J176" s="25">
        <f t="shared" si="10"/>
        <v>0</v>
      </c>
      <c r="K176" s="88"/>
      <c r="L176" s="24">
        <v>0</v>
      </c>
      <c r="M176" s="24">
        <v>0</v>
      </c>
      <c r="N176" s="24">
        <v>0</v>
      </c>
      <c r="O176" s="24">
        <v>1</v>
      </c>
      <c r="P176" s="25">
        <f t="shared" si="8"/>
        <v>1</v>
      </c>
      <c r="Q176" s="24">
        <v>0</v>
      </c>
      <c r="R176" s="25">
        <f t="shared" si="11"/>
        <v>1</v>
      </c>
      <c r="S176" s="32"/>
    </row>
    <row r="177" spans="1:19" ht="14.25" x14ac:dyDescent="0.2">
      <c r="A177" t="s">
        <v>376</v>
      </c>
      <c r="B177" s="10" t="s">
        <v>377</v>
      </c>
      <c r="C177" s="83" t="s">
        <v>41</v>
      </c>
      <c r="D177" s="24">
        <v>156</v>
      </c>
      <c r="E177" s="24">
        <v>0</v>
      </c>
      <c r="F177" s="24">
        <v>0</v>
      </c>
      <c r="G177" s="24">
        <v>5</v>
      </c>
      <c r="H177" s="25">
        <f t="shared" si="9"/>
        <v>161</v>
      </c>
      <c r="I177" s="24">
        <v>173</v>
      </c>
      <c r="J177" s="25">
        <f t="shared" si="10"/>
        <v>334</v>
      </c>
      <c r="K177" s="88"/>
      <c r="L177" s="24">
        <v>51</v>
      </c>
      <c r="M177" s="24">
        <v>38</v>
      </c>
      <c r="N177" s="24">
        <v>0</v>
      </c>
      <c r="O177" s="24">
        <v>47</v>
      </c>
      <c r="P177" s="25">
        <f t="shared" si="8"/>
        <v>136</v>
      </c>
      <c r="Q177" s="24">
        <v>15</v>
      </c>
      <c r="R177" s="25">
        <f t="shared" si="11"/>
        <v>151</v>
      </c>
      <c r="S177" s="32"/>
    </row>
    <row r="178" spans="1:19" ht="14.25" x14ac:dyDescent="0.2">
      <c r="A178" t="s">
        <v>378</v>
      </c>
      <c r="B178" s="10" t="s">
        <v>379</v>
      </c>
      <c r="C178" s="83" t="s">
        <v>64</v>
      </c>
      <c r="D178" s="24">
        <v>0</v>
      </c>
      <c r="E178" s="24">
        <v>0</v>
      </c>
      <c r="F178" s="24">
        <v>0</v>
      </c>
      <c r="G178" s="24">
        <v>0</v>
      </c>
      <c r="H178" s="25">
        <f t="shared" si="9"/>
        <v>0</v>
      </c>
      <c r="I178" s="24">
        <v>0</v>
      </c>
      <c r="J178" s="25">
        <f t="shared" si="10"/>
        <v>0</v>
      </c>
      <c r="K178" s="88"/>
      <c r="L178" s="24">
        <v>8</v>
      </c>
      <c r="M178" s="24">
        <v>54</v>
      </c>
      <c r="N178" s="24">
        <v>0</v>
      </c>
      <c r="O178" s="24">
        <v>27</v>
      </c>
      <c r="P178" s="25">
        <f t="shared" si="8"/>
        <v>89</v>
      </c>
      <c r="Q178" s="24">
        <v>0</v>
      </c>
      <c r="R178" s="25">
        <f t="shared" si="11"/>
        <v>89</v>
      </c>
      <c r="S178" s="32"/>
    </row>
    <row r="179" spans="1:19" ht="14.25" x14ac:dyDescent="0.2">
      <c r="A179" t="s">
        <v>380</v>
      </c>
      <c r="B179" s="10" t="s">
        <v>381</v>
      </c>
      <c r="C179" s="83" t="s">
        <v>41</v>
      </c>
      <c r="D179" s="24">
        <v>29</v>
      </c>
      <c r="E179" s="24">
        <v>0</v>
      </c>
      <c r="F179" s="24">
        <v>0</v>
      </c>
      <c r="G179" s="24">
        <v>0</v>
      </c>
      <c r="H179" s="25">
        <f t="shared" si="9"/>
        <v>29</v>
      </c>
      <c r="I179" s="24">
        <v>0</v>
      </c>
      <c r="J179" s="25">
        <f t="shared" si="10"/>
        <v>29</v>
      </c>
      <c r="K179" s="88"/>
      <c r="L179" s="24">
        <v>24</v>
      </c>
      <c r="M179" s="24">
        <v>9</v>
      </c>
      <c r="N179" s="24">
        <v>0</v>
      </c>
      <c r="O179" s="24">
        <v>7</v>
      </c>
      <c r="P179" s="25">
        <f t="shared" si="8"/>
        <v>40</v>
      </c>
      <c r="Q179" s="24">
        <v>22</v>
      </c>
      <c r="R179" s="25">
        <f t="shared" si="11"/>
        <v>62</v>
      </c>
      <c r="S179" s="32"/>
    </row>
    <row r="180" spans="1:19" ht="14.25" x14ac:dyDescent="0.2">
      <c r="A180" t="s">
        <v>382</v>
      </c>
      <c r="B180" s="10" t="s">
        <v>383</v>
      </c>
      <c r="C180" s="83" t="s">
        <v>38</v>
      </c>
      <c r="D180" s="24">
        <v>139</v>
      </c>
      <c r="E180" s="24">
        <v>5</v>
      </c>
      <c r="F180" s="24">
        <v>0</v>
      </c>
      <c r="G180" s="24">
        <v>37</v>
      </c>
      <c r="H180" s="25">
        <f t="shared" si="9"/>
        <v>181</v>
      </c>
      <c r="I180" s="24">
        <v>44</v>
      </c>
      <c r="J180" s="25">
        <f t="shared" si="10"/>
        <v>225</v>
      </c>
      <c r="K180" s="88"/>
      <c r="L180" s="24">
        <v>57</v>
      </c>
      <c r="M180" s="24">
        <v>144</v>
      </c>
      <c r="N180" s="24">
        <v>0</v>
      </c>
      <c r="O180" s="24">
        <v>166</v>
      </c>
      <c r="P180" s="25">
        <f t="shared" si="8"/>
        <v>367</v>
      </c>
      <c r="Q180" s="24">
        <v>56</v>
      </c>
      <c r="R180" s="25">
        <f t="shared" si="11"/>
        <v>423</v>
      </c>
      <c r="S180" s="32"/>
    </row>
    <row r="181" spans="1:19" ht="14.25" x14ac:dyDescent="0.2">
      <c r="A181" t="s">
        <v>384</v>
      </c>
      <c r="B181" s="10" t="s">
        <v>385</v>
      </c>
      <c r="C181" s="83" t="s">
        <v>64</v>
      </c>
      <c r="D181" s="24">
        <v>120</v>
      </c>
      <c r="E181" s="24">
        <v>7</v>
      </c>
      <c r="F181" s="24">
        <v>0</v>
      </c>
      <c r="G181" s="24">
        <v>47</v>
      </c>
      <c r="H181" s="25">
        <f t="shared" si="9"/>
        <v>174</v>
      </c>
      <c r="I181" s="24">
        <v>188</v>
      </c>
      <c r="J181" s="25">
        <f t="shared" si="10"/>
        <v>362</v>
      </c>
      <c r="K181" s="88"/>
      <c r="L181" s="24">
        <v>8</v>
      </c>
      <c r="M181" s="24">
        <v>137</v>
      </c>
      <c r="N181" s="24">
        <v>0</v>
      </c>
      <c r="O181" s="24">
        <v>121</v>
      </c>
      <c r="P181" s="25">
        <f t="shared" si="8"/>
        <v>266</v>
      </c>
      <c r="Q181" s="24">
        <v>33</v>
      </c>
      <c r="R181" s="25">
        <f t="shared" si="11"/>
        <v>299</v>
      </c>
      <c r="S181" s="32"/>
    </row>
    <row r="182" spans="1:19" ht="14.25" x14ac:dyDescent="0.2">
      <c r="A182" t="s">
        <v>386</v>
      </c>
      <c r="B182" s="10" t="s">
        <v>387</v>
      </c>
      <c r="C182" s="83" t="s">
        <v>64</v>
      </c>
      <c r="D182" s="24">
        <v>2</v>
      </c>
      <c r="E182" s="24">
        <v>0</v>
      </c>
      <c r="F182" s="24">
        <v>0</v>
      </c>
      <c r="G182" s="24">
        <v>0</v>
      </c>
      <c r="H182" s="25">
        <f t="shared" si="9"/>
        <v>2</v>
      </c>
      <c r="I182" s="24">
        <v>0</v>
      </c>
      <c r="J182" s="25">
        <f t="shared" si="10"/>
        <v>2</v>
      </c>
      <c r="K182" s="88"/>
      <c r="L182" s="24">
        <v>1</v>
      </c>
      <c r="M182" s="24">
        <v>26</v>
      </c>
      <c r="N182" s="24">
        <v>0</v>
      </c>
      <c r="O182" s="24">
        <v>15</v>
      </c>
      <c r="P182" s="25">
        <f t="shared" si="8"/>
        <v>42</v>
      </c>
      <c r="Q182" s="24">
        <v>0</v>
      </c>
      <c r="R182" s="25">
        <f t="shared" si="11"/>
        <v>42</v>
      </c>
      <c r="S182" s="32"/>
    </row>
    <row r="183" spans="1:19" ht="14.25" x14ac:dyDescent="0.2">
      <c r="A183" t="s">
        <v>388</v>
      </c>
      <c r="B183" s="10" t="s">
        <v>389</v>
      </c>
      <c r="C183" s="83" t="s">
        <v>64</v>
      </c>
      <c r="D183" s="24">
        <v>167</v>
      </c>
      <c r="E183" s="24">
        <v>2</v>
      </c>
      <c r="F183" s="24">
        <v>0</v>
      </c>
      <c r="G183" s="24">
        <v>54</v>
      </c>
      <c r="H183" s="25">
        <f t="shared" si="9"/>
        <v>223</v>
      </c>
      <c r="I183" s="24">
        <v>0</v>
      </c>
      <c r="J183" s="25">
        <f t="shared" si="10"/>
        <v>223</v>
      </c>
      <c r="K183" s="88"/>
      <c r="L183" s="24">
        <v>33</v>
      </c>
      <c r="M183" s="24">
        <v>65</v>
      </c>
      <c r="N183" s="24">
        <v>0</v>
      </c>
      <c r="O183" s="24">
        <v>45</v>
      </c>
      <c r="P183" s="25">
        <f t="shared" si="8"/>
        <v>143</v>
      </c>
      <c r="Q183" s="24">
        <v>0</v>
      </c>
      <c r="R183" s="25">
        <f t="shared" si="11"/>
        <v>143</v>
      </c>
      <c r="S183" s="32"/>
    </row>
    <row r="184" spans="1:19" ht="14.25" x14ac:dyDescent="0.2">
      <c r="A184" t="s">
        <v>390</v>
      </c>
      <c r="B184" s="10" t="s">
        <v>391</v>
      </c>
      <c r="C184" s="83" t="s">
        <v>41</v>
      </c>
      <c r="D184" s="24">
        <v>43</v>
      </c>
      <c r="E184" s="24">
        <v>0</v>
      </c>
      <c r="F184" s="24">
        <v>0</v>
      </c>
      <c r="G184" s="24">
        <v>0</v>
      </c>
      <c r="H184" s="25">
        <f t="shared" si="9"/>
        <v>43</v>
      </c>
      <c r="I184" s="24">
        <v>9</v>
      </c>
      <c r="J184" s="25">
        <f t="shared" si="10"/>
        <v>52</v>
      </c>
      <c r="K184" s="88"/>
      <c r="L184" s="24">
        <v>66</v>
      </c>
      <c r="M184" s="24">
        <v>0</v>
      </c>
      <c r="N184" s="24">
        <v>0</v>
      </c>
      <c r="O184" s="24">
        <v>38</v>
      </c>
      <c r="P184" s="25">
        <f t="shared" si="8"/>
        <v>104</v>
      </c>
      <c r="Q184" s="24">
        <v>12</v>
      </c>
      <c r="R184" s="25">
        <f t="shared" si="11"/>
        <v>116</v>
      </c>
      <c r="S184" s="32"/>
    </row>
    <row r="185" spans="1:19" ht="14.25" x14ac:dyDescent="0.2">
      <c r="A185" t="s">
        <v>392</v>
      </c>
      <c r="B185" s="10" t="s">
        <v>393</v>
      </c>
      <c r="C185" s="83" t="s">
        <v>64</v>
      </c>
      <c r="D185" s="24">
        <v>0</v>
      </c>
      <c r="E185" s="24">
        <v>0</v>
      </c>
      <c r="F185" s="24">
        <v>0</v>
      </c>
      <c r="G185" s="24">
        <v>0</v>
      </c>
      <c r="H185" s="25">
        <f t="shared" si="9"/>
        <v>0</v>
      </c>
      <c r="I185" s="24">
        <v>0</v>
      </c>
      <c r="J185" s="25">
        <f t="shared" si="10"/>
        <v>0</v>
      </c>
      <c r="K185" s="88"/>
      <c r="L185" s="24">
        <v>11</v>
      </c>
      <c r="M185" s="24">
        <v>0</v>
      </c>
      <c r="N185" s="24">
        <v>0</v>
      </c>
      <c r="O185" s="24">
        <v>2</v>
      </c>
      <c r="P185" s="25">
        <f t="shared" si="8"/>
        <v>13</v>
      </c>
      <c r="Q185" s="24">
        <v>0</v>
      </c>
      <c r="R185" s="25">
        <f t="shared" si="11"/>
        <v>13</v>
      </c>
      <c r="S185" s="32"/>
    </row>
    <row r="186" spans="1:19" ht="14.25" x14ac:dyDescent="0.2">
      <c r="A186" t="s">
        <v>394</v>
      </c>
      <c r="B186" s="10" t="s">
        <v>395</v>
      </c>
      <c r="C186" s="83" t="s">
        <v>64</v>
      </c>
      <c r="D186" s="24">
        <v>71</v>
      </c>
      <c r="E186" s="24">
        <v>0</v>
      </c>
      <c r="F186" s="24">
        <v>0</v>
      </c>
      <c r="G186" s="24">
        <v>17</v>
      </c>
      <c r="H186" s="25">
        <f t="shared" si="9"/>
        <v>88</v>
      </c>
      <c r="I186" s="24">
        <v>382</v>
      </c>
      <c r="J186" s="25">
        <f t="shared" si="10"/>
        <v>470</v>
      </c>
      <c r="K186" s="88"/>
      <c r="L186" s="24">
        <v>16</v>
      </c>
      <c r="M186" s="24">
        <v>43</v>
      </c>
      <c r="N186" s="24">
        <v>30</v>
      </c>
      <c r="O186" s="24">
        <v>100</v>
      </c>
      <c r="P186" s="25">
        <f t="shared" si="8"/>
        <v>189</v>
      </c>
      <c r="Q186" s="24">
        <v>50</v>
      </c>
      <c r="R186" s="25">
        <f t="shared" si="11"/>
        <v>239</v>
      </c>
      <c r="S186" s="32"/>
    </row>
    <row r="187" spans="1:19" ht="14.25" x14ac:dyDescent="0.2">
      <c r="A187" t="s">
        <v>396</v>
      </c>
      <c r="B187" s="10" t="s">
        <v>397</v>
      </c>
      <c r="C187" s="83" t="s">
        <v>57</v>
      </c>
      <c r="D187" s="24">
        <v>118</v>
      </c>
      <c r="E187" s="24">
        <v>6</v>
      </c>
      <c r="F187" s="24">
        <v>0</v>
      </c>
      <c r="G187" s="24">
        <v>0</v>
      </c>
      <c r="H187" s="25">
        <f t="shared" si="9"/>
        <v>124</v>
      </c>
      <c r="I187" s="24">
        <v>0</v>
      </c>
      <c r="J187" s="25">
        <f t="shared" si="10"/>
        <v>124</v>
      </c>
      <c r="K187" s="88"/>
      <c r="L187" s="24">
        <v>44</v>
      </c>
      <c r="M187" s="24">
        <v>18</v>
      </c>
      <c r="N187" s="24">
        <v>0</v>
      </c>
      <c r="O187" s="24">
        <v>39</v>
      </c>
      <c r="P187" s="25">
        <f t="shared" si="8"/>
        <v>101</v>
      </c>
      <c r="Q187" s="24">
        <v>0</v>
      </c>
      <c r="R187" s="25">
        <f t="shared" si="11"/>
        <v>101</v>
      </c>
      <c r="S187" s="32"/>
    </row>
    <row r="188" spans="1:19" ht="14.25" x14ac:dyDescent="0.2">
      <c r="A188" t="s">
        <v>398</v>
      </c>
      <c r="B188" s="10" t="s">
        <v>399</v>
      </c>
      <c r="C188" s="83" t="s">
        <v>44</v>
      </c>
      <c r="D188" s="24">
        <v>48</v>
      </c>
      <c r="E188" s="24">
        <v>3</v>
      </c>
      <c r="F188" s="24">
        <v>0</v>
      </c>
      <c r="G188" s="24">
        <v>3</v>
      </c>
      <c r="H188" s="25">
        <f t="shared" si="9"/>
        <v>54</v>
      </c>
      <c r="I188" s="24">
        <v>0</v>
      </c>
      <c r="J188" s="25">
        <f t="shared" si="10"/>
        <v>54</v>
      </c>
      <c r="K188" s="88"/>
      <c r="L188" s="24">
        <v>0</v>
      </c>
      <c r="M188" s="24">
        <v>3</v>
      </c>
      <c r="N188" s="24">
        <v>0</v>
      </c>
      <c r="O188" s="24">
        <v>35</v>
      </c>
      <c r="P188" s="25">
        <f t="shared" si="8"/>
        <v>38</v>
      </c>
      <c r="Q188" s="24">
        <v>0</v>
      </c>
      <c r="R188" s="25">
        <f t="shared" si="11"/>
        <v>38</v>
      </c>
      <c r="S188" s="32"/>
    </row>
    <row r="189" spans="1:19" ht="14.25" x14ac:dyDescent="0.2">
      <c r="A189" t="s">
        <v>400</v>
      </c>
      <c r="B189" s="10" t="s">
        <v>401</v>
      </c>
      <c r="C189" s="83" t="s">
        <v>38</v>
      </c>
      <c r="D189" s="24">
        <v>29</v>
      </c>
      <c r="E189" s="24">
        <v>0</v>
      </c>
      <c r="F189" s="24">
        <v>0</v>
      </c>
      <c r="G189" s="24">
        <v>31</v>
      </c>
      <c r="H189" s="25">
        <f t="shared" si="9"/>
        <v>60</v>
      </c>
      <c r="I189" s="24">
        <v>0</v>
      </c>
      <c r="J189" s="25">
        <f t="shared" si="10"/>
        <v>60</v>
      </c>
      <c r="K189" s="88"/>
      <c r="L189" s="24">
        <v>11</v>
      </c>
      <c r="M189" s="24">
        <v>18</v>
      </c>
      <c r="N189" s="24">
        <v>0</v>
      </c>
      <c r="O189" s="24">
        <v>25</v>
      </c>
      <c r="P189" s="25">
        <f t="shared" si="8"/>
        <v>54</v>
      </c>
      <c r="Q189" s="24">
        <v>0</v>
      </c>
      <c r="R189" s="25">
        <f t="shared" si="11"/>
        <v>54</v>
      </c>
      <c r="S189" s="32"/>
    </row>
    <row r="190" spans="1:19" ht="14.25" x14ac:dyDescent="0.2">
      <c r="A190" t="s">
        <v>402</v>
      </c>
      <c r="B190" s="10" t="s">
        <v>403</v>
      </c>
      <c r="C190" s="83" t="s">
        <v>41</v>
      </c>
      <c r="D190" s="24">
        <v>28</v>
      </c>
      <c r="E190" s="24">
        <v>0</v>
      </c>
      <c r="F190" s="24">
        <v>0</v>
      </c>
      <c r="G190" s="24">
        <v>6</v>
      </c>
      <c r="H190" s="25">
        <f t="shared" si="9"/>
        <v>34</v>
      </c>
      <c r="I190" s="24">
        <v>0</v>
      </c>
      <c r="J190" s="25">
        <f t="shared" si="10"/>
        <v>34</v>
      </c>
      <c r="K190" s="88"/>
      <c r="L190" s="24">
        <v>10</v>
      </c>
      <c r="M190" s="24">
        <v>0</v>
      </c>
      <c r="N190" s="24">
        <v>0</v>
      </c>
      <c r="O190" s="24">
        <v>12</v>
      </c>
      <c r="P190" s="25">
        <f t="shared" si="8"/>
        <v>22</v>
      </c>
      <c r="Q190" s="24">
        <v>0</v>
      </c>
      <c r="R190" s="25">
        <f t="shared" si="11"/>
        <v>22</v>
      </c>
      <c r="S190" s="32"/>
    </row>
    <row r="191" spans="1:19" ht="14.25" x14ac:dyDescent="0.2">
      <c r="A191" t="s">
        <v>404</v>
      </c>
      <c r="B191" s="10" t="s">
        <v>405</v>
      </c>
      <c r="C191" s="83" t="s">
        <v>57</v>
      </c>
      <c r="D191" s="24">
        <v>36</v>
      </c>
      <c r="E191" s="24">
        <v>0</v>
      </c>
      <c r="F191" s="24">
        <v>0</v>
      </c>
      <c r="G191" s="24">
        <v>0</v>
      </c>
      <c r="H191" s="25">
        <f t="shared" si="9"/>
        <v>36</v>
      </c>
      <c r="I191" s="24">
        <v>0</v>
      </c>
      <c r="J191" s="25">
        <f t="shared" si="10"/>
        <v>36</v>
      </c>
      <c r="K191" s="88"/>
      <c r="L191" s="24">
        <v>0</v>
      </c>
      <c r="M191" s="24">
        <v>0</v>
      </c>
      <c r="N191" s="24">
        <v>0</v>
      </c>
      <c r="O191" s="24">
        <v>2</v>
      </c>
      <c r="P191" s="25">
        <f t="shared" si="8"/>
        <v>2</v>
      </c>
      <c r="Q191" s="24">
        <v>0</v>
      </c>
      <c r="R191" s="25">
        <f t="shared" si="11"/>
        <v>2</v>
      </c>
      <c r="S191" s="32"/>
    </row>
    <row r="192" spans="1:19" ht="14.25" x14ac:dyDescent="0.2">
      <c r="A192" t="s">
        <v>406</v>
      </c>
      <c r="B192" s="10" t="s">
        <v>407</v>
      </c>
      <c r="C192" s="83" t="s">
        <v>41</v>
      </c>
      <c r="D192" s="24">
        <v>123</v>
      </c>
      <c r="E192" s="24">
        <v>0</v>
      </c>
      <c r="F192" s="24">
        <v>0</v>
      </c>
      <c r="G192" s="24">
        <v>0</v>
      </c>
      <c r="H192" s="25">
        <f t="shared" si="9"/>
        <v>123</v>
      </c>
      <c r="I192" s="24">
        <v>0</v>
      </c>
      <c r="J192" s="25">
        <f t="shared" si="10"/>
        <v>123</v>
      </c>
      <c r="K192" s="88"/>
      <c r="L192" s="24">
        <v>14</v>
      </c>
      <c r="M192" s="24">
        <v>25</v>
      </c>
      <c r="N192" s="24">
        <v>0</v>
      </c>
      <c r="O192" s="24">
        <v>68</v>
      </c>
      <c r="P192" s="25">
        <f t="shared" si="8"/>
        <v>107</v>
      </c>
      <c r="Q192" s="24">
        <v>0</v>
      </c>
      <c r="R192" s="25">
        <f t="shared" si="11"/>
        <v>107</v>
      </c>
      <c r="S192" s="32"/>
    </row>
    <row r="193" spans="1:19" ht="14.25" x14ac:dyDescent="0.2">
      <c r="A193" t="s">
        <v>408</v>
      </c>
      <c r="B193" s="10" t="s">
        <v>409</v>
      </c>
      <c r="C193" s="83" t="s">
        <v>38</v>
      </c>
      <c r="D193" s="24">
        <v>52</v>
      </c>
      <c r="E193" s="24">
        <v>2</v>
      </c>
      <c r="F193" s="24">
        <v>0</v>
      </c>
      <c r="G193" s="24">
        <v>10</v>
      </c>
      <c r="H193" s="25">
        <f t="shared" si="9"/>
        <v>64</v>
      </c>
      <c r="I193" s="24">
        <v>0</v>
      </c>
      <c r="J193" s="25">
        <f t="shared" si="10"/>
        <v>64</v>
      </c>
      <c r="K193" s="88"/>
      <c r="L193" s="24">
        <v>11</v>
      </c>
      <c r="M193" s="24">
        <v>2</v>
      </c>
      <c r="N193" s="24">
        <v>0</v>
      </c>
      <c r="O193" s="24">
        <v>0</v>
      </c>
      <c r="P193" s="25">
        <f t="shared" si="8"/>
        <v>13</v>
      </c>
      <c r="Q193" s="24">
        <v>0</v>
      </c>
      <c r="R193" s="25">
        <f t="shared" si="11"/>
        <v>13</v>
      </c>
      <c r="S193" s="32"/>
    </row>
    <row r="194" spans="1:19" ht="14.25" x14ac:dyDescent="0.2">
      <c r="A194" t="s">
        <v>410</v>
      </c>
      <c r="B194" s="10" t="s">
        <v>411</v>
      </c>
      <c r="C194" s="83" t="s">
        <v>41</v>
      </c>
      <c r="D194" s="24">
        <v>129</v>
      </c>
      <c r="E194" s="24">
        <v>0</v>
      </c>
      <c r="F194" s="24">
        <v>0</v>
      </c>
      <c r="G194" s="24">
        <v>0</v>
      </c>
      <c r="H194" s="25">
        <f t="shared" si="9"/>
        <v>129</v>
      </c>
      <c r="I194" s="24">
        <v>0</v>
      </c>
      <c r="J194" s="25">
        <f t="shared" si="10"/>
        <v>129</v>
      </c>
      <c r="K194" s="88"/>
      <c r="L194" s="24">
        <v>11</v>
      </c>
      <c r="M194" s="24">
        <v>0</v>
      </c>
      <c r="N194" s="24">
        <v>0</v>
      </c>
      <c r="O194" s="24">
        <v>3</v>
      </c>
      <c r="P194" s="25">
        <f t="shared" si="8"/>
        <v>14</v>
      </c>
      <c r="Q194" s="24">
        <v>0</v>
      </c>
      <c r="R194" s="25">
        <f t="shared" si="11"/>
        <v>14</v>
      </c>
      <c r="S194" s="32"/>
    </row>
    <row r="195" spans="1:19" ht="14.25" x14ac:dyDescent="0.2">
      <c r="A195" t="s">
        <v>412</v>
      </c>
      <c r="B195" s="10" t="s">
        <v>413</v>
      </c>
      <c r="C195" s="83" t="s">
        <v>38</v>
      </c>
      <c r="D195" s="24">
        <v>86</v>
      </c>
      <c r="E195" s="24">
        <v>0</v>
      </c>
      <c r="F195" s="24">
        <v>0</v>
      </c>
      <c r="G195" s="24">
        <v>20</v>
      </c>
      <c r="H195" s="25">
        <f t="shared" si="9"/>
        <v>106</v>
      </c>
      <c r="I195" s="24">
        <v>0</v>
      </c>
      <c r="J195" s="25">
        <f t="shared" si="10"/>
        <v>106</v>
      </c>
      <c r="K195" s="88"/>
      <c r="L195" s="24">
        <v>0</v>
      </c>
      <c r="M195" s="24">
        <v>0</v>
      </c>
      <c r="N195" s="24">
        <v>0</v>
      </c>
      <c r="O195" s="24">
        <v>15</v>
      </c>
      <c r="P195" s="25">
        <f t="shared" si="8"/>
        <v>15</v>
      </c>
      <c r="Q195" s="24">
        <v>0</v>
      </c>
      <c r="R195" s="25">
        <f t="shared" si="11"/>
        <v>15</v>
      </c>
      <c r="S195" s="32"/>
    </row>
    <row r="196" spans="1:19" ht="14.25" x14ac:dyDescent="0.2">
      <c r="A196" t="s">
        <v>414</v>
      </c>
      <c r="B196" s="10" t="s">
        <v>415</v>
      </c>
      <c r="C196" s="83" t="s">
        <v>57</v>
      </c>
      <c r="D196" s="24">
        <v>43</v>
      </c>
      <c r="E196" s="24">
        <v>0</v>
      </c>
      <c r="F196" s="24">
        <v>0</v>
      </c>
      <c r="G196" s="24">
        <v>0</v>
      </c>
      <c r="H196" s="25">
        <f t="shared" si="9"/>
        <v>43</v>
      </c>
      <c r="I196" s="24">
        <v>125</v>
      </c>
      <c r="J196" s="25">
        <f t="shared" si="10"/>
        <v>168</v>
      </c>
      <c r="K196" s="88"/>
      <c r="L196" s="24">
        <v>2</v>
      </c>
      <c r="M196" s="24">
        <v>18</v>
      </c>
      <c r="N196" s="24">
        <v>0</v>
      </c>
      <c r="O196" s="24">
        <v>75</v>
      </c>
      <c r="P196" s="25">
        <f t="shared" si="8"/>
        <v>95</v>
      </c>
      <c r="Q196" s="24">
        <v>0</v>
      </c>
      <c r="R196" s="25">
        <f t="shared" si="11"/>
        <v>95</v>
      </c>
      <c r="S196" s="32"/>
    </row>
    <row r="197" spans="1:19" ht="14.25" x14ac:dyDescent="0.2">
      <c r="A197" t="s">
        <v>416</v>
      </c>
      <c r="B197" s="10" t="s">
        <v>417</v>
      </c>
      <c r="C197" s="83" t="s">
        <v>44</v>
      </c>
      <c r="D197" s="24">
        <v>47</v>
      </c>
      <c r="E197" s="24">
        <v>17</v>
      </c>
      <c r="F197" s="24">
        <v>0</v>
      </c>
      <c r="G197" s="24">
        <v>20</v>
      </c>
      <c r="H197" s="25">
        <f t="shared" si="9"/>
        <v>84</v>
      </c>
      <c r="I197" s="24">
        <v>0</v>
      </c>
      <c r="J197" s="25">
        <f t="shared" si="10"/>
        <v>84</v>
      </c>
      <c r="K197" s="88"/>
      <c r="L197" s="24">
        <v>0</v>
      </c>
      <c r="M197" s="24">
        <v>0</v>
      </c>
      <c r="N197" s="24">
        <v>0</v>
      </c>
      <c r="O197" s="24">
        <v>44</v>
      </c>
      <c r="P197" s="25">
        <f t="shared" si="8"/>
        <v>44</v>
      </c>
      <c r="Q197" s="24">
        <v>0</v>
      </c>
      <c r="R197" s="25">
        <f t="shared" si="11"/>
        <v>44</v>
      </c>
      <c r="S197" s="32"/>
    </row>
    <row r="198" spans="1:19" ht="14.25" x14ac:dyDescent="0.2">
      <c r="A198" t="s">
        <v>418</v>
      </c>
      <c r="B198" s="10" t="s">
        <v>419</v>
      </c>
      <c r="C198" s="83" t="s">
        <v>38</v>
      </c>
      <c r="D198" s="24">
        <v>131</v>
      </c>
      <c r="E198" s="24">
        <v>0</v>
      </c>
      <c r="F198" s="24">
        <v>0</v>
      </c>
      <c r="G198" s="24">
        <v>168</v>
      </c>
      <c r="H198" s="25">
        <f t="shared" si="9"/>
        <v>299</v>
      </c>
      <c r="I198" s="24">
        <v>0</v>
      </c>
      <c r="J198" s="25">
        <f t="shared" si="10"/>
        <v>299</v>
      </c>
      <c r="K198" s="88"/>
      <c r="L198" s="24">
        <v>0</v>
      </c>
      <c r="M198" s="24">
        <v>56</v>
      </c>
      <c r="N198" s="24">
        <v>0</v>
      </c>
      <c r="O198" s="24">
        <v>26</v>
      </c>
      <c r="P198" s="25">
        <f t="shared" si="8"/>
        <v>82</v>
      </c>
      <c r="Q198" s="24">
        <v>0</v>
      </c>
      <c r="R198" s="25">
        <f t="shared" si="11"/>
        <v>82</v>
      </c>
      <c r="S198" s="32"/>
    </row>
    <row r="199" spans="1:19" ht="14.25" x14ac:dyDescent="0.2">
      <c r="A199" t="s">
        <v>420</v>
      </c>
      <c r="B199" s="10" t="s">
        <v>421</v>
      </c>
      <c r="C199" s="83" t="s">
        <v>44</v>
      </c>
      <c r="D199" s="24">
        <v>8</v>
      </c>
      <c r="E199" s="24">
        <v>22</v>
      </c>
      <c r="F199" s="24">
        <v>0</v>
      </c>
      <c r="G199" s="24">
        <v>9</v>
      </c>
      <c r="H199" s="25">
        <f t="shared" si="9"/>
        <v>39</v>
      </c>
      <c r="I199" s="24">
        <v>0</v>
      </c>
      <c r="J199" s="25">
        <f t="shared" si="10"/>
        <v>39</v>
      </c>
      <c r="K199" s="88"/>
      <c r="L199" s="24">
        <v>0</v>
      </c>
      <c r="M199" s="24">
        <v>0</v>
      </c>
      <c r="N199" s="24">
        <v>0</v>
      </c>
      <c r="O199" s="24">
        <v>14</v>
      </c>
      <c r="P199" s="25">
        <f t="shared" si="8"/>
        <v>14</v>
      </c>
      <c r="Q199" s="24">
        <v>0</v>
      </c>
      <c r="R199" s="25">
        <f t="shared" si="11"/>
        <v>14</v>
      </c>
      <c r="S199" s="32"/>
    </row>
    <row r="200" spans="1:19" ht="14.25" x14ac:dyDescent="0.2">
      <c r="A200" t="s">
        <v>422</v>
      </c>
      <c r="B200" s="10" t="s">
        <v>423</v>
      </c>
      <c r="C200" s="83" t="s">
        <v>64</v>
      </c>
      <c r="D200" s="24">
        <v>6</v>
      </c>
      <c r="E200" s="24">
        <v>44</v>
      </c>
      <c r="F200" s="24">
        <v>0</v>
      </c>
      <c r="G200" s="24">
        <v>43</v>
      </c>
      <c r="H200" s="25">
        <f t="shared" si="9"/>
        <v>93</v>
      </c>
      <c r="I200" s="24">
        <v>80</v>
      </c>
      <c r="J200" s="25">
        <f t="shared" si="10"/>
        <v>173</v>
      </c>
      <c r="K200" s="88"/>
      <c r="L200" s="24">
        <v>34</v>
      </c>
      <c r="M200" s="24">
        <v>84</v>
      </c>
      <c r="N200" s="24">
        <v>0</v>
      </c>
      <c r="O200" s="24">
        <v>31</v>
      </c>
      <c r="P200" s="25">
        <f t="shared" ref="P200:P263" si="12">SUM(L200:O200)</f>
        <v>149</v>
      </c>
      <c r="Q200" s="24">
        <v>0</v>
      </c>
      <c r="R200" s="25">
        <f t="shared" si="11"/>
        <v>149</v>
      </c>
      <c r="S200" s="32"/>
    </row>
    <row r="201" spans="1:19" ht="14.25" x14ac:dyDescent="0.2">
      <c r="A201" t="s">
        <v>424</v>
      </c>
      <c r="B201" s="10" t="s">
        <v>425</v>
      </c>
      <c r="C201" s="83" t="s">
        <v>44</v>
      </c>
      <c r="D201" s="24">
        <v>6</v>
      </c>
      <c r="E201" s="24">
        <v>0</v>
      </c>
      <c r="F201" s="24">
        <v>0</v>
      </c>
      <c r="G201" s="24">
        <v>3</v>
      </c>
      <c r="H201" s="25">
        <f t="shared" ref="H201:H264" si="13">SUM(D201:G201)</f>
        <v>9</v>
      </c>
      <c r="I201" s="24">
        <v>0</v>
      </c>
      <c r="J201" s="25">
        <f t="shared" ref="J201:J264" si="14">SUM(H201:I201)</f>
        <v>9</v>
      </c>
      <c r="K201" s="88"/>
      <c r="L201" s="24">
        <v>6</v>
      </c>
      <c r="M201" s="24">
        <v>3</v>
      </c>
      <c r="N201" s="24">
        <v>0</v>
      </c>
      <c r="O201" s="24">
        <v>11</v>
      </c>
      <c r="P201" s="25">
        <f t="shared" si="12"/>
        <v>20</v>
      </c>
      <c r="Q201" s="24">
        <v>0</v>
      </c>
      <c r="R201" s="25">
        <f t="shared" ref="R201:R264" si="15">SUM(P201:Q201)</f>
        <v>20</v>
      </c>
      <c r="S201" s="32"/>
    </row>
    <row r="202" spans="1:19" ht="14.25" x14ac:dyDescent="0.2">
      <c r="A202" t="s">
        <v>426</v>
      </c>
      <c r="B202" s="10" t="s">
        <v>427</v>
      </c>
      <c r="C202" s="83" t="s">
        <v>57</v>
      </c>
      <c r="D202" s="24">
        <v>34</v>
      </c>
      <c r="E202" s="24">
        <v>0</v>
      </c>
      <c r="F202" s="24">
        <v>0</v>
      </c>
      <c r="G202" s="24">
        <v>0</v>
      </c>
      <c r="H202" s="25">
        <f t="shared" si="13"/>
        <v>34</v>
      </c>
      <c r="I202" s="24">
        <v>0</v>
      </c>
      <c r="J202" s="25">
        <f t="shared" si="14"/>
        <v>34</v>
      </c>
      <c r="K202" s="88"/>
      <c r="L202" s="24">
        <v>0</v>
      </c>
      <c r="M202" s="24">
        <v>9</v>
      </c>
      <c r="N202" s="24">
        <v>0</v>
      </c>
      <c r="O202" s="24">
        <v>9</v>
      </c>
      <c r="P202" s="25">
        <f t="shared" si="12"/>
        <v>18</v>
      </c>
      <c r="Q202" s="24">
        <v>0</v>
      </c>
      <c r="R202" s="25">
        <f t="shared" si="15"/>
        <v>18</v>
      </c>
      <c r="S202" s="32"/>
    </row>
    <row r="203" spans="1:19" ht="14.25" x14ac:dyDescent="0.2">
      <c r="A203" t="s">
        <v>428</v>
      </c>
      <c r="B203" s="10" t="s">
        <v>429</v>
      </c>
      <c r="C203" s="83" t="s">
        <v>41</v>
      </c>
      <c r="D203" s="24">
        <v>257</v>
      </c>
      <c r="E203" s="24">
        <v>0</v>
      </c>
      <c r="F203" s="24">
        <v>0</v>
      </c>
      <c r="G203" s="24">
        <v>0</v>
      </c>
      <c r="H203" s="25">
        <f t="shared" si="13"/>
        <v>257</v>
      </c>
      <c r="I203" s="24">
        <v>97</v>
      </c>
      <c r="J203" s="25">
        <f t="shared" si="14"/>
        <v>354</v>
      </c>
      <c r="K203" s="88"/>
      <c r="L203" s="24">
        <v>35</v>
      </c>
      <c r="M203" s="24">
        <v>69</v>
      </c>
      <c r="N203" s="24">
        <v>0</v>
      </c>
      <c r="O203" s="24">
        <v>64</v>
      </c>
      <c r="P203" s="25">
        <f t="shared" si="12"/>
        <v>168</v>
      </c>
      <c r="Q203" s="24">
        <v>0</v>
      </c>
      <c r="R203" s="25">
        <f t="shared" si="15"/>
        <v>168</v>
      </c>
      <c r="S203" s="32"/>
    </row>
    <row r="204" spans="1:19" ht="14.25" x14ac:dyDescent="0.2">
      <c r="A204" t="s">
        <v>430</v>
      </c>
      <c r="B204" s="10" t="s">
        <v>431</v>
      </c>
      <c r="C204" s="83" t="s">
        <v>44</v>
      </c>
      <c r="D204" s="24">
        <v>470</v>
      </c>
      <c r="E204" s="24">
        <v>6</v>
      </c>
      <c r="F204" s="24">
        <v>0</v>
      </c>
      <c r="G204" s="24">
        <v>43</v>
      </c>
      <c r="H204" s="25">
        <f t="shared" si="13"/>
        <v>519</v>
      </c>
      <c r="I204" s="24">
        <v>204</v>
      </c>
      <c r="J204" s="25">
        <f t="shared" si="14"/>
        <v>723</v>
      </c>
      <c r="K204" s="88"/>
      <c r="L204" s="24">
        <v>112</v>
      </c>
      <c r="M204" s="24">
        <v>75</v>
      </c>
      <c r="N204" s="24">
        <v>18</v>
      </c>
      <c r="O204" s="24">
        <v>154</v>
      </c>
      <c r="P204" s="25">
        <f t="shared" si="12"/>
        <v>359</v>
      </c>
      <c r="Q204" s="24">
        <v>0</v>
      </c>
      <c r="R204" s="25">
        <f t="shared" si="15"/>
        <v>359</v>
      </c>
      <c r="S204" s="32"/>
    </row>
    <row r="205" spans="1:19" ht="14.25" x14ac:dyDescent="0.2">
      <c r="A205" t="s">
        <v>432</v>
      </c>
      <c r="B205" s="10" t="s">
        <v>433</v>
      </c>
      <c r="C205" s="83" t="s">
        <v>57</v>
      </c>
      <c r="D205" s="24">
        <v>92</v>
      </c>
      <c r="E205" s="24">
        <v>60</v>
      </c>
      <c r="F205" s="24">
        <v>0</v>
      </c>
      <c r="G205" s="24">
        <v>27</v>
      </c>
      <c r="H205" s="25">
        <f t="shared" si="13"/>
        <v>179</v>
      </c>
      <c r="I205" s="24">
        <v>62</v>
      </c>
      <c r="J205" s="25">
        <f t="shared" si="14"/>
        <v>241</v>
      </c>
      <c r="K205" s="88"/>
      <c r="L205" s="24">
        <v>19</v>
      </c>
      <c r="M205" s="24">
        <v>30</v>
      </c>
      <c r="N205" s="24">
        <v>0</v>
      </c>
      <c r="O205" s="24">
        <v>36</v>
      </c>
      <c r="P205" s="25">
        <f t="shared" si="12"/>
        <v>85</v>
      </c>
      <c r="Q205" s="24">
        <v>0</v>
      </c>
      <c r="R205" s="25">
        <f t="shared" si="15"/>
        <v>85</v>
      </c>
      <c r="S205" s="32"/>
    </row>
    <row r="206" spans="1:19" ht="14.25" x14ac:dyDescent="0.2">
      <c r="A206" t="s">
        <v>434</v>
      </c>
      <c r="B206" s="10" t="s">
        <v>435</v>
      </c>
      <c r="C206" s="83" t="s">
        <v>64</v>
      </c>
      <c r="D206" s="24">
        <v>44</v>
      </c>
      <c r="E206" s="24">
        <v>0</v>
      </c>
      <c r="F206" s="24">
        <v>0</v>
      </c>
      <c r="G206" s="24">
        <v>0</v>
      </c>
      <c r="H206" s="25">
        <f t="shared" si="13"/>
        <v>44</v>
      </c>
      <c r="I206" s="24">
        <v>0</v>
      </c>
      <c r="J206" s="25">
        <f t="shared" si="14"/>
        <v>44</v>
      </c>
      <c r="K206" s="88"/>
      <c r="L206" s="24">
        <v>88</v>
      </c>
      <c r="M206" s="24">
        <v>88</v>
      </c>
      <c r="N206" s="24">
        <v>0</v>
      </c>
      <c r="O206" s="24">
        <v>104</v>
      </c>
      <c r="P206" s="25">
        <f t="shared" si="12"/>
        <v>280</v>
      </c>
      <c r="Q206" s="24">
        <v>78</v>
      </c>
      <c r="R206" s="25">
        <f t="shared" si="15"/>
        <v>358</v>
      </c>
      <c r="S206" s="32"/>
    </row>
    <row r="207" spans="1:19" ht="14.25" x14ac:dyDescent="0.2">
      <c r="A207" t="s">
        <v>436</v>
      </c>
      <c r="B207" s="10" t="s">
        <v>437</v>
      </c>
      <c r="C207" s="83" t="s">
        <v>41</v>
      </c>
      <c r="D207" s="24">
        <v>18</v>
      </c>
      <c r="E207" s="24">
        <v>10</v>
      </c>
      <c r="F207" s="24">
        <v>0</v>
      </c>
      <c r="G207" s="24">
        <v>0</v>
      </c>
      <c r="H207" s="25">
        <f t="shared" si="13"/>
        <v>28</v>
      </c>
      <c r="I207" s="24">
        <v>69</v>
      </c>
      <c r="J207" s="25">
        <f t="shared" si="14"/>
        <v>97</v>
      </c>
      <c r="K207" s="88"/>
      <c r="L207" s="24">
        <v>44</v>
      </c>
      <c r="M207" s="24">
        <v>96</v>
      </c>
      <c r="N207" s="24">
        <v>10</v>
      </c>
      <c r="O207" s="24">
        <v>53</v>
      </c>
      <c r="P207" s="25">
        <f t="shared" si="12"/>
        <v>203</v>
      </c>
      <c r="Q207" s="24">
        <v>38</v>
      </c>
      <c r="R207" s="25">
        <f t="shared" si="15"/>
        <v>241</v>
      </c>
      <c r="S207" s="32"/>
    </row>
    <row r="208" spans="1:19" ht="14.25" x14ac:dyDescent="0.2">
      <c r="A208" t="s">
        <v>438</v>
      </c>
      <c r="B208" s="10" t="s">
        <v>439</v>
      </c>
      <c r="C208" s="83" t="s">
        <v>57</v>
      </c>
      <c r="D208" s="24">
        <v>0</v>
      </c>
      <c r="E208" s="24">
        <v>3</v>
      </c>
      <c r="F208" s="24">
        <v>0</v>
      </c>
      <c r="G208" s="24">
        <v>6</v>
      </c>
      <c r="H208" s="25">
        <f t="shared" si="13"/>
        <v>9</v>
      </c>
      <c r="I208" s="24">
        <v>0</v>
      </c>
      <c r="J208" s="25">
        <f t="shared" si="14"/>
        <v>9</v>
      </c>
      <c r="K208" s="88"/>
      <c r="L208" s="24">
        <v>0</v>
      </c>
      <c r="M208" s="24">
        <v>5</v>
      </c>
      <c r="N208" s="24">
        <v>0</v>
      </c>
      <c r="O208" s="24">
        <v>34</v>
      </c>
      <c r="P208" s="25">
        <f t="shared" si="12"/>
        <v>39</v>
      </c>
      <c r="Q208" s="24">
        <v>0</v>
      </c>
      <c r="R208" s="25">
        <f t="shared" si="15"/>
        <v>39</v>
      </c>
      <c r="S208" s="32"/>
    </row>
    <row r="209" spans="1:19" ht="14.25" x14ac:dyDescent="0.2">
      <c r="A209" t="s">
        <v>440</v>
      </c>
      <c r="B209" s="10" t="s">
        <v>441</v>
      </c>
      <c r="C209" s="83" t="s">
        <v>38</v>
      </c>
      <c r="D209" s="24">
        <v>43</v>
      </c>
      <c r="E209" s="24">
        <v>0</v>
      </c>
      <c r="F209" s="24">
        <v>0</v>
      </c>
      <c r="G209" s="24">
        <v>1</v>
      </c>
      <c r="H209" s="25">
        <f t="shared" si="13"/>
        <v>44</v>
      </c>
      <c r="I209" s="24">
        <v>46</v>
      </c>
      <c r="J209" s="25">
        <f t="shared" si="14"/>
        <v>90</v>
      </c>
      <c r="K209" s="88"/>
      <c r="L209" s="24">
        <v>1</v>
      </c>
      <c r="M209" s="24">
        <v>16</v>
      </c>
      <c r="N209" s="24">
        <v>0</v>
      </c>
      <c r="O209" s="24">
        <v>7</v>
      </c>
      <c r="P209" s="25">
        <f t="shared" si="12"/>
        <v>24</v>
      </c>
      <c r="Q209" s="24">
        <v>0</v>
      </c>
      <c r="R209" s="25">
        <f t="shared" si="15"/>
        <v>24</v>
      </c>
      <c r="S209" s="32"/>
    </row>
    <row r="210" spans="1:19" ht="14.25" x14ac:dyDescent="0.2">
      <c r="A210" t="s">
        <v>442</v>
      </c>
      <c r="B210" s="10" t="s">
        <v>443</v>
      </c>
      <c r="C210" s="83" t="s">
        <v>57</v>
      </c>
      <c r="D210" s="24">
        <v>137</v>
      </c>
      <c r="E210" s="24">
        <v>62</v>
      </c>
      <c r="F210" s="24">
        <v>0</v>
      </c>
      <c r="G210" s="24">
        <v>1</v>
      </c>
      <c r="H210" s="25">
        <f t="shared" si="13"/>
        <v>200</v>
      </c>
      <c r="I210" s="24">
        <v>304</v>
      </c>
      <c r="J210" s="25">
        <f t="shared" si="14"/>
        <v>504</v>
      </c>
      <c r="K210" s="88"/>
      <c r="L210" s="24">
        <v>0</v>
      </c>
      <c r="M210" s="24">
        <v>66</v>
      </c>
      <c r="N210" s="24">
        <v>0</v>
      </c>
      <c r="O210" s="24">
        <v>40</v>
      </c>
      <c r="P210" s="25">
        <f t="shared" si="12"/>
        <v>106</v>
      </c>
      <c r="Q210" s="24">
        <v>43</v>
      </c>
      <c r="R210" s="25">
        <f t="shared" si="15"/>
        <v>149</v>
      </c>
      <c r="S210" s="32"/>
    </row>
    <row r="211" spans="1:19" ht="14.25" x14ac:dyDescent="0.2">
      <c r="A211" t="s">
        <v>444</v>
      </c>
      <c r="B211" s="10" t="s">
        <v>445</v>
      </c>
      <c r="C211" s="83" t="s">
        <v>38</v>
      </c>
      <c r="D211" s="24">
        <v>30</v>
      </c>
      <c r="E211" s="24">
        <v>0</v>
      </c>
      <c r="F211" s="24">
        <v>0</v>
      </c>
      <c r="G211" s="24">
        <v>24</v>
      </c>
      <c r="H211" s="25">
        <f t="shared" si="13"/>
        <v>54</v>
      </c>
      <c r="I211" s="24">
        <v>36</v>
      </c>
      <c r="J211" s="25">
        <f t="shared" si="14"/>
        <v>90</v>
      </c>
      <c r="K211" s="88"/>
      <c r="L211" s="24">
        <v>9</v>
      </c>
      <c r="M211" s="24">
        <v>39</v>
      </c>
      <c r="N211" s="24">
        <v>0</v>
      </c>
      <c r="O211" s="24">
        <v>6</v>
      </c>
      <c r="P211" s="25">
        <f t="shared" si="12"/>
        <v>54</v>
      </c>
      <c r="Q211" s="24">
        <v>4</v>
      </c>
      <c r="R211" s="25">
        <f t="shared" si="15"/>
        <v>58</v>
      </c>
      <c r="S211" s="32"/>
    </row>
    <row r="212" spans="1:19" ht="14.25" x14ac:dyDescent="0.2">
      <c r="A212" t="s">
        <v>446</v>
      </c>
      <c r="B212" s="10" t="s">
        <v>447</v>
      </c>
      <c r="C212" s="83" t="s">
        <v>44</v>
      </c>
      <c r="D212" s="24">
        <v>108</v>
      </c>
      <c r="E212" s="24">
        <v>12</v>
      </c>
      <c r="F212" s="24">
        <v>0</v>
      </c>
      <c r="G212" s="24">
        <v>2</v>
      </c>
      <c r="H212" s="25">
        <f t="shared" si="13"/>
        <v>122</v>
      </c>
      <c r="I212" s="24">
        <v>0</v>
      </c>
      <c r="J212" s="25">
        <f t="shared" si="14"/>
        <v>122</v>
      </c>
      <c r="K212" s="88"/>
      <c r="L212" s="24">
        <v>25</v>
      </c>
      <c r="M212" s="24">
        <v>20</v>
      </c>
      <c r="N212" s="24">
        <v>0</v>
      </c>
      <c r="O212" s="24">
        <v>62</v>
      </c>
      <c r="P212" s="25">
        <f t="shared" si="12"/>
        <v>107</v>
      </c>
      <c r="Q212" s="24">
        <v>39</v>
      </c>
      <c r="R212" s="25">
        <f t="shared" si="15"/>
        <v>146</v>
      </c>
      <c r="S212" s="32"/>
    </row>
    <row r="213" spans="1:19" ht="14.25" x14ac:dyDescent="0.2">
      <c r="A213" t="s">
        <v>448</v>
      </c>
      <c r="B213" s="10" t="s">
        <v>449</v>
      </c>
      <c r="C213" s="83" t="s">
        <v>64</v>
      </c>
      <c r="D213" s="24">
        <v>0</v>
      </c>
      <c r="E213" s="24">
        <v>2</v>
      </c>
      <c r="F213" s="24">
        <v>0</v>
      </c>
      <c r="G213" s="24">
        <v>0</v>
      </c>
      <c r="H213" s="25">
        <f t="shared" si="13"/>
        <v>2</v>
      </c>
      <c r="I213" s="24">
        <v>0</v>
      </c>
      <c r="J213" s="25">
        <f t="shared" si="14"/>
        <v>2</v>
      </c>
      <c r="K213" s="88"/>
      <c r="L213" s="24">
        <v>0</v>
      </c>
      <c r="M213" s="24">
        <v>64</v>
      </c>
      <c r="N213" s="24">
        <v>0</v>
      </c>
      <c r="O213" s="24">
        <v>18</v>
      </c>
      <c r="P213" s="25">
        <f t="shared" si="12"/>
        <v>82</v>
      </c>
      <c r="Q213" s="24">
        <v>0</v>
      </c>
      <c r="R213" s="25">
        <f t="shared" si="15"/>
        <v>82</v>
      </c>
      <c r="S213" s="32"/>
    </row>
    <row r="214" spans="1:19" ht="14.25" x14ac:dyDescent="0.2">
      <c r="A214" t="s">
        <v>450</v>
      </c>
      <c r="B214" s="10" t="s">
        <v>451</v>
      </c>
      <c r="C214" s="83" t="s">
        <v>44</v>
      </c>
      <c r="D214" s="24">
        <v>38</v>
      </c>
      <c r="E214" s="24">
        <v>0</v>
      </c>
      <c r="F214" s="24">
        <v>0</v>
      </c>
      <c r="G214" s="24">
        <v>0</v>
      </c>
      <c r="H214" s="25">
        <f t="shared" si="13"/>
        <v>38</v>
      </c>
      <c r="I214" s="24">
        <v>0</v>
      </c>
      <c r="J214" s="25">
        <f t="shared" si="14"/>
        <v>38</v>
      </c>
      <c r="K214" s="88"/>
      <c r="L214" s="24">
        <v>64</v>
      </c>
      <c r="M214" s="24">
        <v>24</v>
      </c>
      <c r="N214" s="24">
        <v>0</v>
      </c>
      <c r="O214" s="24">
        <v>56</v>
      </c>
      <c r="P214" s="25">
        <f t="shared" si="12"/>
        <v>144</v>
      </c>
      <c r="Q214" s="24">
        <v>20</v>
      </c>
      <c r="R214" s="25">
        <f t="shared" si="15"/>
        <v>164</v>
      </c>
      <c r="S214" s="32"/>
    </row>
    <row r="215" spans="1:19" ht="14.25" x14ac:dyDescent="0.2">
      <c r="A215" t="s">
        <v>452</v>
      </c>
      <c r="B215" s="10" t="s">
        <v>453</v>
      </c>
      <c r="C215" s="83" t="s">
        <v>38</v>
      </c>
      <c r="D215" s="24">
        <v>18</v>
      </c>
      <c r="E215" s="24">
        <v>0</v>
      </c>
      <c r="F215" s="24">
        <v>0</v>
      </c>
      <c r="G215" s="24">
        <v>17</v>
      </c>
      <c r="H215" s="25">
        <f t="shared" si="13"/>
        <v>35</v>
      </c>
      <c r="I215" s="24">
        <v>0</v>
      </c>
      <c r="J215" s="25">
        <f t="shared" si="14"/>
        <v>35</v>
      </c>
      <c r="K215" s="88"/>
      <c r="L215" s="24">
        <v>0</v>
      </c>
      <c r="M215" s="24">
        <v>7</v>
      </c>
      <c r="N215" s="24">
        <v>0</v>
      </c>
      <c r="O215" s="24">
        <v>20</v>
      </c>
      <c r="P215" s="25">
        <f t="shared" si="12"/>
        <v>27</v>
      </c>
      <c r="Q215" s="24">
        <v>0</v>
      </c>
      <c r="R215" s="25">
        <f t="shared" si="15"/>
        <v>27</v>
      </c>
      <c r="S215" s="32"/>
    </row>
    <row r="216" spans="1:19" ht="14.25" x14ac:dyDescent="0.2">
      <c r="A216" t="s">
        <v>454</v>
      </c>
      <c r="B216" s="10" t="s">
        <v>455</v>
      </c>
      <c r="C216" s="83" t="s">
        <v>38</v>
      </c>
      <c r="D216" s="24">
        <v>122</v>
      </c>
      <c r="E216" s="24">
        <v>0</v>
      </c>
      <c r="F216" s="24">
        <v>0</v>
      </c>
      <c r="G216" s="24">
        <v>61</v>
      </c>
      <c r="H216" s="25">
        <f t="shared" si="13"/>
        <v>183</v>
      </c>
      <c r="I216" s="24">
        <v>0</v>
      </c>
      <c r="J216" s="25">
        <f t="shared" si="14"/>
        <v>183</v>
      </c>
      <c r="K216" s="88"/>
      <c r="L216" s="24">
        <v>12</v>
      </c>
      <c r="M216" s="24">
        <v>64</v>
      </c>
      <c r="N216" s="24">
        <v>0</v>
      </c>
      <c r="O216" s="24">
        <v>65</v>
      </c>
      <c r="P216" s="25">
        <f t="shared" si="12"/>
        <v>141</v>
      </c>
      <c r="Q216" s="24">
        <v>0</v>
      </c>
      <c r="R216" s="25">
        <f t="shared" si="15"/>
        <v>141</v>
      </c>
      <c r="S216" s="32"/>
    </row>
    <row r="217" spans="1:19" ht="14.25" x14ac:dyDescent="0.2">
      <c r="A217" t="s">
        <v>456</v>
      </c>
      <c r="B217" s="10" t="s">
        <v>457</v>
      </c>
      <c r="C217" s="83" t="s">
        <v>44</v>
      </c>
      <c r="D217" s="24">
        <v>11</v>
      </c>
      <c r="E217" s="24">
        <v>0</v>
      </c>
      <c r="F217" s="24">
        <v>0</v>
      </c>
      <c r="G217" s="24">
        <v>0</v>
      </c>
      <c r="H217" s="25">
        <f t="shared" si="13"/>
        <v>11</v>
      </c>
      <c r="I217" s="24">
        <v>0</v>
      </c>
      <c r="J217" s="25">
        <f t="shared" si="14"/>
        <v>11</v>
      </c>
      <c r="K217" s="88"/>
      <c r="L217" s="24">
        <v>0</v>
      </c>
      <c r="M217" s="24">
        <v>58</v>
      </c>
      <c r="N217" s="24">
        <v>0</v>
      </c>
      <c r="O217" s="24">
        <v>50</v>
      </c>
      <c r="P217" s="25">
        <f t="shared" si="12"/>
        <v>108</v>
      </c>
      <c r="Q217" s="24">
        <v>0</v>
      </c>
      <c r="R217" s="25">
        <f t="shared" si="15"/>
        <v>108</v>
      </c>
      <c r="S217" s="32"/>
    </row>
    <row r="218" spans="1:19" ht="14.25" x14ac:dyDescent="0.2">
      <c r="A218" t="s">
        <v>458</v>
      </c>
      <c r="B218" s="10" t="s">
        <v>459</v>
      </c>
      <c r="C218" s="83" t="s">
        <v>64</v>
      </c>
      <c r="D218" s="24">
        <v>23</v>
      </c>
      <c r="E218" s="24">
        <v>82</v>
      </c>
      <c r="F218" s="24">
        <v>0</v>
      </c>
      <c r="G218" s="24">
        <v>17</v>
      </c>
      <c r="H218" s="25">
        <f t="shared" si="13"/>
        <v>122</v>
      </c>
      <c r="I218" s="24">
        <v>55</v>
      </c>
      <c r="J218" s="25">
        <f t="shared" si="14"/>
        <v>177</v>
      </c>
      <c r="K218" s="88"/>
      <c r="L218" s="24">
        <v>0</v>
      </c>
      <c r="M218" s="24">
        <v>111</v>
      </c>
      <c r="N218" s="24">
        <v>0</v>
      </c>
      <c r="O218" s="24">
        <v>95</v>
      </c>
      <c r="P218" s="25">
        <f t="shared" si="12"/>
        <v>206</v>
      </c>
      <c r="Q218" s="24">
        <v>30</v>
      </c>
      <c r="R218" s="25">
        <f t="shared" si="15"/>
        <v>236</v>
      </c>
      <c r="S218" s="32"/>
    </row>
    <row r="219" spans="1:19" ht="14.25" x14ac:dyDescent="0.2">
      <c r="A219" t="s">
        <v>460</v>
      </c>
      <c r="B219" s="10" t="s">
        <v>461</v>
      </c>
      <c r="C219" s="83" t="s">
        <v>64</v>
      </c>
      <c r="D219" s="24">
        <v>49</v>
      </c>
      <c r="E219" s="24">
        <v>0</v>
      </c>
      <c r="F219" s="24">
        <v>0</v>
      </c>
      <c r="G219" s="24">
        <v>27</v>
      </c>
      <c r="H219" s="25">
        <f t="shared" si="13"/>
        <v>76</v>
      </c>
      <c r="I219" s="24">
        <v>0</v>
      </c>
      <c r="J219" s="25">
        <f t="shared" si="14"/>
        <v>76</v>
      </c>
      <c r="K219" s="88"/>
      <c r="L219" s="24">
        <v>0</v>
      </c>
      <c r="M219" s="24">
        <v>0</v>
      </c>
      <c r="N219" s="24">
        <v>0</v>
      </c>
      <c r="O219" s="24">
        <v>16</v>
      </c>
      <c r="P219" s="25">
        <f t="shared" si="12"/>
        <v>16</v>
      </c>
      <c r="Q219" s="24">
        <v>0</v>
      </c>
      <c r="R219" s="25">
        <f t="shared" si="15"/>
        <v>16</v>
      </c>
      <c r="S219" s="32"/>
    </row>
    <row r="220" spans="1:19" ht="14.25" x14ac:dyDescent="0.2">
      <c r="A220" t="s">
        <v>462</v>
      </c>
      <c r="B220" s="10" t="s">
        <v>463</v>
      </c>
      <c r="C220" s="83" t="s">
        <v>44</v>
      </c>
      <c r="D220" s="24">
        <v>28</v>
      </c>
      <c r="E220" s="24">
        <v>0</v>
      </c>
      <c r="F220" s="24">
        <v>0</v>
      </c>
      <c r="G220" s="24">
        <v>13</v>
      </c>
      <c r="H220" s="25">
        <f t="shared" si="13"/>
        <v>41</v>
      </c>
      <c r="I220" s="24">
        <v>0</v>
      </c>
      <c r="J220" s="25">
        <f t="shared" si="14"/>
        <v>41</v>
      </c>
      <c r="K220" s="88"/>
      <c r="L220" s="24">
        <v>7</v>
      </c>
      <c r="M220" s="24">
        <v>32</v>
      </c>
      <c r="N220" s="24">
        <v>0</v>
      </c>
      <c r="O220" s="24">
        <v>50</v>
      </c>
      <c r="P220" s="25">
        <f t="shared" si="12"/>
        <v>89</v>
      </c>
      <c r="Q220" s="24">
        <v>0</v>
      </c>
      <c r="R220" s="25">
        <f t="shared" si="15"/>
        <v>89</v>
      </c>
      <c r="S220" s="32"/>
    </row>
    <row r="221" spans="1:19" ht="14.25" x14ac:dyDescent="0.2">
      <c r="A221" t="s">
        <v>464</v>
      </c>
      <c r="B221" s="10" t="s">
        <v>465</v>
      </c>
      <c r="C221" s="83" t="s">
        <v>44</v>
      </c>
      <c r="D221" s="24">
        <v>45</v>
      </c>
      <c r="E221" s="24">
        <v>0</v>
      </c>
      <c r="F221" s="24">
        <v>0</v>
      </c>
      <c r="G221" s="24">
        <v>24</v>
      </c>
      <c r="H221" s="25">
        <f t="shared" si="13"/>
        <v>69</v>
      </c>
      <c r="I221" s="24">
        <v>0</v>
      </c>
      <c r="J221" s="25">
        <f t="shared" si="14"/>
        <v>69</v>
      </c>
      <c r="K221" s="88"/>
      <c r="L221" s="24">
        <v>25</v>
      </c>
      <c r="M221" s="24">
        <v>0</v>
      </c>
      <c r="N221" s="24">
        <v>0</v>
      </c>
      <c r="O221" s="24">
        <v>71</v>
      </c>
      <c r="P221" s="25">
        <f t="shared" si="12"/>
        <v>96</v>
      </c>
      <c r="Q221" s="24">
        <v>0</v>
      </c>
      <c r="R221" s="25">
        <f t="shared" si="15"/>
        <v>96</v>
      </c>
      <c r="S221" s="32"/>
    </row>
    <row r="222" spans="1:19" ht="14.25" x14ac:dyDescent="0.2">
      <c r="A222" t="s">
        <v>466</v>
      </c>
      <c r="B222" s="10" t="s">
        <v>467</v>
      </c>
      <c r="C222" s="83" t="s">
        <v>41</v>
      </c>
      <c r="D222" s="24">
        <v>12</v>
      </c>
      <c r="E222" s="24">
        <v>14</v>
      </c>
      <c r="F222" s="24">
        <v>0</v>
      </c>
      <c r="G222" s="24">
        <v>0</v>
      </c>
      <c r="H222" s="25">
        <f t="shared" si="13"/>
        <v>26</v>
      </c>
      <c r="I222" s="24">
        <v>0</v>
      </c>
      <c r="J222" s="25">
        <f t="shared" si="14"/>
        <v>26</v>
      </c>
      <c r="K222" s="88"/>
      <c r="L222" s="24">
        <v>0</v>
      </c>
      <c r="M222" s="24">
        <v>39</v>
      </c>
      <c r="N222" s="24">
        <v>0</v>
      </c>
      <c r="O222" s="24">
        <v>0</v>
      </c>
      <c r="P222" s="25">
        <f t="shared" si="12"/>
        <v>39</v>
      </c>
      <c r="Q222" s="24">
        <v>0</v>
      </c>
      <c r="R222" s="25">
        <f t="shared" si="15"/>
        <v>39</v>
      </c>
      <c r="S222" s="32"/>
    </row>
    <row r="223" spans="1:19" ht="14.25" x14ac:dyDescent="0.2">
      <c r="A223" t="s">
        <v>468</v>
      </c>
      <c r="B223" s="10" t="s">
        <v>469</v>
      </c>
      <c r="C223" s="83" t="s">
        <v>38</v>
      </c>
      <c r="D223" s="24">
        <v>56</v>
      </c>
      <c r="E223" s="24">
        <v>34</v>
      </c>
      <c r="F223" s="24">
        <v>0</v>
      </c>
      <c r="G223" s="24">
        <v>19</v>
      </c>
      <c r="H223" s="25">
        <f t="shared" si="13"/>
        <v>109</v>
      </c>
      <c r="I223" s="24">
        <v>0</v>
      </c>
      <c r="J223" s="25">
        <f t="shared" si="14"/>
        <v>109</v>
      </c>
      <c r="K223" s="88"/>
      <c r="L223" s="24">
        <v>48</v>
      </c>
      <c r="M223" s="24">
        <v>41</v>
      </c>
      <c r="N223" s="24">
        <v>0</v>
      </c>
      <c r="O223" s="24">
        <v>106</v>
      </c>
      <c r="P223" s="25">
        <f t="shared" si="12"/>
        <v>195</v>
      </c>
      <c r="Q223" s="24">
        <v>0</v>
      </c>
      <c r="R223" s="25">
        <f t="shared" si="15"/>
        <v>195</v>
      </c>
      <c r="S223" s="32"/>
    </row>
    <row r="224" spans="1:19" ht="14.25" x14ac:dyDescent="0.2">
      <c r="A224" t="s">
        <v>470</v>
      </c>
      <c r="B224" s="10" t="s">
        <v>471</v>
      </c>
      <c r="C224" s="83" t="s">
        <v>44</v>
      </c>
      <c r="D224" s="24">
        <v>61</v>
      </c>
      <c r="E224" s="24">
        <v>5</v>
      </c>
      <c r="F224" s="24">
        <v>0</v>
      </c>
      <c r="G224" s="24">
        <v>5</v>
      </c>
      <c r="H224" s="25">
        <f t="shared" si="13"/>
        <v>71</v>
      </c>
      <c r="I224" s="24">
        <v>16</v>
      </c>
      <c r="J224" s="25">
        <f t="shared" si="14"/>
        <v>87</v>
      </c>
      <c r="K224" s="88"/>
      <c r="L224" s="24">
        <v>4</v>
      </c>
      <c r="M224" s="24">
        <v>7</v>
      </c>
      <c r="N224" s="24">
        <v>0</v>
      </c>
      <c r="O224" s="24">
        <v>6</v>
      </c>
      <c r="P224" s="25">
        <f t="shared" si="12"/>
        <v>17</v>
      </c>
      <c r="Q224" s="24">
        <v>0</v>
      </c>
      <c r="R224" s="25">
        <f t="shared" si="15"/>
        <v>17</v>
      </c>
      <c r="S224" s="32"/>
    </row>
    <row r="225" spans="1:19" ht="14.25" x14ac:dyDescent="0.2">
      <c r="A225" t="s">
        <v>472</v>
      </c>
      <c r="B225" s="10" t="s">
        <v>473</v>
      </c>
      <c r="C225" s="83" t="s">
        <v>64</v>
      </c>
      <c r="D225" s="24">
        <v>39</v>
      </c>
      <c r="E225" s="24">
        <v>6</v>
      </c>
      <c r="F225" s="24">
        <v>0</v>
      </c>
      <c r="G225" s="24">
        <v>4</v>
      </c>
      <c r="H225" s="25">
        <f t="shared" si="13"/>
        <v>49</v>
      </c>
      <c r="I225" s="24">
        <v>53</v>
      </c>
      <c r="J225" s="25">
        <f t="shared" si="14"/>
        <v>102</v>
      </c>
      <c r="K225" s="88"/>
      <c r="L225" s="24">
        <v>31</v>
      </c>
      <c r="M225" s="24">
        <v>61</v>
      </c>
      <c r="N225" s="24">
        <v>0</v>
      </c>
      <c r="O225" s="24">
        <v>58</v>
      </c>
      <c r="P225" s="25">
        <f t="shared" si="12"/>
        <v>150</v>
      </c>
      <c r="Q225" s="24">
        <v>32</v>
      </c>
      <c r="R225" s="25">
        <f t="shared" si="15"/>
        <v>182</v>
      </c>
      <c r="S225" s="32"/>
    </row>
    <row r="226" spans="1:19" ht="14.25" x14ac:dyDescent="0.2">
      <c r="A226" t="s">
        <v>474</v>
      </c>
      <c r="B226" s="10" t="s">
        <v>475</v>
      </c>
      <c r="C226" s="83" t="s">
        <v>41</v>
      </c>
      <c r="D226" s="24">
        <v>46</v>
      </c>
      <c r="E226" s="24">
        <v>0</v>
      </c>
      <c r="F226" s="24">
        <v>0</v>
      </c>
      <c r="G226" s="24">
        <v>0</v>
      </c>
      <c r="H226" s="25">
        <f t="shared" si="13"/>
        <v>46</v>
      </c>
      <c r="I226" s="24">
        <v>0</v>
      </c>
      <c r="J226" s="25">
        <f t="shared" si="14"/>
        <v>46</v>
      </c>
      <c r="K226" s="88"/>
      <c r="L226" s="24">
        <v>7</v>
      </c>
      <c r="M226" s="24">
        <v>0</v>
      </c>
      <c r="N226" s="24">
        <v>0</v>
      </c>
      <c r="O226" s="24">
        <v>20</v>
      </c>
      <c r="P226" s="25">
        <f t="shared" si="12"/>
        <v>27</v>
      </c>
      <c r="Q226" s="24">
        <v>0</v>
      </c>
      <c r="R226" s="25">
        <f t="shared" si="15"/>
        <v>27</v>
      </c>
      <c r="S226" s="32"/>
    </row>
    <row r="227" spans="1:19" ht="14.25" x14ac:dyDescent="0.2">
      <c r="A227" t="s">
        <v>476</v>
      </c>
      <c r="B227" s="10" t="s">
        <v>477</v>
      </c>
      <c r="C227" s="83" t="s">
        <v>64</v>
      </c>
      <c r="D227" s="24">
        <v>39</v>
      </c>
      <c r="E227" s="24">
        <v>14</v>
      </c>
      <c r="F227" s="24">
        <v>0</v>
      </c>
      <c r="G227" s="24">
        <v>9</v>
      </c>
      <c r="H227" s="25">
        <f t="shared" si="13"/>
        <v>62</v>
      </c>
      <c r="I227" s="24">
        <v>0</v>
      </c>
      <c r="J227" s="25">
        <f t="shared" si="14"/>
        <v>62</v>
      </c>
      <c r="K227" s="88"/>
      <c r="L227" s="24">
        <v>13</v>
      </c>
      <c r="M227" s="24">
        <v>0</v>
      </c>
      <c r="N227" s="24">
        <v>0</v>
      </c>
      <c r="O227" s="24">
        <v>54</v>
      </c>
      <c r="P227" s="25">
        <f t="shared" si="12"/>
        <v>67</v>
      </c>
      <c r="Q227" s="24">
        <v>0</v>
      </c>
      <c r="R227" s="25">
        <f t="shared" si="15"/>
        <v>67</v>
      </c>
      <c r="S227" s="32"/>
    </row>
    <row r="228" spans="1:19" ht="14.25" x14ac:dyDescent="0.2">
      <c r="A228" t="s">
        <v>478</v>
      </c>
      <c r="B228" s="10" t="s">
        <v>479</v>
      </c>
      <c r="C228" s="83" t="s">
        <v>44</v>
      </c>
      <c r="D228" s="24">
        <v>50</v>
      </c>
      <c r="E228" s="24">
        <v>0</v>
      </c>
      <c r="F228" s="24">
        <v>0</v>
      </c>
      <c r="G228" s="24">
        <v>25</v>
      </c>
      <c r="H228" s="25">
        <f t="shared" si="13"/>
        <v>75</v>
      </c>
      <c r="I228" s="24">
        <v>0</v>
      </c>
      <c r="J228" s="25">
        <f t="shared" si="14"/>
        <v>75</v>
      </c>
      <c r="K228" s="88"/>
      <c r="L228" s="24">
        <v>0</v>
      </c>
      <c r="M228" s="24">
        <v>0</v>
      </c>
      <c r="N228" s="24">
        <v>0</v>
      </c>
      <c r="O228" s="24">
        <v>9</v>
      </c>
      <c r="P228" s="25">
        <f t="shared" si="12"/>
        <v>9</v>
      </c>
      <c r="Q228" s="24">
        <v>0</v>
      </c>
      <c r="R228" s="25">
        <f t="shared" si="15"/>
        <v>9</v>
      </c>
      <c r="S228" s="32"/>
    </row>
    <row r="229" spans="1:19" ht="14.25" x14ac:dyDescent="0.2">
      <c r="A229" t="s">
        <v>480</v>
      </c>
      <c r="B229" s="10" t="s">
        <v>481</v>
      </c>
      <c r="C229" s="83" t="s">
        <v>57</v>
      </c>
      <c r="D229" s="24">
        <v>32</v>
      </c>
      <c r="E229" s="24">
        <v>0</v>
      </c>
      <c r="F229" s="24">
        <v>0</v>
      </c>
      <c r="G229" s="24">
        <v>0</v>
      </c>
      <c r="H229" s="25">
        <f t="shared" si="13"/>
        <v>32</v>
      </c>
      <c r="I229" s="24">
        <v>102</v>
      </c>
      <c r="J229" s="25">
        <f t="shared" si="14"/>
        <v>134</v>
      </c>
      <c r="K229" s="88"/>
      <c r="L229" s="24">
        <v>49</v>
      </c>
      <c r="M229" s="24">
        <v>39</v>
      </c>
      <c r="N229" s="24">
        <v>0</v>
      </c>
      <c r="O229" s="24">
        <v>43</v>
      </c>
      <c r="P229" s="25">
        <f t="shared" si="12"/>
        <v>131</v>
      </c>
      <c r="Q229" s="24">
        <v>36</v>
      </c>
      <c r="R229" s="25">
        <f t="shared" si="15"/>
        <v>167</v>
      </c>
      <c r="S229" s="32"/>
    </row>
    <row r="230" spans="1:19" ht="14.25" x14ac:dyDescent="0.2">
      <c r="A230" t="s">
        <v>482</v>
      </c>
      <c r="B230" s="10" t="s">
        <v>483</v>
      </c>
      <c r="C230" s="83" t="s">
        <v>64</v>
      </c>
      <c r="D230" s="24">
        <v>57</v>
      </c>
      <c r="E230" s="24">
        <v>55</v>
      </c>
      <c r="F230" s="24">
        <v>16</v>
      </c>
      <c r="G230" s="24">
        <v>140</v>
      </c>
      <c r="H230" s="25">
        <f t="shared" si="13"/>
        <v>268</v>
      </c>
      <c r="I230" s="24">
        <v>223</v>
      </c>
      <c r="J230" s="25">
        <f t="shared" si="14"/>
        <v>491</v>
      </c>
      <c r="K230" s="88"/>
      <c r="L230" s="24">
        <v>0</v>
      </c>
      <c r="M230" s="24">
        <v>139</v>
      </c>
      <c r="N230" s="24">
        <v>7</v>
      </c>
      <c r="O230" s="24">
        <v>69</v>
      </c>
      <c r="P230" s="25">
        <f t="shared" si="12"/>
        <v>215</v>
      </c>
      <c r="Q230" s="24">
        <v>61</v>
      </c>
      <c r="R230" s="25">
        <f t="shared" si="15"/>
        <v>276</v>
      </c>
      <c r="S230" s="32"/>
    </row>
    <row r="231" spans="1:19" ht="14.25" x14ac:dyDescent="0.2">
      <c r="A231" t="s">
        <v>484</v>
      </c>
      <c r="B231" s="10" t="s">
        <v>485</v>
      </c>
      <c r="C231" s="83" t="s">
        <v>38</v>
      </c>
      <c r="D231" s="24">
        <v>0</v>
      </c>
      <c r="E231" s="24">
        <v>0</v>
      </c>
      <c r="F231" s="24">
        <v>0</v>
      </c>
      <c r="G231" s="24">
        <v>0</v>
      </c>
      <c r="H231" s="25">
        <f t="shared" si="13"/>
        <v>0</v>
      </c>
      <c r="I231" s="24">
        <v>34</v>
      </c>
      <c r="J231" s="25">
        <f t="shared" si="14"/>
        <v>34</v>
      </c>
      <c r="K231" s="88"/>
      <c r="L231" s="24">
        <v>0</v>
      </c>
      <c r="M231" s="24">
        <v>9</v>
      </c>
      <c r="N231" s="24">
        <v>0</v>
      </c>
      <c r="O231" s="24">
        <v>10</v>
      </c>
      <c r="P231" s="25">
        <f t="shared" si="12"/>
        <v>19</v>
      </c>
      <c r="Q231" s="24">
        <v>0</v>
      </c>
      <c r="R231" s="25">
        <f t="shared" si="15"/>
        <v>19</v>
      </c>
      <c r="S231" s="32"/>
    </row>
    <row r="232" spans="1:19" ht="14.25" x14ac:dyDescent="0.2">
      <c r="A232" t="s">
        <v>486</v>
      </c>
      <c r="B232" s="10" t="s">
        <v>487</v>
      </c>
      <c r="C232" s="83" t="s">
        <v>38</v>
      </c>
      <c r="D232" s="24">
        <v>0</v>
      </c>
      <c r="E232" s="24">
        <v>0</v>
      </c>
      <c r="F232" s="24">
        <v>0</v>
      </c>
      <c r="G232" s="24">
        <v>0</v>
      </c>
      <c r="H232" s="25">
        <f t="shared" si="13"/>
        <v>0</v>
      </c>
      <c r="I232" s="24">
        <v>0</v>
      </c>
      <c r="J232" s="25">
        <f t="shared" si="14"/>
        <v>0</v>
      </c>
      <c r="K232" s="88"/>
      <c r="L232" s="24">
        <v>0</v>
      </c>
      <c r="M232" s="24">
        <v>107</v>
      </c>
      <c r="N232" s="24">
        <v>0</v>
      </c>
      <c r="O232" s="24">
        <v>12</v>
      </c>
      <c r="P232" s="25">
        <f t="shared" si="12"/>
        <v>119</v>
      </c>
      <c r="Q232" s="24">
        <v>0</v>
      </c>
      <c r="R232" s="25">
        <f t="shared" si="15"/>
        <v>119</v>
      </c>
      <c r="S232" s="32"/>
    </row>
    <row r="233" spans="1:19" ht="14.25" x14ac:dyDescent="0.2">
      <c r="A233" s="6" t="s">
        <v>630</v>
      </c>
      <c r="B233" s="10" t="s">
        <v>488</v>
      </c>
      <c r="C233" s="83" t="s">
        <v>38</v>
      </c>
      <c r="D233" s="24">
        <v>59</v>
      </c>
      <c r="E233" s="24">
        <v>0</v>
      </c>
      <c r="F233" s="24">
        <v>0</v>
      </c>
      <c r="G233" s="24">
        <v>35</v>
      </c>
      <c r="H233" s="25">
        <f t="shared" si="13"/>
        <v>94</v>
      </c>
      <c r="I233" s="24">
        <v>0</v>
      </c>
      <c r="J233" s="25">
        <f t="shared" si="14"/>
        <v>94</v>
      </c>
      <c r="K233" s="88"/>
      <c r="L233" s="24">
        <v>0</v>
      </c>
      <c r="M233" s="24">
        <v>0</v>
      </c>
      <c r="N233" s="24">
        <v>0</v>
      </c>
      <c r="O233" s="24">
        <v>3</v>
      </c>
      <c r="P233" s="25">
        <f t="shared" si="12"/>
        <v>3</v>
      </c>
      <c r="Q233" s="24">
        <v>0</v>
      </c>
      <c r="R233" s="25">
        <f t="shared" si="15"/>
        <v>3</v>
      </c>
      <c r="S233" s="32"/>
    </row>
    <row r="234" spans="1:19" ht="14.25" x14ac:dyDescent="0.2">
      <c r="A234" t="s">
        <v>489</v>
      </c>
      <c r="B234" s="10" t="s">
        <v>490</v>
      </c>
      <c r="C234" s="83" t="s">
        <v>38</v>
      </c>
      <c r="D234" s="24">
        <v>28</v>
      </c>
      <c r="E234" s="24">
        <v>0</v>
      </c>
      <c r="F234" s="24">
        <v>0</v>
      </c>
      <c r="G234" s="24">
        <v>0</v>
      </c>
      <c r="H234" s="25">
        <f t="shared" si="13"/>
        <v>28</v>
      </c>
      <c r="I234" s="24">
        <v>34</v>
      </c>
      <c r="J234" s="25">
        <f t="shared" si="14"/>
        <v>62</v>
      </c>
      <c r="K234" s="88"/>
      <c r="L234" s="24">
        <v>7</v>
      </c>
      <c r="M234" s="24">
        <v>23</v>
      </c>
      <c r="N234" s="24">
        <v>0</v>
      </c>
      <c r="O234" s="24">
        <v>14</v>
      </c>
      <c r="P234" s="25">
        <f t="shared" si="12"/>
        <v>44</v>
      </c>
      <c r="Q234" s="24">
        <v>0</v>
      </c>
      <c r="R234" s="25">
        <f t="shared" si="15"/>
        <v>44</v>
      </c>
      <c r="S234" s="32"/>
    </row>
    <row r="235" spans="1:19" ht="14.25" x14ac:dyDescent="0.2">
      <c r="A235" t="s">
        <v>491</v>
      </c>
      <c r="B235" s="10" t="s">
        <v>492</v>
      </c>
      <c r="C235" s="83" t="s">
        <v>41</v>
      </c>
      <c r="D235" s="24">
        <v>118</v>
      </c>
      <c r="E235" s="24">
        <v>4</v>
      </c>
      <c r="F235" s="24">
        <v>2</v>
      </c>
      <c r="G235" s="24">
        <v>33</v>
      </c>
      <c r="H235" s="25">
        <f t="shared" si="13"/>
        <v>157</v>
      </c>
      <c r="I235" s="24">
        <v>207</v>
      </c>
      <c r="J235" s="25">
        <f t="shared" si="14"/>
        <v>364</v>
      </c>
      <c r="K235" s="88"/>
      <c r="L235" s="24">
        <v>38</v>
      </c>
      <c r="M235" s="24">
        <v>0</v>
      </c>
      <c r="N235" s="24">
        <v>0</v>
      </c>
      <c r="O235" s="24">
        <v>91</v>
      </c>
      <c r="P235" s="25">
        <f t="shared" si="12"/>
        <v>129</v>
      </c>
      <c r="Q235" s="24">
        <v>14</v>
      </c>
      <c r="R235" s="25">
        <f t="shared" si="15"/>
        <v>143</v>
      </c>
      <c r="S235" s="32"/>
    </row>
    <row r="236" spans="1:19" ht="14.25" x14ac:dyDescent="0.2">
      <c r="A236" t="s">
        <v>493</v>
      </c>
      <c r="B236" s="10" t="s">
        <v>494</v>
      </c>
      <c r="C236" s="83" t="s">
        <v>44</v>
      </c>
      <c r="D236" s="24">
        <v>111</v>
      </c>
      <c r="E236" s="24">
        <v>0</v>
      </c>
      <c r="F236" s="24">
        <v>0</v>
      </c>
      <c r="G236" s="24">
        <v>13</v>
      </c>
      <c r="H236" s="25">
        <f t="shared" si="13"/>
        <v>124</v>
      </c>
      <c r="I236" s="24">
        <v>0</v>
      </c>
      <c r="J236" s="25">
        <f t="shared" si="14"/>
        <v>124</v>
      </c>
      <c r="K236" s="88"/>
      <c r="L236" s="24">
        <v>5</v>
      </c>
      <c r="M236" s="24">
        <v>0</v>
      </c>
      <c r="N236" s="24">
        <v>0</v>
      </c>
      <c r="O236" s="24">
        <v>26</v>
      </c>
      <c r="P236" s="25">
        <f t="shared" si="12"/>
        <v>31</v>
      </c>
      <c r="Q236" s="24">
        <v>0</v>
      </c>
      <c r="R236" s="25">
        <f t="shared" si="15"/>
        <v>31</v>
      </c>
      <c r="S236" s="32"/>
    </row>
    <row r="237" spans="1:19" ht="14.25" x14ac:dyDescent="0.2">
      <c r="A237" t="s">
        <v>495</v>
      </c>
      <c r="B237" s="10" t="s">
        <v>496</v>
      </c>
      <c r="C237" s="83" t="s">
        <v>44</v>
      </c>
      <c r="D237" s="24">
        <v>79</v>
      </c>
      <c r="E237" s="24">
        <v>0</v>
      </c>
      <c r="F237" s="24">
        <v>0</v>
      </c>
      <c r="G237" s="24">
        <v>35</v>
      </c>
      <c r="H237" s="25">
        <f t="shared" si="13"/>
        <v>114</v>
      </c>
      <c r="I237" s="24">
        <v>0</v>
      </c>
      <c r="J237" s="25">
        <f t="shared" si="14"/>
        <v>114</v>
      </c>
      <c r="K237" s="88"/>
      <c r="L237" s="24">
        <v>18</v>
      </c>
      <c r="M237" s="24">
        <v>0</v>
      </c>
      <c r="N237" s="24">
        <v>0</v>
      </c>
      <c r="O237" s="24">
        <v>20</v>
      </c>
      <c r="P237" s="25">
        <f t="shared" si="12"/>
        <v>38</v>
      </c>
      <c r="Q237" s="24">
        <v>0</v>
      </c>
      <c r="R237" s="25">
        <f t="shared" si="15"/>
        <v>38</v>
      </c>
      <c r="S237" s="32"/>
    </row>
    <row r="238" spans="1:19" ht="14.25" x14ac:dyDescent="0.2">
      <c r="A238" t="s">
        <v>736</v>
      </c>
      <c r="B238" s="10" t="s">
        <v>497</v>
      </c>
      <c r="C238" s="83" t="s">
        <v>38</v>
      </c>
      <c r="D238" s="24">
        <v>38</v>
      </c>
      <c r="E238" s="24">
        <v>60</v>
      </c>
      <c r="F238" s="24">
        <v>0</v>
      </c>
      <c r="G238" s="24">
        <v>15</v>
      </c>
      <c r="H238" s="25">
        <f t="shared" si="13"/>
        <v>113</v>
      </c>
      <c r="I238" s="24">
        <v>70</v>
      </c>
      <c r="J238" s="25">
        <f t="shared" si="14"/>
        <v>183</v>
      </c>
      <c r="K238" s="88"/>
      <c r="L238" s="24">
        <v>0</v>
      </c>
      <c r="M238" s="24">
        <v>0</v>
      </c>
      <c r="N238" s="24">
        <v>0</v>
      </c>
      <c r="O238" s="24">
        <v>7</v>
      </c>
      <c r="P238" s="25">
        <f t="shared" si="12"/>
        <v>7</v>
      </c>
      <c r="Q238" s="24">
        <v>9</v>
      </c>
      <c r="R238" s="25">
        <f t="shared" si="15"/>
        <v>16</v>
      </c>
      <c r="S238" s="32"/>
    </row>
    <row r="239" spans="1:19" ht="14.25" x14ac:dyDescent="0.2">
      <c r="A239" t="s">
        <v>498</v>
      </c>
      <c r="B239" s="10" t="s">
        <v>499</v>
      </c>
      <c r="C239" s="83" t="s">
        <v>41</v>
      </c>
      <c r="D239" s="24">
        <v>76</v>
      </c>
      <c r="E239" s="24">
        <v>0</v>
      </c>
      <c r="F239" s="24">
        <v>0</v>
      </c>
      <c r="G239" s="24">
        <v>47</v>
      </c>
      <c r="H239" s="25">
        <f t="shared" si="13"/>
        <v>123</v>
      </c>
      <c r="I239" s="24">
        <v>33</v>
      </c>
      <c r="J239" s="25">
        <f t="shared" si="14"/>
        <v>156</v>
      </c>
      <c r="K239" s="88"/>
      <c r="L239" s="24">
        <v>0</v>
      </c>
      <c r="M239" s="24">
        <v>46</v>
      </c>
      <c r="N239" s="24">
        <v>19</v>
      </c>
      <c r="O239" s="24">
        <v>27</v>
      </c>
      <c r="P239" s="25">
        <f t="shared" si="12"/>
        <v>92</v>
      </c>
      <c r="Q239" s="24">
        <v>12</v>
      </c>
      <c r="R239" s="25">
        <f t="shared" si="15"/>
        <v>104</v>
      </c>
      <c r="S239" s="32"/>
    </row>
    <row r="240" spans="1:19" ht="14.25" x14ac:dyDescent="0.2">
      <c r="A240" t="s">
        <v>500</v>
      </c>
      <c r="B240" s="10" t="s">
        <v>501</v>
      </c>
      <c r="C240" s="83" t="s">
        <v>57</v>
      </c>
      <c r="D240" s="24">
        <v>95</v>
      </c>
      <c r="E240" s="24">
        <v>8</v>
      </c>
      <c r="F240" s="24">
        <v>0</v>
      </c>
      <c r="G240" s="24">
        <v>0</v>
      </c>
      <c r="H240" s="25">
        <f t="shared" si="13"/>
        <v>103</v>
      </c>
      <c r="I240" s="24">
        <v>107</v>
      </c>
      <c r="J240" s="25">
        <f t="shared" si="14"/>
        <v>210</v>
      </c>
      <c r="K240" s="88"/>
      <c r="L240" s="24">
        <v>61</v>
      </c>
      <c r="M240" s="24">
        <v>42</v>
      </c>
      <c r="N240" s="24">
        <v>3</v>
      </c>
      <c r="O240" s="24">
        <v>120</v>
      </c>
      <c r="P240" s="25">
        <f t="shared" si="12"/>
        <v>226</v>
      </c>
      <c r="Q240" s="24">
        <v>122</v>
      </c>
      <c r="R240" s="25">
        <f t="shared" si="15"/>
        <v>348</v>
      </c>
      <c r="S240" s="32"/>
    </row>
    <row r="241" spans="1:19" ht="14.25" x14ac:dyDescent="0.2">
      <c r="A241" t="s">
        <v>502</v>
      </c>
      <c r="B241" s="10" t="s">
        <v>503</v>
      </c>
      <c r="C241" s="83" t="s">
        <v>44</v>
      </c>
      <c r="D241" s="24">
        <v>170</v>
      </c>
      <c r="E241" s="24">
        <v>29</v>
      </c>
      <c r="F241" s="24">
        <v>0</v>
      </c>
      <c r="G241" s="24">
        <v>9</v>
      </c>
      <c r="H241" s="25">
        <f t="shared" si="13"/>
        <v>208</v>
      </c>
      <c r="I241" s="24">
        <v>131</v>
      </c>
      <c r="J241" s="25">
        <f t="shared" si="14"/>
        <v>339</v>
      </c>
      <c r="K241" s="88"/>
      <c r="L241" s="24">
        <v>61</v>
      </c>
      <c r="M241" s="24">
        <v>28</v>
      </c>
      <c r="N241" s="24">
        <v>0</v>
      </c>
      <c r="O241" s="24">
        <v>36</v>
      </c>
      <c r="P241" s="25">
        <f t="shared" si="12"/>
        <v>125</v>
      </c>
      <c r="Q241" s="24">
        <v>28</v>
      </c>
      <c r="R241" s="25">
        <f t="shared" si="15"/>
        <v>153</v>
      </c>
      <c r="S241" s="32"/>
    </row>
    <row r="242" spans="1:19" ht="14.25" x14ac:dyDescent="0.2">
      <c r="A242" t="s">
        <v>504</v>
      </c>
      <c r="B242" s="10" t="s">
        <v>505</v>
      </c>
      <c r="C242" s="83" t="s">
        <v>44</v>
      </c>
      <c r="D242" s="24">
        <v>15</v>
      </c>
      <c r="E242" s="24">
        <v>49</v>
      </c>
      <c r="F242" s="24">
        <v>0</v>
      </c>
      <c r="G242" s="24">
        <v>8</v>
      </c>
      <c r="H242" s="25">
        <f t="shared" si="13"/>
        <v>72</v>
      </c>
      <c r="I242" s="24">
        <v>0</v>
      </c>
      <c r="J242" s="25">
        <f t="shared" si="14"/>
        <v>72</v>
      </c>
      <c r="K242" s="88"/>
      <c r="L242" s="24">
        <v>0</v>
      </c>
      <c r="M242" s="24">
        <v>33</v>
      </c>
      <c r="N242" s="24">
        <v>0</v>
      </c>
      <c r="O242" s="24">
        <v>16</v>
      </c>
      <c r="P242" s="25">
        <f t="shared" si="12"/>
        <v>49</v>
      </c>
      <c r="Q242" s="24">
        <v>0</v>
      </c>
      <c r="R242" s="25">
        <f t="shared" si="15"/>
        <v>49</v>
      </c>
      <c r="S242" s="32"/>
    </row>
    <row r="243" spans="1:19" ht="14.25" x14ac:dyDescent="0.2">
      <c r="A243" t="s">
        <v>506</v>
      </c>
      <c r="B243" s="10" t="s">
        <v>507</v>
      </c>
      <c r="C243" s="83" t="s">
        <v>64</v>
      </c>
      <c r="D243" s="24">
        <v>42</v>
      </c>
      <c r="E243" s="24">
        <v>0</v>
      </c>
      <c r="F243" s="24">
        <v>0</v>
      </c>
      <c r="G243" s="24">
        <v>7</v>
      </c>
      <c r="H243" s="25">
        <f t="shared" si="13"/>
        <v>49</v>
      </c>
      <c r="I243" s="24">
        <v>0</v>
      </c>
      <c r="J243" s="25">
        <f t="shared" si="14"/>
        <v>49</v>
      </c>
      <c r="K243" s="88"/>
      <c r="L243" s="24">
        <v>5</v>
      </c>
      <c r="M243" s="24">
        <v>70</v>
      </c>
      <c r="N243" s="24">
        <v>0</v>
      </c>
      <c r="O243" s="24">
        <v>45</v>
      </c>
      <c r="P243" s="25">
        <f t="shared" si="12"/>
        <v>120</v>
      </c>
      <c r="Q243" s="24">
        <v>0</v>
      </c>
      <c r="R243" s="25">
        <f t="shared" si="15"/>
        <v>120</v>
      </c>
      <c r="S243" s="32"/>
    </row>
    <row r="244" spans="1:19" ht="14.25" x14ac:dyDescent="0.2">
      <c r="A244" t="s">
        <v>508</v>
      </c>
      <c r="B244" s="10" t="s">
        <v>509</v>
      </c>
      <c r="C244" s="83" t="s">
        <v>38</v>
      </c>
      <c r="D244" s="24">
        <v>7</v>
      </c>
      <c r="E244" s="24">
        <v>0</v>
      </c>
      <c r="F244" s="24">
        <v>0</v>
      </c>
      <c r="G244" s="24">
        <v>4</v>
      </c>
      <c r="H244" s="25">
        <f t="shared" si="13"/>
        <v>11</v>
      </c>
      <c r="I244" s="24">
        <v>0</v>
      </c>
      <c r="J244" s="25">
        <f t="shared" si="14"/>
        <v>11</v>
      </c>
      <c r="K244" s="88"/>
      <c r="L244" s="24">
        <v>1</v>
      </c>
      <c r="M244" s="24">
        <v>15</v>
      </c>
      <c r="N244" s="24">
        <v>0</v>
      </c>
      <c r="O244" s="24">
        <v>7</v>
      </c>
      <c r="P244" s="25">
        <f t="shared" si="12"/>
        <v>23</v>
      </c>
      <c r="Q244" s="24">
        <v>0</v>
      </c>
      <c r="R244" s="25">
        <f t="shared" si="15"/>
        <v>23</v>
      </c>
      <c r="S244" s="32"/>
    </row>
    <row r="245" spans="1:19" ht="14.25" x14ac:dyDescent="0.2">
      <c r="A245" t="s">
        <v>510</v>
      </c>
      <c r="B245" s="10" t="s">
        <v>511</v>
      </c>
      <c r="C245" s="83" t="s">
        <v>57</v>
      </c>
      <c r="D245" s="24">
        <v>407</v>
      </c>
      <c r="E245" s="24">
        <v>0</v>
      </c>
      <c r="F245" s="24">
        <v>0</v>
      </c>
      <c r="G245" s="24">
        <v>111</v>
      </c>
      <c r="H245" s="25">
        <f t="shared" si="13"/>
        <v>518</v>
      </c>
      <c r="I245" s="24">
        <v>122</v>
      </c>
      <c r="J245" s="25">
        <f t="shared" si="14"/>
        <v>640</v>
      </c>
      <c r="K245" s="88"/>
      <c r="L245" s="24">
        <v>191</v>
      </c>
      <c r="M245" s="24">
        <v>0</v>
      </c>
      <c r="N245" s="24">
        <v>0</v>
      </c>
      <c r="O245" s="24">
        <v>42</v>
      </c>
      <c r="P245" s="25">
        <f t="shared" si="12"/>
        <v>233</v>
      </c>
      <c r="Q245" s="24">
        <v>80</v>
      </c>
      <c r="R245" s="25">
        <f t="shared" si="15"/>
        <v>313</v>
      </c>
      <c r="S245" s="32"/>
    </row>
    <row r="246" spans="1:19" ht="14.25" x14ac:dyDescent="0.2">
      <c r="A246" t="s">
        <v>512</v>
      </c>
      <c r="B246" s="10" t="s">
        <v>513</v>
      </c>
      <c r="C246" s="83" t="s">
        <v>38</v>
      </c>
      <c r="D246" s="24">
        <v>0</v>
      </c>
      <c r="E246" s="24">
        <v>0</v>
      </c>
      <c r="F246" s="24">
        <v>0</v>
      </c>
      <c r="G246" s="24">
        <v>0</v>
      </c>
      <c r="H246" s="25">
        <f t="shared" si="13"/>
        <v>0</v>
      </c>
      <c r="I246" s="24">
        <v>0</v>
      </c>
      <c r="J246" s="25">
        <f t="shared" si="14"/>
        <v>0</v>
      </c>
      <c r="K246" s="88"/>
      <c r="L246" s="24">
        <v>0</v>
      </c>
      <c r="M246" s="24">
        <v>12</v>
      </c>
      <c r="N246" s="24">
        <v>0</v>
      </c>
      <c r="O246" s="24">
        <v>23</v>
      </c>
      <c r="P246" s="25">
        <f t="shared" si="12"/>
        <v>35</v>
      </c>
      <c r="Q246" s="24">
        <v>0</v>
      </c>
      <c r="R246" s="25">
        <f t="shared" si="15"/>
        <v>35</v>
      </c>
      <c r="S246" s="32"/>
    </row>
    <row r="247" spans="1:19" ht="14.25" x14ac:dyDescent="0.2">
      <c r="A247" t="s">
        <v>514</v>
      </c>
      <c r="B247" s="10" t="s">
        <v>515</v>
      </c>
      <c r="C247" s="83" t="s">
        <v>38</v>
      </c>
      <c r="D247" s="24">
        <v>85</v>
      </c>
      <c r="E247" s="24">
        <v>0</v>
      </c>
      <c r="F247" s="24">
        <v>0</v>
      </c>
      <c r="G247" s="24">
        <v>30</v>
      </c>
      <c r="H247" s="25">
        <f t="shared" si="13"/>
        <v>115</v>
      </c>
      <c r="I247" s="24">
        <v>2</v>
      </c>
      <c r="J247" s="25">
        <f t="shared" si="14"/>
        <v>117</v>
      </c>
      <c r="K247" s="88"/>
      <c r="L247" s="24">
        <v>35</v>
      </c>
      <c r="M247" s="24">
        <v>18</v>
      </c>
      <c r="N247" s="24">
        <v>0</v>
      </c>
      <c r="O247" s="24">
        <v>60</v>
      </c>
      <c r="P247" s="25">
        <f t="shared" si="12"/>
        <v>113</v>
      </c>
      <c r="Q247" s="24">
        <v>30</v>
      </c>
      <c r="R247" s="25">
        <f t="shared" si="15"/>
        <v>143</v>
      </c>
      <c r="S247" s="32"/>
    </row>
    <row r="248" spans="1:19" ht="14.25" x14ac:dyDescent="0.2">
      <c r="A248" t="s">
        <v>516</v>
      </c>
      <c r="B248" s="10" t="s">
        <v>517</v>
      </c>
      <c r="C248" s="83" t="s">
        <v>64</v>
      </c>
      <c r="D248" s="24">
        <v>20</v>
      </c>
      <c r="E248" s="24">
        <v>19</v>
      </c>
      <c r="F248" s="24">
        <v>0</v>
      </c>
      <c r="G248" s="24">
        <v>7</v>
      </c>
      <c r="H248" s="25">
        <f t="shared" si="13"/>
        <v>46</v>
      </c>
      <c r="I248" s="24">
        <v>62</v>
      </c>
      <c r="J248" s="25">
        <f t="shared" si="14"/>
        <v>108</v>
      </c>
      <c r="K248" s="88"/>
      <c r="L248" s="24">
        <v>63</v>
      </c>
      <c r="M248" s="24">
        <v>6</v>
      </c>
      <c r="N248" s="24">
        <v>0</v>
      </c>
      <c r="O248" s="24">
        <v>103</v>
      </c>
      <c r="P248" s="25">
        <f t="shared" si="12"/>
        <v>172</v>
      </c>
      <c r="Q248" s="24">
        <v>12</v>
      </c>
      <c r="R248" s="25">
        <f t="shared" si="15"/>
        <v>184</v>
      </c>
      <c r="S248" s="32"/>
    </row>
    <row r="249" spans="1:19" ht="14.25" x14ac:dyDescent="0.2">
      <c r="A249" t="s">
        <v>518</v>
      </c>
      <c r="B249" s="10" t="s">
        <v>519</v>
      </c>
      <c r="C249" s="83" t="s">
        <v>41</v>
      </c>
      <c r="D249" s="24">
        <v>54</v>
      </c>
      <c r="E249" s="24">
        <v>0</v>
      </c>
      <c r="F249" s="24">
        <v>0</v>
      </c>
      <c r="G249" s="24">
        <v>0</v>
      </c>
      <c r="H249" s="25">
        <f t="shared" si="13"/>
        <v>54</v>
      </c>
      <c r="I249" s="24">
        <v>105</v>
      </c>
      <c r="J249" s="25">
        <f t="shared" si="14"/>
        <v>159</v>
      </c>
      <c r="K249" s="88"/>
      <c r="L249" s="24">
        <v>74</v>
      </c>
      <c r="M249" s="24">
        <v>0</v>
      </c>
      <c r="N249" s="24">
        <v>0</v>
      </c>
      <c r="O249" s="24">
        <v>83</v>
      </c>
      <c r="P249" s="25">
        <f t="shared" si="12"/>
        <v>157</v>
      </c>
      <c r="Q249" s="24">
        <v>53</v>
      </c>
      <c r="R249" s="25">
        <f t="shared" si="15"/>
        <v>210</v>
      </c>
      <c r="S249" s="32"/>
    </row>
    <row r="250" spans="1:19" ht="14.25" x14ac:dyDescent="0.2">
      <c r="A250" t="s">
        <v>520</v>
      </c>
      <c r="B250" s="10" t="s">
        <v>521</v>
      </c>
      <c r="C250" s="83" t="s">
        <v>44</v>
      </c>
      <c r="D250" s="24">
        <v>6</v>
      </c>
      <c r="E250" s="24">
        <v>0</v>
      </c>
      <c r="F250" s="24">
        <v>0</v>
      </c>
      <c r="G250" s="24">
        <v>2</v>
      </c>
      <c r="H250" s="25">
        <f t="shared" si="13"/>
        <v>8</v>
      </c>
      <c r="I250" s="24">
        <v>0</v>
      </c>
      <c r="J250" s="25">
        <f t="shared" si="14"/>
        <v>8</v>
      </c>
      <c r="K250" s="88"/>
      <c r="L250" s="24">
        <v>0</v>
      </c>
      <c r="M250" s="24">
        <v>0</v>
      </c>
      <c r="N250" s="24">
        <v>0</v>
      </c>
      <c r="O250" s="24">
        <v>13</v>
      </c>
      <c r="P250" s="25">
        <f t="shared" si="12"/>
        <v>13</v>
      </c>
      <c r="Q250" s="24">
        <v>23</v>
      </c>
      <c r="R250" s="25">
        <f t="shared" si="15"/>
        <v>36</v>
      </c>
      <c r="S250" s="32"/>
    </row>
    <row r="251" spans="1:19" ht="14.25" x14ac:dyDescent="0.2">
      <c r="A251" t="s">
        <v>522</v>
      </c>
      <c r="B251" s="10" t="s">
        <v>523</v>
      </c>
      <c r="C251" s="29" t="s">
        <v>38</v>
      </c>
      <c r="D251" s="24">
        <v>29</v>
      </c>
      <c r="E251" s="24">
        <v>0</v>
      </c>
      <c r="F251" s="24">
        <v>0</v>
      </c>
      <c r="G251" s="24">
        <v>0</v>
      </c>
      <c r="H251" s="25">
        <f t="shared" si="13"/>
        <v>29</v>
      </c>
      <c r="I251" s="24">
        <v>0</v>
      </c>
      <c r="J251" s="25">
        <f t="shared" si="14"/>
        <v>29</v>
      </c>
      <c r="K251" s="88"/>
      <c r="L251" s="24">
        <v>0</v>
      </c>
      <c r="M251" s="24">
        <v>22</v>
      </c>
      <c r="N251" s="24">
        <v>20</v>
      </c>
      <c r="O251" s="24">
        <v>1</v>
      </c>
      <c r="P251" s="25">
        <f t="shared" si="12"/>
        <v>43</v>
      </c>
      <c r="Q251" s="24">
        <v>0</v>
      </c>
      <c r="R251" s="25">
        <f t="shared" si="15"/>
        <v>43</v>
      </c>
      <c r="S251" s="32"/>
    </row>
    <row r="252" spans="1:19" ht="14.25" x14ac:dyDescent="0.2">
      <c r="A252" t="s">
        <v>524</v>
      </c>
      <c r="B252" s="10" t="s">
        <v>525</v>
      </c>
      <c r="C252" s="83" t="s">
        <v>64</v>
      </c>
      <c r="D252" s="24">
        <v>44</v>
      </c>
      <c r="E252" s="24">
        <v>8</v>
      </c>
      <c r="F252" s="24">
        <v>0</v>
      </c>
      <c r="G252" s="24">
        <v>22</v>
      </c>
      <c r="H252" s="25">
        <f t="shared" si="13"/>
        <v>74</v>
      </c>
      <c r="I252" s="24">
        <v>0</v>
      </c>
      <c r="J252" s="25">
        <f t="shared" si="14"/>
        <v>74</v>
      </c>
      <c r="K252" s="88"/>
      <c r="L252" s="24">
        <v>19</v>
      </c>
      <c r="M252" s="24">
        <v>0</v>
      </c>
      <c r="N252" s="24">
        <v>0</v>
      </c>
      <c r="O252" s="24">
        <v>82</v>
      </c>
      <c r="P252" s="25">
        <f t="shared" si="12"/>
        <v>101</v>
      </c>
      <c r="Q252" s="24">
        <v>0</v>
      </c>
      <c r="R252" s="25">
        <f t="shared" si="15"/>
        <v>101</v>
      </c>
      <c r="S252" s="32"/>
    </row>
    <row r="253" spans="1:19" ht="14.25" x14ac:dyDescent="0.2">
      <c r="A253" t="s">
        <v>526</v>
      </c>
      <c r="B253" s="10" t="s">
        <v>527</v>
      </c>
      <c r="C253" s="83" t="s">
        <v>64</v>
      </c>
      <c r="D253" s="24">
        <v>145</v>
      </c>
      <c r="E253" s="24">
        <v>0</v>
      </c>
      <c r="F253" s="24">
        <v>0</v>
      </c>
      <c r="G253" s="24">
        <v>61</v>
      </c>
      <c r="H253" s="25">
        <f t="shared" si="13"/>
        <v>206</v>
      </c>
      <c r="I253" s="24">
        <v>0</v>
      </c>
      <c r="J253" s="25">
        <f t="shared" si="14"/>
        <v>206</v>
      </c>
      <c r="K253" s="88"/>
      <c r="L253" s="24">
        <v>45</v>
      </c>
      <c r="M253" s="24">
        <v>21</v>
      </c>
      <c r="N253" s="24">
        <v>0</v>
      </c>
      <c r="O253" s="24">
        <v>63</v>
      </c>
      <c r="P253" s="25">
        <f t="shared" si="12"/>
        <v>129</v>
      </c>
      <c r="Q253" s="24">
        <v>0</v>
      </c>
      <c r="R253" s="25">
        <f t="shared" si="15"/>
        <v>129</v>
      </c>
      <c r="S253" s="32"/>
    </row>
    <row r="254" spans="1:19" ht="14.25" x14ac:dyDescent="0.2">
      <c r="A254" t="s">
        <v>528</v>
      </c>
      <c r="B254" s="10" t="s">
        <v>529</v>
      </c>
      <c r="C254" s="83" t="s">
        <v>44</v>
      </c>
      <c r="D254" s="24">
        <v>194</v>
      </c>
      <c r="E254" s="24">
        <v>80</v>
      </c>
      <c r="F254" s="24">
        <v>0</v>
      </c>
      <c r="G254" s="24">
        <v>78</v>
      </c>
      <c r="H254" s="25">
        <f t="shared" si="13"/>
        <v>352</v>
      </c>
      <c r="I254" s="24">
        <v>807</v>
      </c>
      <c r="J254" s="25">
        <f t="shared" si="14"/>
        <v>1159</v>
      </c>
      <c r="K254" s="88"/>
      <c r="L254" s="24">
        <v>28</v>
      </c>
      <c r="M254" s="24">
        <v>44</v>
      </c>
      <c r="N254" s="24">
        <v>0</v>
      </c>
      <c r="O254" s="24">
        <v>99</v>
      </c>
      <c r="P254" s="25">
        <f t="shared" si="12"/>
        <v>171</v>
      </c>
      <c r="Q254" s="24">
        <v>234</v>
      </c>
      <c r="R254" s="25">
        <f t="shared" si="15"/>
        <v>405</v>
      </c>
      <c r="S254" s="32"/>
    </row>
    <row r="255" spans="1:19" ht="14.25" x14ac:dyDescent="0.2">
      <c r="A255" t="s">
        <v>530</v>
      </c>
      <c r="B255" s="10" t="s">
        <v>531</v>
      </c>
      <c r="C255" s="83" t="s">
        <v>38</v>
      </c>
      <c r="D255" s="24">
        <v>1</v>
      </c>
      <c r="E255" s="24">
        <v>0</v>
      </c>
      <c r="F255" s="24">
        <v>0</v>
      </c>
      <c r="G255" s="24">
        <v>0</v>
      </c>
      <c r="H255" s="25">
        <f t="shared" si="13"/>
        <v>1</v>
      </c>
      <c r="I255" s="24">
        <v>0</v>
      </c>
      <c r="J255" s="25">
        <f t="shared" si="14"/>
        <v>1</v>
      </c>
      <c r="K255" s="88"/>
      <c r="L255" s="24">
        <v>1</v>
      </c>
      <c r="M255" s="24">
        <v>18</v>
      </c>
      <c r="N255" s="24">
        <v>33</v>
      </c>
      <c r="O255" s="24">
        <v>17</v>
      </c>
      <c r="P255" s="25">
        <f t="shared" si="12"/>
        <v>69</v>
      </c>
      <c r="Q255" s="24">
        <v>0</v>
      </c>
      <c r="R255" s="25">
        <f t="shared" si="15"/>
        <v>69</v>
      </c>
      <c r="S255" s="32"/>
    </row>
    <row r="256" spans="1:19" ht="14.25" x14ac:dyDescent="0.2">
      <c r="A256" t="s">
        <v>532</v>
      </c>
      <c r="B256" s="10" t="s">
        <v>533</v>
      </c>
      <c r="C256" s="83" t="s">
        <v>64</v>
      </c>
      <c r="D256" s="24">
        <v>21</v>
      </c>
      <c r="E256" s="24">
        <v>36</v>
      </c>
      <c r="F256" s="24">
        <v>0</v>
      </c>
      <c r="G256" s="24">
        <v>45</v>
      </c>
      <c r="H256" s="25">
        <f t="shared" si="13"/>
        <v>102</v>
      </c>
      <c r="I256" s="24">
        <v>0</v>
      </c>
      <c r="J256" s="25">
        <f t="shared" si="14"/>
        <v>102</v>
      </c>
      <c r="K256" s="88"/>
      <c r="L256" s="24">
        <v>7</v>
      </c>
      <c r="M256" s="24">
        <v>135</v>
      </c>
      <c r="N256" s="24">
        <v>0</v>
      </c>
      <c r="O256" s="24">
        <v>110</v>
      </c>
      <c r="P256" s="25">
        <f t="shared" si="12"/>
        <v>252</v>
      </c>
      <c r="Q256" s="24">
        <v>0</v>
      </c>
      <c r="R256" s="25">
        <f t="shared" si="15"/>
        <v>252</v>
      </c>
      <c r="S256" s="32"/>
    </row>
    <row r="257" spans="1:19" ht="14.25" x14ac:dyDescent="0.2">
      <c r="A257" t="s">
        <v>534</v>
      </c>
      <c r="B257" s="10" t="s">
        <v>535</v>
      </c>
      <c r="C257" s="83" t="s">
        <v>64</v>
      </c>
      <c r="D257" s="24">
        <v>52</v>
      </c>
      <c r="E257" s="24">
        <v>0</v>
      </c>
      <c r="F257" s="24">
        <v>0</v>
      </c>
      <c r="G257" s="24">
        <v>20</v>
      </c>
      <c r="H257" s="25">
        <f t="shared" si="13"/>
        <v>72</v>
      </c>
      <c r="I257" s="24">
        <v>0</v>
      </c>
      <c r="J257" s="25">
        <f t="shared" si="14"/>
        <v>72</v>
      </c>
      <c r="K257" s="88"/>
      <c r="L257" s="24">
        <v>42</v>
      </c>
      <c r="M257" s="24">
        <v>0</v>
      </c>
      <c r="N257" s="24">
        <v>0</v>
      </c>
      <c r="O257" s="24">
        <v>59</v>
      </c>
      <c r="P257" s="25">
        <f t="shared" si="12"/>
        <v>101</v>
      </c>
      <c r="Q257" s="24">
        <v>0</v>
      </c>
      <c r="R257" s="25">
        <f t="shared" si="15"/>
        <v>101</v>
      </c>
      <c r="S257" s="32"/>
    </row>
    <row r="258" spans="1:19" ht="14.25" x14ac:dyDescent="0.2">
      <c r="A258" t="s">
        <v>536</v>
      </c>
      <c r="B258" s="10" t="s">
        <v>537</v>
      </c>
      <c r="C258" s="83" t="s">
        <v>38</v>
      </c>
      <c r="D258" s="24">
        <v>7</v>
      </c>
      <c r="E258" s="24">
        <v>0</v>
      </c>
      <c r="F258" s="24">
        <v>0</v>
      </c>
      <c r="G258" s="24">
        <v>0</v>
      </c>
      <c r="H258" s="25">
        <f t="shared" si="13"/>
        <v>7</v>
      </c>
      <c r="I258" s="24">
        <v>0</v>
      </c>
      <c r="J258" s="25">
        <f t="shared" si="14"/>
        <v>7</v>
      </c>
      <c r="K258" s="88"/>
      <c r="L258" s="24">
        <v>1</v>
      </c>
      <c r="M258" s="24">
        <v>105</v>
      </c>
      <c r="N258" s="24">
        <v>0</v>
      </c>
      <c r="O258" s="24">
        <v>4</v>
      </c>
      <c r="P258" s="25">
        <f t="shared" si="12"/>
        <v>110</v>
      </c>
      <c r="Q258" s="24">
        <v>0</v>
      </c>
      <c r="R258" s="25">
        <f t="shared" si="15"/>
        <v>110</v>
      </c>
      <c r="S258" s="32"/>
    </row>
    <row r="259" spans="1:19" ht="14.25" x14ac:dyDescent="0.2">
      <c r="A259" t="s">
        <v>538</v>
      </c>
      <c r="B259" s="10" t="s">
        <v>539</v>
      </c>
      <c r="C259" s="83" t="s">
        <v>38</v>
      </c>
      <c r="D259" s="24">
        <v>4</v>
      </c>
      <c r="E259" s="24">
        <v>0</v>
      </c>
      <c r="F259" s="24">
        <v>0</v>
      </c>
      <c r="G259" s="24">
        <v>0</v>
      </c>
      <c r="H259" s="25">
        <f t="shared" si="13"/>
        <v>4</v>
      </c>
      <c r="I259" s="24">
        <v>0</v>
      </c>
      <c r="J259" s="25">
        <f t="shared" si="14"/>
        <v>4</v>
      </c>
      <c r="K259" s="88"/>
      <c r="L259" s="24">
        <v>0</v>
      </c>
      <c r="M259" s="24">
        <v>11</v>
      </c>
      <c r="N259" s="24">
        <v>3</v>
      </c>
      <c r="O259" s="24">
        <v>30</v>
      </c>
      <c r="P259" s="25">
        <f t="shared" si="12"/>
        <v>44</v>
      </c>
      <c r="Q259" s="24">
        <v>0</v>
      </c>
      <c r="R259" s="25">
        <f t="shared" si="15"/>
        <v>44</v>
      </c>
      <c r="S259" s="32"/>
    </row>
    <row r="260" spans="1:19" ht="14.25" x14ac:dyDescent="0.2">
      <c r="A260" t="s">
        <v>540</v>
      </c>
      <c r="B260" s="10" t="s">
        <v>541</v>
      </c>
      <c r="C260" s="83" t="s">
        <v>38</v>
      </c>
      <c r="D260" s="24">
        <v>34</v>
      </c>
      <c r="E260" s="24">
        <v>0</v>
      </c>
      <c r="F260" s="24">
        <v>0</v>
      </c>
      <c r="G260" s="24">
        <v>0</v>
      </c>
      <c r="H260" s="25">
        <f t="shared" si="13"/>
        <v>34</v>
      </c>
      <c r="I260" s="24">
        <v>24</v>
      </c>
      <c r="J260" s="25">
        <f t="shared" si="14"/>
        <v>58</v>
      </c>
      <c r="K260" s="88"/>
      <c r="L260" s="24">
        <v>24</v>
      </c>
      <c r="M260" s="24">
        <v>16</v>
      </c>
      <c r="N260" s="24">
        <v>0</v>
      </c>
      <c r="O260" s="24">
        <v>73</v>
      </c>
      <c r="P260" s="25">
        <f t="shared" si="12"/>
        <v>113</v>
      </c>
      <c r="Q260" s="24">
        <v>0</v>
      </c>
      <c r="R260" s="25">
        <f t="shared" si="15"/>
        <v>113</v>
      </c>
      <c r="S260" s="32"/>
    </row>
    <row r="261" spans="1:19" ht="14.25" x14ac:dyDescent="0.2">
      <c r="A261" t="s">
        <v>542</v>
      </c>
      <c r="B261" s="10" t="s">
        <v>543</v>
      </c>
      <c r="C261" s="83" t="s">
        <v>38</v>
      </c>
      <c r="D261" s="24">
        <v>19</v>
      </c>
      <c r="E261" s="24">
        <v>5</v>
      </c>
      <c r="F261" s="24">
        <v>0</v>
      </c>
      <c r="G261" s="24">
        <v>32</v>
      </c>
      <c r="H261" s="25">
        <f t="shared" si="13"/>
        <v>56</v>
      </c>
      <c r="I261" s="24">
        <v>14</v>
      </c>
      <c r="J261" s="25">
        <f t="shared" si="14"/>
        <v>70</v>
      </c>
      <c r="K261" s="88"/>
      <c r="L261" s="24">
        <v>3</v>
      </c>
      <c r="M261" s="24">
        <v>99</v>
      </c>
      <c r="N261" s="24">
        <v>0</v>
      </c>
      <c r="O261" s="24">
        <v>61</v>
      </c>
      <c r="P261" s="25">
        <f t="shared" si="12"/>
        <v>163</v>
      </c>
      <c r="Q261" s="24">
        <v>100</v>
      </c>
      <c r="R261" s="25">
        <f t="shared" si="15"/>
        <v>263</v>
      </c>
      <c r="S261" s="32"/>
    </row>
    <row r="262" spans="1:19" ht="14.25" x14ac:dyDescent="0.2">
      <c r="A262" t="s">
        <v>544</v>
      </c>
      <c r="B262" s="10" t="s">
        <v>545</v>
      </c>
      <c r="C262" s="83" t="s">
        <v>64</v>
      </c>
      <c r="D262" s="24">
        <v>50</v>
      </c>
      <c r="E262" s="24">
        <v>0</v>
      </c>
      <c r="F262" s="24">
        <v>0</v>
      </c>
      <c r="G262" s="24">
        <v>0</v>
      </c>
      <c r="H262" s="25">
        <f t="shared" si="13"/>
        <v>50</v>
      </c>
      <c r="I262" s="24">
        <v>0</v>
      </c>
      <c r="J262" s="25">
        <f t="shared" si="14"/>
        <v>50</v>
      </c>
      <c r="K262" s="88"/>
      <c r="L262" s="24">
        <v>4</v>
      </c>
      <c r="M262" s="24">
        <v>0</v>
      </c>
      <c r="N262" s="24">
        <v>0</v>
      </c>
      <c r="O262" s="24">
        <v>13</v>
      </c>
      <c r="P262" s="25">
        <f t="shared" si="12"/>
        <v>17</v>
      </c>
      <c r="Q262" s="24">
        <v>0</v>
      </c>
      <c r="R262" s="25">
        <f t="shared" si="15"/>
        <v>17</v>
      </c>
      <c r="S262" s="32"/>
    </row>
    <row r="263" spans="1:19" ht="14.25" x14ac:dyDescent="0.2">
      <c r="A263" t="s">
        <v>546</v>
      </c>
      <c r="B263" s="10" t="s">
        <v>547</v>
      </c>
      <c r="C263" s="83" t="s">
        <v>64</v>
      </c>
      <c r="D263" s="24">
        <v>17</v>
      </c>
      <c r="E263" s="24">
        <v>0</v>
      </c>
      <c r="F263" s="24">
        <v>0</v>
      </c>
      <c r="G263" s="24">
        <v>2</v>
      </c>
      <c r="H263" s="25">
        <f t="shared" si="13"/>
        <v>19</v>
      </c>
      <c r="I263" s="24">
        <v>0</v>
      </c>
      <c r="J263" s="25">
        <f t="shared" si="14"/>
        <v>19</v>
      </c>
      <c r="K263" s="88"/>
      <c r="L263" s="24">
        <v>0</v>
      </c>
      <c r="M263" s="24">
        <v>0</v>
      </c>
      <c r="N263" s="24">
        <v>0</v>
      </c>
      <c r="O263" s="24">
        <v>14</v>
      </c>
      <c r="P263" s="25">
        <f t="shared" si="12"/>
        <v>14</v>
      </c>
      <c r="Q263" s="24">
        <v>0</v>
      </c>
      <c r="R263" s="25">
        <f t="shared" si="15"/>
        <v>14</v>
      </c>
      <c r="S263" s="32"/>
    </row>
    <row r="264" spans="1:19" ht="14.25" x14ac:dyDescent="0.2">
      <c r="A264" t="s">
        <v>548</v>
      </c>
      <c r="B264" s="10" t="s">
        <v>549</v>
      </c>
      <c r="C264" s="83" t="s">
        <v>41</v>
      </c>
      <c r="D264" s="24">
        <v>76</v>
      </c>
      <c r="E264" s="24">
        <v>0</v>
      </c>
      <c r="F264" s="24">
        <v>0</v>
      </c>
      <c r="G264" s="24">
        <v>22</v>
      </c>
      <c r="H264" s="25">
        <f t="shared" si="13"/>
        <v>98</v>
      </c>
      <c r="I264" s="24">
        <v>0</v>
      </c>
      <c r="J264" s="25">
        <f t="shared" si="14"/>
        <v>98</v>
      </c>
      <c r="K264" s="88"/>
      <c r="L264" s="24">
        <v>53</v>
      </c>
      <c r="M264" s="24">
        <v>0</v>
      </c>
      <c r="N264" s="24">
        <v>0</v>
      </c>
      <c r="O264" s="24">
        <v>35</v>
      </c>
      <c r="P264" s="25">
        <f t="shared" ref="P264:P300" si="16">SUM(L264:O264)</f>
        <v>88</v>
      </c>
      <c r="Q264" s="24">
        <v>0</v>
      </c>
      <c r="R264" s="25">
        <f t="shared" si="15"/>
        <v>88</v>
      </c>
      <c r="S264" s="32"/>
    </row>
    <row r="265" spans="1:19" ht="14.25" x14ac:dyDescent="0.2">
      <c r="A265" t="s">
        <v>550</v>
      </c>
      <c r="B265" s="10" t="s">
        <v>551</v>
      </c>
      <c r="C265" s="83" t="s">
        <v>38</v>
      </c>
      <c r="D265" s="24">
        <v>124</v>
      </c>
      <c r="E265" s="24">
        <v>0</v>
      </c>
      <c r="F265" s="24">
        <v>0</v>
      </c>
      <c r="G265" s="24">
        <v>25</v>
      </c>
      <c r="H265" s="25">
        <f t="shared" ref="H265:H300" si="17">SUM(D265:G265)</f>
        <v>149</v>
      </c>
      <c r="I265" s="24">
        <v>0</v>
      </c>
      <c r="J265" s="25">
        <f t="shared" ref="J265:J300" si="18">SUM(H265:I265)</f>
        <v>149</v>
      </c>
      <c r="K265" s="88"/>
      <c r="L265" s="24">
        <v>9</v>
      </c>
      <c r="M265" s="24">
        <v>15</v>
      </c>
      <c r="N265" s="24">
        <v>0</v>
      </c>
      <c r="O265" s="24">
        <v>1</v>
      </c>
      <c r="P265" s="25">
        <f t="shared" si="16"/>
        <v>25</v>
      </c>
      <c r="Q265" s="24">
        <v>0</v>
      </c>
      <c r="R265" s="25">
        <f t="shared" ref="R265:R300" si="19">SUM(P265:Q265)</f>
        <v>25</v>
      </c>
      <c r="S265" s="32"/>
    </row>
    <row r="266" spans="1:19" ht="14.25" x14ac:dyDescent="0.2">
      <c r="A266" t="s">
        <v>552</v>
      </c>
      <c r="B266" s="10" t="s">
        <v>553</v>
      </c>
      <c r="C266" s="29" t="s">
        <v>38</v>
      </c>
      <c r="D266" s="24">
        <v>76</v>
      </c>
      <c r="E266" s="24">
        <v>0</v>
      </c>
      <c r="F266" s="24">
        <v>0</v>
      </c>
      <c r="G266" s="24">
        <v>41</v>
      </c>
      <c r="H266" s="25">
        <f t="shared" si="17"/>
        <v>117</v>
      </c>
      <c r="I266" s="24">
        <v>0</v>
      </c>
      <c r="J266" s="25">
        <f t="shared" si="18"/>
        <v>117</v>
      </c>
      <c r="K266" s="88"/>
      <c r="L266" s="24">
        <v>44</v>
      </c>
      <c r="M266" s="24">
        <v>27</v>
      </c>
      <c r="N266" s="24">
        <v>0</v>
      </c>
      <c r="O266" s="24">
        <v>42</v>
      </c>
      <c r="P266" s="25">
        <f t="shared" si="16"/>
        <v>113</v>
      </c>
      <c r="Q266" s="24">
        <v>0</v>
      </c>
      <c r="R266" s="25">
        <f t="shared" si="19"/>
        <v>113</v>
      </c>
      <c r="S266" s="32"/>
    </row>
    <row r="267" spans="1:19" ht="14.25" x14ac:dyDescent="0.2">
      <c r="A267" t="s">
        <v>554</v>
      </c>
      <c r="B267" s="10" t="s">
        <v>555</v>
      </c>
      <c r="C267" s="83" t="s">
        <v>64</v>
      </c>
      <c r="D267" s="24">
        <v>45</v>
      </c>
      <c r="E267" s="24">
        <v>0</v>
      </c>
      <c r="F267" s="24">
        <v>0</v>
      </c>
      <c r="G267" s="24">
        <v>14</v>
      </c>
      <c r="H267" s="25">
        <f t="shared" si="17"/>
        <v>59</v>
      </c>
      <c r="I267" s="24">
        <v>0</v>
      </c>
      <c r="J267" s="25">
        <f t="shared" si="18"/>
        <v>59</v>
      </c>
      <c r="K267" s="88"/>
      <c r="L267" s="24">
        <v>12</v>
      </c>
      <c r="M267" s="24">
        <v>42</v>
      </c>
      <c r="N267" s="24">
        <v>0</v>
      </c>
      <c r="O267" s="24">
        <v>37</v>
      </c>
      <c r="P267" s="25">
        <f t="shared" si="16"/>
        <v>91</v>
      </c>
      <c r="Q267" s="24">
        <v>0</v>
      </c>
      <c r="R267" s="25">
        <f t="shared" si="19"/>
        <v>91</v>
      </c>
      <c r="S267" s="32"/>
    </row>
    <row r="268" spans="1:19" ht="14.25" x14ac:dyDescent="0.2">
      <c r="A268" t="s">
        <v>556</v>
      </c>
      <c r="B268" s="10" t="s">
        <v>557</v>
      </c>
      <c r="C268" s="83" t="s">
        <v>57</v>
      </c>
      <c r="D268" s="24">
        <v>263</v>
      </c>
      <c r="E268" s="24">
        <v>0</v>
      </c>
      <c r="F268" s="24">
        <v>0</v>
      </c>
      <c r="G268" s="24">
        <v>0</v>
      </c>
      <c r="H268" s="25">
        <f t="shared" si="17"/>
        <v>263</v>
      </c>
      <c r="I268" s="24">
        <v>117</v>
      </c>
      <c r="J268" s="25">
        <f t="shared" si="18"/>
        <v>380</v>
      </c>
      <c r="K268" s="88"/>
      <c r="L268" s="24">
        <v>56</v>
      </c>
      <c r="M268" s="24">
        <v>23</v>
      </c>
      <c r="N268" s="24">
        <v>0</v>
      </c>
      <c r="O268" s="24">
        <v>78</v>
      </c>
      <c r="P268" s="25">
        <f t="shared" si="16"/>
        <v>157</v>
      </c>
      <c r="Q268" s="24">
        <v>12</v>
      </c>
      <c r="R268" s="25">
        <f t="shared" si="19"/>
        <v>169</v>
      </c>
      <c r="S268" s="32"/>
    </row>
    <row r="269" spans="1:19" ht="14.25" x14ac:dyDescent="0.2">
      <c r="A269" t="s">
        <v>558</v>
      </c>
      <c r="B269" s="10" t="s">
        <v>559</v>
      </c>
      <c r="C269" s="83" t="s">
        <v>44</v>
      </c>
      <c r="D269" s="24">
        <v>252</v>
      </c>
      <c r="E269" s="24">
        <v>14</v>
      </c>
      <c r="F269" s="24">
        <v>0</v>
      </c>
      <c r="G269" s="24">
        <v>0</v>
      </c>
      <c r="H269" s="25">
        <f t="shared" si="17"/>
        <v>266</v>
      </c>
      <c r="I269" s="24">
        <v>136</v>
      </c>
      <c r="J269" s="25">
        <f t="shared" si="18"/>
        <v>402</v>
      </c>
      <c r="K269" s="88"/>
      <c r="L269" s="24">
        <v>90</v>
      </c>
      <c r="M269" s="24">
        <v>127</v>
      </c>
      <c r="N269" s="24">
        <v>43</v>
      </c>
      <c r="O269" s="24">
        <v>106</v>
      </c>
      <c r="P269" s="25">
        <f t="shared" si="16"/>
        <v>366</v>
      </c>
      <c r="Q269" s="24">
        <v>0</v>
      </c>
      <c r="R269" s="25">
        <f t="shared" si="19"/>
        <v>366</v>
      </c>
      <c r="S269" s="32"/>
    </row>
    <row r="270" spans="1:19" ht="14.25" x14ac:dyDescent="0.2">
      <c r="A270" t="s">
        <v>560</v>
      </c>
      <c r="B270" s="10" t="s">
        <v>561</v>
      </c>
      <c r="C270" s="83" t="s">
        <v>41</v>
      </c>
      <c r="D270" s="24">
        <v>26</v>
      </c>
      <c r="E270" s="24">
        <v>28</v>
      </c>
      <c r="F270" s="24">
        <v>0</v>
      </c>
      <c r="G270" s="24">
        <v>19</v>
      </c>
      <c r="H270" s="25">
        <f t="shared" si="17"/>
        <v>73</v>
      </c>
      <c r="I270" s="24">
        <v>79</v>
      </c>
      <c r="J270" s="25">
        <f t="shared" si="18"/>
        <v>152</v>
      </c>
      <c r="K270" s="88"/>
      <c r="L270" s="24">
        <v>25</v>
      </c>
      <c r="M270" s="24">
        <v>90</v>
      </c>
      <c r="N270" s="24">
        <v>0</v>
      </c>
      <c r="O270" s="24">
        <v>105</v>
      </c>
      <c r="P270" s="25">
        <f t="shared" si="16"/>
        <v>220</v>
      </c>
      <c r="Q270" s="24">
        <v>9</v>
      </c>
      <c r="R270" s="25">
        <f t="shared" si="19"/>
        <v>229</v>
      </c>
      <c r="S270" s="32"/>
    </row>
    <row r="271" spans="1:19" ht="14.25" x14ac:dyDescent="0.2">
      <c r="A271" t="s">
        <v>562</v>
      </c>
      <c r="B271" s="10" t="s">
        <v>563</v>
      </c>
      <c r="C271" s="83" t="s">
        <v>44</v>
      </c>
      <c r="D271" s="24">
        <v>76</v>
      </c>
      <c r="E271" s="24">
        <v>88</v>
      </c>
      <c r="F271" s="24">
        <v>0</v>
      </c>
      <c r="G271" s="24">
        <v>48</v>
      </c>
      <c r="H271" s="25">
        <f t="shared" si="17"/>
        <v>212</v>
      </c>
      <c r="I271" s="24">
        <v>0</v>
      </c>
      <c r="J271" s="25">
        <f t="shared" si="18"/>
        <v>212</v>
      </c>
      <c r="K271" s="88"/>
      <c r="L271" s="24">
        <v>39</v>
      </c>
      <c r="M271" s="24">
        <v>0</v>
      </c>
      <c r="N271" s="24">
        <v>0</v>
      </c>
      <c r="O271" s="24">
        <v>27</v>
      </c>
      <c r="P271" s="25">
        <f t="shared" si="16"/>
        <v>66</v>
      </c>
      <c r="Q271" s="24">
        <v>0</v>
      </c>
      <c r="R271" s="25">
        <f t="shared" si="19"/>
        <v>66</v>
      </c>
      <c r="S271" s="32"/>
    </row>
    <row r="272" spans="1:19" ht="14.25" x14ac:dyDescent="0.2">
      <c r="A272" t="s">
        <v>564</v>
      </c>
      <c r="B272" s="10" t="s">
        <v>565</v>
      </c>
      <c r="C272" s="83" t="s">
        <v>38</v>
      </c>
      <c r="D272" s="24">
        <v>24</v>
      </c>
      <c r="E272" s="24">
        <v>0</v>
      </c>
      <c r="F272" s="24">
        <v>0</v>
      </c>
      <c r="G272" s="24">
        <v>4</v>
      </c>
      <c r="H272" s="25">
        <f t="shared" si="17"/>
        <v>28</v>
      </c>
      <c r="I272" s="24">
        <v>0</v>
      </c>
      <c r="J272" s="25">
        <f t="shared" si="18"/>
        <v>28</v>
      </c>
      <c r="K272" s="88"/>
      <c r="L272" s="24">
        <v>0</v>
      </c>
      <c r="M272" s="24">
        <v>137</v>
      </c>
      <c r="N272" s="24">
        <v>8</v>
      </c>
      <c r="O272" s="24">
        <v>76</v>
      </c>
      <c r="P272" s="25">
        <f t="shared" si="16"/>
        <v>221</v>
      </c>
      <c r="Q272" s="24">
        <v>0</v>
      </c>
      <c r="R272" s="25">
        <f t="shared" si="19"/>
        <v>221</v>
      </c>
      <c r="S272" s="32"/>
    </row>
    <row r="273" spans="1:19" ht="14.25" x14ac:dyDescent="0.2">
      <c r="A273" t="s">
        <v>566</v>
      </c>
      <c r="B273" s="10" t="s">
        <v>567</v>
      </c>
      <c r="C273" s="83" t="s">
        <v>38</v>
      </c>
      <c r="D273" s="24">
        <v>28</v>
      </c>
      <c r="E273" s="24">
        <v>12</v>
      </c>
      <c r="F273" s="24">
        <v>0</v>
      </c>
      <c r="G273" s="24">
        <v>0</v>
      </c>
      <c r="H273" s="25">
        <f t="shared" si="17"/>
        <v>40</v>
      </c>
      <c r="I273" s="24">
        <v>0</v>
      </c>
      <c r="J273" s="25">
        <f t="shared" si="18"/>
        <v>40</v>
      </c>
      <c r="K273" s="88"/>
      <c r="L273" s="24">
        <v>2</v>
      </c>
      <c r="M273" s="24">
        <v>47</v>
      </c>
      <c r="N273" s="24">
        <v>0</v>
      </c>
      <c r="O273" s="24">
        <v>20</v>
      </c>
      <c r="P273" s="25">
        <f t="shared" si="16"/>
        <v>69</v>
      </c>
      <c r="Q273" s="24">
        <v>0</v>
      </c>
      <c r="R273" s="25">
        <f t="shared" si="19"/>
        <v>69</v>
      </c>
      <c r="S273" s="32"/>
    </row>
    <row r="274" spans="1:19" ht="14.25" x14ac:dyDescent="0.2">
      <c r="A274" t="s">
        <v>568</v>
      </c>
      <c r="B274" s="10" t="s">
        <v>569</v>
      </c>
      <c r="C274" s="83" t="s">
        <v>38</v>
      </c>
      <c r="D274" s="24">
        <v>16</v>
      </c>
      <c r="E274" s="24">
        <v>0</v>
      </c>
      <c r="F274" s="24">
        <v>0</v>
      </c>
      <c r="G274" s="24">
        <v>14</v>
      </c>
      <c r="H274" s="25">
        <f t="shared" si="17"/>
        <v>30</v>
      </c>
      <c r="I274" s="24">
        <v>0</v>
      </c>
      <c r="J274" s="25">
        <f t="shared" si="18"/>
        <v>30</v>
      </c>
      <c r="K274" s="88"/>
      <c r="L274" s="24">
        <v>2</v>
      </c>
      <c r="M274" s="24">
        <v>52</v>
      </c>
      <c r="N274" s="24">
        <v>0</v>
      </c>
      <c r="O274" s="24">
        <v>17</v>
      </c>
      <c r="P274" s="25">
        <f t="shared" si="16"/>
        <v>71</v>
      </c>
      <c r="Q274" s="24">
        <v>0</v>
      </c>
      <c r="R274" s="25">
        <f t="shared" si="19"/>
        <v>71</v>
      </c>
      <c r="S274" s="32"/>
    </row>
    <row r="275" spans="1:19" ht="14.25" x14ac:dyDescent="0.2">
      <c r="A275" t="s">
        <v>570</v>
      </c>
      <c r="B275" s="10" t="s">
        <v>571</v>
      </c>
      <c r="C275" s="83" t="s">
        <v>38</v>
      </c>
      <c r="D275" s="24">
        <v>208</v>
      </c>
      <c r="E275" s="24">
        <v>1</v>
      </c>
      <c r="F275" s="24">
        <v>0</v>
      </c>
      <c r="G275" s="24">
        <v>21</v>
      </c>
      <c r="H275" s="25">
        <f t="shared" si="17"/>
        <v>230</v>
      </c>
      <c r="I275" s="24">
        <v>26</v>
      </c>
      <c r="J275" s="25">
        <f t="shared" si="18"/>
        <v>256</v>
      </c>
      <c r="K275" s="88"/>
      <c r="L275" s="24">
        <v>7</v>
      </c>
      <c r="M275" s="24">
        <v>73</v>
      </c>
      <c r="N275" s="24">
        <v>0</v>
      </c>
      <c r="O275" s="24">
        <v>56</v>
      </c>
      <c r="P275" s="25">
        <f t="shared" si="16"/>
        <v>136</v>
      </c>
      <c r="Q275" s="24">
        <v>20</v>
      </c>
      <c r="R275" s="25">
        <f t="shared" si="19"/>
        <v>156</v>
      </c>
      <c r="S275" s="32"/>
    </row>
    <row r="276" spans="1:19" ht="14.25" x14ac:dyDescent="0.2">
      <c r="A276" t="s">
        <v>572</v>
      </c>
      <c r="B276" s="10" t="s">
        <v>573</v>
      </c>
      <c r="C276" s="83" t="s">
        <v>44</v>
      </c>
      <c r="D276" s="24">
        <v>38</v>
      </c>
      <c r="E276" s="24">
        <v>26</v>
      </c>
      <c r="F276" s="24">
        <v>0</v>
      </c>
      <c r="G276" s="24">
        <v>16</v>
      </c>
      <c r="H276" s="25">
        <f t="shared" si="17"/>
        <v>80</v>
      </c>
      <c r="I276" s="24">
        <v>0</v>
      </c>
      <c r="J276" s="25">
        <f t="shared" si="18"/>
        <v>80</v>
      </c>
      <c r="K276" s="88"/>
      <c r="L276" s="24">
        <v>40</v>
      </c>
      <c r="M276" s="24">
        <v>0</v>
      </c>
      <c r="N276" s="24">
        <v>0</v>
      </c>
      <c r="O276" s="24">
        <v>11</v>
      </c>
      <c r="P276" s="25">
        <f t="shared" si="16"/>
        <v>51</v>
      </c>
      <c r="Q276" s="24">
        <v>0</v>
      </c>
      <c r="R276" s="25">
        <f t="shared" si="19"/>
        <v>51</v>
      </c>
      <c r="S276" s="32"/>
    </row>
    <row r="277" spans="1:19" ht="14.25" x14ac:dyDescent="0.2">
      <c r="A277" s="6" t="s">
        <v>631</v>
      </c>
      <c r="B277" s="10" t="s">
        <v>574</v>
      </c>
      <c r="C277" s="83" t="s">
        <v>38</v>
      </c>
      <c r="D277" s="24">
        <v>0</v>
      </c>
      <c r="E277" s="24">
        <v>0</v>
      </c>
      <c r="F277" s="24">
        <v>0</v>
      </c>
      <c r="G277" s="24">
        <v>0</v>
      </c>
      <c r="H277" s="25">
        <f t="shared" si="17"/>
        <v>0</v>
      </c>
      <c r="I277" s="24">
        <v>10</v>
      </c>
      <c r="J277" s="25">
        <f t="shared" si="18"/>
        <v>10</v>
      </c>
      <c r="K277" s="88"/>
      <c r="L277" s="24">
        <v>0</v>
      </c>
      <c r="M277" s="24">
        <v>0</v>
      </c>
      <c r="N277" s="24">
        <v>0</v>
      </c>
      <c r="O277" s="24">
        <v>2</v>
      </c>
      <c r="P277" s="25">
        <f t="shared" si="16"/>
        <v>2</v>
      </c>
      <c r="Q277" s="24">
        <v>0</v>
      </c>
      <c r="R277" s="25">
        <f t="shared" si="19"/>
        <v>2</v>
      </c>
      <c r="S277" s="32"/>
    </row>
    <row r="278" spans="1:19" ht="14.25" x14ac:dyDescent="0.2">
      <c r="A278" t="s">
        <v>575</v>
      </c>
      <c r="B278" s="10" t="s">
        <v>576</v>
      </c>
      <c r="C278" s="83" t="s">
        <v>64</v>
      </c>
      <c r="D278" s="24">
        <v>6</v>
      </c>
      <c r="E278" s="24">
        <v>0</v>
      </c>
      <c r="F278" s="24">
        <v>0</v>
      </c>
      <c r="G278" s="24">
        <v>3</v>
      </c>
      <c r="H278" s="25">
        <f t="shared" si="17"/>
        <v>9</v>
      </c>
      <c r="I278" s="24">
        <v>0</v>
      </c>
      <c r="J278" s="25">
        <f t="shared" si="18"/>
        <v>9</v>
      </c>
      <c r="K278" s="88"/>
      <c r="L278" s="24">
        <v>0</v>
      </c>
      <c r="M278" s="24">
        <v>57</v>
      </c>
      <c r="N278" s="24">
        <v>0</v>
      </c>
      <c r="O278" s="24">
        <v>28</v>
      </c>
      <c r="P278" s="25">
        <f t="shared" si="16"/>
        <v>85</v>
      </c>
      <c r="Q278" s="24">
        <v>0</v>
      </c>
      <c r="R278" s="25">
        <f t="shared" si="19"/>
        <v>85</v>
      </c>
      <c r="S278" s="32"/>
    </row>
    <row r="279" spans="1:19" ht="14.25" x14ac:dyDescent="0.2">
      <c r="A279" t="s">
        <v>577</v>
      </c>
      <c r="B279" s="10" t="s">
        <v>578</v>
      </c>
      <c r="C279" s="83" t="s">
        <v>64</v>
      </c>
      <c r="D279" s="24">
        <v>27</v>
      </c>
      <c r="E279" s="24">
        <v>2</v>
      </c>
      <c r="F279" s="24">
        <v>0</v>
      </c>
      <c r="G279" s="24">
        <v>0</v>
      </c>
      <c r="H279" s="25">
        <f t="shared" si="17"/>
        <v>29</v>
      </c>
      <c r="I279" s="24">
        <v>0</v>
      </c>
      <c r="J279" s="25">
        <f t="shared" si="18"/>
        <v>29</v>
      </c>
      <c r="K279" s="88"/>
      <c r="L279" s="24">
        <v>0</v>
      </c>
      <c r="M279" s="24">
        <v>0</v>
      </c>
      <c r="N279" s="24">
        <v>0</v>
      </c>
      <c r="O279" s="24">
        <v>3</v>
      </c>
      <c r="P279" s="25">
        <f t="shared" si="16"/>
        <v>3</v>
      </c>
      <c r="Q279" s="24">
        <v>0</v>
      </c>
      <c r="R279" s="25">
        <f t="shared" si="19"/>
        <v>3</v>
      </c>
      <c r="S279" s="32"/>
    </row>
    <row r="280" spans="1:19" ht="14.25" x14ac:dyDescent="0.2">
      <c r="A280" t="s">
        <v>579</v>
      </c>
      <c r="B280" s="10" t="s">
        <v>580</v>
      </c>
      <c r="C280" s="83" t="s">
        <v>64</v>
      </c>
      <c r="D280" s="24">
        <v>53</v>
      </c>
      <c r="E280" s="24">
        <v>0</v>
      </c>
      <c r="F280" s="24">
        <v>0</v>
      </c>
      <c r="G280" s="24">
        <v>8</v>
      </c>
      <c r="H280" s="25">
        <f t="shared" si="17"/>
        <v>61</v>
      </c>
      <c r="I280" s="24">
        <v>0</v>
      </c>
      <c r="J280" s="25">
        <f t="shared" si="18"/>
        <v>61</v>
      </c>
      <c r="K280" s="88"/>
      <c r="L280" s="24">
        <v>19</v>
      </c>
      <c r="M280" s="24">
        <v>26</v>
      </c>
      <c r="N280" s="24">
        <v>0</v>
      </c>
      <c r="O280" s="24">
        <v>28</v>
      </c>
      <c r="P280" s="25">
        <f t="shared" si="16"/>
        <v>73</v>
      </c>
      <c r="Q280" s="24">
        <v>0</v>
      </c>
      <c r="R280" s="25">
        <f t="shared" si="19"/>
        <v>73</v>
      </c>
      <c r="S280" s="32"/>
    </row>
    <row r="281" spans="1:19" ht="14.25" x14ac:dyDescent="0.2">
      <c r="A281" t="s">
        <v>581</v>
      </c>
      <c r="B281" s="10" t="s">
        <v>582</v>
      </c>
      <c r="C281" s="83" t="s">
        <v>41</v>
      </c>
      <c r="D281" s="24">
        <v>30</v>
      </c>
      <c r="E281" s="24">
        <v>0</v>
      </c>
      <c r="F281" s="24">
        <v>0</v>
      </c>
      <c r="G281" s="24">
        <v>0</v>
      </c>
      <c r="H281" s="25">
        <f t="shared" si="17"/>
        <v>30</v>
      </c>
      <c r="I281" s="24">
        <v>0</v>
      </c>
      <c r="J281" s="25">
        <f t="shared" si="18"/>
        <v>30</v>
      </c>
      <c r="K281" s="88"/>
      <c r="L281" s="24">
        <v>29</v>
      </c>
      <c r="M281" s="24">
        <v>0</v>
      </c>
      <c r="N281" s="24">
        <v>0</v>
      </c>
      <c r="O281" s="24">
        <v>24</v>
      </c>
      <c r="P281" s="25">
        <f t="shared" si="16"/>
        <v>53</v>
      </c>
      <c r="Q281" s="24">
        <v>0</v>
      </c>
      <c r="R281" s="25">
        <f t="shared" si="19"/>
        <v>53</v>
      </c>
      <c r="S281" s="32"/>
    </row>
    <row r="282" spans="1:19" ht="14.25" x14ac:dyDescent="0.2">
      <c r="A282" t="s">
        <v>583</v>
      </c>
      <c r="B282" s="10" t="s">
        <v>584</v>
      </c>
      <c r="C282" s="83" t="s">
        <v>44</v>
      </c>
      <c r="D282" s="24">
        <v>0</v>
      </c>
      <c r="E282" s="24">
        <v>0</v>
      </c>
      <c r="F282" s="24">
        <v>5</v>
      </c>
      <c r="G282" s="24">
        <v>0</v>
      </c>
      <c r="H282" s="25">
        <f t="shared" si="17"/>
        <v>5</v>
      </c>
      <c r="I282" s="24">
        <v>142</v>
      </c>
      <c r="J282" s="25">
        <f t="shared" si="18"/>
        <v>147</v>
      </c>
      <c r="K282" s="88"/>
      <c r="L282" s="24">
        <v>10</v>
      </c>
      <c r="M282" s="24">
        <v>0</v>
      </c>
      <c r="N282" s="24">
        <v>0</v>
      </c>
      <c r="O282" s="24">
        <v>15</v>
      </c>
      <c r="P282" s="25">
        <f t="shared" si="16"/>
        <v>25</v>
      </c>
      <c r="Q282" s="24">
        <v>0</v>
      </c>
      <c r="R282" s="25">
        <f t="shared" si="19"/>
        <v>25</v>
      </c>
      <c r="S282" s="32"/>
    </row>
    <row r="283" spans="1:19" ht="14.25" x14ac:dyDescent="0.2">
      <c r="A283" t="s">
        <v>585</v>
      </c>
      <c r="B283" s="10" t="s">
        <v>586</v>
      </c>
      <c r="C283" s="83" t="s">
        <v>64</v>
      </c>
      <c r="D283" s="24">
        <v>48</v>
      </c>
      <c r="E283" s="24">
        <v>0</v>
      </c>
      <c r="F283" s="24">
        <v>0</v>
      </c>
      <c r="G283" s="24">
        <v>6</v>
      </c>
      <c r="H283" s="25">
        <f t="shared" si="17"/>
        <v>54</v>
      </c>
      <c r="I283" s="24">
        <v>0</v>
      </c>
      <c r="J283" s="25">
        <f t="shared" si="18"/>
        <v>54</v>
      </c>
      <c r="K283" s="88"/>
      <c r="L283" s="24">
        <v>0</v>
      </c>
      <c r="M283" s="24">
        <v>0</v>
      </c>
      <c r="N283" s="24">
        <v>0</v>
      </c>
      <c r="O283" s="24">
        <v>0</v>
      </c>
      <c r="P283" s="25">
        <f t="shared" si="16"/>
        <v>0</v>
      </c>
      <c r="Q283" s="24">
        <v>0</v>
      </c>
      <c r="R283" s="25">
        <f t="shared" si="19"/>
        <v>0</v>
      </c>
      <c r="S283" s="32"/>
    </row>
    <row r="284" spans="1:19" ht="14.25" x14ac:dyDescent="0.2">
      <c r="A284" t="s">
        <v>587</v>
      </c>
      <c r="B284" s="10" t="s">
        <v>588</v>
      </c>
      <c r="C284" s="83" t="s">
        <v>64</v>
      </c>
      <c r="D284" s="24">
        <v>32</v>
      </c>
      <c r="E284" s="24">
        <v>0</v>
      </c>
      <c r="F284" s="24">
        <v>0</v>
      </c>
      <c r="G284" s="24">
        <v>0</v>
      </c>
      <c r="H284" s="25">
        <f t="shared" si="17"/>
        <v>32</v>
      </c>
      <c r="I284" s="24">
        <v>0</v>
      </c>
      <c r="J284" s="25">
        <f t="shared" si="18"/>
        <v>32</v>
      </c>
      <c r="K284" s="88"/>
      <c r="L284" s="24">
        <v>0</v>
      </c>
      <c r="M284" s="24">
        <v>0</v>
      </c>
      <c r="N284" s="24">
        <v>0</v>
      </c>
      <c r="O284" s="24">
        <v>3</v>
      </c>
      <c r="P284" s="25">
        <f t="shared" si="16"/>
        <v>3</v>
      </c>
      <c r="Q284" s="24">
        <v>0</v>
      </c>
      <c r="R284" s="25">
        <f t="shared" si="19"/>
        <v>3</v>
      </c>
      <c r="S284" s="32"/>
    </row>
    <row r="285" spans="1:19" ht="14.25" x14ac:dyDescent="0.2">
      <c r="A285" t="s">
        <v>589</v>
      </c>
      <c r="B285" s="10" t="s">
        <v>590</v>
      </c>
      <c r="C285" s="83" t="s">
        <v>64</v>
      </c>
      <c r="D285" s="24">
        <v>17</v>
      </c>
      <c r="E285" s="24">
        <v>0</v>
      </c>
      <c r="F285" s="24">
        <v>0</v>
      </c>
      <c r="G285" s="24">
        <v>4</v>
      </c>
      <c r="H285" s="25">
        <f t="shared" si="17"/>
        <v>21</v>
      </c>
      <c r="I285" s="24">
        <v>0</v>
      </c>
      <c r="J285" s="25">
        <f t="shared" si="18"/>
        <v>21</v>
      </c>
      <c r="K285" s="88"/>
      <c r="L285" s="24">
        <v>21</v>
      </c>
      <c r="M285" s="24">
        <v>14</v>
      </c>
      <c r="N285" s="24">
        <v>0</v>
      </c>
      <c r="O285" s="24">
        <v>14</v>
      </c>
      <c r="P285" s="25">
        <f t="shared" si="16"/>
        <v>49</v>
      </c>
      <c r="Q285" s="24">
        <v>65</v>
      </c>
      <c r="R285" s="25">
        <f t="shared" si="19"/>
        <v>114</v>
      </c>
      <c r="S285" s="32"/>
    </row>
    <row r="286" spans="1:19" ht="14.25" x14ac:dyDescent="0.2">
      <c r="A286" t="s">
        <v>591</v>
      </c>
      <c r="B286" s="10" t="s">
        <v>592</v>
      </c>
      <c r="C286" s="83" t="s">
        <v>41</v>
      </c>
      <c r="D286" s="24">
        <v>44</v>
      </c>
      <c r="E286" s="24">
        <v>0</v>
      </c>
      <c r="F286" s="24">
        <v>0</v>
      </c>
      <c r="G286" s="24">
        <v>0</v>
      </c>
      <c r="H286" s="25">
        <f t="shared" si="17"/>
        <v>44</v>
      </c>
      <c r="I286" s="24">
        <v>0</v>
      </c>
      <c r="J286" s="25">
        <f t="shared" si="18"/>
        <v>44</v>
      </c>
      <c r="K286" s="88"/>
      <c r="L286" s="24">
        <v>10</v>
      </c>
      <c r="M286" s="24">
        <v>0</v>
      </c>
      <c r="N286" s="24">
        <v>0</v>
      </c>
      <c r="O286" s="24">
        <v>45</v>
      </c>
      <c r="P286" s="25">
        <f t="shared" si="16"/>
        <v>55</v>
      </c>
      <c r="Q286" s="24">
        <v>0</v>
      </c>
      <c r="R286" s="25">
        <f t="shared" si="19"/>
        <v>55</v>
      </c>
      <c r="S286" s="32"/>
    </row>
    <row r="287" spans="1:19" ht="14.25" x14ac:dyDescent="0.2">
      <c r="A287" t="s">
        <v>593</v>
      </c>
      <c r="B287" s="10" t="s">
        <v>594</v>
      </c>
      <c r="C287" s="83" t="s">
        <v>64</v>
      </c>
      <c r="D287" s="24">
        <v>204</v>
      </c>
      <c r="E287" s="24">
        <v>76</v>
      </c>
      <c r="F287" s="24">
        <v>0</v>
      </c>
      <c r="G287" s="24">
        <v>31</v>
      </c>
      <c r="H287" s="25">
        <f t="shared" si="17"/>
        <v>311</v>
      </c>
      <c r="I287" s="24">
        <v>0</v>
      </c>
      <c r="J287" s="25">
        <f t="shared" si="18"/>
        <v>311</v>
      </c>
      <c r="K287" s="88"/>
      <c r="L287" s="24">
        <v>90</v>
      </c>
      <c r="M287" s="24">
        <v>231</v>
      </c>
      <c r="N287" s="24">
        <v>5</v>
      </c>
      <c r="O287" s="24">
        <v>193</v>
      </c>
      <c r="P287" s="25">
        <f t="shared" si="16"/>
        <v>519</v>
      </c>
      <c r="Q287" s="24">
        <v>48</v>
      </c>
      <c r="R287" s="25">
        <f t="shared" si="19"/>
        <v>567</v>
      </c>
      <c r="S287" s="32"/>
    </row>
    <row r="288" spans="1:19" ht="14.25" x14ac:dyDescent="0.2">
      <c r="A288" t="s">
        <v>595</v>
      </c>
      <c r="B288" s="10" t="s">
        <v>596</v>
      </c>
      <c r="C288" s="83" t="s">
        <v>64</v>
      </c>
      <c r="D288" s="24">
        <v>64</v>
      </c>
      <c r="E288" s="24">
        <v>13</v>
      </c>
      <c r="F288" s="24">
        <v>0</v>
      </c>
      <c r="G288" s="24">
        <v>43</v>
      </c>
      <c r="H288" s="25">
        <f t="shared" si="17"/>
        <v>120</v>
      </c>
      <c r="I288" s="24">
        <v>0</v>
      </c>
      <c r="J288" s="25">
        <f t="shared" si="18"/>
        <v>120</v>
      </c>
      <c r="K288" s="88"/>
      <c r="L288" s="24">
        <v>5</v>
      </c>
      <c r="M288" s="24">
        <v>38</v>
      </c>
      <c r="N288" s="24">
        <v>0</v>
      </c>
      <c r="O288" s="24">
        <v>19</v>
      </c>
      <c r="P288" s="25">
        <f t="shared" si="16"/>
        <v>62</v>
      </c>
      <c r="Q288" s="24">
        <v>0</v>
      </c>
      <c r="R288" s="25">
        <f t="shared" si="19"/>
        <v>62</v>
      </c>
      <c r="S288" s="32"/>
    </row>
    <row r="289" spans="1:19" ht="14.25" x14ac:dyDescent="0.2">
      <c r="A289" t="s">
        <v>597</v>
      </c>
      <c r="B289" s="10" t="s">
        <v>598</v>
      </c>
      <c r="C289" s="29" t="s">
        <v>64</v>
      </c>
      <c r="D289" s="24">
        <v>17</v>
      </c>
      <c r="E289" s="24">
        <v>0</v>
      </c>
      <c r="F289" s="24">
        <v>0</v>
      </c>
      <c r="G289" s="24">
        <v>19</v>
      </c>
      <c r="H289" s="25">
        <f t="shared" si="17"/>
        <v>36</v>
      </c>
      <c r="I289" s="24">
        <v>0</v>
      </c>
      <c r="J289" s="25">
        <f t="shared" si="18"/>
        <v>36</v>
      </c>
      <c r="K289" s="88"/>
      <c r="L289" s="24">
        <v>51</v>
      </c>
      <c r="M289" s="24">
        <v>0</v>
      </c>
      <c r="N289" s="24">
        <v>0</v>
      </c>
      <c r="O289" s="24">
        <v>12</v>
      </c>
      <c r="P289" s="25">
        <f t="shared" si="16"/>
        <v>63</v>
      </c>
      <c r="Q289" s="24">
        <v>0</v>
      </c>
      <c r="R289" s="25">
        <f t="shared" si="19"/>
        <v>63</v>
      </c>
      <c r="S289" s="32"/>
    </row>
    <row r="290" spans="1:19" ht="14.25" x14ac:dyDescent="0.2">
      <c r="A290" t="s">
        <v>599</v>
      </c>
      <c r="B290" s="10" t="s">
        <v>600</v>
      </c>
      <c r="C290" s="83" t="s">
        <v>41</v>
      </c>
      <c r="D290" s="24">
        <v>374</v>
      </c>
      <c r="E290" s="24">
        <v>0</v>
      </c>
      <c r="F290" s="24">
        <v>0</v>
      </c>
      <c r="G290" s="24">
        <v>14</v>
      </c>
      <c r="H290" s="25">
        <f t="shared" si="17"/>
        <v>388</v>
      </c>
      <c r="I290" s="24">
        <v>97</v>
      </c>
      <c r="J290" s="25">
        <f t="shared" si="18"/>
        <v>485</v>
      </c>
      <c r="K290" s="88"/>
      <c r="L290" s="24">
        <v>96</v>
      </c>
      <c r="M290" s="24">
        <v>0</v>
      </c>
      <c r="N290" s="24">
        <v>0</v>
      </c>
      <c r="O290" s="24">
        <v>72</v>
      </c>
      <c r="P290" s="25">
        <f t="shared" si="16"/>
        <v>168</v>
      </c>
      <c r="Q290" s="24">
        <v>50</v>
      </c>
      <c r="R290" s="25">
        <f t="shared" si="19"/>
        <v>218</v>
      </c>
      <c r="S290" s="32"/>
    </row>
    <row r="291" spans="1:19" ht="14.25" x14ac:dyDescent="0.2">
      <c r="A291" t="s">
        <v>601</v>
      </c>
      <c r="B291" s="10" t="s">
        <v>602</v>
      </c>
      <c r="C291" s="29" t="s">
        <v>38</v>
      </c>
      <c r="D291" s="24">
        <v>0</v>
      </c>
      <c r="E291" s="24">
        <v>0</v>
      </c>
      <c r="F291" s="24">
        <v>0</v>
      </c>
      <c r="G291" s="24">
        <v>0</v>
      </c>
      <c r="H291" s="25">
        <f t="shared" si="17"/>
        <v>0</v>
      </c>
      <c r="I291" s="24">
        <v>0</v>
      </c>
      <c r="J291" s="25">
        <f t="shared" si="18"/>
        <v>0</v>
      </c>
      <c r="K291" s="88"/>
      <c r="L291" s="24">
        <v>0</v>
      </c>
      <c r="M291" s="24">
        <v>0</v>
      </c>
      <c r="N291" s="24">
        <v>0</v>
      </c>
      <c r="O291" s="24">
        <v>10</v>
      </c>
      <c r="P291" s="25">
        <f t="shared" si="16"/>
        <v>10</v>
      </c>
      <c r="Q291" s="24">
        <v>0</v>
      </c>
      <c r="R291" s="25">
        <f t="shared" si="19"/>
        <v>10</v>
      </c>
      <c r="S291" s="32"/>
    </row>
    <row r="292" spans="1:19" ht="14.25" x14ac:dyDescent="0.2">
      <c r="A292" t="s">
        <v>603</v>
      </c>
      <c r="B292" s="10" t="s">
        <v>604</v>
      </c>
      <c r="C292" s="83" t="s">
        <v>64</v>
      </c>
      <c r="D292" s="24">
        <v>0</v>
      </c>
      <c r="E292" s="24">
        <v>26</v>
      </c>
      <c r="F292" s="24">
        <v>0</v>
      </c>
      <c r="G292" s="24">
        <v>17</v>
      </c>
      <c r="H292" s="25">
        <f t="shared" si="17"/>
        <v>43</v>
      </c>
      <c r="I292" s="24">
        <v>0</v>
      </c>
      <c r="J292" s="25">
        <f t="shared" si="18"/>
        <v>43</v>
      </c>
      <c r="K292" s="88"/>
      <c r="L292" s="24">
        <v>0</v>
      </c>
      <c r="M292" s="24">
        <v>60</v>
      </c>
      <c r="N292" s="24">
        <v>0</v>
      </c>
      <c r="O292" s="24">
        <v>16</v>
      </c>
      <c r="P292" s="25">
        <f t="shared" si="16"/>
        <v>76</v>
      </c>
      <c r="Q292" s="24">
        <v>0</v>
      </c>
      <c r="R292" s="25">
        <f t="shared" si="19"/>
        <v>76</v>
      </c>
      <c r="S292" s="32"/>
    </row>
    <row r="293" spans="1:19" ht="14.25" x14ac:dyDescent="0.2">
      <c r="A293" t="s">
        <v>605</v>
      </c>
      <c r="B293" s="10" t="s">
        <v>606</v>
      </c>
      <c r="C293" s="83" t="s">
        <v>44</v>
      </c>
      <c r="D293" s="24">
        <v>70</v>
      </c>
      <c r="E293" s="24">
        <v>14</v>
      </c>
      <c r="F293" s="24">
        <v>0</v>
      </c>
      <c r="G293" s="24">
        <v>3</v>
      </c>
      <c r="H293" s="25">
        <f t="shared" si="17"/>
        <v>87</v>
      </c>
      <c r="I293" s="24">
        <v>52</v>
      </c>
      <c r="J293" s="25">
        <f t="shared" si="18"/>
        <v>139</v>
      </c>
      <c r="K293" s="88"/>
      <c r="L293" s="24">
        <v>23</v>
      </c>
      <c r="M293" s="24">
        <v>23</v>
      </c>
      <c r="N293" s="24">
        <v>0</v>
      </c>
      <c r="O293" s="24">
        <v>103</v>
      </c>
      <c r="P293" s="25">
        <f t="shared" si="16"/>
        <v>149</v>
      </c>
      <c r="Q293" s="24">
        <v>8</v>
      </c>
      <c r="R293" s="25">
        <f t="shared" si="19"/>
        <v>157</v>
      </c>
      <c r="S293" s="32"/>
    </row>
    <row r="294" spans="1:19" ht="14.25" x14ac:dyDescent="0.2">
      <c r="A294" t="s">
        <v>607</v>
      </c>
      <c r="B294" s="10" t="s">
        <v>608</v>
      </c>
      <c r="C294" s="83" t="s">
        <v>44</v>
      </c>
      <c r="D294" s="24">
        <v>19</v>
      </c>
      <c r="E294" s="24">
        <v>0</v>
      </c>
      <c r="F294" s="24">
        <v>0</v>
      </c>
      <c r="G294" s="24">
        <v>4</v>
      </c>
      <c r="H294" s="25">
        <f t="shared" si="17"/>
        <v>23</v>
      </c>
      <c r="I294" s="24">
        <v>0</v>
      </c>
      <c r="J294" s="25">
        <f t="shared" si="18"/>
        <v>23</v>
      </c>
      <c r="K294" s="88"/>
      <c r="L294" s="24">
        <v>0</v>
      </c>
      <c r="M294" s="24">
        <v>74</v>
      </c>
      <c r="N294" s="24">
        <v>0</v>
      </c>
      <c r="O294" s="24">
        <v>28</v>
      </c>
      <c r="P294" s="25">
        <f t="shared" si="16"/>
        <v>102</v>
      </c>
      <c r="Q294" s="24">
        <v>0</v>
      </c>
      <c r="R294" s="25">
        <f t="shared" si="19"/>
        <v>102</v>
      </c>
      <c r="S294" s="32"/>
    </row>
    <row r="295" spans="1:19" ht="14.25" x14ac:dyDescent="0.2">
      <c r="A295" t="s">
        <v>609</v>
      </c>
      <c r="B295" s="10" t="s">
        <v>610</v>
      </c>
      <c r="C295" s="29" t="s">
        <v>38</v>
      </c>
      <c r="D295" s="24">
        <v>8</v>
      </c>
      <c r="E295" s="24">
        <v>0</v>
      </c>
      <c r="F295" s="24">
        <v>0</v>
      </c>
      <c r="G295" s="24">
        <v>0</v>
      </c>
      <c r="H295" s="25">
        <f t="shared" si="17"/>
        <v>8</v>
      </c>
      <c r="I295" s="24">
        <v>0</v>
      </c>
      <c r="J295" s="25">
        <f t="shared" si="18"/>
        <v>8</v>
      </c>
      <c r="K295" s="88"/>
      <c r="L295" s="24">
        <v>0</v>
      </c>
      <c r="M295" s="24">
        <v>38</v>
      </c>
      <c r="N295" s="24">
        <v>13</v>
      </c>
      <c r="O295" s="24">
        <v>1</v>
      </c>
      <c r="P295" s="25">
        <f t="shared" si="16"/>
        <v>52</v>
      </c>
      <c r="Q295" s="24">
        <v>0</v>
      </c>
      <c r="R295" s="25">
        <f t="shared" si="19"/>
        <v>52</v>
      </c>
      <c r="S295" s="32"/>
    </row>
    <row r="296" spans="1:19" ht="14.25" x14ac:dyDescent="0.2">
      <c r="A296" t="s">
        <v>611</v>
      </c>
      <c r="B296" s="10" t="s">
        <v>612</v>
      </c>
      <c r="C296" s="83" t="s">
        <v>44</v>
      </c>
      <c r="D296" s="24">
        <v>105</v>
      </c>
      <c r="E296" s="24">
        <v>0</v>
      </c>
      <c r="F296" s="24">
        <v>0</v>
      </c>
      <c r="G296" s="24">
        <v>15</v>
      </c>
      <c r="H296" s="25">
        <f t="shared" si="17"/>
        <v>120</v>
      </c>
      <c r="I296" s="24">
        <v>0</v>
      </c>
      <c r="J296" s="25">
        <f t="shared" si="18"/>
        <v>120</v>
      </c>
      <c r="K296" s="88"/>
      <c r="L296" s="24">
        <v>35</v>
      </c>
      <c r="M296" s="24">
        <v>71</v>
      </c>
      <c r="N296" s="24">
        <v>0</v>
      </c>
      <c r="O296" s="24">
        <v>51</v>
      </c>
      <c r="P296" s="25">
        <f t="shared" si="16"/>
        <v>157</v>
      </c>
      <c r="Q296" s="24">
        <v>7</v>
      </c>
      <c r="R296" s="25">
        <f t="shared" si="19"/>
        <v>164</v>
      </c>
      <c r="S296" s="32"/>
    </row>
    <row r="297" spans="1:19" ht="14.25" x14ac:dyDescent="0.2">
      <c r="A297" t="s">
        <v>613</v>
      </c>
      <c r="B297" s="10" t="s">
        <v>614</v>
      </c>
      <c r="C297" s="83" t="s">
        <v>38</v>
      </c>
      <c r="D297" s="24">
        <v>72</v>
      </c>
      <c r="E297" s="24">
        <v>0</v>
      </c>
      <c r="F297" s="24">
        <v>0</v>
      </c>
      <c r="G297" s="24">
        <v>34</v>
      </c>
      <c r="H297" s="25">
        <f t="shared" si="17"/>
        <v>106</v>
      </c>
      <c r="I297" s="24">
        <v>0</v>
      </c>
      <c r="J297" s="25">
        <f t="shared" si="18"/>
        <v>106</v>
      </c>
      <c r="K297" s="88"/>
      <c r="L297" s="24">
        <v>13</v>
      </c>
      <c r="M297" s="24">
        <v>13</v>
      </c>
      <c r="N297" s="24">
        <v>0</v>
      </c>
      <c r="O297" s="24">
        <v>27</v>
      </c>
      <c r="P297" s="25">
        <f t="shared" si="16"/>
        <v>53</v>
      </c>
      <c r="Q297" s="24">
        <v>0</v>
      </c>
      <c r="R297" s="25">
        <f t="shared" si="19"/>
        <v>53</v>
      </c>
      <c r="S297" s="32"/>
    </row>
    <row r="298" spans="1:19" ht="14.25" x14ac:dyDescent="0.2">
      <c r="A298" t="s">
        <v>615</v>
      </c>
      <c r="B298" s="10" t="s">
        <v>616</v>
      </c>
      <c r="C298" s="83" t="s">
        <v>41</v>
      </c>
      <c r="D298" s="24">
        <v>14</v>
      </c>
      <c r="E298" s="24">
        <v>0</v>
      </c>
      <c r="F298" s="24">
        <v>0</v>
      </c>
      <c r="G298" s="24">
        <v>8</v>
      </c>
      <c r="H298" s="25">
        <f t="shared" si="17"/>
        <v>22</v>
      </c>
      <c r="I298" s="24">
        <v>18</v>
      </c>
      <c r="J298" s="25">
        <f t="shared" si="18"/>
        <v>40</v>
      </c>
      <c r="K298" s="88"/>
      <c r="L298" s="24">
        <v>10</v>
      </c>
      <c r="M298" s="24">
        <v>0</v>
      </c>
      <c r="N298" s="24">
        <v>0</v>
      </c>
      <c r="O298" s="24">
        <v>15</v>
      </c>
      <c r="P298" s="25">
        <f t="shared" si="16"/>
        <v>25</v>
      </c>
      <c r="Q298" s="24">
        <v>4</v>
      </c>
      <c r="R298" s="25">
        <f t="shared" si="19"/>
        <v>29</v>
      </c>
      <c r="S298" s="32"/>
    </row>
    <row r="299" spans="1:19" ht="14.25" x14ac:dyDescent="0.2">
      <c r="A299" t="s">
        <v>617</v>
      </c>
      <c r="B299" s="10" t="s">
        <v>618</v>
      </c>
      <c r="C299" s="83" t="s">
        <v>44</v>
      </c>
      <c r="D299" s="24">
        <v>0</v>
      </c>
      <c r="E299" s="24">
        <v>19</v>
      </c>
      <c r="F299" s="24">
        <v>0</v>
      </c>
      <c r="G299" s="24">
        <v>0</v>
      </c>
      <c r="H299" s="25">
        <f t="shared" si="17"/>
        <v>19</v>
      </c>
      <c r="I299" s="24">
        <v>0</v>
      </c>
      <c r="J299" s="25">
        <f t="shared" si="18"/>
        <v>19</v>
      </c>
      <c r="K299" s="88"/>
      <c r="L299" s="24">
        <v>14</v>
      </c>
      <c r="M299" s="24">
        <v>0</v>
      </c>
      <c r="N299" s="24">
        <v>0</v>
      </c>
      <c r="O299" s="24">
        <v>16</v>
      </c>
      <c r="P299" s="25">
        <f t="shared" si="16"/>
        <v>30</v>
      </c>
      <c r="Q299" s="24">
        <v>0</v>
      </c>
      <c r="R299" s="25">
        <f t="shared" si="19"/>
        <v>30</v>
      </c>
      <c r="S299" s="32"/>
    </row>
    <row r="300" spans="1:19" ht="14.25" x14ac:dyDescent="0.2">
      <c r="A300" t="s">
        <v>619</v>
      </c>
      <c r="B300" s="10" t="s">
        <v>620</v>
      </c>
      <c r="C300" s="83" t="s">
        <v>57</v>
      </c>
      <c r="D300" s="24">
        <v>23</v>
      </c>
      <c r="E300" s="24">
        <v>117</v>
      </c>
      <c r="F300" s="24">
        <v>0</v>
      </c>
      <c r="G300" s="24">
        <v>66</v>
      </c>
      <c r="H300" s="25">
        <f t="shared" si="17"/>
        <v>206</v>
      </c>
      <c r="I300" s="24">
        <v>0</v>
      </c>
      <c r="J300" s="25">
        <f t="shared" si="18"/>
        <v>206</v>
      </c>
      <c r="K300" s="88"/>
      <c r="L300" s="24">
        <v>0</v>
      </c>
      <c r="M300" s="24">
        <v>52</v>
      </c>
      <c r="N300" s="24">
        <v>22</v>
      </c>
      <c r="O300" s="24">
        <v>34</v>
      </c>
      <c r="P300" s="25">
        <f t="shared" si="16"/>
        <v>108</v>
      </c>
      <c r="Q300" s="24">
        <v>0</v>
      </c>
      <c r="R300" s="25">
        <f t="shared" si="19"/>
        <v>108</v>
      </c>
      <c r="S300" s="32"/>
    </row>
    <row r="301" spans="1:19" ht="14.25" x14ac:dyDescent="0.2">
      <c r="D301" s="30">
        <f t="shared" ref="D301:J301" si="20">SUM(D9:D300)</f>
        <v>18350</v>
      </c>
      <c r="E301" s="30">
        <f t="shared" si="20"/>
        <v>2865</v>
      </c>
      <c r="F301" s="30">
        <f t="shared" si="20"/>
        <v>50</v>
      </c>
      <c r="G301" s="30">
        <f t="shared" si="20"/>
        <v>4517</v>
      </c>
      <c r="H301" s="30">
        <f t="shared" si="20"/>
        <v>25782</v>
      </c>
      <c r="I301" s="30">
        <f t="shared" si="20"/>
        <v>12897</v>
      </c>
      <c r="J301" s="30">
        <f t="shared" si="20"/>
        <v>38679</v>
      </c>
      <c r="K301" s="88"/>
      <c r="L301" s="31">
        <f t="shared" ref="L301:R301" si="21">SUM(L9:L300)</f>
        <v>6579</v>
      </c>
      <c r="M301" s="31">
        <f t="shared" si="21"/>
        <v>9603</v>
      </c>
      <c r="N301" s="31">
        <f t="shared" si="21"/>
        <v>374</v>
      </c>
      <c r="O301" s="31">
        <f t="shared" si="21"/>
        <v>12063</v>
      </c>
      <c r="P301" s="31">
        <f t="shared" si="21"/>
        <v>28619</v>
      </c>
      <c r="Q301" s="31">
        <f t="shared" si="21"/>
        <v>5258</v>
      </c>
      <c r="R301" s="31">
        <f t="shared" si="21"/>
        <v>33877</v>
      </c>
      <c r="S301" s="88"/>
    </row>
    <row r="302" spans="1:19" ht="14.25" x14ac:dyDescent="0.2">
      <c r="D302" s="36"/>
      <c r="E302" s="36"/>
      <c r="F302" s="36"/>
      <c r="G302" s="36"/>
      <c r="H302" s="36"/>
      <c r="I302" s="36"/>
      <c r="J302" s="36"/>
      <c r="K302" s="89"/>
      <c r="L302" s="37"/>
      <c r="M302" s="37"/>
      <c r="N302" s="37"/>
      <c r="O302" s="37"/>
      <c r="P302" s="37"/>
      <c r="Q302" s="37"/>
      <c r="R302" s="37"/>
      <c r="S302" s="33"/>
    </row>
    <row r="303" spans="1:19" ht="25.5" customHeight="1" x14ac:dyDescent="0.2">
      <c r="A303" s="80" t="s">
        <v>698</v>
      </c>
      <c r="D303" s="36"/>
      <c r="E303" s="36"/>
      <c r="F303" s="36"/>
      <c r="G303" s="36"/>
      <c r="H303" s="36"/>
      <c r="I303" s="36"/>
      <c r="J303" s="36"/>
      <c r="K303" s="89"/>
      <c r="L303" s="37"/>
      <c r="M303" s="37"/>
      <c r="N303" s="37"/>
      <c r="O303" s="37"/>
      <c r="P303" s="37"/>
      <c r="Q303" s="37"/>
      <c r="R303" s="37"/>
      <c r="S303" s="33"/>
    </row>
    <row r="304" spans="1:19" ht="14.25" x14ac:dyDescent="0.2">
      <c r="A304" s="6" t="s">
        <v>635</v>
      </c>
      <c r="B304" s="6" t="s">
        <v>636</v>
      </c>
      <c r="C304" s="6" t="s">
        <v>634</v>
      </c>
      <c r="D304" s="38" t="s">
        <v>11</v>
      </c>
      <c r="E304" s="24">
        <v>0</v>
      </c>
      <c r="F304" s="24">
        <v>0</v>
      </c>
      <c r="G304" s="24">
        <v>0</v>
      </c>
      <c r="H304" s="25">
        <f t="shared" ref="H304:H315" si="22">SUM(D304:G304)</f>
        <v>0</v>
      </c>
      <c r="I304" s="24">
        <v>363</v>
      </c>
      <c r="J304" s="26">
        <f>H304+I304</f>
        <v>363</v>
      </c>
      <c r="K304" s="88"/>
      <c r="L304" s="38" t="s">
        <v>11</v>
      </c>
      <c r="M304" s="24">
        <v>0</v>
      </c>
      <c r="N304" s="24">
        <v>0</v>
      </c>
      <c r="O304" s="24">
        <v>0</v>
      </c>
      <c r="P304" s="25">
        <f>SUM(L304:O304)</f>
        <v>0</v>
      </c>
      <c r="Q304" s="24">
        <v>0</v>
      </c>
      <c r="R304" s="26">
        <f t="shared" ref="R304:R315" si="23">P304+Q304</f>
        <v>0</v>
      </c>
      <c r="S304" s="32"/>
    </row>
    <row r="305" spans="1:19" ht="14.25" x14ac:dyDescent="0.2">
      <c r="A305" s="6" t="s">
        <v>639</v>
      </c>
      <c r="B305" s="6" t="s">
        <v>640</v>
      </c>
      <c r="C305" s="6" t="s">
        <v>634</v>
      </c>
      <c r="D305" s="38" t="s">
        <v>11</v>
      </c>
      <c r="E305" s="24">
        <v>0</v>
      </c>
      <c r="F305" s="24">
        <v>0</v>
      </c>
      <c r="G305" s="24">
        <v>0</v>
      </c>
      <c r="H305" s="25">
        <f t="shared" si="22"/>
        <v>0</v>
      </c>
      <c r="I305" s="24">
        <v>134</v>
      </c>
      <c r="J305" s="26">
        <f t="shared" ref="J305:J315" si="24">H305+I305</f>
        <v>134</v>
      </c>
      <c r="K305" s="88"/>
      <c r="L305" s="38" t="s">
        <v>11</v>
      </c>
      <c r="M305" s="24">
        <v>0</v>
      </c>
      <c r="N305" s="24">
        <v>0</v>
      </c>
      <c r="O305" s="24">
        <v>0</v>
      </c>
      <c r="P305" s="25">
        <f t="shared" ref="P305:P315" si="25">SUM(L305:O305)</f>
        <v>0</v>
      </c>
      <c r="Q305" s="24">
        <v>0</v>
      </c>
      <c r="R305" s="26">
        <f t="shared" si="23"/>
        <v>0</v>
      </c>
      <c r="S305" s="32"/>
    </row>
    <row r="306" spans="1:19" ht="14.25" x14ac:dyDescent="0.2">
      <c r="A306" s="6" t="s">
        <v>641</v>
      </c>
      <c r="B306" s="6" t="s">
        <v>642</v>
      </c>
      <c r="C306" s="6" t="s">
        <v>634</v>
      </c>
      <c r="D306" s="38" t="s">
        <v>11</v>
      </c>
      <c r="E306" s="24">
        <v>24</v>
      </c>
      <c r="F306" s="24">
        <v>0</v>
      </c>
      <c r="G306" s="24">
        <v>22</v>
      </c>
      <c r="H306" s="25">
        <f t="shared" si="22"/>
        <v>46</v>
      </c>
      <c r="I306" s="24">
        <v>154</v>
      </c>
      <c r="J306" s="26">
        <f t="shared" si="24"/>
        <v>200</v>
      </c>
      <c r="K306" s="88"/>
      <c r="L306" s="38" t="s">
        <v>11</v>
      </c>
      <c r="M306" s="24">
        <v>0</v>
      </c>
      <c r="N306" s="24">
        <v>0</v>
      </c>
      <c r="O306" s="24">
        <v>0</v>
      </c>
      <c r="P306" s="25">
        <f t="shared" si="25"/>
        <v>0</v>
      </c>
      <c r="Q306" s="24">
        <v>0</v>
      </c>
      <c r="R306" s="26">
        <f t="shared" si="23"/>
        <v>0</v>
      </c>
      <c r="S306" s="32"/>
    </row>
    <row r="307" spans="1:19" ht="14.25" x14ac:dyDescent="0.2">
      <c r="A307" s="6" t="s">
        <v>643</v>
      </c>
      <c r="B307" s="6" t="s">
        <v>644</v>
      </c>
      <c r="C307" s="6" t="s">
        <v>634</v>
      </c>
      <c r="D307" s="38" t="s">
        <v>11</v>
      </c>
      <c r="E307" s="24">
        <v>15</v>
      </c>
      <c r="F307" s="24">
        <v>0</v>
      </c>
      <c r="G307" s="24">
        <v>21</v>
      </c>
      <c r="H307" s="25">
        <f t="shared" si="22"/>
        <v>36</v>
      </c>
      <c r="I307" s="24">
        <v>327</v>
      </c>
      <c r="J307" s="26">
        <f t="shared" si="24"/>
        <v>363</v>
      </c>
      <c r="K307" s="88"/>
      <c r="L307" s="38" t="s">
        <v>11</v>
      </c>
      <c r="M307" s="24">
        <v>0</v>
      </c>
      <c r="N307" s="24">
        <v>0</v>
      </c>
      <c r="O307" s="24">
        <v>0</v>
      </c>
      <c r="P307" s="25">
        <f t="shared" si="25"/>
        <v>0</v>
      </c>
      <c r="Q307" s="24">
        <v>0</v>
      </c>
      <c r="R307" s="26">
        <f t="shared" si="23"/>
        <v>0</v>
      </c>
      <c r="S307" s="32"/>
    </row>
    <row r="308" spans="1:19" ht="14.25" x14ac:dyDescent="0.2">
      <c r="A308" s="6" t="s">
        <v>647</v>
      </c>
      <c r="B308" s="6" t="s">
        <v>648</v>
      </c>
      <c r="C308" s="6" t="s">
        <v>634</v>
      </c>
      <c r="D308" s="38" t="s">
        <v>11</v>
      </c>
      <c r="E308" s="24">
        <v>22</v>
      </c>
      <c r="F308" s="24">
        <v>25</v>
      </c>
      <c r="G308" s="24">
        <v>0</v>
      </c>
      <c r="H308" s="25">
        <f t="shared" si="22"/>
        <v>47</v>
      </c>
      <c r="I308" s="24">
        <v>71</v>
      </c>
      <c r="J308" s="26">
        <f t="shared" si="24"/>
        <v>118</v>
      </c>
      <c r="K308" s="88"/>
      <c r="L308" s="38" t="s">
        <v>11</v>
      </c>
      <c r="M308" s="24">
        <v>0</v>
      </c>
      <c r="N308" s="24">
        <v>0</v>
      </c>
      <c r="O308" s="24">
        <v>0</v>
      </c>
      <c r="P308" s="25">
        <f t="shared" si="25"/>
        <v>0</v>
      </c>
      <c r="Q308" s="24">
        <v>0</v>
      </c>
      <c r="R308" s="26">
        <f t="shared" si="23"/>
        <v>0</v>
      </c>
      <c r="S308" s="32"/>
    </row>
    <row r="309" spans="1:19" ht="14.25" x14ac:dyDescent="0.2">
      <c r="A309" s="6" t="s">
        <v>651</v>
      </c>
      <c r="B309" s="6" t="s">
        <v>652</v>
      </c>
      <c r="C309" s="6" t="s">
        <v>634</v>
      </c>
      <c r="D309" s="38" t="s">
        <v>11</v>
      </c>
      <c r="E309" s="24">
        <v>0</v>
      </c>
      <c r="F309" s="24">
        <v>0</v>
      </c>
      <c r="G309" s="24">
        <v>0</v>
      </c>
      <c r="H309" s="25">
        <f t="shared" si="22"/>
        <v>0</v>
      </c>
      <c r="I309" s="24">
        <v>239</v>
      </c>
      <c r="J309" s="26">
        <f t="shared" si="24"/>
        <v>239</v>
      </c>
      <c r="K309" s="88"/>
      <c r="L309" s="38" t="s">
        <v>11</v>
      </c>
      <c r="M309" s="24">
        <v>0</v>
      </c>
      <c r="N309" s="24">
        <v>0</v>
      </c>
      <c r="O309" s="24">
        <v>0</v>
      </c>
      <c r="P309" s="25">
        <f t="shared" si="25"/>
        <v>0</v>
      </c>
      <c r="Q309" s="24">
        <v>0</v>
      </c>
      <c r="R309" s="26">
        <f t="shared" si="23"/>
        <v>0</v>
      </c>
      <c r="S309" s="32"/>
    </row>
    <row r="310" spans="1:19" ht="14.25" x14ac:dyDescent="0.2">
      <c r="A310" s="6" t="s">
        <v>653</v>
      </c>
      <c r="B310" s="6" t="s">
        <v>654</v>
      </c>
      <c r="C310" s="6" t="s">
        <v>634</v>
      </c>
      <c r="D310" s="38" t="s">
        <v>11</v>
      </c>
      <c r="E310" s="24">
        <v>0</v>
      </c>
      <c r="F310" s="24">
        <v>0</v>
      </c>
      <c r="G310" s="24">
        <v>0</v>
      </c>
      <c r="H310" s="25">
        <f t="shared" si="22"/>
        <v>0</v>
      </c>
      <c r="I310" s="24">
        <v>23</v>
      </c>
      <c r="J310" s="26">
        <f t="shared" si="24"/>
        <v>23</v>
      </c>
      <c r="K310" s="88"/>
      <c r="L310" s="38" t="s">
        <v>11</v>
      </c>
      <c r="M310" s="24">
        <v>0</v>
      </c>
      <c r="N310" s="24">
        <v>0</v>
      </c>
      <c r="O310" s="24">
        <v>0</v>
      </c>
      <c r="P310" s="25">
        <f t="shared" si="25"/>
        <v>0</v>
      </c>
      <c r="Q310" s="24">
        <v>0</v>
      </c>
      <c r="R310" s="26">
        <f t="shared" si="23"/>
        <v>0</v>
      </c>
      <c r="S310" s="32"/>
    </row>
    <row r="311" spans="1:19" ht="14.25" x14ac:dyDescent="0.2">
      <c r="A311" s="6" t="s">
        <v>657</v>
      </c>
      <c r="B311" s="6" t="s">
        <v>658</v>
      </c>
      <c r="C311" s="6" t="s">
        <v>634</v>
      </c>
      <c r="D311" s="38" t="s">
        <v>11</v>
      </c>
      <c r="E311" s="24">
        <v>0</v>
      </c>
      <c r="F311" s="24">
        <v>0</v>
      </c>
      <c r="G311" s="24">
        <v>0</v>
      </c>
      <c r="H311" s="25">
        <f t="shared" si="22"/>
        <v>0</v>
      </c>
      <c r="I311" s="24">
        <v>50</v>
      </c>
      <c r="J311" s="26">
        <f t="shared" si="24"/>
        <v>50</v>
      </c>
      <c r="K311" s="88"/>
      <c r="L311" s="38" t="s">
        <v>11</v>
      </c>
      <c r="M311" s="24">
        <v>0</v>
      </c>
      <c r="N311" s="24">
        <v>0</v>
      </c>
      <c r="O311" s="24">
        <v>0</v>
      </c>
      <c r="P311" s="25">
        <f t="shared" si="25"/>
        <v>0</v>
      </c>
      <c r="Q311" s="24">
        <v>0</v>
      </c>
      <c r="R311" s="26">
        <f t="shared" si="23"/>
        <v>0</v>
      </c>
      <c r="S311" s="32"/>
    </row>
    <row r="312" spans="1:19" ht="14.25" x14ac:dyDescent="0.2">
      <c r="A312" s="6" t="s">
        <v>659</v>
      </c>
      <c r="B312" s="6" t="s">
        <v>660</v>
      </c>
      <c r="C312" s="6" t="s">
        <v>634</v>
      </c>
      <c r="D312" s="38" t="s">
        <v>11</v>
      </c>
      <c r="E312" s="24">
        <v>41</v>
      </c>
      <c r="F312" s="24">
        <v>0</v>
      </c>
      <c r="G312" s="24">
        <v>46</v>
      </c>
      <c r="H312" s="25">
        <f t="shared" si="22"/>
        <v>87</v>
      </c>
      <c r="I312" s="24">
        <v>295</v>
      </c>
      <c r="J312" s="26">
        <f t="shared" si="24"/>
        <v>382</v>
      </c>
      <c r="K312" s="88"/>
      <c r="L312" s="38" t="s">
        <v>11</v>
      </c>
      <c r="M312" s="24">
        <v>0</v>
      </c>
      <c r="N312" s="24">
        <v>0</v>
      </c>
      <c r="O312" s="24">
        <v>0</v>
      </c>
      <c r="P312" s="25">
        <f t="shared" si="25"/>
        <v>0</v>
      </c>
      <c r="Q312" s="24">
        <v>0</v>
      </c>
      <c r="R312" s="26">
        <f t="shared" si="23"/>
        <v>0</v>
      </c>
      <c r="S312" s="32"/>
    </row>
    <row r="313" spans="1:19" ht="14.25" x14ac:dyDescent="0.2">
      <c r="A313" s="6" t="s">
        <v>667</v>
      </c>
      <c r="B313" s="6" t="s">
        <v>668</v>
      </c>
      <c r="C313" s="6" t="s">
        <v>634</v>
      </c>
      <c r="D313" s="38" t="s">
        <v>11</v>
      </c>
      <c r="E313" s="24">
        <v>0</v>
      </c>
      <c r="F313" s="24">
        <v>0</v>
      </c>
      <c r="G313" s="24">
        <v>0</v>
      </c>
      <c r="H313" s="25">
        <f t="shared" si="22"/>
        <v>0</v>
      </c>
      <c r="I313" s="24">
        <v>382</v>
      </c>
      <c r="J313" s="26">
        <f t="shared" si="24"/>
        <v>382</v>
      </c>
      <c r="K313" s="88"/>
      <c r="L313" s="38" t="s">
        <v>11</v>
      </c>
      <c r="M313" s="24">
        <v>0</v>
      </c>
      <c r="N313" s="24">
        <v>0</v>
      </c>
      <c r="O313" s="24">
        <v>0</v>
      </c>
      <c r="P313" s="25">
        <f t="shared" si="25"/>
        <v>0</v>
      </c>
      <c r="Q313" s="24">
        <v>0</v>
      </c>
      <c r="R313" s="26">
        <f t="shared" si="23"/>
        <v>0</v>
      </c>
      <c r="S313" s="32"/>
    </row>
    <row r="314" spans="1:19" ht="14.25" x14ac:dyDescent="0.2">
      <c r="A314" s="6" t="s">
        <v>677</v>
      </c>
      <c r="B314" s="6" t="s">
        <v>678</v>
      </c>
      <c r="C314" s="6" t="s">
        <v>634</v>
      </c>
      <c r="D314" s="38" t="s">
        <v>11</v>
      </c>
      <c r="E314" s="24">
        <v>0</v>
      </c>
      <c r="F314" s="24">
        <v>0</v>
      </c>
      <c r="G314" s="24">
        <v>0</v>
      </c>
      <c r="H314" s="25">
        <f t="shared" si="22"/>
        <v>0</v>
      </c>
      <c r="I314" s="24">
        <v>6</v>
      </c>
      <c r="J314" s="26">
        <f t="shared" si="24"/>
        <v>6</v>
      </c>
      <c r="K314" s="88"/>
      <c r="L314" s="38" t="s">
        <v>11</v>
      </c>
      <c r="M314" s="24">
        <v>0</v>
      </c>
      <c r="N314" s="24">
        <v>0</v>
      </c>
      <c r="O314" s="24">
        <v>0</v>
      </c>
      <c r="P314" s="25">
        <f t="shared" si="25"/>
        <v>0</v>
      </c>
      <c r="Q314" s="24">
        <v>0</v>
      </c>
      <c r="R314" s="26">
        <f t="shared" si="23"/>
        <v>0</v>
      </c>
      <c r="S314" s="32"/>
    </row>
    <row r="315" spans="1:19" ht="14.25" x14ac:dyDescent="0.2">
      <c r="A315" s="6" t="s">
        <v>681</v>
      </c>
      <c r="B315" s="6" t="s">
        <v>682</v>
      </c>
      <c r="C315" s="6" t="s">
        <v>634</v>
      </c>
      <c r="D315" s="38" t="s">
        <v>11</v>
      </c>
      <c r="E315" s="24">
        <v>0</v>
      </c>
      <c r="F315" s="24">
        <v>0</v>
      </c>
      <c r="G315" s="24">
        <v>0</v>
      </c>
      <c r="H315" s="25">
        <f t="shared" si="22"/>
        <v>0</v>
      </c>
      <c r="I315" s="24">
        <v>105</v>
      </c>
      <c r="J315" s="26">
        <f t="shared" si="24"/>
        <v>105</v>
      </c>
      <c r="K315" s="88"/>
      <c r="L315" s="38" t="s">
        <v>11</v>
      </c>
      <c r="M315" s="24">
        <v>0</v>
      </c>
      <c r="N315" s="24">
        <v>0</v>
      </c>
      <c r="O315" s="24">
        <v>0</v>
      </c>
      <c r="P315" s="25">
        <f t="shared" si="25"/>
        <v>0</v>
      </c>
      <c r="Q315" s="24">
        <v>0</v>
      </c>
      <c r="R315" s="26">
        <f t="shared" si="23"/>
        <v>0</v>
      </c>
      <c r="S315" s="32"/>
    </row>
    <row r="316" spans="1:19" ht="14.25" x14ac:dyDescent="0.2">
      <c r="D316" s="50" t="s">
        <v>11</v>
      </c>
      <c r="E316" s="30">
        <f t="shared" ref="E316:J316" si="26">SUM(E304:E315)</f>
        <v>102</v>
      </c>
      <c r="F316" s="30">
        <f t="shared" si="26"/>
        <v>25</v>
      </c>
      <c r="G316" s="30">
        <f t="shared" si="26"/>
        <v>89</v>
      </c>
      <c r="H316" s="30">
        <f t="shared" si="26"/>
        <v>216</v>
      </c>
      <c r="I316" s="30">
        <f t="shared" si="26"/>
        <v>2149</v>
      </c>
      <c r="J316" s="30">
        <f t="shared" si="26"/>
        <v>2365</v>
      </c>
      <c r="K316" s="88"/>
      <c r="L316" s="51" t="s">
        <v>11</v>
      </c>
      <c r="M316" s="30">
        <f t="shared" ref="M316:R316" si="27">SUM(M304:M315)</f>
        <v>0</v>
      </c>
      <c r="N316" s="30">
        <f t="shared" si="27"/>
        <v>0</v>
      </c>
      <c r="O316" s="30">
        <f t="shared" si="27"/>
        <v>0</v>
      </c>
      <c r="P316" s="30">
        <f t="shared" si="27"/>
        <v>0</v>
      </c>
      <c r="Q316" s="30">
        <f t="shared" si="27"/>
        <v>0</v>
      </c>
      <c r="R316" s="30">
        <f t="shared" si="27"/>
        <v>0</v>
      </c>
      <c r="S316" s="32"/>
    </row>
    <row r="317" spans="1:19" ht="14.25" x14ac:dyDescent="0.2">
      <c r="B317" s="3"/>
      <c r="D317" s="24"/>
      <c r="E317" s="24"/>
      <c r="F317" s="24"/>
      <c r="G317" s="24"/>
      <c r="H317" s="24"/>
      <c r="I317" s="24"/>
      <c r="J317" s="28"/>
      <c r="K317" s="33"/>
      <c r="L317" s="28"/>
      <c r="M317" s="28"/>
      <c r="N317" s="28"/>
      <c r="O317" s="28"/>
      <c r="P317" s="28"/>
      <c r="Q317" s="28"/>
      <c r="R317" s="28"/>
      <c r="S317" s="32"/>
    </row>
    <row r="318" spans="1:19" ht="14.25" x14ac:dyDescent="0.2">
      <c r="B318" s="3" t="s">
        <v>622</v>
      </c>
      <c r="D318" s="24"/>
      <c r="E318" s="24"/>
      <c r="F318" s="24"/>
      <c r="G318" s="24"/>
      <c r="H318" s="24"/>
      <c r="I318" s="24"/>
      <c r="J318" s="28"/>
      <c r="K318" s="33"/>
      <c r="L318" s="28"/>
      <c r="M318" s="28"/>
      <c r="N318" s="28"/>
      <c r="O318" s="28"/>
      <c r="P318" s="28"/>
      <c r="Q318" s="28"/>
      <c r="R318" s="28"/>
      <c r="S318" s="32"/>
    </row>
    <row r="319" spans="1:19" ht="14.25" x14ac:dyDescent="0.2">
      <c r="D319" s="24"/>
      <c r="E319" s="24"/>
      <c r="F319" s="24"/>
      <c r="G319" s="24"/>
      <c r="H319" s="24"/>
      <c r="I319" s="24"/>
      <c r="J319" s="28"/>
      <c r="K319" s="33"/>
      <c r="L319" s="28"/>
      <c r="M319" s="28"/>
      <c r="N319" s="28"/>
      <c r="O319" s="28"/>
      <c r="P319" s="28"/>
      <c r="Q319" s="28"/>
      <c r="R319" s="28"/>
      <c r="S319" s="32"/>
    </row>
    <row r="320" spans="1:19" ht="14.25" x14ac:dyDescent="0.2">
      <c r="B320" s="6" t="s">
        <v>623</v>
      </c>
      <c r="C320" s="6" t="s">
        <v>38</v>
      </c>
      <c r="D320" s="24">
        <v>3805</v>
      </c>
      <c r="E320" s="24">
        <v>378</v>
      </c>
      <c r="F320" s="24">
        <v>0</v>
      </c>
      <c r="G320" s="24">
        <v>1364</v>
      </c>
      <c r="H320" s="25">
        <f t="shared" ref="H320:H325" si="28">SUM(D320:G320)</f>
        <v>5547</v>
      </c>
      <c r="I320" s="24">
        <v>1923</v>
      </c>
      <c r="J320" s="26">
        <f t="shared" ref="J320:J325" si="29">SUM(H320:I320)</f>
        <v>7470</v>
      </c>
      <c r="K320" s="88"/>
      <c r="L320" s="24">
        <v>937</v>
      </c>
      <c r="M320" s="24">
        <v>2927</v>
      </c>
      <c r="N320" s="24">
        <v>133</v>
      </c>
      <c r="O320" s="24">
        <v>2727</v>
      </c>
      <c r="P320" s="25">
        <f t="shared" ref="P320:P325" si="30">SUM(L320:O320)</f>
        <v>6724</v>
      </c>
      <c r="Q320" s="24">
        <v>1197</v>
      </c>
      <c r="R320" s="26">
        <f t="shared" ref="R320:R325" si="31">SUM(P320:Q320)</f>
        <v>7921</v>
      </c>
      <c r="S320" s="32"/>
    </row>
    <row r="321" spans="1:19" ht="14.25" x14ac:dyDescent="0.2">
      <c r="B321" s="6" t="s">
        <v>684</v>
      </c>
      <c r="C321" s="6" t="s">
        <v>683</v>
      </c>
      <c r="D321" s="38" t="s">
        <v>11</v>
      </c>
      <c r="E321" s="24">
        <v>102</v>
      </c>
      <c r="F321" s="24">
        <v>25</v>
      </c>
      <c r="G321" s="24">
        <v>89</v>
      </c>
      <c r="H321" s="25">
        <f t="shared" si="28"/>
        <v>216</v>
      </c>
      <c r="I321" s="24">
        <v>2149</v>
      </c>
      <c r="J321" s="26">
        <f t="shared" si="29"/>
        <v>2365</v>
      </c>
      <c r="K321" s="88"/>
      <c r="L321" s="38" t="s">
        <v>11</v>
      </c>
      <c r="M321" s="24">
        <v>0</v>
      </c>
      <c r="N321" s="24">
        <v>0</v>
      </c>
      <c r="O321" s="24">
        <v>0</v>
      </c>
      <c r="P321" s="25">
        <f t="shared" si="30"/>
        <v>0</v>
      </c>
      <c r="Q321" s="24">
        <v>0</v>
      </c>
      <c r="R321" s="26">
        <f t="shared" si="31"/>
        <v>0</v>
      </c>
      <c r="S321" s="32"/>
    </row>
    <row r="322" spans="1:19" ht="14.25" x14ac:dyDescent="0.2">
      <c r="B322" s="6" t="s">
        <v>624</v>
      </c>
      <c r="C322" s="6" t="s">
        <v>44</v>
      </c>
      <c r="D322" s="24">
        <v>4468</v>
      </c>
      <c r="E322" s="24">
        <v>931</v>
      </c>
      <c r="F322" s="24">
        <v>32</v>
      </c>
      <c r="G322" s="24">
        <v>1164</v>
      </c>
      <c r="H322" s="25">
        <f t="shared" si="28"/>
        <v>6595</v>
      </c>
      <c r="I322" s="24">
        <v>3864</v>
      </c>
      <c r="J322" s="26">
        <f t="shared" si="29"/>
        <v>10459</v>
      </c>
      <c r="K322" s="88"/>
      <c r="L322" s="24">
        <v>1677</v>
      </c>
      <c r="M322" s="24">
        <v>2001</v>
      </c>
      <c r="N322" s="24">
        <v>117</v>
      </c>
      <c r="O322" s="24">
        <v>3167</v>
      </c>
      <c r="P322" s="25">
        <f t="shared" si="30"/>
        <v>6962</v>
      </c>
      <c r="Q322" s="24">
        <v>1716</v>
      </c>
      <c r="R322" s="26">
        <f t="shared" si="31"/>
        <v>8678</v>
      </c>
      <c r="S322" s="32"/>
    </row>
    <row r="323" spans="1:19" ht="14.25" x14ac:dyDescent="0.2">
      <c r="B323" s="6" t="s">
        <v>625</v>
      </c>
      <c r="C323" s="6" t="s">
        <v>57</v>
      </c>
      <c r="D323" s="24">
        <v>3761</v>
      </c>
      <c r="E323" s="24">
        <v>669</v>
      </c>
      <c r="F323" s="24">
        <v>0</v>
      </c>
      <c r="G323" s="24">
        <v>431</v>
      </c>
      <c r="H323" s="25">
        <f t="shared" si="28"/>
        <v>4861</v>
      </c>
      <c r="I323" s="24">
        <v>2283</v>
      </c>
      <c r="J323" s="26">
        <f t="shared" si="29"/>
        <v>7144</v>
      </c>
      <c r="K323" s="88"/>
      <c r="L323" s="24">
        <v>1287</v>
      </c>
      <c r="M323" s="24">
        <v>946</v>
      </c>
      <c r="N323" s="24">
        <v>32</v>
      </c>
      <c r="O323" s="24">
        <v>1622</v>
      </c>
      <c r="P323" s="25">
        <f t="shared" si="30"/>
        <v>3887</v>
      </c>
      <c r="Q323" s="24">
        <v>645</v>
      </c>
      <c r="R323" s="26">
        <f t="shared" si="31"/>
        <v>4532</v>
      </c>
      <c r="S323" s="32"/>
    </row>
    <row r="324" spans="1:19" ht="14.25" x14ac:dyDescent="0.2">
      <c r="B324" s="6" t="s">
        <v>621</v>
      </c>
      <c r="C324" s="6" t="s">
        <v>41</v>
      </c>
      <c r="D324" s="24">
        <v>3430</v>
      </c>
      <c r="E324" s="24">
        <v>218</v>
      </c>
      <c r="F324" s="24">
        <v>2</v>
      </c>
      <c r="G324" s="24">
        <v>453</v>
      </c>
      <c r="H324" s="25">
        <f t="shared" si="28"/>
        <v>4103</v>
      </c>
      <c r="I324" s="24">
        <v>2285</v>
      </c>
      <c r="J324" s="26">
        <f t="shared" si="29"/>
        <v>6388</v>
      </c>
      <c r="K324" s="88"/>
      <c r="L324" s="24">
        <v>1480</v>
      </c>
      <c r="M324" s="24">
        <v>1106</v>
      </c>
      <c r="N324" s="24">
        <v>45</v>
      </c>
      <c r="O324" s="24">
        <v>1612</v>
      </c>
      <c r="P324" s="25">
        <f t="shared" si="30"/>
        <v>4243</v>
      </c>
      <c r="Q324" s="24">
        <v>783</v>
      </c>
      <c r="R324" s="26">
        <f t="shared" si="31"/>
        <v>5026</v>
      </c>
      <c r="S324" s="32"/>
    </row>
    <row r="325" spans="1:19" ht="14.25" x14ac:dyDescent="0.2">
      <c r="B325" s="6" t="s">
        <v>626</v>
      </c>
      <c r="C325" s="6" t="s">
        <v>64</v>
      </c>
      <c r="D325" s="24">
        <v>2886</v>
      </c>
      <c r="E325" s="24">
        <v>669</v>
      </c>
      <c r="F325" s="24">
        <v>16</v>
      </c>
      <c r="G325" s="24">
        <v>1105</v>
      </c>
      <c r="H325" s="25">
        <f t="shared" si="28"/>
        <v>4676</v>
      </c>
      <c r="I325" s="24">
        <v>2542</v>
      </c>
      <c r="J325" s="26">
        <f t="shared" si="29"/>
        <v>7218</v>
      </c>
      <c r="K325" s="88"/>
      <c r="L325" s="24">
        <v>1198</v>
      </c>
      <c r="M325" s="24">
        <v>2623</v>
      </c>
      <c r="N325" s="24">
        <v>47</v>
      </c>
      <c r="O325" s="24">
        <v>2935</v>
      </c>
      <c r="P325" s="25">
        <f t="shared" si="30"/>
        <v>6803</v>
      </c>
      <c r="Q325" s="24">
        <v>917</v>
      </c>
      <c r="R325" s="26">
        <f t="shared" si="31"/>
        <v>7720</v>
      </c>
      <c r="S325" s="32"/>
    </row>
    <row r="326" spans="1:19" ht="14.25" x14ac:dyDescent="0.2">
      <c r="B326" s="48" t="s">
        <v>686</v>
      </c>
      <c r="D326" s="30">
        <f>SUM(D320:D325)</f>
        <v>18350</v>
      </c>
      <c r="E326" s="30">
        <f t="shared" ref="E326:J326" si="32">SUM(E320:E325)</f>
        <v>2967</v>
      </c>
      <c r="F326" s="30">
        <f t="shared" si="32"/>
        <v>75</v>
      </c>
      <c r="G326" s="30">
        <f t="shared" si="32"/>
        <v>4606</v>
      </c>
      <c r="H326" s="30">
        <f t="shared" si="32"/>
        <v>25998</v>
      </c>
      <c r="I326" s="30">
        <f t="shared" si="32"/>
        <v>15046</v>
      </c>
      <c r="J326" s="30">
        <f t="shared" si="32"/>
        <v>41044</v>
      </c>
      <c r="K326" s="88"/>
      <c r="L326" s="31">
        <f>SUM(L320:L325)</f>
        <v>6579</v>
      </c>
      <c r="M326" s="31">
        <f t="shared" ref="M326:R326" si="33">SUM(M320:M325)</f>
        <v>9603</v>
      </c>
      <c r="N326" s="31">
        <f t="shared" si="33"/>
        <v>374</v>
      </c>
      <c r="O326" s="31">
        <f t="shared" si="33"/>
        <v>12063</v>
      </c>
      <c r="P326" s="31">
        <f t="shared" si="33"/>
        <v>28619</v>
      </c>
      <c r="Q326" s="31">
        <f t="shared" si="33"/>
        <v>5258</v>
      </c>
      <c r="R326" s="31">
        <f t="shared" si="33"/>
        <v>33877</v>
      </c>
      <c r="S326" s="88"/>
    </row>
    <row r="327" spans="1:19" x14ac:dyDescent="0.2">
      <c r="D327" s="28"/>
      <c r="E327" s="28"/>
      <c r="F327" s="28"/>
      <c r="G327" s="28"/>
      <c r="H327" s="28"/>
      <c r="I327" s="28"/>
      <c r="J327" s="28"/>
      <c r="L327" s="28"/>
      <c r="M327" s="28"/>
      <c r="N327" s="28"/>
      <c r="O327" s="28"/>
      <c r="P327" s="28"/>
      <c r="Q327" s="28"/>
      <c r="R327" s="28"/>
    </row>
    <row r="328" spans="1:19" x14ac:dyDescent="0.2">
      <c r="A328" s="55"/>
      <c r="D328" s="28"/>
      <c r="E328" s="28"/>
      <c r="F328" s="28"/>
      <c r="G328" s="28"/>
      <c r="H328" s="28"/>
      <c r="I328" s="28"/>
      <c r="J328" s="28"/>
      <c r="L328" s="28"/>
      <c r="M328" s="28"/>
      <c r="N328" s="28"/>
      <c r="O328" s="28"/>
      <c r="P328" s="28"/>
      <c r="Q328" s="28"/>
      <c r="R328" s="28"/>
    </row>
    <row r="329" spans="1:19" x14ac:dyDescent="0.2">
      <c r="A329" s="6" t="s">
        <v>33</v>
      </c>
    </row>
    <row r="330" spans="1:19" x14ac:dyDescent="0.2">
      <c r="C330"/>
      <c r="D330"/>
      <c r="E330"/>
    </row>
    <row r="331" spans="1:19" x14ac:dyDescent="0.2">
      <c r="C331"/>
      <c r="D331"/>
      <c r="E331"/>
    </row>
    <row r="332" spans="1:19" x14ac:dyDescent="0.2">
      <c r="C332"/>
      <c r="D332"/>
      <c r="E332"/>
    </row>
    <row r="333" spans="1:19" x14ac:dyDescent="0.2">
      <c r="C333"/>
      <c r="D333"/>
      <c r="E333"/>
      <c r="F333" s="6"/>
      <c r="G333" s="6"/>
      <c r="H333" s="6"/>
      <c r="I333" s="6"/>
      <c r="K333" s="6"/>
    </row>
    <row r="334" spans="1:19" x14ac:dyDescent="0.2">
      <c r="C334"/>
      <c r="D334"/>
      <c r="E334"/>
      <c r="F334" s="6"/>
      <c r="G334" s="6"/>
      <c r="H334" s="6"/>
      <c r="I334" s="6"/>
      <c r="K334" s="6"/>
    </row>
    <row r="335" spans="1:19" x14ac:dyDescent="0.2">
      <c r="C335"/>
      <c r="D335"/>
      <c r="E335"/>
      <c r="F335" s="6"/>
      <c r="G335" s="6"/>
      <c r="H335" s="6"/>
      <c r="I335" s="6"/>
      <c r="K335" s="6"/>
    </row>
    <row r="336" spans="1:19" x14ac:dyDescent="0.2">
      <c r="C336"/>
      <c r="D336"/>
      <c r="E336"/>
      <c r="F336" s="6"/>
      <c r="G336" s="6"/>
      <c r="H336" s="6"/>
      <c r="I336" s="6"/>
      <c r="K336" s="6"/>
    </row>
    <row r="337" spans="3:11" x14ac:dyDescent="0.2">
      <c r="C337"/>
      <c r="D337"/>
      <c r="E337"/>
      <c r="F337" s="6"/>
      <c r="G337" s="6"/>
      <c r="H337" s="6"/>
      <c r="I337" s="6"/>
      <c r="K337" s="6"/>
    </row>
    <row r="338" spans="3:11" x14ac:dyDescent="0.2">
      <c r="C338"/>
      <c r="D338"/>
      <c r="E338"/>
      <c r="F338" s="6"/>
      <c r="G338" s="6"/>
      <c r="H338" s="6"/>
      <c r="I338" s="6"/>
      <c r="K338" s="6"/>
    </row>
  </sheetData>
  <mergeCells count="3">
    <mergeCell ref="A2:R2"/>
    <mergeCell ref="D6:J6"/>
    <mergeCell ref="L6:R6"/>
  </mergeCells>
  <printOptions horizontalCentered="1"/>
  <pageMargins left="0.70866141732283472" right="0.70866141732283472" top="0.74803149606299213" bottom="0.74803149606299213" header="0.31496062992125984" footer="0.31496062992125984"/>
  <pageSetup paperSize="8" scale="94" fitToHeight="0" orientation="landscape" r:id="rId1"/>
  <headerFooter>
    <oddFooter>Page &amp;P of &amp;N</oddFooter>
    <evenFooter>&amp;CPage &amp;P of &amp;N</evenFooter>
    <firstFooter>&amp;CPage &amp;P of &amp;N</firstFooter>
  </headerFooter>
  <rowBreaks count="1" manualBreakCount="1">
    <brk id="3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5"/>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10" style="6" bestFit="1" customWidth="1"/>
    <col min="4" max="10" width="10.85546875" style="6" customWidth="1"/>
    <col min="11" max="11" width="4" style="19" customWidth="1"/>
    <col min="12" max="18" width="10.85546875" style="6" customWidth="1"/>
    <col min="19" max="19" width="4" style="6" customWidth="1"/>
    <col min="20" max="16384" width="8.5703125" style="6"/>
  </cols>
  <sheetData>
    <row r="1" spans="1:19" x14ac:dyDescent="0.2">
      <c r="R1" s="76" t="str">
        <f>+'Table 1'!Q1</f>
        <v>Publication date: 20 November 2014</v>
      </c>
    </row>
    <row r="2" spans="1:19" ht="18" x14ac:dyDescent="0.25">
      <c r="A2" s="131" t="s">
        <v>32</v>
      </c>
      <c r="B2" s="132"/>
      <c r="C2" s="132"/>
      <c r="D2" s="132"/>
      <c r="E2" s="132"/>
      <c r="F2" s="132"/>
      <c r="G2" s="132"/>
      <c r="H2" s="132"/>
      <c r="I2" s="132"/>
      <c r="J2" s="132"/>
      <c r="K2" s="132"/>
      <c r="L2" s="132"/>
      <c r="M2" s="132"/>
      <c r="N2" s="132"/>
      <c r="O2" s="132"/>
      <c r="P2" s="132"/>
      <c r="Q2" s="132"/>
      <c r="R2" s="132"/>
    </row>
    <row r="3" spans="1:19" ht="8.25" customHeight="1" x14ac:dyDescent="0.2"/>
    <row r="4" spans="1:19" ht="18.75" x14ac:dyDescent="0.25">
      <c r="A4" s="5" t="s">
        <v>730</v>
      </c>
    </row>
    <row r="5" spans="1:19" x14ac:dyDescent="0.2">
      <c r="A5" s="18"/>
      <c r="B5" s="18"/>
      <c r="C5" s="18"/>
      <c r="D5" s="18"/>
      <c r="E5" s="18"/>
      <c r="F5" s="18"/>
      <c r="G5" s="18"/>
      <c r="H5" s="18"/>
      <c r="I5" s="18"/>
      <c r="J5" s="18"/>
      <c r="K5" s="18"/>
      <c r="L5" s="18"/>
      <c r="M5" s="18"/>
      <c r="N5" s="18"/>
      <c r="O5" s="18"/>
      <c r="P5" s="18"/>
      <c r="Q5" s="18"/>
      <c r="R5" s="18"/>
    </row>
    <row r="6" spans="1:19" ht="14.25" customHeight="1" x14ac:dyDescent="0.2">
      <c r="A6" s="21"/>
      <c r="B6" s="21"/>
      <c r="C6" s="21"/>
      <c r="D6" s="139" t="s">
        <v>3</v>
      </c>
      <c r="E6" s="140"/>
      <c r="F6" s="140"/>
      <c r="G6" s="140"/>
      <c r="H6" s="141"/>
      <c r="I6" s="141"/>
      <c r="J6" s="141"/>
      <c r="K6" s="77"/>
      <c r="L6" s="139" t="s">
        <v>4</v>
      </c>
      <c r="M6" s="142"/>
      <c r="N6" s="142"/>
      <c r="O6" s="142"/>
      <c r="P6" s="143"/>
      <c r="Q6" s="143"/>
      <c r="R6" s="143"/>
    </row>
    <row r="7" spans="1:19" ht="51" customHeight="1" x14ac:dyDescent="0.2">
      <c r="A7" s="22" t="s">
        <v>34</v>
      </c>
      <c r="B7" s="22" t="s">
        <v>779</v>
      </c>
      <c r="C7" s="23" t="s">
        <v>35</v>
      </c>
      <c r="D7" s="78" t="s">
        <v>25</v>
      </c>
      <c r="E7" s="78" t="s">
        <v>0</v>
      </c>
      <c r="F7" s="78" t="s">
        <v>2</v>
      </c>
      <c r="G7" s="78" t="s">
        <v>27</v>
      </c>
      <c r="H7" s="107" t="s">
        <v>721</v>
      </c>
      <c r="I7" s="58" t="s">
        <v>717</v>
      </c>
      <c r="J7" s="75" t="s">
        <v>5</v>
      </c>
      <c r="K7" s="111"/>
      <c r="L7" s="78" t="s">
        <v>25</v>
      </c>
      <c r="M7" s="78" t="s">
        <v>0</v>
      </c>
      <c r="N7" s="78" t="s">
        <v>2</v>
      </c>
      <c r="O7" s="78" t="s">
        <v>27</v>
      </c>
      <c r="P7" s="107" t="s">
        <v>721</v>
      </c>
      <c r="Q7" s="58" t="s">
        <v>717</v>
      </c>
      <c r="R7" s="75" t="s">
        <v>5</v>
      </c>
    </row>
    <row r="8" spans="1:19" ht="12.75" customHeight="1" x14ac:dyDescent="0.2">
      <c r="A8" s="112" t="s">
        <v>36</v>
      </c>
      <c r="B8" s="112" t="s">
        <v>37</v>
      </c>
      <c r="C8" s="113" t="s">
        <v>38</v>
      </c>
      <c r="D8" s="114">
        <v>0</v>
      </c>
      <c r="E8" s="114">
        <v>0</v>
      </c>
      <c r="F8" s="114">
        <v>0</v>
      </c>
      <c r="G8" s="114">
        <v>0</v>
      </c>
      <c r="H8" s="115">
        <f>SUM(D8:G8)</f>
        <v>0</v>
      </c>
      <c r="I8" s="114">
        <v>45</v>
      </c>
      <c r="J8" s="116">
        <f>SUM(H8:I8)</f>
        <v>45</v>
      </c>
      <c r="K8" s="117"/>
      <c r="L8" s="114">
        <v>0</v>
      </c>
      <c r="M8" s="114">
        <v>66</v>
      </c>
      <c r="N8" s="114">
        <v>0</v>
      </c>
      <c r="O8" s="114">
        <v>40</v>
      </c>
      <c r="P8" s="116">
        <f>SUM(L8:O8)</f>
        <v>106</v>
      </c>
      <c r="Q8" s="114">
        <v>28</v>
      </c>
      <c r="R8" s="116">
        <f t="shared" ref="R8:R70" si="0">SUM(P8:Q8)</f>
        <v>134</v>
      </c>
      <c r="S8" s="14"/>
    </row>
    <row r="9" spans="1:19" ht="12.75" customHeight="1" x14ac:dyDescent="0.2">
      <c r="A9" t="s">
        <v>39</v>
      </c>
      <c r="B9" t="s">
        <v>40</v>
      </c>
      <c r="C9" s="83" t="s">
        <v>41</v>
      </c>
      <c r="D9" s="24">
        <v>13</v>
      </c>
      <c r="E9" s="24">
        <v>21</v>
      </c>
      <c r="F9" s="24">
        <v>0</v>
      </c>
      <c r="G9" s="24">
        <v>0</v>
      </c>
      <c r="H9" s="25">
        <f t="shared" ref="H9:H71" si="1">SUM(D9:G9)</f>
        <v>34</v>
      </c>
      <c r="I9" s="24">
        <v>0</v>
      </c>
      <c r="J9" s="26">
        <f t="shared" ref="J9:J71" si="2">SUM(H9:I9)</f>
        <v>34</v>
      </c>
      <c r="K9" s="33"/>
      <c r="L9" s="24">
        <v>3</v>
      </c>
      <c r="M9" s="24">
        <v>135</v>
      </c>
      <c r="N9" s="24">
        <v>0</v>
      </c>
      <c r="O9" s="24">
        <v>8</v>
      </c>
      <c r="P9" s="26">
        <f t="shared" ref="P9:P71" si="3">SUM(L9:O9)</f>
        <v>146</v>
      </c>
      <c r="Q9" s="24">
        <v>0</v>
      </c>
      <c r="R9" s="26">
        <f t="shared" si="0"/>
        <v>146</v>
      </c>
      <c r="S9" s="14"/>
    </row>
    <row r="10" spans="1:19" ht="12.75" customHeight="1" x14ac:dyDescent="0.2">
      <c r="A10" t="s">
        <v>42</v>
      </c>
      <c r="B10" t="s">
        <v>43</v>
      </c>
      <c r="C10" s="83" t="s">
        <v>44</v>
      </c>
      <c r="D10" s="24">
        <v>25</v>
      </c>
      <c r="E10" s="24">
        <v>0</v>
      </c>
      <c r="F10" s="24">
        <v>0</v>
      </c>
      <c r="G10" s="24">
        <v>0</v>
      </c>
      <c r="H10" s="25">
        <f t="shared" si="1"/>
        <v>25</v>
      </c>
      <c r="I10" s="24">
        <v>0</v>
      </c>
      <c r="J10" s="26">
        <f t="shared" si="2"/>
        <v>25</v>
      </c>
      <c r="K10" s="33"/>
      <c r="L10" s="24">
        <v>0</v>
      </c>
      <c r="M10" s="24">
        <v>44</v>
      </c>
      <c r="N10" s="24">
        <v>0</v>
      </c>
      <c r="O10" s="24">
        <v>12</v>
      </c>
      <c r="P10" s="26">
        <f t="shared" si="3"/>
        <v>56</v>
      </c>
      <c r="Q10" s="24">
        <v>0</v>
      </c>
      <c r="R10" s="26">
        <f t="shared" si="0"/>
        <v>56</v>
      </c>
      <c r="S10" s="14"/>
    </row>
    <row r="11" spans="1:19" ht="12.75" customHeight="1" x14ac:dyDescent="0.2">
      <c r="A11" t="s">
        <v>45</v>
      </c>
      <c r="B11" t="s">
        <v>46</v>
      </c>
      <c r="C11" s="83" t="s">
        <v>38</v>
      </c>
      <c r="D11" s="24">
        <v>33</v>
      </c>
      <c r="E11" s="24">
        <v>0</v>
      </c>
      <c r="F11" s="24">
        <v>0</v>
      </c>
      <c r="G11" s="24">
        <v>7</v>
      </c>
      <c r="H11" s="25">
        <f t="shared" si="1"/>
        <v>40</v>
      </c>
      <c r="I11" s="24">
        <v>0</v>
      </c>
      <c r="J11" s="26">
        <f t="shared" si="2"/>
        <v>40</v>
      </c>
      <c r="K11" s="33"/>
      <c r="L11" s="24">
        <v>0</v>
      </c>
      <c r="M11" s="24">
        <v>218</v>
      </c>
      <c r="N11" s="24">
        <v>57</v>
      </c>
      <c r="O11" s="24">
        <v>55</v>
      </c>
      <c r="P11" s="26">
        <f t="shared" si="3"/>
        <v>330</v>
      </c>
      <c r="Q11" s="24">
        <v>16</v>
      </c>
      <c r="R11" s="26">
        <f t="shared" si="0"/>
        <v>346</v>
      </c>
      <c r="S11" s="14"/>
    </row>
    <row r="12" spans="1:19" ht="12.75" customHeight="1" x14ac:dyDescent="0.2">
      <c r="A12" t="s">
        <v>47</v>
      </c>
      <c r="B12" t="s">
        <v>48</v>
      </c>
      <c r="C12" s="83" t="s">
        <v>44</v>
      </c>
      <c r="D12" s="24">
        <v>0</v>
      </c>
      <c r="E12" s="24">
        <v>0</v>
      </c>
      <c r="F12" s="24">
        <v>0</v>
      </c>
      <c r="G12" s="24">
        <v>0</v>
      </c>
      <c r="H12" s="25">
        <f t="shared" si="1"/>
        <v>0</v>
      </c>
      <c r="I12" s="24">
        <v>0</v>
      </c>
      <c r="J12" s="26">
        <f t="shared" si="2"/>
        <v>0</v>
      </c>
      <c r="K12" s="33"/>
      <c r="L12" s="24">
        <v>0</v>
      </c>
      <c r="M12" s="24">
        <v>13</v>
      </c>
      <c r="N12" s="24">
        <v>0</v>
      </c>
      <c r="O12" s="24">
        <v>19</v>
      </c>
      <c r="P12" s="26">
        <f t="shared" si="3"/>
        <v>32</v>
      </c>
      <c r="Q12" s="24">
        <v>0</v>
      </c>
      <c r="R12" s="26">
        <f t="shared" si="0"/>
        <v>32</v>
      </c>
      <c r="S12" s="14"/>
    </row>
    <row r="13" spans="1:19" ht="12.75" customHeight="1" x14ac:dyDescent="0.2">
      <c r="A13" t="s">
        <v>49</v>
      </c>
      <c r="B13" t="s">
        <v>50</v>
      </c>
      <c r="C13" s="83" t="s">
        <v>38</v>
      </c>
      <c r="D13" s="24">
        <v>0</v>
      </c>
      <c r="E13" s="24">
        <v>0</v>
      </c>
      <c r="F13" s="24">
        <v>0</v>
      </c>
      <c r="G13" s="24">
        <v>6</v>
      </c>
      <c r="H13" s="25">
        <f t="shared" si="1"/>
        <v>6</v>
      </c>
      <c r="I13" s="24">
        <v>0</v>
      </c>
      <c r="J13" s="26">
        <f t="shared" si="2"/>
        <v>6</v>
      </c>
      <c r="K13" s="33"/>
      <c r="L13" s="24">
        <v>3</v>
      </c>
      <c r="M13" s="24">
        <v>228</v>
      </c>
      <c r="N13" s="24">
        <v>5</v>
      </c>
      <c r="O13" s="24">
        <v>82</v>
      </c>
      <c r="P13" s="26">
        <f t="shared" si="3"/>
        <v>318</v>
      </c>
      <c r="Q13" s="24">
        <v>22</v>
      </c>
      <c r="R13" s="26">
        <f t="shared" si="0"/>
        <v>340</v>
      </c>
      <c r="S13" s="14"/>
    </row>
    <row r="14" spans="1:19" ht="12.75" customHeight="1" x14ac:dyDescent="0.2">
      <c r="A14" t="s">
        <v>51</v>
      </c>
      <c r="B14" t="s">
        <v>52</v>
      </c>
      <c r="C14" s="83" t="s">
        <v>38</v>
      </c>
      <c r="D14" s="24">
        <v>50</v>
      </c>
      <c r="E14" s="24">
        <v>25</v>
      </c>
      <c r="F14" s="24">
        <v>0</v>
      </c>
      <c r="G14" s="24">
        <v>51</v>
      </c>
      <c r="H14" s="25">
        <f t="shared" si="1"/>
        <v>126</v>
      </c>
      <c r="I14" s="24">
        <v>0</v>
      </c>
      <c r="J14" s="26">
        <f t="shared" si="2"/>
        <v>126</v>
      </c>
      <c r="K14" s="33"/>
      <c r="L14" s="24">
        <v>0</v>
      </c>
      <c r="M14" s="24">
        <v>354</v>
      </c>
      <c r="N14" s="24">
        <v>0</v>
      </c>
      <c r="O14" s="24">
        <v>188</v>
      </c>
      <c r="P14" s="26">
        <f t="shared" si="3"/>
        <v>542</v>
      </c>
      <c r="Q14" s="24">
        <v>0</v>
      </c>
      <c r="R14" s="26">
        <f t="shared" si="0"/>
        <v>542</v>
      </c>
      <c r="S14" s="14"/>
    </row>
    <row r="15" spans="1:19" ht="12.75" customHeight="1" x14ac:dyDescent="0.2">
      <c r="A15" t="s">
        <v>53</v>
      </c>
      <c r="B15" t="s">
        <v>54</v>
      </c>
      <c r="C15" s="83" t="s">
        <v>38</v>
      </c>
      <c r="D15" s="24">
        <v>12</v>
      </c>
      <c r="E15" s="24">
        <v>0</v>
      </c>
      <c r="F15" s="24">
        <v>0</v>
      </c>
      <c r="G15" s="24">
        <v>0</v>
      </c>
      <c r="H15" s="25">
        <f t="shared" si="1"/>
        <v>12</v>
      </c>
      <c r="I15" s="24">
        <v>0</v>
      </c>
      <c r="J15" s="26">
        <f t="shared" si="2"/>
        <v>12</v>
      </c>
      <c r="K15" s="33"/>
      <c r="L15" s="24">
        <v>0</v>
      </c>
      <c r="M15" s="24">
        <v>57</v>
      </c>
      <c r="N15" s="24">
        <v>12</v>
      </c>
      <c r="O15" s="24">
        <v>20</v>
      </c>
      <c r="P15" s="26">
        <f t="shared" si="3"/>
        <v>89</v>
      </c>
      <c r="Q15" s="24">
        <v>39</v>
      </c>
      <c r="R15" s="26">
        <f t="shared" si="0"/>
        <v>128</v>
      </c>
      <c r="S15" s="14"/>
    </row>
    <row r="16" spans="1:19" ht="12.75" customHeight="1" x14ac:dyDescent="0.2">
      <c r="A16" t="s">
        <v>55</v>
      </c>
      <c r="B16" t="s">
        <v>56</v>
      </c>
      <c r="C16" s="83" t="s">
        <v>57</v>
      </c>
      <c r="D16" s="24">
        <v>98</v>
      </c>
      <c r="E16" s="24">
        <v>0</v>
      </c>
      <c r="F16" s="24">
        <v>0</v>
      </c>
      <c r="G16" s="24">
        <v>0</v>
      </c>
      <c r="H16" s="25">
        <f t="shared" si="1"/>
        <v>98</v>
      </c>
      <c r="I16" s="24">
        <v>0</v>
      </c>
      <c r="J16" s="26">
        <f t="shared" si="2"/>
        <v>98</v>
      </c>
      <c r="K16" s="33"/>
      <c r="L16" s="24">
        <v>20</v>
      </c>
      <c r="M16" s="24">
        <v>258</v>
      </c>
      <c r="N16" s="24">
        <v>0</v>
      </c>
      <c r="O16" s="24">
        <v>89</v>
      </c>
      <c r="P16" s="26">
        <f t="shared" si="3"/>
        <v>367</v>
      </c>
      <c r="Q16" s="24">
        <v>62</v>
      </c>
      <c r="R16" s="26">
        <f t="shared" si="0"/>
        <v>429</v>
      </c>
      <c r="S16" s="14"/>
    </row>
    <row r="17" spans="1:19" ht="12.75" customHeight="1" x14ac:dyDescent="0.2">
      <c r="A17" t="s">
        <v>58</v>
      </c>
      <c r="B17" t="s">
        <v>59</v>
      </c>
      <c r="C17" s="83" t="s">
        <v>41</v>
      </c>
      <c r="D17" s="24">
        <v>0</v>
      </c>
      <c r="E17" s="24">
        <v>0</v>
      </c>
      <c r="F17" s="24">
        <v>0</v>
      </c>
      <c r="G17" s="24">
        <v>0</v>
      </c>
      <c r="H17" s="25">
        <f t="shared" si="1"/>
        <v>0</v>
      </c>
      <c r="I17" s="24">
        <v>0</v>
      </c>
      <c r="J17" s="26">
        <f t="shared" si="2"/>
        <v>0</v>
      </c>
      <c r="K17" s="33"/>
      <c r="L17" s="24">
        <v>0</v>
      </c>
      <c r="M17" s="24">
        <v>7</v>
      </c>
      <c r="N17" s="24">
        <v>0</v>
      </c>
      <c r="O17" s="24">
        <v>7</v>
      </c>
      <c r="P17" s="26">
        <f t="shared" si="3"/>
        <v>14</v>
      </c>
      <c r="Q17" s="24">
        <v>0</v>
      </c>
      <c r="R17" s="26">
        <f t="shared" si="0"/>
        <v>14</v>
      </c>
      <c r="S17" s="14"/>
    </row>
    <row r="18" spans="1:19" ht="12.75" customHeight="1" x14ac:dyDescent="0.2">
      <c r="A18" t="s">
        <v>60</v>
      </c>
      <c r="B18" t="s">
        <v>61</v>
      </c>
      <c r="C18" s="83" t="s">
        <v>38</v>
      </c>
      <c r="D18" s="24">
        <v>0</v>
      </c>
      <c r="E18" s="24">
        <v>11</v>
      </c>
      <c r="F18" s="24">
        <v>0</v>
      </c>
      <c r="G18" s="24">
        <v>11</v>
      </c>
      <c r="H18" s="25">
        <f t="shared" si="1"/>
        <v>22</v>
      </c>
      <c r="I18" s="24">
        <v>208</v>
      </c>
      <c r="J18" s="26">
        <f t="shared" si="2"/>
        <v>230</v>
      </c>
      <c r="K18" s="33"/>
      <c r="L18" s="24">
        <v>0</v>
      </c>
      <c r="M18" s="24">
        <v>208</v>
      </c>
      <c r="N18" s="24">
        <v>4</v>
      </c>
      <c r="O18" s="24">
        <v>131</v>
      </c>
      <c r="P18" s="26">
        <f t="shared" si="3"/>
        <v>343</v>
      </c>
      <c r="Q18" s="24">
        <v>234</v>
      </c>
      <c r="R18" s="26">
        <f t="shared" si="0"/>
        <v>577</v>
      </c>
      <c r="S18" s="14"/>
    </row>
    <row r="19" spans="1:19" ht="12.75" customHeight="1" x14ac:dyDescent="0.2">
      <c r="A19" t="s">
        <v>62</v>
      </c>
      <c r="B19" t="s">
        <v>63</v>
      </c>
      <c r="C19" s="83" t="s">
        <v>64</v>
      </c>
      <c r="D19" s="24">
        <v>0</v>
      </c>
      <c r="E19" s="24">
        <v>3</v>
      </c>
      <c r="F19" s="24">
        <v>0</v>
      </c>
      <c r="G19" s="24">
        <v>10</v>
      </c>
      <c r="H19" s="25">
        <f t="shared" si="1"/>
        <v>13</v>
      </c>
      <c r="I19" s="24">
        <v>0</v>
      </c>
      <c r="J19" s="26">
        <f t="shared" si="2"/>
        <v>13</v>
      </c>
      <c r="K19" s="33"/>
      <c r="L19" s="24">
        <v>0</v>
      </c>
      <c r="M19" s="24">
        <v>130</v>
      </c>
      <c r="N19" s="24">
        <v>43</v>
      </c>
      <c r="O19" s="24">
        <v>139</v>
      </c>
      <c r="P19" s="26">
        <f t="shared" si="3"/>
        <v>312</v>
      </c>
      <c r="Q19" s="24">
        <v>38</v>
      </c>
      <c r="R19" s="26">
        <f t="shared" si="0"/>
        <v>350</v>
      </c>
      <c r="S19" s="14"/>
    </row>
    <row r="20" spans="1:19" ht="12.75" customHeight="1" x14ac:dyDescent="0.2">
      <c r="A20" t="s">
        <v>65</v>
      </c>
      <c r="B20" t="s">
        <v>66</v>
      </c>
      <c r="C20" s="83" t="s">
        <v>57</v>
      </c>
      <c r="D20" s="24">
        <v>0</v>
      </c>
      <c r="E20" s="24">
        <v>0</v>
      </c>
      <c r="F20" s="24">
        <v>0</v>
      </c>
      <c r="G20" s="24">
        <v>0</v>
      </c>
      <c r="H20" s="25">
        <f t="shared" si="1"/>
        <v>0</v>
      </c>
      <c r="I20" s="24">
        <v>0</v>
      </c>
      <c r="J20" s="26">
        <f t="shared" si="2"/>
        <v>0</v>
      </c>
      <c r="K20" s="33"/>
      <c r="L20" s="24">
        <v>0</v>
      </c>
      <c r="M20" s="24">
        <v>19</v>
      </c>
      <c r="N20" s="24">
        <v>0</v>
      </c>
      <c r="O20" s="24">
        <v>4</v>
      </c>
      <c r="P20" s="26">
        <f t="shared" si="3"/>
        <v>23</v>
      </c>
      <c r="Q20" s="24">
        <v>18</v>
      </c>
      <c r="R20" s="26">
        <f t="shared" si="0"/>
        <v>41</v>
      </c>
      <c r="S20" s="14"/>
    </row>
    <row r="21" spans="1:19" ht="12.75" customHeight="1" x14ac:dyDescent="0.2">
      <c r="A21" t="s">
        <v>67</v>
      </c>
      <c r="B21" t="s">
        <v>68</v>
      </c>
      <c r="C21" s="83" t="s">
        <v>64</v>
      </c>
      <c r="D21" s="24">
        <v>21</v>
      </c>
      <c r="E21" s="24">
        <v>0</v>
      </c>
      <c r="F21" s="24">
        <v>0</v>
      </c>
      <c r="G21" s="24">
        <v>4</v>
      </c>
      <c r="H21" s="25">
        <f t="shared" si="1"/>
        <v>25</v>
      </c>
      <c r="I21" s="24">
        <v>79</v>
      </c>
      <c r="J21" s="26">
        <f t="shared" si="2"/>
        <v>104</v>
      </c>
      <c r="K21" s="33"/>
      <c r="L21" s="24">
        <v>0</v>
      </c>
      <c r="M21" s="24">
        <v>211</v>
      </c>
      <c r="N21" s="24">
        <v>0</v>
      </c>
      <c r="O21" s="24">
        <v>61</v>
      </c>
      <c r="P21" s="26">
        <f t="shared" si="3"/>
        <v>272</v>
      </c>
      <c r="Q21" s="24">
        <v>11</v>
      </c>
      <c r="R21" s="26">
        <f t="shared" si="0"/>
        <v>283</v>
      </c>
      <c r="S21" s="14"/>
    </row>
    <row r="22" spans="1:19" ht="12.75" customHeight="1" x14ac:dyDescent="0.2">
      <c r="A22" t="s">
        <v>69</v>
      </c>
      <c r="B22" t="s">
        <v>70</v>
      </c>
      <c r="C22" s="83" t="s">
        <v>44</v>
      </c>
      <c r="D22" s="24">
        <v>0</v>
      </c>
      <c r="E22" s="24">
        <v>1</v>
      </c>
      <c r="F22" s="24">
        <v>0</v>
      </c>
      <c r="G22" s="24">
        <v>0</v>
      </c>
      <c r="H22" s="25">
        <f t="shared" si="1"/>
        <v>1</v>
      </c>
      <c r="I22" s="24">
        <v>337</v>
      </c>
      <c r="J22" s="26">
        <f t="shared" si="2"/>
        <v>338</v>
      </c>
      <c r="K22" s="33"/>
      <c r="L22" s="24">
        <v>0</v>
      </c>
      <c r="M22" s="24">
        <v>167</v>
      </c>
      <c r="N22" s="24">
        <v>7</v>
      </c>
      <c r="O22" s="24">
        <v>130</v>
      </c>
      <c r="P22" s="26">
        <f t="shared" si="3"/>
        <v>304</v>
      </c>
      <c r="Q22" s="24">
        <v>159</v>
      </c>
      <c r="R22" s="26">
        <f t="shared" si="0"/>
        <v>463</v>
      </c>
      <c r="S22" s="14"/>
    </row>
    <row r="23" spans="1:19" ht="12.75" customHeight="1" x14ac:dyDescent="0.2">
      <c r="A23" t="s">
        <v>71</v>
      </c>
      <c r="B23" t="s">
        <v>72</v>
      </c>
      <c r="C23" s="83" t="s">
        <v>44</v>
      </c>
      <c r="D23" s="24">
        <v>111</v>
      </c>
      <c r="E23" s="24">
        <v>138</v>
      </c>
      <c r="F23" s="24">
        <v>0</v>
      </c>
      <c r="G23" s="24">
        <v>29</v>
      </c>
      <c r="H23" s="25">
        <f t="shared" si="1"/>
        <v>278</v>
      </c>
      <c r="I23" s="24">
        <v>255</v>
      </c>
      <c r="J23" s="26">
        <f t="shared" si="2"/>
        <v>533</v>
      </c>
      <c r="K23" s="33"/>
      <c r="L23" s="24">
        <v>4</v>
      </c>
      <c r="M23" s="24">
        <v>317</v>
      </c>
      <c r="N23" s="24">
        <v>19</v>
      </c>
      <c r="O23" s="24">
        <v>180</v>
      </c>
      <c r="P23" s="26">
        <f t="shared" si="3"/>
        <v>520</v>
      </c>
      <c r="Q23" s="24">
        <v>137</v>
      </c>
      <c r="R23" s="26">
        <f t="shared" si="0"/>
        <v>657</v>
      </c>
      <c r="S23" s="14"/>
    </row>
    <row r="24" spans="1:19" ht="12.75" customHeight="1" x14ac:dyDescent="0.2">
      <c r="A24" t="s">
        <v>73</v>
      </c>
      <c r="B24" t="s">
        <v>74</v>
      </c>
      <c r="C24" s="83" t="s">
        <v>44</v>
      </c>
      <c r="D24" s="24">
        <v>0</v>
      </c>
      <c r="E24" s="24">
        <v>59</v>
      </c>
      <c r="F24" s="24">
        <v>0</v>
      </c>
      <c r="G24" s="24">
        <v>16</v>
      </c>
      <c r="H24" s="25">
        <f t="shared" si="1"/>
        <v>75</v>
      </c>
      <c r="I24" s="24">
        <v>0</v>
      </c>
      <c r="J24" s="26">
        <f t="shared" si="2"/>
        <v>75</v>
      </c>
      <c r="K24" s="33"/>
      <c r="L24" s="24">
        <v>0</v>
      </c>
      <c r="M24" s="24">
        <v>59</v>
      </c>
      <c r="N24" s="24">
        <v>0</v>
      </c>
      <c r="O24" s="24">
        <v>35</v>
      </c>
      <c r="P24" s="26">
        <f t="shared" si="3"/>
        <v>94</v>
      </c>
      <c r="Q24" s="24">
        <v>0</v>
      </c>
      <c r="R24" s="26">
        <f t="shared" si="0"/>
        <v>94</v>
      </c>
      <c r="S24" s="14"/>
    </row>
    <row r="25" spans="1:19" ht="12.75" customHeight="1" x14ac:dyDescent="0.2">
      <c r="A25" t="s">
        <v>75</v>
      </c>
      <c r="B25" t="s">
        <v>76</v>
      </c>
      <c r="C25" s="83" t="s">
        <v>41</v>
      </c>
      <c r="D25" s="24">
        <v>50</v>
      </c>
      <c r="E25" s="24">
        <v>2</v>
      </c>
      <c r="F25" s="24">
        <v>0</v>
      </c>
      <c r="G25" s="24">
        <v>11</v>
      </c>
      <c r="H25" s="25">
        <f t="shared" si="1"/>
        <v>63</v>
      </c>
      <c r="I25" s="24">
        <v>0</v>
      </c>
      <c r="J25" s="26">
        <f t="shared" si="2"/>
        <v>63</v>
      </c>
      <c r="K25" s="33"/>
      <c r="L25" s="24">
        <v>0</v>
      </c>
      <c r="M25" s="24">
        <v>11</v>
      </c>
      <c r="N25" s="24">
        <v>0</v>
      </c>
      <c r="O25" s="24">
        <v>27</v>
      </c>
      <c r="P25" s="26">
        <f t="shared" si="3"/>
        <v>38</v>
      </c>
      <c r="Q25" s="24">
        <v>21</v>
      </c>
      <c r="R25" s="26">
        <f t="shared" si="0"/>
        <v>59</v>
      </c>
      <c r="S25" s="14"/>
    </row>
    <row r="26" spans="1:19" ht="12.75" customHeight="1" x14ac:dyDescent="0.2">
      <c r="A26" t="s">
        <v>77</v>
      </c>
      <c r="B26" t="s">
        <v>78</v>
      </c>
      <c r="C26" s="83" t="s">
        <v>41</v>
      </c>
      <c r="D26" s="24">
        <v>0</v>
      </c>
      <c r="E26" s="24">
        <v>0</v>
      </c>
      <c r="F26" s="24">
        <v>0</v>
      </c>
      <c r="G26" s="24">
        <v>0</v>
      </c>
      <c r="H26" s="25">
        <f t="shared" si="1"/>
        <v>0</v>
      </c>
      <c r="I26" s="24">
        <v>1</v>
      </c>
      <c r="J26" s="26">
        <f t="shared" si="2"/>
        <v>1</v>
      </c>
      <c r="K26" s="33"/>
      <c r="L26" s="24">
        <v>0</v>
      </c>
      <c r="M26" s="24">
        <v>20</v>
      </c>
      <c r="N26" s="24">
        <v>0</v>
      </c>
      <c r="O26" s="24">
        <v>23</v>
      </c>
      <c r="P26" s="26">
        <f t="shared" si="3"/>
        <v>43</v>
      </c>
      <c r="Q26" s="24">
        <v>1</v>
      </c>
      <c r="R26" s="26">
        <f t="shared" si="0"/>
        <v>44</v>
      </c>
      <c r="S26" s="14"/>
    </row>
    <row r="27" spans="1:19" ht="12.75" customHeight="1" x14ac:dyDescent="0.2">
      <c r="A27" t="s">
        <v>79</v>
      </c>
      <c r="B27" t="s">
        <v>80</v>
      </c>
      <c r="C27" s="83" t="s">
        <v>57</v>
      </c>
      <c r="D27" s="24">
        <v>0</v>
      </c>
      <c r="E27" s="24">
        <v>0</v>
      </c>
      <c r="F27" s="24">
        <v>0</v>
      </c>
      <c r="G27" s="24">
        <v>0</v>
      </c>
      <c r="H27" s="25">
        <f t="shared" si="1"/>
        <v>0</v>
      </c>
      <c r="I27" s="24">
        <v>0</v>
      </c>
      <c r="J27" s="26">
        <f t="shared" si="2"/>
        <v>0</v>
      </c>
      <c r="K27" s="33"/>
      <c r="L27" s="24">
        <v>0</v>
      </c>
      <c r="M27" s="24">
        <v>45</v>
      </c>
      <c r="N27" s="24">
        <v>0</v>
      </c>
      <c r="O27" s="24">
        <v>13</v>
      </c>
      <c r="P27" s="26">
        <f t="shared" si="3"/>
        <v>58</v>
      </c>
      <c r="Q27" s="24">
        <v>0</v>
      </c>
      <c r="R27" s="26">
        <f t="shared" si="0"/>
        <v>58</v>
      </c>
      <c r="S27" s="14"/>
    </row>
    <row r="28" spans="1:19" ht="12.75" customHeight="1" x14ac:dyDescent="0.2">
      <c r="A28" t="s">
        <v>81</v>
      </c>
      <c r="B28" t="s">
        <v>82</v>
      </c>
      <c r="C28" s="83" t="s">
        <v>41</v>
      </c>
      <c r="D28" s="24">
        <v>5</v>
      </c>
      <c r="E28" s="24">
        <v>0</v>
      </c>
      <c r="F28" s="24">
        <v>0</v>
      </c>
      <c r="G28" s="24">
        <v>0</v>
      </c>
      <c r="H28" s="25">
        <f t="shared" si="1"/>
        <v>5</v>
      </c>
      <c r="I28" s="24">
        <v>0</v>
      </c>
      <c r="J28" s="26">
        <f t="shared" si="2"/>
        <v>5</v>
      </c>
      <c r="K28" s="33"/>
      <c r="L28" s="24">
        <v>3</v>
      </c>
      <c r="M28" s="24">
        <v>120</v>
      </c>
      <c r="N28" s="24">
        <v>0</v>
      </c>
      <c r="O28" s="24">
        <v>42</v>
      </c>
      <c r="P28" s="26">
        <f t="shared" si="3"/>
        <v>165</v>
      </c>
      <c r="Q28" s="24">
        <v>0</v>
      </c>
      <c r="R28" s="26">
        <f t="shared" si="0"/>
        <v>165</v>
      </c>
      <c r="S28" s="14"/>
    </row>
    <row r="29" spans="1:19" ht="12.75" customHeight="1" x14ac:dyDescent="0.2">
      <c r="A29" t="s">
        <v>83</v>
      </c>
      <c r="B29" t="s">
        <v>84</v>
      </c>
      <c r="C29" s="83" t="s">
        <v>44</v>
      </c>
      <c r="D29" s="24">
        <v>32</v>
      </c>
      <c r="E29" s="24">
        <v>0</v>
      </c>
      <c r="F29" s="24">
        <v>0</v>
      </c>
      <c r="G29" s="24">
        <v>7</v>
      </c>
      <c r="H29" s="25">
        <f t="shared" si="1"/>
        <v>39</v>
      </c>
      <c r="I29" s="24">
        <v>0</v>
      </c>
      <c r="J29" s="26">
        <f t="shared" si="2"/>
        <v>39</v>
      </c>
      <c r="K29" s="33"/>
      <c r="L29" s="24">
        <v>0</v>
      </c>
      <c r="M29" s="24">
        <v>32</v>
      </c>
      <c r="N29" s="24">
        <v>0</v>
      </c>
      <c r="O29" s="24">
        <v>11</v>
      </c>
      <c r="P29" s="26">
        <f t="shared" si="3"/>
        <v>43</v>
      </c>
      <c r="Q29" s="24">
        <v>13</v>
      </c>
      <c r="R29" s="26">
        <f t="shared" si="0"/>
        <v>56</v>
      </c>
      <c r="S29" s="14"/>
    </row>
    <row r="30" spans="1:19" ht="12.75" customHeight="1" x14ac:dyDescent="0.2">
      <c r="A30" t="s">
        <v>85</v>
      </c>
      <c r="B30" t="s">
        <v>86</v>
      </c>
      <c r="C30" s="83" t="s">
        <v>64</v>
      </c>
      <c r="D30" s="24">
        <v>10</v>
      </c>
      <c r="E30" s="24">
        <v>0</v>
      </c>
      <c r="F30" s="24">
        <v>0</v>
      </c>
      <c r="G30" s="24">
        <v>2</v>
      </c>
      <c r="H30" s="25">
        <f t="shared" si="1"/>
        <v>12</v>
      </c>
      <c r="I30" s="24">
        <v>0</v>
      </c>
      <c r="J30" s="26">
        <f t="shared" si="2"/>
        <v>12</v>
      </c>
      <c r="K30" s="33"/>
      <c r="L30" s="24">
        <v>22</v>
      </c>
      <c r="M30" s="24">
        <v>51</v>
      </c>
      <c r="N30" s="24">
        <v>0</v>
      </c>
      <c r="O30" s="24">
        <v>9</v>
      </c>
      <c r="P30" s="26">
        <f t="shared" si="3"/>
        <v>82</v>
      </c>
      <c r="Q30" s="24">
        <v>0</v>
      </c>
      <c r="R30" s="26">
        <f t="shared" si="0"/>
        <v>82</v>
      </c>
      <c r="S30" s="14"/>
    </row>
    <row r="31" spans="1:19" ht="12.75" customHeight="1" x14ac:dyDescent="0.2">
      <c r="A31" t="s">
        <v>87</v>
      </c>
      <c r="B31" t="s">
        <v>88</v>
      </c>
      <c r="C31" s="83" t="s">
        <v>64</v>
      </c>
      <c r="D31" s="24">
        <v>3</v>
      </c>
      <c r="E31" s="24">
        <v>0</v>
      </c>
      <c r="F31" s="24">
        <v>0</v>
      </c>
      <c r="G31" s="24">
        <v>23</v>
      </c>
      <c r="H31" s="25">
        <f t="shared" si="1"/>
        <v>26</v>
      </c>
      <c r="I31" s="24">
        <v>0</v>
      </c>
      <c r="J31" s="26">
        <f t="shared" si="2"/>
        <v>26</v>
      </c>
      <c r="K31" s="33"/>
      <c r="L31" s="24">
        <v>0</v>
      </c>
      <c r="M31" s="24">
        <v>73</v>
      </c>
      <c r="N31" s="24">
        <v>0</v>
      </c>
      <c r="O31" s="24">
        <v>49</v>
      </c>
      <c r="P31" s="26">
        <f t="shared" si="3"/>
        <v>122</v>
      </c>
      <c r="Q31" s="24">
        <v>42</v>
      </c>
      <c r="R31" s="26">
        <f t="shared" si="0"/>
        <v>164</v>
      </c>
      <c r="S31" s="14"/>
    </row>
    <row r="32" spans="1:19" ht="12.75" customHeight="1" x14ac:dyDescent="0.2">
      <c r="A32" t="s">
        <v>89</v>
      </c>
      <c r="B32" t="s">
        <v>90</v>
      </c>
      <c r="C32" s="83" t="s">
        <v>57</v>
      </c>
      <c r="D32" s="24">
        <v>115</v>
      </c>
      <c r="E32" s="24">
        <v>0</v>
      </c>
      <c r="F32" s="24">
        <v>0</v>
      </c>
      <c r="G32" s="24">
        <v>0</v>
      </c>
      <c r="H32" s="25">
        <f t="shared" si="1"/>
        <v>115</v>
      </c>
      <c r="I32" s="24">
        <v>0</v>
      </c>
      <c r="J32" s="26">
        <f t="shared" si="2"/>
        <v>115</v>
      </c>
      <c r="K32" s="33"/>
      <c r="L32" s="24">
        <v>44</v>
      </c>
      <c r="M32" s="24">
        <v>177</v>
      </c>
      <c r="N32" s="24">
        <v>0</v>
      </c>
      <c r="O32" s="24">
        <v>31</v>
      </c>
      <c r="P32" s="26">
        <f t="shared" si="3"/>
        <v>252</v>
      </c>
      <c r="Q32" s="24">
        <v>23</v>
      </c>
      <c r="R32" s="26">
        <f t="shared" si="0"/>
        <v>275</v>
      </c>
      <c r="S32" s="14"/>
    </row>
    <row r="33" spans="1:19" ht="12.75" customHeight="1" x14ac:dyDescent="0.2">
      <c r="A33" t="s">
        <v>91</v>
      </c>
      <c r="B33" t="s">
        <v>92</v>
      </c>
      <c r="C33" s="83" t="s">
        <v>38</v>
      </c>
      <c r="D33" s="24">
        <v>0</v>
      </c>
      <c r="E33" s="24">
        <v>0</v>
      </c>
      <c r="F33" s="24">
        <v>0</v>
      </c>
      <c r="G33" s="24">
        <v>0</v>
      </c>
      <c r="H33" s="25">
        <f t="shared" si="1"/>
        <v>0</v>
      </c>
      <c r="I33" s="24">
        <v>0</v>
      </c>
      <c r="J33" s="26">
        <f t="shared" si="2"/>
        <v>0</v>
      </c>
      <c r="K33" s="33"/>
      <c r="L33" s="24">
        <v>0</v>
      </c>
      <c r="M33" s="24">
        <v>12</v>
      </c>
      <c r="N33" s="24">
        <v>0</v>
      </c>
      <c r="O33" s="24">
        <v>12</v>
      </c>
      <c r="P33" s="26">
        <f t="shared" si="3"/>
        <v>24</v>
      </c>
      <c r="Q33" s="24">
        <v>0</v>
      </c>
      <c r="R33" s="26">
        <f t="shared" si="0"/>
        <v>24</v>
      </c>
      <c r="S33" s="14"/>
    </row>
    <row r="34" spans="1:19" ht="12.75" customHeight="1" x14ac:dyDescent="0.2">
      <c r="A34" t="s">
        <v>93</v>
      </c>
      <c r="B34" t="s">
        <v>94</v>
      </c>
      <c r="C34" s="83" t="s">
        <v>38</v>
      </c>
      <c r="D34" s="24">
        <v>4</v>
      </c>
      <c r="E34" s="24">
        <v>0</v>
      </c>
      <c r="F34" s="24">
        <v>0</v>
      </c>
      <c r="G34" s="24">
        <v>1</v>
      </c>
      <c r="H34" s="25">
        <f t="shared" si="1"/>
        <v>5</v>
      </c>
      <c r="I34" s="24">
        <v>0</v>
      </c>
      <c r="J34" s="26">
        <f t="shared" si="2"/>
        <v>5</v>
      </c>
      <c r="K34" s="33"/>
      <c r="L34" s="24">
        <v>0</v>
      </c>
      <c r="M34" s="24">
        <v>46</v>
      </c>
      <c r="N34" s="24">
        <v>0</v>
      </c>
      <c r="O34" s="24">
        <v>13</v>
      </c>
      <c r="P34" s="26">
        <f t="shared" si="3"/>
        <v>59</v>
      </c>
      <c r="Q34" s="24">
        <v>0</v>
      </c>
      <c r="R34" s="26">
        <f t="shared" si="0"/>
        <v>59</v>
      </c>
      <c r="S34" s="14"/>
    </row>
    <row r="35" spans="1:19" ht="12.75" customHeight="1" x14ac:dyDescent="0.2">
      <c r="A35" t="s">
        <v>97</v>
      </c>
      <c r="B35" t="s">
        <v>98</v>
      </c>
      <c r="C35" s="83" t="s">
        <v>38</v>
      </c>
      <c r="D35" s="24">
        <v>64</v>
      </c>
      <c r="E35" s="24">
        <v>15</v>
      </c>
      <c r="F35" s="24">
        <v>0</v>
      </c>
      <c r="G35" s="24">
        <v>55</v>
      </c>
      <c r="H35" s="25">
        <f t="shared" si="1"/>
        <v>134</v>
      </c>
      <c r="I35" s="24">
        <v>0</v>
      </c>
      <c r="J35" s="26">
        <f t="shared" si="2"/>
        <v>134</v>
      </c>
      <c r="K35" s="33"/>
      <c r="L35" s="24">
        <v>0</v>
      </c>
      <c r="M35" s="24">
        <v>46</v>
      </c>
      <c r="N35" s="24">
        <v>0</v>
      </c>
      <c r="O35" s="24">
        <v>15</v>
      </c>
      <c r="P35" s="26">
        <f t="shared" si="3"/>
        <v>61</v>
      </c>
      <c r="Q35" s="24">
        <v>0</v>
      </c>
      <c r="R35" s="26">
        <f t="shared" si="0"/>
        <v>61</v>
      </c>
      <c r="S35" s="14"/>
    </row>
    <row r="36" spans="1:19" ht="12.75" customHeight="1" x14ac:dyDescent="0.2">
      <c r="A36" t="s">
        <v>99</v>
      </c>
      <c r="B36" t="s">
        <v>100</v>
      </c>
      <c r="C36" s="83" t="s">
        <v>64</v>
      </c>
      <c r="D36" s="24">
        <v>18</v>
      </c>
      <c r="E36" s="24">
        <v>40</v>
      </c>
      <c r="F36" s="24">
        <v>0</v>
      </c>
      <c r="G36" s="24">
        <v>8</v>
      </c>
      <c r="H36" s="25">
        <f t="shared" si="1"/>
        <v>66</v>
      </c>
      <c r="I36" s="24">
        <v>0</v>
      </c>
      <c r="J36" s="26">
        <f t="shared" si="2"/>
        <v>66</v>
      </c>
      <c r="K36" s="33"/>
      <c r="L36" s="24">
        <v>4</v>
      </c>
      <c r="M36" s="24">
        <v>203</v>
      </c>
      <c r="N36" s="24">
        <v>18</v>
      </c>
      <c r="O36" s="24">
        <v>148</v>
      </c>
      <c r="P36" s="26">
        <f t="shared" si="3"/>
        <v>373</v>
      </c>
      <c r="Q36" s="24">
        <v>0</v>
      </c>
      <c r="R36" s="26">
        <f t="shared" si="0"/>
        <v>373</v>
      </c>
      <c r="S36" s="14"/>
    </row>
    <row r="37" spans="1:19" ht="12.75" customHeight="1" x14ac:dyDescent="0.2">
      <c r="A37" t="s">
        <v>101</v>
      </c>
      <c r="B37" t="s">
        <v>102</v>
      </c>
      <c r="C37" s="83" t="s">
        <v>38</v>
      </c>
      <c r="D37" s="24">
        <v>0</v>
      </c>
      <c r="E37" s="24">
        <v>0</v>
      </c>
      <c r="F37" s="24">
        <v>0</v>
      </c>
      <c r="G37" s="24">
        <v>0</v>
      </c>
      <c r="H37" s="25">
        <f t="shared" si="1"/>
        <v>0</v>
      </c>
      <c r="I37" s="24">
        <v>0</v>
      </c>
      <c r="J37" s="26">
        <f t="shared" si="2"/>
        <v>0</v>
      </c>
      <c r="K37" s="33"/>
      <c r="L37" s="24">
        <v>0</v>
      </c>
      <c r="M37" s="24">
        <v>26</v>
      </c>
      <c r="N37" s="24">
        <v>2</v>
      </c>
      <c r="O37" s="24">
        <v>9</v>
      </c>
      <c r="P37" s="26">
        <f t="shared" si="3"/>
        <v>37</v>
      </c>
      <c r="Q37" s="24">
        <v>0</v>
      </c>
      <c r="R37" s="26">
        <f t="shared" si="0"/>
        <v>37</v>
      </c>
      <c r="S37" s="14"/>
    </row>
    <row r="38" spans="1:19" ht="12.75" customHeight="1" x14ac:dyDescent="0.2">
      <c r="A38" t="s">
        <v>103</v>
      </c>
      <c r="B38" t="s">
        <v>104</v>
      </c>
      <c r="C38" s="83" t="s">
        <v>44</v>
      </c>
      <c r="D38" s="24">
        <v>27</v>
      </c>
      <c r="E38" s="24">
        <v>0</v>
      </c>
      <c r="F38" s="24">
        <v>0</v>
      </c>
      <c r="G38" s="24">
        <v>0</v>
      </c>
      <c r="H38" s="25">
        <f t="shared" si="1"/>
        <v>27</v>
      </c>
      <c r="I38" s="24">
        <v>0</v>
      </c>
      <c r="J38" s="26">
        <f t="shared" si="2"/>
        <v>27</v>
      </c>
      <c r="K38" s="33"/>
      <c r="L38" s="24">
        <v>9</v>
      </c>
      <c r="M38" s="24">
        <v>78</v>
      </c>
      <c r="N38" s="24">
        <v>9</v>
      </c>
      <c r="O38" s="24">
        <v>22</v>
      </c>
      <c r="P38" s="26">
        <f t="shared" si="3"/>
        <v>118</v>
      </c>
      <c r="Q38" s="24">
        <v>0</v>
      </c>
      <c r="R38" s="26">
        <f t="shared" si="0"/>
        <v>118</v>
      </c>
      <c r="S38" s="14"/>
    </row>
    <row r="39" spans="1:19" ht="12.75" customHeight="1" x14ac:dyDescent="0.2">
      <c r="A39" t="s">
        <v>105</v>
      </c>
      <c r="B39" t="s">
        <v>106</v>
      </c>
      <c r="C39" s="83" t="s">
        <v>38</v>
      </c>
      <c r="D39" s="24">
        <v>0</v>
      </c>
      <c r="E39" s="24">
        <v>0</v>
      </c>
      <c r="F39" s="24">
        <v>0</v>
      </c>
      <c r="G39" s="24">
        <v>0</v>
      </c>
      <c r="H39" s="25">
        <f t="shared" si="1"/>
        <v>0</v>
      </c>
      <c r="I39" s="24">
        <v>0</v>
      </c>
      <c r="J39" s="26">
        <f t="shared" si="2"/>
        <v>0</v>
      </c>
      <c r="K39" s="33"/>
      <c r="L39" s="24">
        <v>0</v>
      </c>
      <c r="M39" s="24">
        <v>34</v>
      </c>
      <c r="N39" s="24">
        <v>0</v>
      </c>
      <c r="O39" s="24">
        <v>8</v>
      </c>
      <c r="P39" s="26">
        <f t="shared" si="3"/>
        <v>42</v>
      </c>
      <c r="Q39" s="24">
        <v>0</v>
      </c>
      <c r="R39" s="26">
        <f t="shared" si="0"/>
        <v>42</v>
      </c>
      <c r="S39" s="14"/>
    </row>
    <row r="40" spans="1:19" ht="12.75" customHeight="1" x14ac:dyDescent="0.2">
      <c r="A40" t="s">
        <v>107</v>
      </c>
      <c r="B40" t="s">
        <v>108</v>
      </c>
      <c r="C40" s="83" t="s">
        <v>44</v>
      </c>
      <c r="D40" s="24">
        <v>0</v>
      </c>
      <c r="E40" s="24">
        <v>0</v>
      </c>
      <c r="F40" s="24">
        <v>0</v>
      </c>
      <c r="G40" s="24">
        <v>0</v>
      </c>
      <c r="H40" s="25">
        <f t="shared" si="1"/>
        <v>0</v>
      </c>
      <c r="I40" s="24">
        <v>0</v>
      </c>
      <c r="J40" s="26">
        <f t="shared" si="2"/>
        <v>0</v>
      </c>
      <c r="K40" s="33"/>
      <c r="L40" s="24">
        <v>0</v>
      </c>
      <c r="M40" s="24">
        <v>38</v>
      </c>
      <c r="N40" s="24">
        <v>0</v>
      </c>
      <c r="O40" s="24">
        <v>18</v>
      </c>
      <c r="P40" s="26">
        <f t="shared" si="3"/>
        <v>56</v>
      </c>
      <c r="Q40" s="24">
        <v>0</v>
      </c>
      <c r="R40" s="26">
        <f t="shared" si="0"/>
        <v>56</v>
      </c>
      <c r="S40" s="14"/>
    </row>
    <row r="41" spans="1:19" ht="12.75" customHeight="1" x14ac:dyDescent="0.2">
      <c r="A41" t="s">
        <v>109</v>
      </c>
      <c r="B41" t="s">
        <v>110</v>
      </c>
      <c r="C41" s="83" t="s">
        <v>41</v>
      </c>
      <c r="D41" s="24">
        <v>4</v>
      </c>
      <c r="E41" s="24">
        <v>0</v>
      </c>
      <c r="F41" s="24">
        <v>0</v>
      </c>
      <c r="G41" s="24">
        <v>0</v>
      </c>
      <c r="H41" s="25">
        <f t="shared" si="1"/>
        <v>4</v>
      </c>
      <c r="I41" s="24">
        <v>0</v>
      </c>
      <c r="J41" s="26">
        <f t="shared" si="2"/>
        <v>4</v>
      </c>
      <c r="K41" s="33"/>
      <c r="L41" s="24">
        <v>0</v>
      </c>
      <c r="M41" s="24">
        <v>15</v>
      </c>
      <c r="N41" s="24">
        <v>0</v>
      </c>
      <c r="O41" s="24">
        <v>10</v>
      </c>
      <c r="P41" s="26">
        <f t="shared" si="3"/>
        <v>25</v>
      </c>
      <c r="Q41" s="24">
        <v>0</v>
      </c>
      <c r="R41" s="26">
        <f t="shared" si="0"/>
        <v>25</v>
      </c>
      <c r="S41" s="14"/>
    </row>
    <row r="42" spans="1:19" ht="12.75" customHeight="1" x14ac:dyDescent="0.2">
      <c r="A42" t="s">
        <v>111</v>
      </c>
      <c r="B42" t="s">
        <v>112</v>
      </c>
      <c r="C42" s="83" t="s">
        <v>41</v>
      </c>
      <c r="D42" s="24">
        <v>39</v>
      </c>
      <c r="E42" s="24">
        <v>0</v>
      </c>
      <c r="F42" s="24">
        <v>0</v>
      </c>
      <c r="G42" s="24">
        <v>0</v>
      </c>
      <c r="H42" s="25">
        <f t="shared" si="1"/>
        <v>39</v>
      </c>
      <c r="I42" s="24">
        <v>0</v>
      </c>
      <c r="J42" s="26">
        <f t="shared" si="2"/>
        <v>39</v>
      </c>
      <c r="K42" s="33"/>
      <c r="L42" s="24">
        <v>0</v>
      </c>
      <c r="M42" s="24">
        <v>39</v>
      </c>
      <c r="N42" s="24">
        <v>0</v>
      </c>
      <c r="O42" s="24">
        <v>42</v>
      </c>
      <c r="P42" s="26">
        <f t="shared" si="3"/>
        <v>81</v>
      </c>
      <c r="Q42" s="24">
        <v>13</v>
      </c>
      <c r="R42" s="26">
        <f t="shared" si="0"/>
        <v>94</v>
      </c>
      <c r="S42" s="14"/>
    </row>
    <row r="43" spans="1:19" ht="12.75" customHeight="1" x14ac:dyDescent="0.2">
      <c r="A43" t="s">
        <v>113</v>
      </c>
      <c r="B43" t="s">
        <v>114</v>
      </c>
      <c r="C43" s="83" t="s">
        <v>57</v>
      </c>
      <c r="D43" s="24">
        <v>3</v>
      </c>
      <c r="E43" s="24">
        <v>0</v>
      </c>
      <c r="F43" s="24">
        <v>0</v>
      </c>
      <c r="G43" s="24">
        <v>0</v>
      </c>
      <c r="H43" s="25">
        <f t="shared" si="1"/>
        <v>3</v>
      </c>
      <c r="I43" s="24">
        <v>0</v>
      </c>
      <c r="J43" s="26">
        <f t="shared" si="2"/>
        <v>3</v>
      </c>
      <c r="K43" s="33"/>
      <c r="L43" s="24">
        <v>0</v>
      </c>
      <c r="M43" s="24">
        <v>84</v>
      </c>
      <c r="N43" s="24">
        <v>0</v>
      </c>
      <c r="O43" s="24">
        <v>24</v>
      </c>
      <c r="P43" s="26">
        <f t="shared" si="3"/>
        <v>108</v>
      </c>
      <c r="Q43" s="24">
        <v>16</v>
      </c>
      <c r="R43" s="26">
        <f t="shared" si="0"/>
        <v>124</v>
      </c>
      <c r="S43" s="14"/>
    </row>
    <row r="44" spans="1:19" ht="12.75" customHeight="1" x14ac:dyDescent="0.2">
      <c r="A44" t="s">
        <v>115</v>
      </c>
      <c r="B44" t="s">
        <v>116</v>
      </c>
      <c r="C44" s="83" t="s">
        <v>38</v>
      </c>
      <c r="D44" s="24">
        <v>18</v>
      </c>
      <c r="E44" s="24">
        <v>36</v>
      </c>
      <c r="F44" s="24">
        <v>0</v>
      </c>
      <c r="G44" s="24">
        <v>12</v>
      </c>
      <c r="H44" s="25">
        <f t="shared" si="1"/>
        <v>66</v>
      </c>
      <c r="I44" s="24">
        <v>0</v>
      </c>
      <c r="J44" s="26">
        <f t="shared" si="2"/>
        <v>66</v>
      </c>
      <c r="K44" s="33"/>
      <c r="L44" s="24">
        <v>0</v>
      </c>
      <c r="M44" s="24">
        <v>28</v>
      </c>
      <c r="N44" s="24">
        <v>0</v>
      </c>
      <c r="O44" s="24">
        <v>0</v>
      </c>
      <c r="P44" s="26">
        <f t="shared" si="3"/>
        <v>28</v>
      </c>
      <c r="Q44" s="24">
        <v>0</v>
      </c>
      <c r="R44" s="26">
        <f t="shared" si="0"/>
        <v>28</v>
      </c>
      <c r="S44" s="14"/>
    </row>
    <row r="45" spans="1:19" ht="12.75" customHeight="1" x14ac:dyDescent="0.2">
      <c r="A45" t="s">
        <v>117</v>
      </c>
      <c r="B45" t="s">
        <v>118</v>
      </c>
      <c r="C45" s="83" t="s">
        <v>44</v>
      </c>
      <c r="D45" s="24">
        <v>27</v>
      </c>
      <c r="E45" s="24">
        <v>0</v>
      </c>
      <c r="F45" s="24">
        <v>0</v>
      </c>
      <c r="G45" s="24">
        <v>25</v>
      </c>
      <c r="H45" s="25">
        <f t="shared" si="1"/>
        <v>52</v>
      </c>
      <c r="I45" s="24">
        <v>0</v>
      </c>
      <c r="J45" s="26">
        <f t="shared" si="2"/>
        <v>52</v>
      </c>
      <c r="K45" s="33"/>
      <c r="L45" s="24">
        <v>0</v>
      </c>
      <c r="M45" s="24">
        <v>11</v>
      </c>
      <c r="N45" s="24">
        <v>0</v>
      </c>
      <c r="O45" s="24">
        <v>18</v>
      </c>
      <c r="P45" s="26">
        <f t="shared" si="3"/>
        <v>29</v>
      </c>
      <c r="Q45" s="24">
        <v>49</v>
      </c>
      <c r="R45" s="26">
        <f t="shared" si="0"/>
        <v>78</v>
      </c>
      <c r="S45" s="14"/>
    </row>
    <row r="46" spans="1:19" ht="12.75" customHeight="1" x14ac:dyDescent="0.2">
      <c r="A46" t="s">
        <v>119</v>
      </c>
      <c r="B46" t="s">
        <v>120</v>
      </c>
      <c r="C46" s="83" t="s">
        <v>38</v>
      </c>
      <c r="D46" s="24">
        <v>19</v>
      </c>
      <c r="E46" s="24">
        <v>0</v>
      </c>
      <c r="F46" s="24">
        <v>0</v>
      </c>
      <c r="G46" s="24">
        <v>12</v>
      </c>
      <c r="H46" s="25">
        <f t="shared" si="1"/>
        <v>31</v>
      </c>
      <c r="I46" s="24">
        <v>0</v>
      </c>
      <c r="J46" s="26">
        <f t="shared" si="2"/>
        <v>31</v>
      </c>
      <c r="K46" s="33"/>
      <c r="L46" s="24">
        <v>18</v>
      </c>
      <c r="M46" s="24">
        <v>93</v>
      </c>
      <c r="N46" s="24">
        <v>0</v>
      </c>
      <c r="O46" s="24">
        <v>33</v>
      </c>
      <c r="P46" s="26">
        <f t="shared" si="3"/>
        <v>144</v>
      </c>
      <c r="Q46" s="24">
        <v>0</v>
      </c>
      <c r="R46" s="26">
        <f t="shared" si="0"/>
        <v>144</v>
      </c>
      <c r="S46" s="14"/>
    </row>
    <row r="47" spans="1:19" ht="12.75" customHeight="1" x14ac:dyDescent="0.2">
      <c r="A47" t="s">
        <v>121</v>
      </c>
      <c r="B47" t="s">
        <v>122</v>
      </c>
      <c r="C47" s="83" t="s">
        <v>41</v>
      </c>
      <c r="D47" s="24">
        <v>0</v>
      </c>
      <c r="E47" s="24">
        <v>0</v>
      </c>
      <c r="F47" s="24">
        <v>0</v>
      </c>
      <c r="G47" s="24">
        <v>0</v>
      </c>
      <c r="H47" s="25">
        <f t="shared" si="1"/>
        <v>0</v>
      </c>
      <c r="I47" s="24">
        <v>0</v>
      </c>
      <c r="J47" s="26">
        <f t="shared" si="2"/>
        <v>0</v>
      </c>
      <c r="K47" s="33"/>
      <c r="L47" s="24">
        <v>0</v>
      </c>
      <c r="M47" s="24">
        <v>98</v>
      </c>
      <c r="N47" s="24">
        <v>0</v>
      </c>
      <c r="O47" s="24">
        <v>27</v>
      </c>
      <c r="P47" s="26">
        <f t="shared" si="3"/>
        <v>125</v>
      </c>
      <c r="Q47" s="24">
        <v>0</v>
      </c>
      <c r="R47" s="26">
        <f t="shared" si="0"/>
        <v>125</v>
      </c>
      <c r="S47" s="14"/>
    </row>
    <row r="48" spans="1:19" ht="12.75" customHeight="1" x14ac:dyDescent="0.2">
      <c r="A48" t="s">
        <v>123</v>
      </c>
      <c r="B48" t="s">
        <v>124</v>
      </c>
      <c r="C48" s="83" t="s">
        <v>38</v>
      </c>
      <c r="D48" s="24">
        <v>0</v>
      </c>
      <c r="E48" s="24">
        <v>0</v>
      </c>
      <c r="F48" s="24">
        <v>0</v>
      </c>
      <c r="G48" s="24">
        <v>0</v>
      </c>
      <c r="H48" s="25">
        <f t="shared" si="1"/>
        <v>0</v>
      </c>
      <c r="I48" s="24">
        <v>0</v>
      </c>
      <c r="J48" s="26">
        <f t="shared" si="2"/>
        <v>0</v>
      </c>
      <c r="K48" s="33"/>
      <c r="L48" s="24">
        <v>0</v>
      </c>
      <c r="M48" s="24">
        <v>17</v>
      </c>
      <c r="N48" s="24">
        <v>0</v>
      </c>
      <c r="O48" s="24">
        <v>4</v>
      </c>
      <c r="P48" s="26">
        <f t="shared" si="3"/>
        <v>21</v>
      </c>
      <c r="Q48" s="24">
        <v>0</v>
      </c>
      <c r="R48" s="26">
        <f t="shared" si="0"/>
        <v>21</v>
      </c>
      <c r="S48" s="14"/>
    </row>
    <row r="49" spans="1:19" ht="12.75" customHeight="1" x14ac:dyDescent="0.2">
      <c r="A49" t="s">
        <v>125</v>
      </c>
      <c r="B49" t="s">
        <v>126</v>
      </c>
      <c r="C49" s="83" t="s">
        <v>44</v>
      </c>
      <c r="D49" s="24">
        <v>26</v>
      </c>
      <c r="E49" s="24">
        <v>0</v>
      </c>
      <c r="F49" s="24">
        <v>0</v>
      </c>
      <c r="G49" s="24">
        <v>15</v>
      </c>
      <c r="H49" s="25">
        <f t="shared" si="1"/>
        <v>41</v>
      </c>
      <c r="I49" s="24">
        <v>0</v>
      </c>
      <c r="J49" s="26">
        <f t="shared" si="2"/>
        <v>41</v>
      </c>
      <c r="K49" s="33"/>
      <c r="L49" s="24">
        <v>17</v>
      </c>
      <c r="M49" s="24">
        <v>163</v>
      </c>
      <c r="N49" s="24">
        <v>25</v>
      </c>
      <c r="O49" s="24">
        <v>162</v>
      </c>
      <c r="P49" s="26">
        <f t="shared" si="3"/>
        <v>367</v>
      </c>
      <c r="Q49" s="24">
        <v>32</v>
      </c>
      <c r="R49" s="26">
        <f t="shared" si="0"/>
        <v>399</v>
      </c>
      <c r="S49" s="14"/>
    </row>
    <row r="50" spans="1:19" ht="12.75" customHeight="1" x14ac:dyDescent="0.2">
      <c r="A50" t="s">
        <v>127</v>
      </c>
      <c r="B50" t="s">
        <v>128</v>
      </c>
      <c r="C50" s="83" t="s">
        <v>44</v>
      </c>
      <c r="D50" s="24">
        <v>30</v>
      </c>
      <c r="E50" s="24">
        <v>15</v>
      </c>
      <c r="F50" s="24">
        <v>0</v>
      </c>
      <c r="G50" s="24">
        <v>13</v>
      </c>
      <c r="H50" s="25">
        <f t="shared" si="1"/>
        <v>58</v>
      </c>
      <c r="I50" s="24">
        <v>0</v>
      </c>
      <c r="J50" s="26">
        <f t="shared" si="2"/>
        <v>58</v>
      </c>
      <c r="K50" s="33"/>
      <c r="L50" s="24">
        <v>0</v>
      </c>
      <c r="M50" s="24">
        <v>96</v>
      </c>
      <c r="N50" s="24">
        <v>0</v>
      </c>
      <c r="O50" s="24">
        <v>76</v>
      </c>
      <c r="P50" s="26">
        <f t="shared" si="3"/>
        <v>172</v>
      </c>
      <c r="Q50" s="24">
        <v>20</v>
      </c>
      <c r="R50" s="26">
        <f t="shared" si="0"/>
        <v>192</v>
      </c>
      <c r="S50" s="14"/>
    </row>
    <row r="51" spans="1:19" ht="12.75" customHeight="1" x14ac:dyDescent="0.2">
      <c r="A51" t="s">
        <v>129</v>
      </c>
      <c r="B51" t="s">
        <v>130</v>
      </c>
      <c r="C51" s="83" t="s">
        <v>38</v>
      </c>
      <c r="D51" s="24">
        <v>0</v>
      </c>
      <c r="E51" s="24">
        <v>0</v>
      </c>
      <c r="F51" s="24">
        <v>0</v>
      </c>
      <c r="G51" s="24">
        <v>0</v>
      </c>
      <c r="H51" s="25">
        <f t="shared" si="1"/>
        <v>0</v>
      </c>
      <c r="I51" s="24">
        <v>0</v>
      </c>
      <c r="J51" s="26">
        <f t="shared" si="2"/>
        <v>0</v>
      </c>
      <c r="K51" s="33"/>
      <c r="L51" s="24">
        <v>0</v>
      </c>
      <c r="M51" s="24">
        <v>8</v>
      </c>
      <c r="N51" s="24">
        <v>0</v>
      </c>
      <c r="O51" s="24">
        <v>8</v>
      </c>
      <c r="P51" s="26">
        <f t="shared" si="3"/>
        <v>16</v>
      </c>
      <c r="Q51" s="24">
        <v>0</v>
      </c>
      <c r="R51" s="26">
        <f t="shared" si="0"/>
        <v>16</v>
      </c>
      <c r="S51" s="14"/>
    </row>
    <row r="52" spans="1:19" ht="12.75" customHeight="1" x14ac:dyDescent="0.2">
      <c r="A52" t="s">
        <v>131</v>
      </c>
      <c r="B52" t="s">
        <v>132</v>
      </c>
      <c r="C52" s="83" t="s">
        <v>64</v>
      </c>
      <c r="D52" s="24">
        <v>91</v>
      </c>
      <c r="E52" s="24">
        <v>41</v>
      </c>
      <c r="F52" s="24">
        <v>0</v>
      </c>
      <c r="G52" s="24">
        <v>9</v>
      </c>
      <c r="H52" s="25">
        <f t="shared" si="1"/>
        <v>141</v>
      </c>
      <c r="I52" s="24">
        <v>0</v>
      </c>
      <c r="J52" s="26">
        <f t="shared" si="2"/>
        <v>141</v>
      </c>
      <c r="K52" s="33"/>
      <c r="L52" s="24">
        <v>0</v>
      </c>
      <c r="M52" s="24">
        <v>16</v>
      </c>
      <c r="N52" s="24">
        <v>0</v>
      </c>
      <c r="O52" s="24">
        <v>1</v>
      </c>
      <c r="P52" s="26">
        <f t="shared" si="3"/>
        <v>17</v>
      </c>
      <c r="Q52" s="24">
        <v>0</v>
      </c>
      <c r="R52" s="26">
        <f t="shared" si="0"/>
        <v>17</v>
      </c>
      <c r="S52" s="14"/>
    </row>
    <row r="53" spans="1:19" ht="12.75" customHeight="1" x14ac:dyDescent="0.2">
      <c r="A53" t="s">
        <v>133</v>
      </c>
      <c r="B53" t="s">
        <v>134</v>
      </c>
      <c r="C53" s="83" t="s">
        <v>64</v>
      </c>
      <c r="D53" s="24">
        <v>52</v>
      </c>
      <c r="E53" s="24">
        <v>2</v>
      </c>
      <c r="F53" s="24">
        <v>0</v>
      </c>
      <c r="G53" s="24">
        <v>15</v>
      </c>
      <c r="H53" s="25">
        <f t="shared" si="1"/>
        <v>69</v>
      </c>
      <c r="I53" s="24">
        <v>0</v>
      </c>
      <c r="J53" s="26">
        <f t="shared" si="2"/>
        <v>69</v>
      </c>
      <c r="K53" s="33"/>
      <c r="L53" s="24">
        <v>0</v>
      </c>
      <c r="M53" s="24">
        <v>170</v>
      </c>
      <c r="N53" s="24">
        <v>0</v>
      </c>
      <c r="O53" s="24">
        <v>88</v>
      </c>
      <c r="P53" s="26">
        <f t="shared" si="3"/>
        <v>258</v>
      </c>
      <c r="Q53" s="24">
        <v>0</v>
      </c>
      <c r="R53" s="26">
        <f t="shared" si="0"/>
        <v>258</v>
      </c>
      <c r="S53" s="14"/>
    </row>
    <row r="54" spans="1:19" ht="12.75" customHeight="1" x14ac:dyDescent="0.2">
      <c r="A54" t="s">
        <v>135</v>
      </c>
      <c r="B54" t="s">
        <v>136</v>
      </c>
      <c r="C54" s="83" t="s">
        <v>41</v>
      </c>
      <c r="D54" s="24">
        <v>138</v>
      </c>
      <c r="E54" s="24">
        <v>0</v>
      </c>
      <c r="F54" s="24">
        <v>0</v>
      </c>
      <c r="G54" s="24">
        <v>6</v>
      </c>
      <c r="H54" s="25">
        <f t="shared" si="1"/>
        <v>144</v>
      </c>
      <c r="I54" s="24">
        <v>0</v>
      </c>
      <c r="J54" s="26">
        <f t="shared" si="2"/>
        <v>144</v>
      </c>
      <c r="K54" s="33"/>
      <c r="L54" s="24">
        <v>0</v>
      </c>
      <c r="M54" s="24">
        <v>152</v>
      </c>
      <c r="N54" s="24">
        <v>0</v>
      </c>
      <c r="O54" s="24">
        <v>50</v>
      </c>
      <c r="P54" s="26">
        <f t="shared" si="3"/>
        <v>202</v>
      </c>
      <c r="Q54" s="24">
        <v>0</v>
      </c>
      <c r="R54" s="26">
        <f t="shared" si="0"/>
        <v>202</v>
      </c>
      <c r="S54" s="14"/>
    </row>
    <row r="55" spans="1:19" ht="12.75" customHeight="1" x14ac:dyDescent="0.2">
      <c r="A55" t="s">
        <v>137</v>
      </c>
      <c r="B55" t="s">
        <v>138</v>
      </c>
      <c r="C55" s="83" t="s">
        <v>41</v>
      </c>
      <c r="D55" s="24">
        <v>116</v>
      </c>
      <c r="E55" s="24">
        <v>0</v>
      </c>
      <c r="F55" s="24">
        <v>0</v>
      </c>
      <c r="G55" s="24">
        <v>4</v>
      </c>
      <c r="H55" s="25">
        <f t="shared" si="1"/>
        <v>120</v>
      </c>
      <c r="I55" s="24">
        <v>0</v>
      </c>
      <c r="J55" s="26">
        <f t="shared" si="2"/>
        <v>120</v>
      </c>
      <c r="K55" s="33"/>
      <c r="L55" s="24">
        <v>2</v>
      </c>
      <c r="M55" s="24">
        <v>205</v>
      </c>
      <c r="N55" s="24">
        <v>0</v>
      </c>
      <c r="O55" s="24">
        <v>133</v>
      </c>
      <c r="P55" s="26">
        <f t="shared" si="3"/>
        <v>340</v>
      </c>
      <c r="Q55" s="24">
        <v>53</v>
      </c>
      <c r="R55" s="26">
        <f t="shared" si="0"/>
        <v>393</v>
      </c>
      <c r="S55" s="14"/>
    </row>
    <row r="56" spans="1:19" ht="12.75" customHeight="1" x14ac:dyDescent="0.2">
      <c r="A56" t="s">
        <v>139</v>
      </c>
      <c r="B56" t="s">
        <v>140</v>
      </c>
      <c r="C56" s="83" t="s">
        <v>57</v>
      </c>
      <c r="D56" s="24">
        <v>0</v>
      </c>
      <c r="E56" s="24">
        <v>0</v>
      </c>
      <c r="F56" s="24">
        <v>0</v>
      </c>
      <c r="G56" s="24">
        <v>0</v>
      </c>
      <c r="H56" s="25">
        <f t="shared" si="1"/>
        <v>0</v>
      </c>
      <c r="I56" s="24">
        <v>0</v>
      </c>
      <c r="J56" s="26">
        <f t="shared" si="2"/>
        <v>0</v>
      </c>
      <c r="K56" s="33"/>
      <c r="L56" s="24">
        <v>0</v>
      </c>
      <c r="M56" s="24">
        <v>0</v>
      </c>
      <c r="N56" s="24">
        <v>0</v>
      </c>
      <c r="O56" s="24">
        <v>3</v>
      </c>
      <c r="P56" s="26">
        <f t="shared" si="3"/>
        <v>3</v>
      </c>
      <c r="Q56" s="24">
        <v>0</v>
      </c>
      <c r="R56" s="26">
        <f t="shared" si="0"/>
        <v>3</v>
      </c>
      <c r="S56" s="14"/>
    </row>
    <row r="57" spans="1:19" ht="12.75" customHeight="1" x14ac:dyDescent="0.2">
      <c r="A57" t="s">
        <v>141</v>
      </c>
      <c r="B57" t="s">
        <v>142</v>
      </c>
      <c r="C57" s="83" t="s">
        <v>38</v>
      </c>
      <c r="D57" s="24">
        <v>18</v>
      </c>
      <c r="E57" s="24">
        <v>0</v>
      </c>
      <c r="F57" s="24">
        <v>0</v>
      </c>
      <c r="G57" s="24">
        <v>46</v>
      </c>
      <c r="H57" s="25">
        <f t="shared" si="1"/>
        <v>64</v>
      </c>
      <c r="I57" s="24">
        <v>124</v>
      </c>
      <c r="J57" s="26">
        <f t="shared" si="2"/>
        <v>188</v>
      </c>
      <c r="K57" s="33"/>
      <c r="L57" s="24">
        <v>0</v>
      </c>
      <c r="M57" s="24">
        <v>77</v>
      </c>
      <c r="N57" s="24">
        <v>0</v>
      </c>
      <c r="O57" s="24">
        <v>31</v>
      </c>
      <c r="P57" s="26">
        <f t="shared" si="3"/>
        <v>108</v>
      </c>
      <c r="Q57" s="24">
        <v>44</v>
      </c>
      <c r="R57" s="26">
        <f t="shared" si="0"/>
        <v>152</v>
      </c>
      <c r="S57" s="14"/>
    </row>
    <row r="58" spans="1:19" ht="12.75" customHeight="1" x14ac:dyDescent="0.2">
      <c r="A58" t="s">
        <v>143</v>
      </c>
      <c r="B58" t="s">
        <v>144</v>
      </c>
      <c r="C58" s="83" t="s">
        <v>38</v>
      </c>
      <c r="D58" s="24">
        <v>50</v>
      </c>
      <c r="E58" s="24">
        <v>3</v>
      </c>
      <c r="F58" s="24">
        <v>0</v>
      </c>
      <c r="G58" s="24">
        <v>35</v>
      </c>
      <c r="H58" s="25">
        <f t="shared" si="1"/>
        <v>88</v>
      </c>
      <c r="I58" s="24">
        <v>0</v>
      </c>
      <c r="J58" s="26">
        <f t="shared" si="2"/>
        <v>88</v>
      </c>
      <c r="K58" s="33"/>
      <c r="L58" s="24">
        <v>0</v>
      </c>
      <c r="M58" s="24">
        <v>26</v>
      </c>
      <c r="N58" s="24">
        <v>0</v>
      </c>
      <c r="O58" s="24">
        <v>9</v>
      </c>
      <c r="P58" s="26">
        <f t="shared" si="3"/>
        <v>35</v>
      </c>
      <c r="Q58" s="24">
        <v>0</v>
      </c>
      <c r="R58" s="26">
        <f t="shared" si="0"/>
        <v>35</v>
      </c>
      <c r="S58" s="14"/>
    </row>
    <row r="59" spans="1:19" ht="12.75" customHeight="1" x14ac:dyDescent="0.2">
      <c r="A59" t="s">
        <v>145</v>
      </c>
      <c r="B59" t="s">
        <v>146</v>
      </c>
      <c r="C59" s="83" t="s">
        <v>41</v>
      </c>
      <c r="D59" s="24">
        <v>29</v>
      </c>
      <c r="E59" s="24">
        <v>48</v>
      </c>
      <c r="F59" s="24">
        <v>0</v>
      </c>
      <c r="G59" s="24">
        <v>9</v>
      </c>
      <c r="H59" s="25">
        <f t="shared" si="1"/>
        <v>86</v>
      </c>
      <c r="I59" s="24">
        <v>0</v>
      </c>
      <c r="J59" s="26">
        <f t="shared" si="2"/>
        <v>86</v>
      </c>
      <c r="K59" s="33"/>
      <c r="L59" s="24">
        <v>0</v>
      </c>
      <c r="M59" s="24">
        <v>79</v>
      </c>
      <c r="N59" s="24">
        <v>0</v>
      </c>
      <c r="O59" s="24">
        <v>83</v>
      </c>
      <c r="P59" s="26">
        <f t="shared" si="3"/>
        <v>162</v>
      </c>
      <c r="Q59" s="24">
        <v>39</v>
      </c>
      <c r="R59" s="26">
        <f t="shared" si="0"/>
        <v>201</v>
      </c>
      <c r="S59" s="14"/>
    </row>
    <row r="60" spans="1:19" ht="12.75" customHeight="1" x14ac:dyDescent="0.2">
      <c r="A60" t="s">
        <v>147</v>
      </c>
      <c r="B60" t="s">
        <v>148</v>
      </c>
      <c r="C60" s="83" t="s">
        <v>64</v>
      </c>
      <c r="D60" s="24">
        <v>0</v>
      </c>
      <c r="E60" s="24">
        <v>1</v>
      </c>
      <c r="F60" s="24">
        <v>0</v>
      </c>
      <c r="G60" s="24">
        <v>0</v>
      </c>
      <c r="H60" s="25">
        <f t="shared" si="1"/>
        <v>1</v>
      </c>
      <c r="I60" s="24">
        <v>0</v>
      </c>
      <c r="J60" s="26">
        <f t="shared" si="2"/>
        <v>1</v>
      </c>
      <c r="K60" s="33"/>
      <c r="L60" s="24">
        <v>0</v>
      </c>
      <c r="M60" s="24">
        <v>1</v>
      </c>
      <c r="N60" s="24">
        <v>0</v>
      </c>
      <c r="O60" s="24">
        <v>0</v>
      </c>
      <c r="P60" s="26">
        <f t="shared" si="3"/>
        <v>1</v>
      </c>
      <c r="Q60" s="24">
        <v>0</v>
      </c>
      <c r="R60" s="26">
        <f t="shared" si="0"/>
        <v>1</v>
      </c>
      <c r="S60" s="14"/>
    </row>
    <row r="61" spans="1:19" ht="12.75" customHeight="1" x14ac:dyDescent="0.2">
      <c r="A61" t="s">
        <v>149</v>
      </c>
      <c r="B61" t="s">
        <v>150</v>
      </c>
      <c r="C61" s="83" t="s">
        <v>38</v>
      </c>
      <c r="D61" s="24">
        <v>34</v>
      </c>
      <c r="E61" s="24">
        <v>0</v>
      </c>
      <c r="F61" s="24">
        <v>0</v>
      </c>
      <c r="G61" s="24">
        <v>12</v>
      </c>
      <c r="H61" s="25">
        <f t="shared" si="1"/>
        <v>46</v>
      </c>
      <c r="I61" s="24">
        <v>0</v>
      </c>
      <c r="J61" s="26">
        <f t="shared" si="2"/>
        <v>46</v>
      </c>
      <c r="K61" s="33"/>
      <c r="L61" s="24">
        <v>0</v>
      </c>
      <c r="M61" s="24">
        <v>271</v>
      </c>
      <c r="N61" s="24">
        <v>62</v>
      </c>
      <c r="O61" s="24">
        <v>35</v>
      </c>
      <c r="P61" s="26">
        <f t="shared" si="3"/>
        <v>368</v>
      </c>
      <c r="Q61" s="24">
        <v>64</v>
      </c>
      <c r="R61" s="26">
        <f t="shared" si="0"/>
        <v>432</v>
      </c>
      <c r="S61" s="14"/>
    </row>
    <row r="62" spans="1:19" ht="12.75" customHeight="1" x14ac:dyDescent="0.2">
      <c r="A62" t="s">
        <v>151</v>
      </c>
      <c r="B62" t="s">
        <v>152</v>
      </c>
      <c r="C62" s="83" t="s">
        <v>41</v>
      </c>
      <c r="D62" s="24">
        <v>0</v>
      </c>
      <c r="E62" s="24">
        <v>24</v>
      </c>
      <c r="F62" s="24">
        <v>0</v>
      </c>
      <c r="G62" s="24">
        <v>0</v>
      </c>
      <c r="H62" s="25">
        <f t="shared" si="1"/>
        <v>24</v>
      </c>
      <c r="I62" s="24">
        <v>0</v>
      </c>
      <c r="J62" s="26">
        <f t="shared" si="2"/>
        <v>24</v>
      </c>
      <c r="K62" s="33"/>
      <c r="L62" s="24">
        <v>0</v>
      </c>
      <c r="M62" s="24">
        <v>29</v>
      </c>
      <c r="N62" s="24">
        <v>0</v>
      </c>
      <c r="O62" s="24">
        <v>9</v>
      </c>
      <c r="P62" s="26">
        <f t="shared" si="3"/>
        <v>38</v>
      </c>
      <c r="Q62" s="24">
        <v>0</v>
      </c>
      <c r="R62" s="26">
        <f t="shared" si="0"/>
        <v>38</v>
      </c>
      <c r="S62" s="14"/>
    </row>
    <row r="63" spans="1:19" ht="12.75" customHeight="1" x14ac:dyDescent="0.2">
      <c r="A63" t="s">
        <v>153</v>
      </c>
      <c r="B63" t="s">
        <v>154</v>
      </c>
      <c r="C63" s="83" t="s">
        <v>44</v>
      </c>
      <c r="D63" s="24">
        <v>32</v>
      </c>
      <c r="E63" s="24">
        <v>0</v>
      </c>
      <c r="F63" s="24">
        <v>0</v>
      </c>
      <c r="G63" s="24">
        <v>0</v>
      </c>
      <c r="H63" s="25">
        <f t="shared" si="1"/>
        <v>32</v>
      </c>
      <c r="I63" s="24">
        <v>0</v>
      </c>
      <c r="J63" s="26">
        <f t="shared" si="2"/>
        <v>32</v>
      </c>
      <c r="K63" s="33"/>
      <c r="L63" s="24">
        <v>5</v>
      </c>
      <c r="M63" s="24">
        <v>66</v>
      </c>
      <c r="N63" s="24">
        <v>0</v>
      </c>
      <c r="O63" s="24">
        <v>41</v>
      </c>
      <c r="P63" s="26">
        <f t="shared" si="3"/>
        <v>112</v>
      </c>
      <c r="Q63" s="24">
        <v>109</v>
      </c>
      <c r="R63" s="26">
        <f t="shared" si="0"/>
        <v>221</v>
      </c>
      <c r="S63" s="14"/>
    </row>
    <row r="64" spans="1:19" ht="12.75" customHeight="1" x14ac:dyDescent="0.2">
      <c r="A64" t="s">
        <v>155</v>
      </c>
      <c r="B64" t="s">
        <v>156</v>
      </c>
      <c r="C64" s="83" t="s">
        <v>64</v>
      </c>
      <c r="D64" s="24">
        <v>155</v>
      </c>
      <c r="E64" s="24">
        <v>0</v>
      </c>
      <c r="F64" s="24">
        <v>0</v>
      </c>
      <c r="G64" s="24">
        <v>14</v>
      </c>
      <c r="H64" s="25">
        <f t="shared" si="1"/>
        <v>169</v>
      </c>
      <c r="I64" s="24">
        <v>22</v>
      </c>
      <c r="J64" s="26">
        <f t="shared" si="2"/>
        <v>191</v>
      </c>
      <c r="K64" s="33"/>
      <c r="L64" s="24">
        <v>21</v>
      </c>
      <c r="M64" s="24">
        <v>346</v>
      </c>
      <c r="N64" s="24">
        <v>0</v>
      </c>
      <c r="O64" s="24">
        <v>125</v>
      </c>
      <c r="P64" s="26">
        <f t="shared" si="3"/>
        <v>492</v>
      </c>
      <c r="Q64" s="24">
        <v>74</v>
      </c>
      <c r="R64" s="26">
        <f t="shared" si="0"/>
        <v>566</v>
      </c>
      <c r="S64" s="14"/>
    </row>
    <row r="65" spans="1:19" ht="12.75" customHeight="1" x14ac:dyDescent="0.2">
      <c r="A65" t="s">
        <v>157</v>
      </c>
      <c r="B65" t="s">
        <v>158</v>
      </c>
      <c r="C65" s="83" t="s">
        <v>64</v>
      </c>
      <c r="D65" s="24">
        <v>9</v>
      </c>
      <c r="E65" s="24">
        <v>70</v>
      </c>
      <c r="F65" s="24">
        <v>0</v>
      </c>
      <c r="G65" s="24">
        <v>24</v>
      </c>
      <c r="H65" s="25">
        <f t="shared" si="1"/>
        <v>103</v>
      </c>
      <c r="I65" s="24">
        <v>26</v>
      </c>
      <c r="J65" s="26">
        <f t="shared" si="2"/>
        <v>129</v>
      </c>
      <c r="K65" s="33"/>
      <c r="L65" s="24">
        <v>0</v>
      </c>
      <c r="M65" s="24">
        <v>172</v>
      </c>
      <c r="N65" s="24">
        <v>0</v>
      </c>
      <c r="O65" s="24">
        <v>66</v>
      </c>
      <c r="P65" s="26">
        <f t="shared" si="3"/>
        <v>238</v>
      </c>
      <c r="Q65" s="24">
        <v>60</v>
      </c>
      <c r="R65" s="26">
        <f t="shared" si="0"/>
        <v>298</v>
      </c>
      <c r="S65" s="14"/>
    </row>
    <row r="66" spans="1:19" ht="12.75" customHeight="1" x14ac:dyDescent="0.2">
      <c r="A66" t="s">
        <v>159</v>
      </c>
      <c r="B66" t="s">
        <v>160</v>
      </c>
      <c r="C66" s="83" t="s">
        <v>57</v>
      </c>
      <c r="D66" s="24">
        <v>191</v>
      </c>
      <c r="E66" s="24">
        <v>0</v>
      </c>
      <c r="F66" s="24">
        <v>0</v>
      </c>
      <c r="G66" s="24">
        <v>0</v>
      </c>
      <c r="H66" s="25">
        <f t="shared" si="1"/>
        <v>191</v>
      </c>
      <c r="I66" s="24">
        <v>280</v>
      </c>
      <c r="J66" s="26">
        <f t="shared" si="2"/>
        <v>471</v>
      </c>
      <c r="K66" s="33"/>
      <c r="L66" s="24">
        <v>15</v>
      </c>
      <c r="M66" s="24">
        <v>199</v>
      </c>
      <c r="N66" s="24">
        <v>0</v>
      </c>
      <c r="O66" s="24">
        <v>55</v>
      </c>
      <c r="P66" s="26">
        <f t="shared" si="3"/>
        <v>269</v>
      </c>
      <c r="Q66" s="24">
        <v>98</v>
      </c>
      <c r="R66" s="26">
        <f t="shared" si="0"/>
        <v>367</v>
      </c>
      <c r="S66" s="14"/>
    </row>
    <row r="67" spans="1:19" ht="12.75" customHeight="1" x14ac:dyDescent="0.2">
      <c r="A67" t="s">
        <v>161</v>
      </c>
      <c r="B67" t="s">
        <v>162</v>
      </c>
      <c r="C67" s="83" t="s">
        <v>44</v>
      </c>
      <c r="D67" s="24">
        <v>77</v>
      </c>
      <c r="E67" s="24">
        <v>60</v>
      </c>
      <c r="F67" s="24">
        <v>0</v>
      </c>
      <c r="G67" s="24">
        <v>44</v>
      </c>
      <c r="H67" s="25">
        <f t="shared" si="1"/>
        <v>181</v>
      </c>
      <c r="I67" s="24">
        <v>150</v>
      </c>
      <c r="J67" s="26">
        <f t="shared" si="2"/>
        <v>331</v>
      </c>
      <c r="K67" s="33"/>
      <c r="L67" s="24">
        <v>0</v>
      </c>
      <c r="M67" s="24">
        <v>168</v>
      </c>
      <c r="N67" s="24">
        <v>35</v>
      </c>
      <c r="O67" s="24">
        <v>83</v>
      </c>
      <c r="P67" s="26">
        <f t="shared" si="3"/>
        <v>286</v>
      </c>
      <c r="Q67" s="24">
        <v>109</v>
      </c>
      <c r="R67" s="26">
        <f t="shared" si="0"/>
        <v>395</v>
      </c>
      <c r="S67" s="14"/>
    </row>
    <row r="68" spans="1:19" ht="12.75" customHeight="1" x14ac:dyDescent="0.2">
      <c r="A68" t="s">
        <v>163</v>
      </c>
      <c r="B68" t="s">
        <v>164</v>
      </c>
      <c r="C68" s="83" t="s">
        <v>57</v>
      </c>
      <c r="D68" s="24">
        <v>0</v>
      </c>
      <c r="E68" s="24">
        <v>0</v>
      </c>
      <c r="F68" s="24">
        <v>0</v>
      </c>
      <c r="G68" s="24">
        <v>0</v>
      </c>
      <c r="H68" s="25">
        <f t="shared" si="1"/>
        <v>0</v>
      </c>
      <c r="I68" s="24">
        <v>0</v>
      </c>
      <c r="J68" s="26">
        <f t="shared" si="2"/>
        <v>0</v>
      </c>
      <c r="K68" s="33"/>
      <c r="L68" s="24">
        <v>0</v>
      </c>
      <c r="M68" s="24">
        <v>72</v>
      </c>
      <c r="N68" s="24">
        <v>0</v>
      </c>
      <c r="O68" s="24">
        <v>15</v>
      </c>
      <c r="P68" s="26">
        <f t="shared" si="3"/>
        <v>87</v>
      </c>
      <c r="Q68" s="24">
        <v>0</v>
      </c>
      <c r="R68" s="26">
        <f t="shared" si="0"/>
        <v>87</v>
      </c>
      <c r="S68" s="14"/>
    </row>
    <row r="69" spans="1:19" ht="12.75" customHeight="1" x14ac:dyDescent="0.2">
      <c r="A69" t="s">
        <v>165</v>
      </c>
      <c r="B69" t="s">
        <v>166</v>
      </c>
      <c r="C69" s="83" t="s">
        <v>38</v>
      </c>
      <c r="D69" s="24">
        <v>36</v>
      </c>
      <c r="E69" s="24">
        <v>0</v>
      </c>
      <c r="F69" s="24">
        <v>0</v>
      </c>
      <c r="G69" s="24">
        <v>2</v>
      </c>
      <c r="H69" s="25">
        <f t="shared" si="1"/>
        <v>38</v>
      </c>
      <c r="I69" s="24">
        <v>0</v>
      </c>
      <c r="J69" s="26">
        <f t="shared" si="2"/>
        <v>38</v>
      </c>
      <c r="K69" s="33"/>
      <c r="L69" s="24">
        <v>0</v>
      </c>
      <c r="M69" s="24">
        <v>26</v>
      </c>
      <c r="N69" s="24">
        <v>11</v>
      </c>
      <c r="O69" s="24">
        <v>19</v>
      </c>
      <c r="P69" s="26">
        <f t="shared" si="3"/>
        <v>56</v>
      </c>
      <c r="Q69" s="24">
        <v>0</v>
      </c>
      <c r="R69" s="26">
        <f t="shared" si="0"/>
        <v>56</v>
      </c>
      <c r="S69" s="14"/>
    </row>
    <row r="70" spans="1:19" ht="12.75" customHeight="1" x14ac:dyDescent="0.2">
      <c r="A70" t="s">
        <v>167</v>
      </c>
      <c r="B70" t="s">
        <v>168</v>
      </c>
      <c r="C70" s="83" t="s">
        <v>38</v>
      </c>
      <c r="D70" s="24">
        <v>0</v>
      </c>
      <c r="E70" s="24">
        <v>0</v>
      </c>
      <c r="F70" s="24">
        <v>0</v>
      </c>
      <c r="G70" s="24">
        <v>0</v>
      </c>
      <c r="H70" s="25">
        <f t="shared" si="1"/>
        <v>0</v>
      </c>
      <c r="I70" s="24">
        <v>0</v>
      </c>
      <c r="J70" s="26">
        <f t="shared" si="2"/>
        <v>0</v>
      </c>
      <c r="K70" s="33"/>
      <c r="L70" s="24">
        <v>0</v>
      </c>
      <c r="M70" s="24">
        <v>86</v>
      </c>
      <c r="N70" s="24">
        <v>22</v>
      </c>
      <c r="O70" s="24">
        <v>36</v>
      </c>
      <c r="P70" s="26">
        <f t="shared" si="3"/>
        <v>144</v>
      </c>
      <c r="Q70" s="24">
        <v>0</v>
      </c>
      <c r="R70" s="26">
        <f t="shared" si="0"/>
        <v>144</v>
      </c>
      <c r="S70" s="14"/>
    </row>
    <row r="71" spans="1:19" ht="12.75" customHeight="1" x14ac:dyDescent="0.2">
      <c r="A71" t="s">
        <v>169</v>
      </c>
      <c r="B71" t="s">
        <v>170</v>
      </c>
      <c r="C71" s="83" t="s">
        <v>57</v>
      </c>
      <c r="D71" s="24">
        <v>12</v>
      </c>
      <c r="E71" s="24">
        <v>0</v>
      </c>
      <c r="F71" s="24">
        <v>0</v>
      </c>
      <c r="G71" s="24">
        <v>0</v>
      </c>
      <c r="H71" s="25">
        <f t="shared" si="1"/>
        <v>12</v>
      </c>
      <c r="I71" s="24">
        <v>0</v>
      </c>
      <c r="J71" s="26">
        <f t="shared" si="2"/>
        <v>12</v>
      </c>
      <c r="K71" s="33"/>
      <c r="L71" s="24">
        <v>0</v>
      </c>
      <c r="M71" s="24">
        <v>66</v>
      </c>
      <c r="N71" s="24">
        <v>69</v>
      </c>
      <c r="O71" s="24">
        <v>13</v>
      </c>
      <c r="P71" s="26">
        <f t="shared" si="3"/>
        <v>148</v>
      </c>
      <c r="Q71" s="24">
        <v>0</v>
      </c>
      <c r="R71" s="26">
        <f t="shared" ref="R71:R133" si="4">SUM(P71:Q71)</f>
        <v>148</v>
      </c>
      <c r="S71" s="14"/>
    </row>
    <row r="72" spans="1:19" ht="12.75" customHeight="1" x14ac:dyDescent="0.2">
      <c r="A72" t="s">
        <v>171</v>
      </c>
      <c r="B72" t="s">
        <v>172</v>
      </c>
      <c r="C72" s="83" t="s">
        <v>38</v>
      </c>
      <c r="D72" s="24">
        <v>0</v>
      </c>
      <c r="E72" s="24">
        <v>0</v>
      </c>
      <c r="F72" s="24">
        <v>0</v>
      </c>
      <c r="G72" s="24">
        <v>0</v>
      </c>
      <c r="H72" s="25">
        <f t="shared" ref="H72:H134" si="5">SUM(D72:G72)</f>
        <v>0</v>
      </c>
      <c r="I72" s="24">
        <v>124</v>
      </c>
      <c r="J72" s="26">
        <f t="shared" ref="J72:J134" si="6">SUM(H72:I72)</f>
        <v>124</v>
      </c>
      <c r="K72" s="33"/>
      <c r="L72" s="24">
        <v>0</v>
      </c>
      <c r="M72" s="24">
        <v>74</v>
      </c>
      <c r="N72" s="24">
        <v>0</v>
      </c>
      <c r="O72" s="24">
        <v>33</v>
      </c>
      <c r="P72" s="26">
        <f t="shared" ref="P72:P134" si="7">SUM(L72:O72)</f>
        <v>107</v>
      </c>
      <c r="Q72" s="24">
        <v>21</v>
      </c>
      <c r="R72" s="26">
        <f t="shared" si="4"/>
        <v>128</v>
      </c>
      <c r="S72" s="14"/>
    </row>
    <row r="73" spans="1:19" ht="12.75" customHeight="1" x14ac:dyDescent="0.2">
      <c r="A73" t="s">
        <v>173</v>
      </c>
      <c r="B73" t="s">
        <v>174</v>
      </c>
      <c r="C73" s="83" t="s">
        <v>44</v>
      </c>
      <c r="D73" s="24">
        <v>22</v>
      </c>
      <c r="E73" s="24">
        <v>0</v>
      </c>
      <c r="F73" s="24">
        <v>0</v>
      </c>
      <c r="G73" s="24">
        <v>0</v>
      </c>
      <c r="H73" s="25">
        <f t="shared" si="5"/>
        <v>22</v>
      </c>
      <c r="I73" s="24">
        <v>0</v>
      </c>
      <c r="J73" s="26">
        <f t="shared" si="6"/>
        <v>22</v>
      </c>
      <c r="K73" s="33"/>
      <c r="L73" s="24">
        <v>0</v>
      </c>
      <c r="M73" s="24">
        <v>7</v>
      </c>
      <c r="N73" s="24">
        <v>0</v>
      </c>
      <c r="O73" s="24">
        <v>7</v>
      </c>
      <c r="P73" s="26">
        <f t="shared" si="7"/>
        <v>14</v>
      </c>
      <c r="Q73" s="24">
        <v>0</v>
      </c>
      <c r="R73" s="26">
        <f t="shared" si="4"/>
        <v>14</v>
      </c>
      <c r="S73" s="14"/>
    </row>
    <row r="74" spans="1:19" ht="12.75" customHeight="1" x14ac:dyDescent="0.2">
      <c r="A74" t="s">
        <v>175</v>
      </c>
      <c r="B74" t="s">
        <v>176</v>
      </c>
      <c r="C74" s="83" t="s">
        <v>44</v>
      </c>
      <c r="D74" s="24">
        <v>0</v>
      </c>
      <c r="E74" s="24">
        <v>3</v>
      </c>
      <c r="F74" s="24">
        <v>0</v>
      </c>
      <c r="G74" s="24">
        <v>0</v>
      </c>
      <c r="H74" s="25">
        <f t="shared" si="5"/>
        <v>3</v>
      </c>
      <c r="I74" s="24">
        <v>0</v>
      </c>
      <c r="J74" s="26">
        <f t="shared" si="6"/>
        <v>3</v>
      </c>
      <c r="K74" s="33"/>
      <c r="L74" s="24">
        <v>0</v>
      </c>
      <c r="M74" s="24">
        <v>37</v>
      </c>
      <c r="N74" s="24">
        <v>0</v>
      </c>
      <c r="O74" s="24">
        <v>35</v>
      </c>
      <c r="P74" s="26">
        <f t="shared" si="7"/>
        <v>72</v>
      </c>
      <c r="Q74" s="24">
        <v>18</v>
      </c>
      <c r="R74" s="26">
        <f t="shared" si="4"/>
        <v>90</v>
      </c>
      <c r="S74" s="14"/>
    </row>
    <row r="75" spans="1:19" ht="12.75" customHeight="1" x14ac:dyDescent="0.2">
      <c r="A75" t="s">
        <v>177</v>
      </c>
      <c r="B75" t="s">
        <v>178</v>
      </c>
      <c r="C75" s="83" t="s">
        <v>44</v>
      </c>
      <c r="D75" s="24">
        <v>36</v>
      </c>
      <c r="E75" s="24">
        <v>0</v>
      </c>
      <c r="F75" s="24">
        <v>0</v>
      </c>
      <c r="G75" s="24">
        <v>9</v>
      </c>
      <c r="H75" s="25">
        <f t="shared" si="5"/>
        <v>45</v>
      </c>
      <c r="I75" s="24">
        <v>0</v>
      </c>
      <c r="J75" s="26">
        <f t="shared" si="6"/>
        <v>45</v>
      </c>
      <c r="K75" s="33"/>
      <c r="L75" s="24">
        <v>0</v>
      </c>
      <c r="M75" s="24">
        <v>34</v>
      </c>
      <c r="N75" s="24">
        <v>0</v>
      </c>
      <c r="O75" s="24">
        <v>7</v>
      </c>
      <c r="P75" s="26">
        <f t="shared" si="7"/>
        <v>41</v>
      </c>
      <c r="Q75" s="24">
        <v>0</v>
      </c>
      <c r="R75" s="26">
        <f t="shared" si="4"/>
        <v>41</v>
      </c>
      <c r="S75" s="14"/>
    </row>
    <row r="76" spans="1:19" ht="12.75" customHeight="1" x14ac:dyDescent="0.2">
      <c r="A76" t="s">
        <v>179</v>
      </c>
      <c r="B76" t="s">
        <v>180</v>
      </c>
      <c r="C76" s="83" t="s">
        <v>57</v>
      </c>
      <c r="D76" s="24">
        <v>52</v>
      </c>
      <c r="E76" s="24">
        <v>0</v>
      </c>
      <c r="F76" s="24">
        <v>0</v>
      </c>
      <c r="G76" s="24">
        <v>14</v>
      </c>
      <c r="H76" s="25">
        <f t="shared" si="5"/>
        <v>66</v>
      </c>
      <c r="I76" s="24">
        <v>0</v>
      </c>
      <c r="J76" s="26">
        <f t="shared" si="6"/>
        <v>66</v>
      </c>
      <c r="K76" s="33"/>
      <c r="L76" s="24">
        <v>0</v>
      </c>
      <c r="M76" s="24">
        <v>118</v>
      </c>
      <c r="N76" s="24">
        <v>12</v>
      </c>
      <c r="O76" s="24">
        <v>53</v>
      </c>
      <c r="P76" s="26">
        <f t="shared" si="7"/>
        <v>183</v>
      </c>
      <c r="Q76" s="24">
        <v>57</v>
      </c>
      <c r="R76" s="26">
        <f t="shared" si="4"/>
        <v>240</v>
      </c>
      <c r="S76" s="14"/>
    </row>
    <row r="77" spans="1:19" ht="12.75" customHeight="1" x14ac:dyDescent="0.2">
      <c r="A77" t="s">
        <v>181</v>
      </c>
      <c r="B77" t="s">
        <v>182</v>
      </c>
      <c r="C77" s="83" t="s">
        <v>38</v>
      </c>
      <c r="D77" s="24">
        <v>0</v>
      </c>
      <c r="E77" s="24">
        <v>0</v>
      </c>
      <c r="F77" s="24">
        <v>0</v>
      </c>
      <c r="G77" s="24">
        <v>0</v>
      </c>
      <c r="H77" s="25">
        <f t="shared" si="5"/>
        <v>0</v>
      </c>
      <c r="I77" s="24">
        <v>0</v>
      </c>
      <c r="J77" s="26">
        <f t="shared" si="6"/>
        <v>0</v>
      </c>
      <c r="K77" s="33"/>
      <c r="L77" s="24">
        <v>0</v>
      </c>
      <c r="M77" s="24">
        <v>67</v>
      </c>
      <c r="N77" s="24">
        <v>0</v>
      </c>
      <c r="O77" s="24">
        <v>3</v>
      </c>
      <c r="P77" s="26">
        <f t="shared" si="7"/>
        <v>70</v>
      </c>
      <c r="Q77" s="24">
        <v>16</v>
      </c>
      <c r="R77" s="26">
        <f t="shared" si="4"/>
        <v>86</v>
      </c>
      <c r="S77" s="14"/>
    </row>
    <row r="78" spans="1:19" ht="12.75" customHeight="1" x14ac:dyDescent="0.2">
      <c r="A78" t="s">
        <v>183</v>
      </c>
      <c r="B78" t="s">
        <v>184</v>
      </c>
      <c r="C78" s="83" t="s">
        <v>44</v>
      </c>
      <c r="D78" s="24">
        <v>72</v>
      </c>
      <c r="E78" s="24">
        <v>0</v>
      </c>
      <c r="F78" s="24">
        <v>0</v>
      </c>
      <c r="G78" s="24">
        <v>0</v>
      </c>
      <c r="H78" s="25">
        <f t="shared" si="5"/>
        <v>72</v>
      </c>
      <c r="I78" s="24">
        <v>0</v>
      </c>
      <c r="J78" s="26">
        <f t="shared" si="6"/>
        <v>72</v>
      </c>
      <c r="K78" s="33"/>
      <c r="L78" s="24">
        <v>0</v>
      </c>
      <c r="M78" s="24">
        <v>225</v>
      </c>
      <c r="N78" s="24">
        <v>0</v>
      </c>
      <c r="O78" s="24">
        <v>89</v>
      </c>
      <c r="P78" s="26">
        <f t="shared" si="7"/>
        <v>314</v>
      </c>
      <c r="Q78" s="24">
        <v>92</v>
      </c>
      <c r="R78" s="26">
        <f t="shared" si="4"/>
        <v>406</v>
      </c>
      <c r="S78" s="14"/>
    </row>
    <row r="79" spans="1:19" ht="12.75" customHeight="1" x14ac:dyDescent="0.2">
      <c r="A79" t="s">
        <v>185</v>
      </c>
      <c r="B79" t="s">
        <v>186</v>
      </c>
      <c r="C79" s="83" t="s">
        <v>38</v>
      </c>
      <c r="D79" s="24">
        <v>0</v>
      </c>
      <c r="E79" s="24">
        <v>0</v>
      </c>
      <c r="F79" s="24">
        <v>0</v>
      </c>
      <c r="G79" s="24">
        <v>0</v>
      </c>
      <c r="H79" s="25">
        <f t="shared" si="5"/>
        <v>0</v>
      </c>
      <c r="I79" s="24">
        <v>0</v>
      </c>
      <c r="J79" s="26">
        <f t="shared" si="6"/>
        <v>0</v>
      </c>
      <c r="K79" s="33"/>
      <c r="L79" s="24">
        <v>0</v>
      </c>
      <c r="M79" s="24">
        <v>58</v>
      </c>
      <c r="N79" s="24">
        <v>0</v>
      </c>
      <c r="O79" s="24">
        <v>43</v>
      </c>
      <c r="P79" s="26">
        <f t="shared" si="7"/>
        <v>101</v>
      </c>
      <c r="Q79" s="24">
        <v>0</v>
      </c>
      <c r="R79" s="26">
        <f t="shared" si="4"/>
        <v>101</v>
      </c>
      <c r="S79" s="14"/>
    </row>
    <row r="80" spans="1:19" ht="12.75" customHeight="1" x14ac:dyDescent="0.2">
      <c r="A80" t="s">
        <v>187</v>
      </c>
      <c r="B80" t="s">
        <v>188</v>
      </c>
      <c r="C80" s="83" t="s">
        <v>64</v>
      </c>
      <c r="D80" s="24">
        <v>40</v>
      </c>
      <c r="E80" s="24">
        <v>0</v>
      </c>
      <c r="F80" s="24">
        <v>0</v>
      </c>
      <c r="G80" s="24">
        <v>4</v>
      </c>
      <c r="H80" s="25">
        <f t="shared" si="5"/>
        <v>44</v>
      </c>
      <c r="I80" s="24">
        <v>15</v>
      </c>
      <c r="J80" s="26">
        <f t="shared" si="6"/>
        <v>59</v>
      </c>
      <c r="K80" s="33"/>
      <c r="L80" s="24">
        <v>6</v>
      </c>
      <c r="M80" s="24">
        <v>64</v>
      </c>
      <c r="N80" s="24">
        <v>11</v>
      </c>
      <c r="O80" s="24">
        <v>28</v>
      </c>
      <c r="P80" s="26">
        <f t="shared" si="7"/>
        <v>109</v>
      </c>
      <c r="Q80" s="24">
        <v>0</v>
      </c>
      <c r="R80" s="26">
        <f t="shared" si="4"/>
        <v>109</v>
      </c>
      <c r="S80" s="14"/>
    </row>
    <row r="81" spans="1:19" ht="12.75" customHeight="1" x14ac:dyDescent="0.2">
      <c r="A81" t="s">
        <v>189</v>
      </c>
      <c r="B81" t="s">
        <v>190</v>
      </c>
      <c r="C81" s="83" t="s">
        <v>64</v>
      </c>
      <c r="D81" s="24">
        <v>22</v>
      </c>
      <c r="E81" s="24">
        <v>0</v>
      </c>
      <c r="F81" s="24">
        <v>0</v>
      </c>
      <c r="G81" s="24">
        <v>0</v>
      </c>
      <c r="H81" s="25">
        <f t="shared" si="5"/>
        <v>22</v>
      </c>
      <c r="I81" s="24">
        <v>0</v>
      </c>
      <c r="J81" s="26">
        <f t="shared" si="6"/>
        <v>22</v>
      </c>
      <c r="K81" s="33"/>
      <c r="L81" s="24">
        <v>0</v>
      </c>
      <c r="M81" s="24">
        <v>4</v>
      </c>
      <c r="N81" s="24">
        <v>0</v>
      </c>
      <c r="O81" s="24">
        <v>0</v>
      </c>
      <c r="P81" s="26">
        <f t="shared" si="7"/>
        <v>4</v>
      </c>
      <c r="Q81" s="24">
        <v>0</v>
      </c>
      <c r="R81" s="26">
        <f t="shared" si="4"/>
        <v>4</v>
      </c>
      <c r="S81" s="14"/>
    </row>
    <row r="82" spans="1:19" ht="12.75" customHeight="1" x14ac:dyDescent="0.2">
      <c r="A82" t="s">
        <v>191</v>
      </c>
      <c r="B82" t="s">
        <v>192</v>
      </c>
      <c r="C82" s="83" t="s">
        <v>64</v>
      </c>
      <c r="D82" s="24">
        <v>9</v>
      </c>
      <c r="E82" s="24">
        <v>0</v>
      </c>
      <c r="F82" s="24">
        <v>0</v>
      </c>
      <c r="G82" s="24">
        <v>0</v>
      </c>
      <c r="H82" s="25">
        <f t="shared" si="5"/>
        <v>9</v>
      </c>
      <c r="I82" s="24">
        <v>0</v>
      </c>
      <c r="J82" s="26">
        <f t="shared" si="6"/>
        <v>9</v>
      </c>
      <c r="K82" s="33"/>
      <c r="L82" s="24">
        <v>0</v>
      </c>
      <c r="M82" s="24">
        <v>71</v>
      </c>
      <c r="N82" s="24">
        <v>10</v>
      </c>
      <c r="O82" s="24">
        <v>19</v>
      </c>
      <c r="P82" s="26">
        <f t="shared" si="7"/>
        <v>100</v>
      </c>
      <c r="Q82" s="24">
        <v>0</v>
      </c>
      <c r="R82" s="26">
        <f t="shared" si="4"/>
        <v>100</v>
      </c>
      <c r="S82" s="14"/>
    </row>
    <row r="83" spans="1:19" ht="12.75" customHeight="1" x14ac:dyDescent="0.2">
      <c r="A83" t="s">
        <v>735</v>
      </c>
      <c r="B83" t="s">
        <v>193</v>
      </c>
      <c r="C83" s="83" t="s">
        <v>38</v>
      </c>
      <c r="D83" s="24">
        <v>78</v>
      </c>
      <c r="E83" s="24">
        <v>0</v>
      </c>
      <c r="F83" s="24">
        <v>0</v>
      </c>
      <c r="G83" s="24">
        <v>16</v>
      </c>
      <c r="H83" s="25">
        <f t="shared" si="5"/>
        <v>94</v>
      </c>
      <c r="I83" s="24">
        <v>0</v>
      </c>
      <c r="J83" s="26">
        <f t="shared" si="6"/>
        <v>94</v>
      </c>
      <c r="K83" s="33"/>
      <c r="L83" s="24">
        <v>0</v>
      </c>
      <c r="M83" s="24">
        <v>146</v>
      </c>
      <c r="N83" s="24">
        <v>0</v>
      </c>
      <c r="O83" s="24">
        <v>27</v>
      </c>
      <c r="P83" s="26">
        <f t="shared" si="7"/>
        <v>173</v>
      </c>
      <c r="Q83" s="24">
        <v>0</v>
      </c>
      <c r="R83" s="26">
        <f t="shared" si="4"/>
        <v>173</v>
      </c>
      <c r="S83" s="14"/>
    </row>
    <row r="84" spans="1:19" ht="12.75" customHeight="1" x14ac:dyDescent="0.2">
      <c r="A84" t="s">
        <v>194</v>
      </c>
      <c r="B84" t="s">
        <v>195</v>
      </c>
      <c r="C84" s="83" t="s">
        <v>44</v>
      </c>
      <c r="D84" s="24">
        <v>85</v>
      </c>
      <c r="E84" s="24">
        <v>0</v>
      </c>
      <c r="F84" s="24">
        <v>0</v>
      </c>
      <c r="G84" s="24">
        <v>13</v>
      </c>
      <c r="H84" s="25">
        <f t="shared" si="5"/>
        <v>98</v>
      </c>
      <c r="I84" s="24">
        <v>0</v>
      </c>
      <c r="J84" s="26">
        <f t="shared" si="6"/>
        <v>98</v>
      </c>
      <c r="K84" s="33"/>
      <c r="L84" s="24">
        <v>0</v>
      </c>
      <c r="M84" s="24">
        <v>12</v>
      </c>
      <c r="N84" s="24">
        <v>0</v>
      </c>
      <c r="O84" s="24">
        <v>13</v>
      </c>
      <c r="P84" s="26">
        <f t="shared" si="7"/>
        <v>25</v>
      </c>
      <c r="Q84" s="24">
        <v>0</v>
      </c>
      <c r="R84" s="26">
        <f t="shared" si="4"/>
        <v>25</v>
      </c>
      <c r="S84" s="14"/>
    </row>
    <row r="85" spans="1:19" ht="12.75" customHeight="1" x14ac:dyDescent="0.2">
      <c r="A85" t="s">
        <v>196</v>
      </c>
      <c r="B85" t="s">
        <v>197</v>
      </c>
      <c r="C85" s="83" t="s">
        <v>44</v>
      </c>
      <c r="D85" s="24">
        <v>20</v>
      </c>
      <c r="E85" s="24">
        <v>0</v>
      </c>
      <c r="F85" s="24">
        <v>0</v>
      </c>
      <c r="G85" s="24">
        <v>6</v>
      </c>
      <c r="H85" s="25">
        <f t="shared" si="5"/>
        <v>26</v>
      </c>
      <c r="I85" s="24">
        <v>0</v>
      </c>
      <c r="J85" s="26">
        <f t="shared" si="6"/>
        <v>26</v>
      </c>
      <c r="K85" s="33"/>
      <c r="L85" s="24">
        <v>0</v>
      </c>
      <c r="M85" s="24">
        <v>18</v>
      </c>
      <c r="N85" s="24">
        <v>0</v>
      </c>
      <c r="O85" s="24">
        <v>15</v>
      </c>
      <c r="P85" s="26">
        <f t="shared" si="7"/>
        <v>33</v>
      </c>
      <c r="Q85" s="24">
        <v>0</v>
      </c>
      <c r="R85" s="26">
        <f t="shared" si="4"/>
        <v>33</v>
      </c>
      <c r="S85" s="14"/>
    </row>
    <row r="86" spans="1:19" ht="12.75" customHeight="1" x14ac:dyDescent="0.2">
      <c r="A86" t="s">
        <v>198</v>
      </c>
      <c r="B86" t="s">
        <v>199</v>
      </c>
      <c r="C86" s="83" t="s">
        <v>57</v>
      </c>
      <c r="D86" s="24">
        <v>0</v>
      </c>
      <c r="E86" s="24">
        <v>0</v>
      </c>
      <c r="F86" s="24">
        <v>0</v>
      </c>
      <c r="G86" s="24">
        <v>0</v>
      </c>
      <c r="H86" s="25">
        <f t="shared" si="5"/>
        <v>0</v>
      </c>
      <c r="I86" s="24">
        <v>0</v>
      </c>
      <c r="J86" s="26">
        <f t="shared" si="6"/>
        <v>0</v>
      </c>
      <c r="K86" s="33"/>
      <c r="L86" s="24">
        <v>4</v>
      </c>
      <c r="M86" s="24">
        <v>134</v>
      </c>
      <c r="N86" s="24">
        <v>0</v>
      </c>
      <c r="O86" s="24">
        <v>33</v>
      </c>
      <c r="P86" s="26">
        <f t="shared" si="7"/>
        <v>171</v>
      </c>
      <c r="Q86" s="24">
        <v>10</v>
      </c>
      <c r="R86" s="26">
        <f t="shared" si="4"/>
        <v>181</v>
      </c>
      <c r="S86" s="14"/>
    </row>
    <row r="87" spans="1:19" ht="12.75" customHeight="1" x14ac:dyDescent="0.2">
      <c r="A87" t="s">
        <v>200</v>
      </c>
      <c r="B87" t="s">
        <v>201</v>
      </c>
      <c r="C87" s="83" t="s">
        <v>44</v>
      </c>
      <c r="D87" s="24">
        <v>5</v>
      </c>
      <c r="E87" s="24">
        <v>0</v>
      </c>
      <c r="F87" s="24">
        <v>0</v>
      </c>
      <c r="G87" s="24">
        <v>0</v>
      </c>
      <c r="H87" s="25">
        <f t="shared" si="5"/>
        <v>5</v>
      </c>
      <c r="I87" s="24">
        <v>0</v>
      </c>
      <c r="J87" s="26">
        <f t="shared" si="6"/>
        <v>5</v>
      </c>
      <c r="K87" s="33"/>
      <c r="L87" s="24">
        <v>26</v>
      </c>
      <c r="M87" s="24">
        <v>52</v>
      </c>
      <c r="N87" s="24">
        <v>0</v>
      </c>
      <c r="O87" s="24">
        <v>38</v>
      </c>
      <c r="P87" s="26">
        <f t="shared" si="7"/>
        <v>116</v>
      </c>
      <c r="Q87" s="24">
        <v>10</v>
      </c>
      <c r="R87" s="26">
        <f t="shared" si="4"/>
        <v>126</v>
      </c>
      <c r="S87" s="14"/>
    </row>
    <row r="88" spans="1:19" ht="12.75" customHeight="1" x14ac:dyDescent="0.2">
      <c r="A88" t="s">
        <v>202</v>
      </c>
      <c r="B88" t="s">
        <v>203</v>
      </c>
      <c r="C88" s="83" t="s">
        <v>38</v>
      </c>
      <c r="D88" s="24">
        <v>0</v>
      </c>
      <c r="E88" s="24">
        <v>0</v>
      </c>
      <c r="F88" s="24">
        <v>0</v>
      </c>
      <c r="G88" s="24">
        <v>0</v>
      </c>
      <c r="H88" s="25">
        <f t="shared" si="5"/>
        <v>0</v>
      </c>
      <c r="I88" s="24">
        <v>0</v>
      </c>
      <c r="J88" s="26">
        <f t="shared" si="6"/>
        <v>0</v>
      </c>
      <c r="K88" s="33"/>
      <c r="L88" s="24">
        <v>0</v>
      </c>
      <c r="M88" s="24">
        <v>62</v>
      </c>
      <c r="N88" s="24">
        <v>0</v>
      </c>
      <c r="O88" s="24">
        <v>3</v>
      </c>
      <c r="P88" s="26">
        <f t="shared" si="7"/>
        <v>65</v>
      </c>
      <c r="Q88" s="24">
        <v>0</v>
      </c>
      <c r="R88" s="26">
        <f t="shared" si="4"/>
        <v>65</v>
      </c>
      <c r="S88" s="14"/>
    </row>
    <row r="89" spans="1:19" ht="12.75" customHeight="1" x14ac:dyDescent="0.2">
      <c r="A89" t="s">
        <v>204</v>
      </c>
      <c r="B89" t="s">
        <v>205</v>
      </c>
      <c r="C89" s="83" t="s">
        <v>64</v>
      </c>
      <c r="D89" s="24">
        <v>79</v>
      </c>
      <c r="E89" s="24">
        <v>0</v>
      </c>
      <c r="F89" s="24">
        <v>0</v>
      </c>
      <c r="G89" s="24">
        <v>0</v>
      </c>
      <c r="H89" s="25">
        <f t="shared" si="5"/>
        <v>79</v>
      </c>
      <c r="I89" s="24">
        <v>0</v>
      </c>
      <c r="J89" s="26">
        <f t="shared" si="6"/>
        <v>79</v>
      </c>
      <c r="K89" s="33"/>
      <c r="L89" s="24">
        <v>0</v>
      </c>
      <c r="M89" s="24">
        <v>148</v>
      </c>
      <c r="N89" s="24">
        <v>0</v>
      </c>
      <c r="O89" s="24">
        <v>52</v>
      </c>
      <c r="P89" s="26">
        <f t="shared" si="7"/>
        <v>200</v>
      </c>
      <c r="Q89" s="24">
        <v>0</v>
      </c>
      <c r="R89" s="26">
        <f t="shared" si="4"/>
        <v>200</v>
      </c>
      <c r="S89" s="14"/>
    </row>
    <row r="90" spans="1:19" ht="12.75" customHeight="1" x14ac:dyDescent="0.2">
      <c r="A90" t="s">
        <v>206</v>
      </c>
      <c r="B90" t="s">
        <v>207</v>
      </c>
      <c r="C90" s="83" t="s">
        <v>41</v>
      </c>
      <c r="D90" s="24">
        <v>9</v>
      </c>
      <c r="E90" s="24">
        <v>0</v>
      </c>
      <c r="F90" s="24">
        <v>0</v>
      </c>
      <c r="G90" s="24">
        <v>10</v>
      </c>
      <c r="H90" s="25">
        <f t="shared" si="5"/>
        <v>19</v>
      </c>
      <c r="I90" s="24">
        <v>0</v>
      </c>
      <c r="J90" s="26">
        <f t="shared" si="6"/>
        <v>19</v>
      </c>
      <c r="K90" s="33"/>
      <c r="L90" s="24">
        <v>0</v>
      </c>
      <c r="M90" s="24">
        <v>30</v>
      </c>
      <c r="N90" s="24">
        <v>0</v>
      </c>
      <c r="O90" s="24">
        <v>1</v>
      </c>
      <c r="P90" s="26">
        <f t="shared" si="7"/>
        <v>31</v>
      </c>
      <c r="Q90" s="24">
        <v>0</v>
      </c>
      <c r="R90" s="26">
        <f t="shared" si="4"/>
        <v>31</v>
      </c>
      <c r="S90" s="14"/>
    </row>
    <row r="91" spans="1:19" ht="12.75" customHeight="1" x14ac:dyDescent="0.2">
      <c r="A91" t="s">
        <v>208</v>
      </c>
      <c r="B91" t="s">
        <v>209</v>
      </c>
      <c r="C91" s="83" t="s">
        <v>38</v>
      </c>
      <c r="D91" s="24">
        <v>8</v>
      </c>
      <c r="E91" s="24">
        <v>7</v>
      </c>
      <c r="F91" s="24">
        <v>0</v>
      </c>
      <c r="G91" s="24">
        <v>12</v>
      </c>
      <c r="H91" s="25">
        <f t="shared" si="5"/>
        <v>27</v>
      </c>
      <c r="I91" s="24">
        <v>0</v>
      </c>
      <c r="J91" s="26">
        <f t="shared" si="6"/>
        <v>27</v>
      </c>
      <c r="K91" s="33"/>
      <c r="L91" s="24">
        <v>0</v>
      </c>
      <c r="M91" s="24">
        <v>49</v>
      </c>
      <c r="N91" s="24">
        <v>0</v>
      </c>
      <c r="O91" s="24">
        <v>8</v>
      </c>
      <c r="P91" s="26">
        <f t="shared" si="7"/>
        <v>57</v>
      </c>
      <c r="Q91" s="24">
        <v>0</v>
      </c>
      <c r="R91" s="26">
        <f t="shared" si="4"/>
        <v>57</v>
      </c>
      <c r="S91" s="14"/>
    </row>
    <row r="92" spans="1:19" ht="12.75" customHeight="1" x14ac:dyDescent="0.2">
      <c r="A92" t="s">
        <v>210</v>
      </c>
      <c r="B92" t="s">
        <v>211</v>
      </c>
      <c r="C92" s="83" t="s">
        <v>38</v>
      </c>
      <c r="D92" s="24">
        <v>4</v>
      </c>
      <c r="E92" s="24">
        <v>0</v>
      </c>
      <c r="F92" s="24">
        <v>0</v>
      </c>
      <c r="G92" s="24">
        <v>5</v>
      </c>
      <c r="H92" s="25">
        <f t="shared" si="5"/>
        <v>9</v>
      </c>
      <c r="I92" s="24">
        <v>0</v>
      </c>
      <c r="J92" s="26">
        <f t="shared" si="6"/>
        <v>9</v>
      </c>
      <c r="K92" s="33"/>
      <c r="L92" s="24">
        <v>0</v>
      </c>
      <c r="M92" s="24">
        <v>68</v>
      </c>
      <c r="N92" s="24">
        <v>0</v>
      </c>
      <c r="O92" s="24">
        <v>54</v>
      </c>
      <c r="P92" s="26">
        <f t="shared" si="7"/>
        <v>122</v>
      </c>
      <c r="Q92" s="24">
        <v>25</v>
      </c>
      <c r="R92" s="26">
        <f t="shared" si="4"/>
        <v>147</v>
      </c>
      <c r="S92" s="14"/>
    </row>
    <row r="93" spans="1:19" ht="12.75" customHeight="1" x14ac:dyDescent="0.2">
      <c r="A93" t="s">
        <v>212</v>
      </c>
      <c r="B93" t="s">
        <v>213</v>
      </c>
      <c r="C93" s="83" t="s">
        <v>38</v>
      </c>
      <c r="D93" s="24">
        <v>23</v>
      </c>
      <c r="E93" s="24">
        <v>0</v>
      </c>
      <c r="F93" s="24">
        <v>0</v>
      </c>
      <c r="G93" s="24">
        <v>28</v>
      </c>
      <c r="H93" s="25">
        <f t="shared" si="5"/>
        <v>51</v>
      </c>
      <c r="I93" s="24">
        <v>186</v>
      </c>
      <c r="J93" s="26">
        <f t="shared" si="6"/>
        <v>237</v>
      </c>
      <c r="K93" s="33"/>
      <c r="L93" s="24">
        <v>13</v>
      </c>
      <c r="M93" s="24">
        <v>60</v>
      </c>
      <c r="N93" s="24">
        <v>0</v>
      </c>
      <c r="O93" s="24">
        <v>49</v>
      </c>
      <c r="P93" s="26">
        <f t="shared" si="7"/>
        <v>122</v>
      </c>
      <c r="Q93" s="24">
        <v>109</v>
      </c>
      <c r="R93" s="26">
        <f t="shared" si="4"/>
        <v>231</v>
      </c>
      <c r="S93" s="14"/>
    </row>
    <row r="94" spans="1:19" ht="12.75" customHeight="1" x14ac:dyDescent="0.2">
      <c r="A94" t="s">
        <v>214</v>
      </c>
      <c r="B94" t="s">
        <v>215</v>
      </c>
      <c r="C94" s="83" t="s">
        <v>44</v>
      </c>
      <c r="D94" s="24">
        <v>0</v>
      </c>
      <c r="E94" s="24">
        <v>35</v>
      </c>
      <c r="F94" s="24">
        <v>0</v>
      </c>
      <c r="G94" s="24">
        <v>0</v>
      </c>
      <c r="H94" s="25">
        <f t="shared" si="5"/>
        <v>35</v>
      </c>
      <c r="I94" s="24">
        <v>0</v>
      </c>
      <c r="J94" s="26">
        <f t="shared" si="6"/>
        <v>35</v>
      </c>
      <c r="K94" s="33"/>
      <c r="L94" s="24">
        <v>0</v>
      </c>
      <c r="M94" s="24">
        <v>10</v>
      </c>
      <c r="N94" s="24">
        <v>0</v>
      </c>
      <c r="O94" s="24">
        <v>7</v>
      </c>
      <c r="P94" s="26">
        <f t="shared" si="7"/>
        <v>17</v>
      </c>
      <c r="Q94" s="24">
        <v>0</v>
      </c>
      <c r="R94" s="26">
        <f t="shared" si="4"/>
        <v>17</v>
      </c>
      <c r="S94" s="14"/>
    </row>
    <row r="95" spans="1:19" ht="12.75" customHeight="1" x14ac:dyDescent="0.2">
      <c r="A95" t="s">
        <v>216</v>
      </c>
      <c r="B95" t="s">
        <v>217</v>
      </c>
      <c r="C95" s="83" t="s">
        <v>64</v>
      </c>
      <c r="D95" s="24">
        <v>13</v>
      </c>
      <c r="E95" s="24">
        <v>34</v>
      </c>
      <c r="F95" s="24">
        <v>0</v>
      </c>
      <c r="G95" s="24">
        <v>0</v>
      </c>
      <c r="H95" s="25">
        <f t="shared" si="5"/>
        <v>47</v>
      </c>
      <c r="I95" s="24">
        <v>0</v>
      </c>
      <c r="J95" s="26">
        <f t="shared" si="6"/>
        <v>47</v>
      </c>
      <c r="K95" s="33"/>
      <c r="L95" s="24">
        <v>4</v>
      </c>
      <c r="M95" s="24">
        <v>66</v>
      </c>
      <c r="N95" s="24">
        <v>0</v>
      </c>
      <c r="O95" s="24">
        <v>38</v>
      </c>
      <c r="P95" s="26">
        <f t="shared" si="7"/>
        <v>108</v>
      </c>
      <c r="Q95" s="24">
        <v>30</v>
      </c>
      <c r="R95" s="26">
        <f t="shared" si="4"/>
        <v>138</v>
      </c>
      <c r="S95" s="14"/>
    </row>
    <row r="96" spans="1:19" ht="12.75" customHeight="1" x14ac:dyDescent="0.2">
      <c r="A96" t="s">
        <v>218</v>
      </c>
      <c r="B96" t="s">
        <v>219</v>
      </c>
      <c r="C96" s="83" t="s">
        <v>64</v>
      </c>
      <c r="D96" s="24">
        <v>19</v>
      </c>
      <c r="E96" s="24">
        <v>0</v>
      </c>
      <c r="F96" s="24">
        <v>0</v>
      </c>
      <c r="G96" s="24">
        <v>8</v>
      </c>
      <c r="H96" s="25">
        <f t="shared" si="5"/>
        <v>27</v>
      </c>
      <c r="I96" s="24">
        <v>13</v>
      </c>
      <c r="J96" s="26">
        <f t="shared" si="6"/>
        <v>40</v>
      </c>
      <c r="K96" s="33"/>
      <c r="L96" s="24">
        <v>0</v>
      </c>
      <c r="M96" s="24">
        <v>68</v>
      </c>
      <c r="N96" s="24">
        <v>12</v>
      </c>
      <c r="O96" s="24">
        <v>28</v>
      </c>
      <c r="P96" s="26">
        <f t="shared" si="7"/>
        <v>108</v>
      </c>
      <c r="Q96" s="24">
        <v>36</v>
      </c>
      <c r="R96" s="26">
        <f t="shared" si="4"/>
        <v>144</v>
      </c>
      <c r="S96" s="14"/>
    </row>
    <row r="97" spans="1:19" ht="12.75" customHeight="1" x14ac:dyDescent="0.2">
      <c r="A97" t="s">
        <v>220</v>
      </c>
      <c r="B97" t="s">
        <v>221</v>
      </c>
      <c r="C97" s="83" t="s">
        <v>38</v>
      </c>
      <c r="D97" s="24">
        <v>0</v>
      </c>
      <c r="E97" s="24">
        <v>0</v>
      </c>
      <c r="F97" s="24">
        <v>0</v>
      </c>
      <c r="G97" s="24">
        <v>0</v>
      </c>
      <c r="H97" s="25">
        <f t="shared" si="5"/>
        <v>0</v>
      </c>
      <c r="I97" s="24">
        <v>0</v>
      </c>
      <c r="J97" s="26">
        <f t="shared" si="6"/>
        <v>0</v>
      </c>
      <c r="K97" s="33"/>
      <c r="L97" s="24">
        <v>0</v>
      </c>
      <c r="M97" s="24">
        <v>17</v>
      </c>
      <c r="N97" s="24">
        <v>0</v>
      </c>
      <c r="O97" s="24">
        <v>5</v>
      </c>
      <c r="P97" s="26">
        <f t="shared" si="7"/>
        <v>22</v>
      </c>
      <c r="Q97" s="24">
        <v>0</v>
      </c>
      <c r="R97" s="26">
        <f t="shared" si="4"/>
        <v>22</v>
      </c>
      <c r="S97" s="14"/>
    </row>
    <row r="98" spans="1:19" ht="12.75" customHeight="1" x14ac:dyDescent="0.2">
      <c r="A98" t="s">
        <v>222</v>
      </c>
      <c r="B98" t="s">
        <v>223</v>
      </c>
      <c r="C98" s="83" t="s">
        <v>38</v>
      </c>
      <c r="D98" s="24">
        <v>25</v>
      </c>
      <c r="E98" s="24">
        <v>0</v>
      </c>
      <c r="F98" s="24">
        <v>0</v>
      </c>
      <c r="G98" s="24">
        <v>0</v>
      </c>
      <c r="H98" s="25">
        <f t="shared" si="5"/>
        <v>25</v>
      </c>
      <c r="I98" s="24">
        <v>0</v>
      </c>
      <c r="J98" s="26">
        <f t="shared" si="6"/>
        <v>25</v>
      </c>
      <c r="K98" s="33"/>
      <c r="L98" s="24">
        <v>0</v>
      </c>
      <c r="M98" s="24">
        <v>54</v>
      </c>
      <c r="N98" s="24">
        <v>3</v>
      </c>
      <c r="O98" s="24">
        <v>22</v>
      </c>
      <c r="P98" s="26">
        <f t="shared" si="7"/>
        <v>79</v>
      </c>
      <c r="Q98" s="24">
        <v>0</v>
      </c>
      <c r="R98" s="26">
        <f t="shared" si="4"/>
        <v>79</v>
      </c>
      <c r="S98" s="14"/>
    </row>
    <row r="99" spans="1:19" ht="12.75" customHeight="1" x14ac:dyDescent="0.2">
      <c r="A99" t="s">
        <v>224</v>
      </c>
      <c r="B99" t="s">
        <v>225</v>
      </c>
      <c r="C99" s="83" t="s">
        <v>64</v>
      </c>
      <c r="D99" s="24">
        <v>40</v>
      </c>
      <c r="E99" s="24">
        <v>46</v>
      </c>
      <c r="F99" s="24">
        <v>0</v>
      </c>
      <c r="G99" s="24">
        <v>14</v>
      </c>
      <c r="H99" s="25">
        <f t="shared" si="5"/>
        <v>100</v>
      </c>
      <c r="I99" s="24">
        <v>0</v>
      </c>
      <c r="J99" s="26">
        <f t="shared" si="6"/>
        <v>100</v>
      </c>
      <c r="K99" s="33"/>
      <c r="L99" s="24">
        <v>7</v>
      </c>
      <c r="M99" s="24">
        <v>85</v>
      </c>
      <c r="N99" s="24">
        <v>0</v>
      </c>
      <c r="O99" s="24">
        <v>33</v>
      </c>
      <c r="P99" s="26">
        <f t="shared" si="7"/>
        <v>125</v>
      </c>
      <c r="Q99" s="24">
        <v>20</v>
      </c>
      <c r="R99" s="26">
        <f t="shared" si="4"/>
        <v>145</v>
      </c>
      <c r="S99" s="14"/>
    </row>
    <row r="100" spans="1:19" ht="12.75" customHeight="1" x14ac:dyDescent="0.2">
      <c r="A100" t="s">
        <v>226</v>
      </c>
      <c r="B100" t="s">
        <v>227</v>
      </c>
      <c r="C100" s="83" t="s">
        <v>41</v>
      </c>
      <c r="D100" s="24">
        <v>29</v>
      </c>
      <c r="E100" s="24">
        <v>0</v>
      </c>
      <c r="F100" s="24">
        <v>0</v>
      </c>
      <c r="G100" s="24">
        <v>0</v>
      </c>
      <c r="H100" s="25">
        <f t="shared" si="5"/>
        <v>29</v>
      </c>
      <c r="I100" s="24">
        <v>0</v>
      </c>
      <c r="J100" s="26">
        <f t="shared" si="6"/>
        <v>29</v>
      </c>
      <c r="K100" s="33"/>
      <c r="L100" s="24">
        <v>34</v>
      </c>
      <c r="M100" s="24">
        <v>9</v>
      </c>
      <c r="N100" s="24">
        <v>0</v>
      </c>
      <c r="O100" s="24">
        <v>28</v>
      </c>
      <c r="P100" s="26">
        <f t="shared" si="7"/>
        <v>71</v>
      </c>
      <c r="Q100" s="24">
        <v>22</v>
      </c>
      <c r="R100" s="26">
        <f t="shared" si="4"/>
        <v>93</v>
      </c>
      <c r="S100" s="14"/>
    </row>
    <row r="101" spans="1:19" ht="12.75" customHeight="1" x14ac:dyDescent="0.2">
      <c r="A101" t="s">
        <v>733</v>
      </c>
      <c r="B101" t="s">
        <v>228</v>
      </c>
      <c r="C101" s="83" t="s">
        <v>57</v>
      </c>
      <c r="D101" s="24">
        <v>0</v>
      </c>
      <c r="E101" s="24">
        <v>0</v>
      </c>
      <c r="F101" s="24">
        <v>0</v>
      </c>
      <c r="G101" s="24">
        <v>0</v>
      </c>
      <c r="H101" s="25">
        <f t="shared" si="5"/>
        <v>0</v>
      </c>
      <c r="I101" s="24">
        <v>0</v>
      </c>
      <c r="J101" s="26">
        <f t="shared" si="6"/>
        <v>0</v>
      </c>
      <c r="K101" s="33"/>
      <c r="L101" s="24">
        <v>0</v>
      </c>
      <c r="M101" s="24">
        <v>104</v>
      </c>
      <c r="N101" s="24">
        <v>0</v>
      </c>
      <c r="O101" s="24">
        <v>16</v>
      </c>
      <c r="P101" s="26">
        <f t="shared" si="7"/>
        <v>120</v>
      </c>
      <c r="Q101" s="24">
        <v>0</v>
      </c>
      <c r="R101" s="26">
        <f t="shared" si="4"/>
        <v>120</v>
      </c>
      <c r="S101" s="14"/>
    </row>
    <row r="102" spans="1:19" ht="12.75" customHeight="1" x14ac:dyDescent="0.2">
      <c r="A102" t="s">
        <v>229</v>
      </c>
      <c r="B102" t="s">
        <v>230</v>
      </c>
      <c r="C102" s="83" t="s">
        <v>44</v>
      </c>
      <c r="D102" s="24">
        <v>0</v>
      </c>
      <c r="E102" s="24">
        <v>5</v>
      </c>
      <c r="F102" s="24">
        <v>0</v>
      </c>
      <c r="G102" s="24">
        <v>0</v>
      </c>
      <c r="H102" s="25">
        <f t="shared" si="5"/>
        <v>5</v>
      </c>
      <c r="I102" s="24">
        <v>0</v>
      </c>
      <c r="J102" s="26">
        <f t="shared" si="6"/>
        <v>5</v>
      </c>
      <c r="K102" s="33"/>
      <c r="L102" s="24">
        <v>0</v>
      </c>
      <c r="M102" s="24">
        <v>42</v>
      </c>
      <c r="N102" s="24">
        <v>0</v>
      </c>
      <c r="O102" s="24">
        <v>16</v>
      </c>
      <c r="P102" s="26">
        <f t="shared" si="7"/>
        <v>58</v>
      </c>
      <c r="Q102" s="24">
        <v>0</v>
      </c>
      <c r="R102" s="26">
        <f t="shared" si="4"/>
        <v>58</v>
      </c>
      <c r="S102" s="14"/>
    </row>
    <row r="103" spans="1:19" ht="12.75" customHeight="1" x14ac:dyDescent="0.2">
      <c r="A103" t="s">
        <v>231</v>
      </c>
      <c r="B103" t="s">
        <v>232</v>
      </c>
      <c r="C103" s="83" t="s">
        <v>64</v>
      </c>
      <c r="D103" s="24">
        <v>0</v>
      </c>
      <c r="E103" s="24">
        <v>10</v>
      </c>
      <c r="F103" s="24">
        <v>0</v>
      </c>
      <c r="G103" s="24">
        <v>0</v>
      </c>
      <c r="H103" s="25">
        <f t="shared" si="5"/>
        <v>10</v>
      </c>
      <c r="I103" s="24">
        <v>0</v>
      </c>
      <c r="J103" s="26">
        <f t="shared" si="6"/>
        <v>10</v>
      </c>
      <c r="K103" s="33"/>
      <c r="L103" s="24">
        <v>0</v>
      </c>
      <c r="M103" s="24">
        <v>103</v>
      </c>
      <c r="N103" s="24">
        <v>20</v>
      </c>
      <c r="O103" s="24">
        <v>56</v>
      </c>
      <c r="P103" s="26">
        <f t="shared" si="7"/>
        <v>179</v>
      </c>
      <c r="Q103" s="24">
        <v>30</v>
      </c>
      <c r="R103" s="26">
        <f t="shared" si="4"/>
        <v>209</v>
      </c>
      <c r="S103" s="14"/>
    </row>
    <row r="104" spans="1:19" ht="12.75" customHeight="1" x14ac:dyDescent="0.2">
      <c r="A104" t="s">
        <v>233</v>
      </c>
      <c r="B104" t="s">
        <v>234</v>
      </c>
      <c r="C104" s="83" t="s">
        <v>64</v>
      </c>
      <c r="D104" s="24">
        <v>20</v>
      </c>
      <c r="E104" s="24">
        <v>0</v>
      </c>
      <c r="F104" s="24">
        <v>0</v>
      </c>
      <c r="G104" s="24">
        <v>8</v>
      </c>
      <c r="H104" s="25">
        <f t="shared" si="5"/>
        <v>28</v>
      </c>
      <c r="I104" s="24">
        <v>66</v>
      </c>
      <c r="J104" s="26">
        <f t="shared" si="6"/>
        <v>94</v>
      </c>
      <c r="K104" s="33"/>
      <c r="L104" s="24">
        <v>0</v>
      </c>
      <c r="M104" s="24">
        <v>143</v>
      </c>
      <c r="N104" s="24">
        <v>0</v>
      </c>
      <c r="O104" s="24">
        <v>20</v>
      </c>
      <c r="P104" s="26">
        <f t="shared" si="7"/>
        <v>163</v>
      </c>
      <c r="Q104" s="24">
        <v>105</v>
      </c>
      <c r="R104" s="26">
        <f t="shared" si="4"/>
        <v>268</v>
      </c>
      <c r="S104" s="14"/>
    </row>
    <row r="105" spans="1:19" ht="12.75" customHeight="1" x14ac:dyDescent="0.2">
      <c r="A105" t="s">
        <v>235</v>
      </c>
      <c r="B105" t="s">
        <v>236</v>
      </c>
      <c r="C105" s="83" t="s">
        <v>38</v>
      </c>
      <c r="D105" s="24">
        <v>0</v>
      </c>
      <c r="E105" s="24">
        <v>0</v>
      </c>
      <c r="F105" s="24">
        <v>0</v>
      </c>
      <c r="G105" s="24">
        <v>0</v>
      </c>
      <c r="H105" s="25">
        <f t="shared" si="5"/>
        <v>0</v>
      </c>
      <c r="I105" s="24">
        <v>175</v>
      </c>
      <c r="J105" s="26">
        <f t="shared" si="6"/>
        <v>175</v>
      </c>
      <c r="K105" s="33"/>
      <c r="L105" s="24">
        <v>0</v>
      </c>
      <c r="M105" s="24">
        <v>185</v>
      </c>
      <c r="N105" s="24">
        <v>21</v>
      </c>
      <c r="O105" s="24">
        <v>33</v>
      </c>
      <c r="P105" s="26">
        <f t="shared" si="7"/>
        <v>239</v>
      </c>
      <c r="Q105" s="24">
        <v>63</v>
      </c>
      <c r="R105" s="26">
        <f t="shared" si="4"/>
        <v>302</v>
      </c>
      <c r="S105" s="14"/>
    </row>
    <row r="106" spans="1:19" ht="12.75" customHeight="1" x14ac:dyDescent="0.2">
      <c r="A106" t="s">
        <v>237</v>
      </c>
      <c r="B106" t="s">
        <v>238</v>
      </c>
      <c r="C106" s="83" t="s">
        <v>38</v>
      </c>
      <c r="D106" s="24">
        <v>0</v>
      </c>
      <c r="E106" s="24">
        <v>0</v>
      </c>
      <c r="F106" s="24">
        <v>0</v>
      </c>
      <c r="G106" s="24">
        <v>0</v>
      </c>
      <c r="H106" s="25">
        <f t="shared" si="5"/>
        <v>0</v>
      </c>
      <c r="I106" s="24">
        <v>0</v>
      </c>
      <c r="J106" s="26">
        <f t="shared" si="6"/>
        <v>0</v>
      </c>
      <c r="K106" s="33"/>
      <c r="L106" s="24">
        <v>0</v>
      </c>
      <c r="M106" s="24">
        <v>79</v>
      </c>
      <c r="N106" s="24">
        <v>0</v>
      </c>
      <c r="O106" s="24">
        <v>4</v>
      </c>
      <c r="P106" s="26">
        <f t="shared" si="7"/>
        <v>83</v>
      </c>
      <c r="Q106" s="24">
        <v>0</v>
      </c>
      <c r="R106" s="26">
        <f t="shared" si="4"/>
        <v>83</v>
      </c>
      <c r="S106" s="14"/>
    </row>
    <row r="107" spans="1:19" ht="12.75" customHeight="1" x14ac:dyDescent="0.2">
      <c r="A107" t="s">
        <v>239</v>
      </c>
      <c r="B107" t="s">
        <v>240</v>
      </c>
      <c r="C107" s="83" t="s">
        <v>38</v>
      </c>
      <c r="D107" s="24">
        <v>4</v>
      </c>
      <c r="E107" s="24">
        <v>0</v>
      </c>
      <c r="F107" s="24">
        <v>0</v>
      </c>
      <c r="G107" s="24">
        <v>0</v>
      </c>
      <c r="H107" s="25">
        <f t="shared" si="5"/>
        <v>4</v>
      </c>
      <c r="I107" s="24">
        <v>0</v>
      </c>
      <c r="J107" s="26">
        <f t="shared" si="6"/>
        <v>4</v>
      </c>
      <c r="K107" s="33"/>
      <c r="L107" s="24">
        <v>0</v>
      </c>
      <c r="M107" s="24">
        <v>44</v>
      </c>
      <c r="N107" s="24">
        <v>0</v>
      </c>
      <c r="O107" s="24">
        <v>18</v>
      </c>
      <c r="P107" s="26">
        <f t="shared" si="7"/>
        <v>62</v>
      </c>
      <c r="Q107" s="24">
        <v>0</v>
      </c>
      <c r="R107" s="26">
        <f t="shared" si="4"/>
        <v>62</v>
      </c>
      <c r="S107" s="14"/>
    </row>
    <row r="108" spans="1:19" ht="12.75" customHeight="1" x14ac:dyDescent="0.2">
      <c r="A108" t="s">
        <v>241</v>
      </c>
      <c r="B108" t="s">
        <v>242</v>
      </c>
      <c r="C108" s="83" t="s">
        <v>41</v>
      </c>
      <c r="D108" s="24">
        <v>47</v>
      </c>
      <c r="E108" s="24">
        <v>0</v>
      </c>
      <c r="F108" s="24">
        <v>0</v>
      </c>
      <c r="G108" s="24">
        <v>0</v>
      </c>
      <c r="H108" s="25">
        <f t="shared" si="5"/>
        <v>47</v>
      </c>
      <c r="I108" s="24">
        <v>0</v>
      </c>
      <c r="J108" s="26">
        <f t="shared" si="6"/>
        <v>47</v>
      </c>
      <c r="K108" s="33"/>
      <c r="L108" s="24">
        <v>0</v>
      </c>
      <c r="M108" s="24">
        <v>173</v>
      </c>
      <c r="N108" s="24">
        <v>0</v>
      </c>
      <c r="O108" s="24">
        <v>19</v>
      </c>
      <c r="P108" s="26">
        <f t="shared" si="7"/>
        <v>192</v>
      </c>
      <c r="Q108" s="24">
        <v>8</v>
      </c>
      <c r="R108" s="26">
        <f t="shared" si="4"/>
        <v>200</v>
      </c>
      <c r="S108" s="14"/>
    </row>
    <row r="109" spans="1:19" ht="12.75" customHeight="1" x14ac:dyDescent="0.2">
      <c r="A109" t="s">
        <v>243</v>
      </c>
      <c r="B109" t="s">
        <v>244</v>
      </c>
      <c r="C109" s="83" t="s">
        <v>57</v>
      </c>
      <c r="D109" s="24">
        <v>12</v>
      </c>
      <c r="E109" s="24">
        <v>0</v>
      </c>
      <c r="F109" s="24">
        <v>0</v>
      </c>
      <c r="G109" s="24">
        <v>0</v>
      </c>
      <c r="H109" s="25">
        <f t="shared" si="5"/>
        <v>12</v>
      </c>
      <c r="I109" s="24">
        <v>0</v>
      </c>
      <c r="J109" s="26">
        <f t="shared" si="6"/>
        <v>12</v>
      </c>
      <c r="K109" s="33"/>
      <c r="L109" s="24">
        <v>0</v>
      </c>
      <c r="M109" s="24">
        <v>68</v>
      </c>
      <c r="N109" s="24">
        <v>0</v>
      </c>
      <c r="O109" s="24">
        <v>4</v>
      </c>
      <c r="P109" s="26">
        <f t="shared" si="7"/>
        <v>72</v>
      </c>
      <c r="Q109" s="24">
        <v>0</v>
      </c>
      <c r="R109" s="26">
        <f t="shared" si="4"/>
        <v>72</v>
      </c>
      <c r="S109" s="14"/>
    </row>
    <row r="110" spans="1:19" ht="12.75" customHeight="1" x14ac:dyDescent="0.2">
      <c r="A110" t="s">
        <v>245</v>
      </c>
      <c r="B110" t="s">
        <v>246</v>
      </c>
      <c r="C110" s="83" t="s">
        <v>44</v>
      </c>
      <c r="D110" s="24">
        <v>0</v>
      </c>
      <c r="E110" s="24">
        <v>0</v>
      </c>
      <c r="F110" s="24">
        <v>0</v>
      </c>
      <c r="G110" s="24">
        <v>0</v>
      </c>
      <c r="H110" s="25">
        <f t="shared" si="5"/>
        <v>0</v>
      </c>
      <c r="I110" s="24">
        <v>0</v>
      </c>
      <c r="J110" s="26">
        <f t="shared" si="6"/>
        <v>0</v>
      </c>
      <c r="K110" s="33"/>
      <c r="L110" s="24">
        <v>0</v>
      </c>
      <c r="M110" s="24">
        <v>9</v>
      </c>
      <c r="N110" s="24">
        <v>0</v>
      </c>
      <c r="O110" s="24">
        <v>8</v>
      </c>
      <c r="P110" s="26">
        <f t="shared" si="7"/>
        <v>17</v>
      </c>
      <c r="Q110" s="24">
        <v>0</v>
      </c>
      <c r="R110" s="26">
        <f t="shared" si="4"/>
        <v>17</v>
      </c>
      <c r="S110" s="14"/>
    </row>
    <row r="111" spans="1:19" ht="12.75" customHeight="1" x14ac:dyDescent="0.2">
      <c r="A111" t="s">
        <v>247</v>
      </c>
      <c r="B111" t="s">
        <v>248</v>
      </c>
      <c r="C111" s="83" t="s">
        <v>38</v>
      </c>
      <c r="D111" s="24">
        <v>12</v>
      </c>
      <c r="E111" s="24">
        <v>0</v>
      </c>
      <c r="F111" s="24">
        <v>0</v>
      </c>
      <c r="G111" s="24">
        <v>2</v>
      </c>
      <c r="H111" s="25">
        <f t="shared" si="5"/>
        <v>14</v>
      </c>
      <c r="I111" s="24">
        <v>0</v>
      </c>
      <c r="J111" s="26">
        <f t="shared" si="6"/>
        <v>14</v>
      </c>
      <c r="K111" s="33"/>
      <c r="L111" s="24">
        <v>0</v>
      </c>
      <c r="M111" s="24">
        <v>11</v>
      </c>
      <c r="N111" s="24">
        <v>0</v>
      </c>
      <c r="O111" s="24">
        <v>36</v>
      </c>
      <c r="P111" s="26">
        <f t="shared" si="7"/>
        <v>47</v>
      </c>
      <c r="Q111" s="24">
        <v>43</v>
      </c>
      <c r="R111" s="26">
        <f t="shared" si="4"/>
        <v>90</v>
      </c>
      <c r="S111" s="14"/>
    </row>
    <row r="112" spans="1:19" ht="12.75" customHeight="1" x14ac:dyDescent="0.2">
      <c r="A112" t="s">
        <v>249</v>
      </c>
      <c r="B112" t="s">
        <v>250</v>
      </c>
      <c r="C112" s="83" t="s">
        <v>57</v>
      </c>
      <c r="D112" s="24">
        <v>0</v>
      </c>
      <c r="E112" s="24">
        <v>0</v>
      </c>
      <c r="F112" s="24">
        <v>0</v>
      </c>
      <c r="G112" s="24">
        <v>0</v>
      </c>
      <c r="H112" s="25">
        <f t="shared" si="5"/>
        <v>0</v>
      </c>
      <c r="I112" s="24">
        <v>0</v>
      </c>
      <c r="J112" s="26">
        <f t="shared" si="6"/>
        <v>0</v>
      </c>
      <c r="K112" s="33"/>
      <c r="L112" s="24">
        <v>2</v>
      </c>
      <c r="M112" s="24">
        <v>38</v>
      </c>
      <c r="N112" s="24">
        <v>0</v>
      </c>
      <c r="O112" s="24">
        <v>0</v>
      </c>
      <c r="P112" s="26">
        <f t="shared" si="7"/>
        <v>40</v>
      </c>
      <c r="Q112" s="24">
        <v>0</v>
      </c>
      <c r="R112" s="26">
        <f t="shared" si="4"/>
        <v>40</v>
      </c>
      <c r="S112" s="14"/>
    </row>
    <row r="113" spans="1:19" ht="12.75" customHeight="1" x14ac:dyDescent="0.2">
      <c r="A113" t="s">
        <v>251</v>
      </c>
      <c r="B113" s="10" t="s">
        <v>252</v>
      </c>
      <c r="C113" s="29" t="s">
        <v>64</v>
      </c>
      <c r="D113" s="24">
        <v>0</v>
      </c>
      <c r="E113" s="24">
        <v>0</v>
      </c>
      <c r="F113" s="24">
        <v>0</v>
      </c>
      <c r="G113" s="24">
        <v>0</v>
      </c>
      <c r="H113" s="25">
        <f t="shared" si="5"/>
        <v>0</v>
      </c>
      <c r="I113" s="24">
        <v>0</v>
      </c>
      <c r="J113" s="26">
        <f t="shared" si="6"/>
        <v>0</v>
      </c>
      <c r="K113" s="33"/>
      <c r="L113" s="24">
        <v>0</v>
      </c>
      <c r="M113" s="24">
        <v>209</v>
      </c>
      <c r="N113" s="24">
        <v>0</v>
      </c>
      <c r="O113" s="24">
        <v>16</v>
      </c>
      <c r="P113" s="26">
        <f t="shared" si="7"/>
        <v>225</v>
      </c>
      <c r="Q113" s="24">
        <v>0</v>
      </c>
      <c r="R113" s="26">
        <f t="shared" si="4"/>
        <v>225</v>
      </c>
      <c r="S113" s="14"/>
    </row>
    <row r="114" spans="1:19" ht="12.75" customHeight="1" x14ac:dyDescent="0.2">
      <c r="A114" t="s">
        <v>253</v>
      </c>
      <c r="B114" t="s">
        <v>254</v>
      </c>
      <c r="C114" s="83" t="s">
        <v>57</v>
      </c>
      <c r="D114" s="24">
        <v>27</v>
      </c>
      <c r="E114" s="24">
        <v>0</v>
      </c>
      <c r="F114" s="24">
        <v>0</v>
      </c>
      <c r="G114" s="24">
        <v>3</v>
      </c>
      <c r="H114" s="25">
        <f t="shared" si="5"/>
        <v>30</v>
      </c>
      <c r="I114" s="24">
        <v>16</v>
      </c>
      <c r="J114" s="26">
        <f t="shared" si="6"/>
        <v>46</v>
      </c>
      <c r="K114" s="33"/>
      <c r="L114" s="24">
        <v>4</v>
      </c>
      <c r="M114" s="24">
        <v>71</v>
      </c>
      <c r="N114" s="24">
        <v>10</v>
      </c>
      <c r="O114" s="24">
        <v>62</v>
      </c>
      <c r="P114" s="26">
        <f t="shared" si="7"/>
        <v>147</v>
      </c>
      <c r="Q114" s="24">
        <v>18</v>
      </c>
      <c r="R114" s="26">
        <f t="shared" si="4"/>
        <v>165</v>
      </c>
      <c r="S114" s="14"/>
    </row>
    <row r="115" spans="1:19" ht="12.75" customHeight="1" x14ac:dyDescent="0.2">
      <c r="A115" t="s">
        <v>255</v>
      </c>
      <c r="B115" t="s">
        <v>256</v>
      </c>
      <c r="C115" s="83" t="s">
        <v>38</v>
      </c>
      <c r="D115" s="24">
        <v>0</v>
      </c>
      <c r="E115" s="24">
        <v>0</v>
      </c>
      <c r="F115" s="24">
        <v>0</v>
      </c>
      <c r="G115" s="24">
        <v>0</v>
      </c>
      <c r="H115" s="25">
        <f t="shared" si="5"/>
        <v>0</v>
      </c>
      <c r="I115" s="24">
        <v>0</v>
      </c>
      <c r="J115" s="26">
        <f t="shared" si="6"/>
        <v>0</v>
      </c>
      <c r="K115" s="33"/>
      <c r="L115" s="24">
        <v>0</v>
      </c>
      <c r="M115" s="24">
        <v>13</v>
      </c>
      <c r="N115" s="24">
        <v>0</v>
      </c>
      <c r="O115" s="24">
        <v>26</v>
      </c>
      <c r="P115" s="26">
        <f t="shared" si="7"/>
        <v>39</v>
      </c>
      <c r="Q115" s="24">
        <v>12</v>
      </c>
      <c r="R115" s="26">
        <f t="shared" si="4"/>
        <v>51</v>
      </c>
      <c r="S115" s="14"/>
    </row>
    <row r="116" spans="1:19" ht="12.75" customHeight="1" x14ac:dyDescent="0.2">
      <c r="A116" t="s">
        <v>257</v>
      </c>
      <c r="B116" t="s">
        <v>258</v>
      </c>
      <c r="C116" s="83" t="s">
        <v>64</v>
      </c>
      <c r="D116" s="24">
        <v>11</v>
      </c>
      <c r="E116" s="24">
        <v>0</v>
      </c>
      <c r="F116" s="24">
        <v>0</v>
      </c>
      <c r="G116" s="24">
        <v>0</v>
      </c>
      <c r="H116" s="25">
        <f t="shared" si="5"/>
        <v>11</v>
      </c>
      <c r="I116" s="24">
        <v>0</v>
      </c>
      <c r="J116" s="26">
        <f t="shared" si="6"/>
        <v>11</v>
      </c>
      <c r="K116" s="33"/>
      <c r="L116" s="24">
        <v>0</v>
      </c>
      <c r="M116" s="24">
        <v>23</v>
      </c>
      <c r="N116" s="24">
        <v>0</v>
      </c>
      <c r="O116" s="24">
        <v>36</v>
      </c>
      <c r="P116" s="26">
        <f t="shared" si="7"/>
        <v>59</v>
      </c>
      <c r="Q116" s="24">
        <v>0</v>
      </c>
      <c r="R116" s="26">
        <f t="shared" si="4"/>
        <v>59</v>
      </c>
      <c r="S116" s="14"/>
    </row>
    <row r="117" spans="1:19" ht="12.75" customHeight="1" x14ac:dyDescent="0.2">
      <c r="A117" t="s">
        <v>259</v>
      </c>
      <c r="B117" t="s">
        <v>260</v>
      </c>
      <c r="C117" s="83" t="s">
        <v>44</v>
      </c>
      <c r="D117" s="24">
        <v>0</v>
      </c>
      <c r="E117" s="24">
        <v>0</v>
      </c>
      <c r="F117" s="24">
        <v>0</v>
      </c>
      <c r="G117" s="24">
        <v>0</v>
      </c>
      <c r="H117" s="25">
        <f t="shared" si="5"/>
        <v>0</v>
      </c>
      <c r="I117" s="24">
        <v>0</v>
      </c>
      <c r="J117" s="26">
        <f t="shared" si="6"/>
        <v>0</v>
      </c>
      <c r="K117" s="33"/>
      <c r="L117" s="24">
        <v>0</v>
      </c>
      <c r="M117" s="24">
        <v>34</v>
      </c>
      <c r="N117" s="24">
        <v>0</v>
      </c>
      <c r="O117" s="24">
        <v>15</v>
      </c>
      <c r="P117" s="26">
        <f t="shared" si="7"/>
        <v>49</v>
      </c>
      <c r="Q117" s="24">
        <v>0</v>
      </c>
      <c r="R117" s="26">
        <f t="shared" si="4"/>
        <v>49</v>
      </c>
      <c r="S117" s="14"/>
    </row>
    <row r="118" spans="1:19" ht="12.75" customHeight="1" x14ac:dyDescent="0.2">
      <c r="A118" t="s">
        <v>261</v>
      </c>
      <c r="B118" t="s">
        <v>262</v>
      </c>
      <c r="C118" s="83" t="s">
        <v>38</v>
      </c>
      <c r="D118" s="24">
        <v>12</v>
      </c>
      <c r="E118" s="24">
        <v>0</v>
      </c>
      <c r="F118" s="24">
        <v>0</v>
      </c>
      <c r="G118" s="24">
        <v>0</v>
      </c>
      <c r="H118" s="25">
        <f t="shared" si="5"/>
        <v>12</v>
      </c>
      <c r="I118" s="24">
        <v>0</v>
      </c>
      <c r="J118" s="26">
        <f t="shared" si="6"/>
        <v>12</v>
      </c>
      <c r="K118" s="33"/>
      <c r="L118" s="24">
        <v>0</v>
      </c>
      <c r="M118" s="24">
        <v>40</v>
      </c>
      <c r="N118" s="24">
        <v>0</v>
      </c>
      <c r="O118" s="24">
        <v>10</v>
      </c>
      <c r="P118" s="26">
        <f t="shared" si="7"/>
        <v>50</v>
      </c>
      <c r="Q118" s="24">
        <v>0</v>
      </c>
      <c r="R118" s="26">
        <f t="shared" si="4"/>
        <v>50</v>
      </c>
      <c r="S118" s="14"/>
    </row>
    <row r="119" spans="1:19" ht="12.75" customHeight="1" x14ac:dyDescent="0.2">
      <c r="A119" t="s">
        <v>263</v>
      </c>
      <c r="B119" t="s">
        <v>264</v>
      </c>
      <c r="C119" s="83" t="s">
        <v>44</v>
      </c>
      <c r="D119" s="24">
        <v>0</v>
      </c>
      <c r="E119" s="24">
        <v>0</v>
      </c>
      <c r="F119" s="24">
        <v>0</v>
      </c>
      <c r="G119" s="24">
        <v>0</v>
      </c>
      <c r="H119" s="25">
        <f t="shared" si="5"/>
        <v>0</v>
      </c>
      <c r="I119" s="24">
        <v>0</v>
      </c>
      <c r="J119" s="26">
        <f t="shared" si="6"/>
        <v>0</v>
      </c>
      <c r="K119" s="33"/>
      <c r="L119" s="24">
        <v>0</v>
      </c>
      <c r="M119" s="24">
        <v>32</v>
      </c>
      <c r="N119" s="24">
        <v>0</v>
      </c>
      <c r="O119" s="24">
        <v>5</v>
      </c>
      <c r="P119" s="26">
        <f t="shared" si="7"/>
        <v>37</v>
      </c>
      <c r="Q119" s="24">
        <v>0</v>
      </c>
      <c r="R119" s="26">
        <f t="shared" si="4"/>
        <v>37</v>
      </c>
      <c r="S119" s="14"/>
    </row>
    <row r="120" spans="1:19" ht="12.75" customHeight="1" x14ac:dyDescent="0.2">
      <c r="A120" t="s">
        <v>265</v>
      </c>
      <c r="B120" t="s">
        <v>266</v>
      </c>
      <c r="C120" s="83" t="s">
        <v>44</v>
      </c>
      <c r="D120" s="24">
        <v>0</v>
      </c>
      <c r="E120" s="24">
        <v>7</v>
      </c>
      <c r="F120" s="24">
        <v>0</v>
      </c>
      <c r="G120" s="24">
        <v>8</v>
      </c>
      <c r="H120" s="25">
        <f t="shared" si="5"/>
        <v>15</v>
      </c>
      <c r="I120" s="24">
        <v>0</v>
      </c>
      <c r="J120" s="26">
        <f t="shared" si="6"/>
        <v>15</v>
      </c>
      <c r="K120" s="33"/>
      <c r="L120" s="24">
        <v>0</v>
      </c>
      <c r="M120" s="24">
        <v>63</v>
      </c>
      <c r="N120" s="24">
        <v>0</v>
      </c>
      <c r="O120" s="24">
        <v>21</v>
      </c>
      <c r="P120" s="26">
        <f t="shared" si="7"/>
        <v>84</v>
      </c>
      <c r="Q120" s="24">
        <v>0</v>
      </c>
      <c r="R120" s="26">
        <f t="shared" si="4"/>
        <v>84</v>
      </c>
      <c r="S120" s="14"/>
    </row>
    <row r="121" spans="1:19" ht="12.75" customHeight="1" x14ac:dyDescent="0.2">
      <c r="A121" t="s">
        <v>267</v>
      </c>
      <c r="B121" t="s">
        <v>268</v>
      </c>
      <c r="C121" s="83" t="s">
        <v>38</v>
      </c>
      <c r="D121" s="24">
        <v>120</v>
      </c>
      <c r="E121" s="24">
        <v>0</v>
      </c>
      <c r="F121" s="24">
        <v>0</v>
      </c>
      <c r="G121" s="24">
        <v>30</v>
      </c>
      <c r="H121" s="25">
        <f t="shared" si="5"/>
        <v>150</v>
      </c>
      <c r="I121" s="24">
        <v>0</v>
      </c>
      <c r="J121" s="26">
        <f t="shared" si="6"/>
        <v>150</v>
      </c>
      <c r="K121" s="33"/>
      <c r="L121" s="24">
        <v>0</v>
      </c>
      <c r="M121" s="24">
        <v>50</v>
      </c>
      <c r="N121" s="24">
        <v>0</v>
      </c>
      <c r="O121" s="24">
        <v>17</v>
      </c>
      <c r="P121" s="26">
        <f t="shared" si="7"/>
        <v>67</v>
      </c>
      <c r="Q121" s="24">
        <v>0</v>
      </c>
      <c r="R121" s="26">
        <f t="shared" si="4"/>
        <v>67</v>
      </c>
      <c r="S121" s="14"/>
    </row>
    <row r="122" spans="1:19" ht="12.75" customHeight="1" x14ac:dyDescent="0.2">
      <c r="A122" t="s">
        <v>269</v>
      </c>
      <c r="B122" t="s">
        <v>270</v>
      </c>
      <c r="C122" s="83" t="s">
        <v>38</v>
      </c>
      <c r="D122" s="24">
        <v>0</v>
      </c>
      <c r="E122" s="24">
        <v>0</v>
      </c>
      <c r="F122" s="24">
        <v>0</v>
      </c>
      <c r="G122" s="24">
        <v>0</v>
      </c>
      <c r="H122" s="25">
        <f t="shared" si="5"/>
        <v>0</v>
      </c>
      <c r="I122" s="24">
        <v>0</v>
      </c>
      <c r="J122" s="26">
        <f t="shared" si="6"/>
        <v>0</v>
      </c>
      <c r="K122" s="33"/>
      <c r="L122" s="24">
        <v>0</v>
      </c>
      <c r="M122" s="24">
        <v>153</v>
      </c>
      <c r="N122" s="24">
        <v>0</v>
      </c>
      <c r="O122" s="24">
        <v>67</v>
      </c>
      <c r="P122" s="26">
        <f t="shared" si="7"/>
        <v>220</v>
      </c>
      <c r="Q122" s="24">
        <v>35</v>
      </c>
      <c r="R122" s="26">
        <f t="shared" si="4"/>
        <v>255</v>
      </c>
      <c r="S122" s="14"/>
    </row>
    <row r="123" spans="1:19" ht="12.75" customHeight="1" x14ac:dyDescent="0.2">
      <c r="A123" t="s">
        <v>271</v>
      </c>
      <c r="B123" t="s">
        <v>272</v>
      </c>
      <c r="C123" s="83" t="s">
        <v>41</v>
      </c>
      <c r="D123" s="24">
        <v>16</v>
      </c>
      <c r="E123" s="24">
        <v>0</v>
      </c>
      <c r="F123" s="24">
        <v>0</v>
      </c>
      <c r="G123" s="24">
        <v>0</v>
      </c>
      <c r="H123" s="25">
        <f t="shared" si="5"/>
        <v>16</v>
      </c>
      <c r="I123" s="24">
        <v>0</v>
      </c>
      <c r="J123" s="26">
        <f t="shared" si="6"/>
        <v>16</v>
      </c>
      <c r="K123" s="33"/>
      <c r="L123" s="24">
        <v>0</v>
      </c>
      <c r="M123" s="24">
        <v>6</v>
      </c>
      <c r="N123" s="24">
        <v>0</v>
      </c>
      <c r="O123" s="24">
        <v>1</v>
      </c>
      <c r="P123" s="26">
        <f t="shared" si="7"/>
        <v>7</v>
      </c>
      <c r="Q123" s="24">
        <v>38</v>
      </c>
      <c r="R123" s="26">
        <f t="shared" si="4"/>
        <v>45</v>
      </c>
      <c r="S123" s="14"/>
    </row>
    <row r="124" spans="1:19" ht="12.75" customHeight="1" x14ac:dyDescent="0.2">
      <c r="A124" t="s">
        <v>273</v>
      </c>
      <c r="B124" t="s">
        <v>274</v>
      </c>
      <c r="C124" s="83" t="s">
        <v>38</v>
      </c>
      <c r="D124" s="24">
        <v>0</v>
      </c>
      <c r="E124" s="24">
        <v>0</v>
      </c>
      <c r="F124" s="24">
        <v>0</v>
      </c>
      <c r="G124" s="24">
        <v>0</v>
      </c>
      <c r="H124" s="25">
        <f t="shared" si="5"/>
        <v>0</v>
      </c>
      <c r="I124" s="24">
        <v>0</v>
      </c>
      <c r="J124" s="26">
        <f t="shared" si="6"/>
        <v>0</v>
      </c>
      <c r="K124" s="33"/>
      <c r="L124" s="24">
        <v>0</v>
      </c>
      <c r="M124" s="24">
        <v>128</v>
      </c>
      <c r="N124" s="24">
        <v>0</v>
      </c>
      <c r="O124" s="24">
        <v>34</v>
      </c>
      <c r="P124" s="26">
        <f t="shared" si="7"/>
        <v>162</v>
      </c>
      <c r="Q124" s="24">
        <v>42</v>
      </c>
      <c r="R124" s="26">
        <f t="shared" si="4"/>
        <v>204</v>
      </c>
      <c r="S124" s="14"/>
    </row>
    <row r="125" spans="1:19" ht="12.75" customHeight="1" x14ac:dyDescent="0.2">
      <c r="A125" t="s">
        <v>275</v>
      </c>
      <c r="B125" t="s">
        <v>276</v>
      </c>
      <c r="C125" s="83" t="s">
        <v>64</v>
      </c>
      <c r="D125" s="24">
        <v>0</v>
      </c>
      <c r="E125" s="24">
        <v>0</v>
      </c>
      <c r="F125" s="24">
        <v>0</v>
      </c>
      <c r="G125" s="24">
        <v>2</v>
      </c>
      <c r="H125" s="25">
        <f t="shared" si="5"/>
        <v>2</v>
      </c>
      <c r="I125" s="24">
        <v>47</v>
      </c>
      <c r="J125" s="26">
        <f t="shared" si="6"/>
        <v>49</v>
      </c>
      <c r="K125" s="33"/>
      <c r="L125" s="24">
        <v>0</v>
      </c>
      <c r="M125" s="24">
        <v>165</v>
      </c>
      <c r="N125" s="24">
        <v>0</v>
      </c>
      <c r="O125" s="24">
        <v>44</v>
      </c>
      <c r="P125" s="26">
        <f t="shared" si="7"/>
        <v>209</v>
      </c>
      <c r="Q125" s="24">
        <v>30</v>
      </c>
      <c r="R125" s="26">
        <f t="shared" si="4"/>
        <v>239</v>
      </c>
      <c r="S125" s="14"/>
    </row>
    <row r="126" spans="1:19" ht="12.75" customHeight="1" x14ac:dyDescent="0.2">
      <c r="A126" t="s">
        <v>279</v>
      </c>
      <c r="B126" t="s">
        <v>280</v>
      </c>
      <c r="C126" s="83" t="s">
        <v>44</v>
      </c>
      <c r="D126" s="24">
        <v>0</v>
      </c>
      <c r="E126" s="24">
        <v>5</v>
      </c>
      <c r="F126" s="24">
        <v>0</v>
      </c>
      <c r="G126" s="24">
        <v>12</v>
      </c>
      <c r="H126" s="25">
        <f t="shared" si="5"/>
        <v>17</v>
      </c>
      <c r="I126" s="24">
        <v>0</v>
      </c>
      <c r="J126" s="26">
        <f t="shared" si="6"/>
        <v>17</v>
      </c>
      <c r="K126" s="33"/>
      <c r="L126" s="24">
        <v>0</v>
      </c>
      <c r="M126" s="24">
        <v>52</v>
      </c>
      <c r="N126" s="24">
        <v>0</v>
      </c>
      <c r="O126" s="24">
        <v>41</v>
      </c>
      <c r="P126" s="26">
        <f t="shared" si="7"/>
        <v>93</v>
      </c>
      <c r="Q126" s="24">
        <v>5</v>
      </c>
      <c r="R126" s="26">
        <f t="shared" si="4"/>
        <v>98</v>
      </c>
      <c r="S126" s="14"/>
    </row>
    <row r="127" spans="1:19" ht="12.75" customHeight="1" x14ac:dyDescent="0.2">
      <c r="A127" t="s">
        <v>281</v>
      </c>
      <c r="B127" t="s">
        <v>282</v>
      </c>
      <c r="C127" s="83" t="s">
        <v>38</v>
      </c>
      <c r="D127" s="24">
        <v>0</v>
      </c>
      <c r="E127" s="24">
        <v>0</v>
      </c>
      <c r="F127" s="24">
        <v>0</v>
      </c>
      <c r="G127" s="24">
        <v>0</v>
      </c>
      <c r="H127" s="25">
        <f t="shared" si="5"/>
        <v>0</v>
      </c>
      <c r="I127" s="24">
        <v>0</v>
      </c>
      <c r="J127" s="26">
        <f t="shared" si="6"/>
        <v>0</v>
      </c>
      <c r="K127" s="33"/>
      <c r="L127" s="24">
        <v>0</v>
      </c>
      <c r="M127" s="24">
        <v>91</v>
      </c>
      <c r="N127" s="24">
        <v>0</v>
      </c>
      <c r="O127" s="24">
        <v>41</v>
      </c>
      <c r="P127" s="26">
        <f t="shared" si="7"/>
        <v>132</v>
      </c>
      <c r="Q127" s="24">
        <v>0</v>
      </c>
      <c r="R127" s="26">
        <f t="shared" si="4"/>
        <v>132</v>
      </c>
      <c r="S127" s="14"/>
    </row>
    <row r="128" spans="1:19" ht="12.75" customHeight="1" x14ac:dyDescent="0.2">
      <c r="A128" t="s">
        <v>283</v>
      </c>
      <c r="B128" t="s">
        <v>284</v>
      </c>
      <c r="C128" s="83" t="s">
        <v>57</v>
      </c>
      <c r="D128" s="24">
        <v>0</v>
      </c>
      <c r="E128" s="24">
        <v>0</v>
      </c>
      <c r="F128" s="24">
        <v>0</v>
      </c>
      <c r="G128" s="24">
        <v>0</v>
      </c>
      <c r="H128" s="25">
        <f t="shared" si="5"/>
        <v>0</v>
      </c>
      <c r="I128" s="24">
        <v>0</v>
      </c>
      <c r="J128" s="26">
        <f t="shared" si="6"/>
        <v>0</v>
      </c>
      <c r="K128" s="33"/>
      <c r="L128" s="24">
        <v>0</v>
      </c>
      <c r="M128" s="24">
        <v>194</v>
      </c>
      <c r="N128" s="24">
        <v>0</v>
      </c>
      <c r="O128" s="24">
        <v>70</v>
      </c>
      <c r="P128" s="26">
        <f t="shared" si="7"/>
        <v>264</v>
      </c>
      <c r="Q128" s="24">
        <v>0</v>
      </c>
      <c r="R128" s="26">
        <f t="shared" si="4"/>
        <v>264</v>
      </c>
      <c r="S128" s="14"/>
    </row>
    <row r="129" spans="1:19" ht="12.75" customHeight="1" x14ac:dyDescent="0.2">
      <c r="A129" t="s">
        <v>285</v>
      </c>
      <c r="B129" t="s">
        <v>286</v>
      </c>
      <c r="C129" s="83" t="s">
        <v>57</v>
      </c>
      <c r="D129" s="24">
        <v>22</v>
      </c>
      <c r="E129" s="24">
        <v>0</v>
      </c>
      <c r="F129" s="24">
        <v>0</v>
      </c>
      <c r="G129" s="24">
        <v>0</v>
      </c>
      <c r="H129" s="25">
        <f t="shared" si="5"/>
        <v>22</v>
      </c>
      <c r="I129" s="24">
        <v>0</v>
      </c>
      <c r="J129" s="26">
        <f t="shared" si="6"/>
        <v>22</v>
      </c>
      <c r="K129" s="33"/>
      <c r="L129" s="24">
        <v>38</v>
      </c>
      <c r="M129" s="24">
        <v>78</v>
      </c>
      <c r="N129" s="24">
        <v>0</v>
      </c>
      <c r="O129" s="24">
        <v>61</v>
      </c>
      <c r="P129" s="26">
        <f t="shared" si="7"/>
        <v>177</v>
      </c>
      <c r="Q129" s="24">
        <v>2</v>
      </c>
      <c r="R129" s="26">
        <f t="shared" si="4"/>
        <v>179</v>
      </c>
      <c r="S129" s="14"/>
    </row>
    <row r="130" spans="1:19" ht="12.75" customHeight="1" x14ac:dyDescent="0.2">
      <c r="A130" t="s">
        <v>287</v>
      </c>
      <c r="B130" t="s">
        <v>288</v>
      </c>
      <c r="C130" s="83" t="s">
        <v>41</v>
      </c>
      <c r="D130" s="24">
        <v>23</v>
      </c>
      <c r="E130" s="24">
        <v>0</v>
      </c>
      <c r="F130" s="24">
        <v>0</v>
      </c>
      <c r="G130" s="24">
        <v>0</v>
      </c>
      <c r="H130" s="25">
        <f t="shared" si="5"/>
        <v>23</v>
      </c>
      <c r="I130" s="24">
        <v>0</v>
      </c>
      <c r="J130" s="26">
        <f t="shared" si="6"/>
        <v>23</v>
      </c>
      <c r="K130" s="33"/>
      <c r="L130" s="24">
        <v>0</v>
      </c>
      <c r="M130" s="24">
        <v>135</v>
      </c>
      <c r="N130" s="24">
        <v>8</v>
      </c>
      <c r="O130" s="24">
        <v>49</v>
      </c>
      <c r="P130" s="26">
        <f t="shared" si="7"/>
        <v>192</v>
      </c>
      <c r="Q130" s="24">
        <v>13</v>
      </c>
      <c r="R130" s="26">
        <f t="shared" si="4"/>
        <v>205</v>
      </c>
      <c r="S130" s="14"/>
    </row>
    <row r="131" spans="1:19" ht="12.75" customHeight="1" x14ac:dyDescent="0.2">
      <c r="A131" t="s">
        <v>289</v>
      </c>
      <c r="B131" t="s">
        <v>290</v>
      </c>
      <c r="C131" s="83" t="s">
        <v>41</v>
      </c>
      <c r="D131" s="24">
        <v>27</v>
      </c>
      <c r="E131" s="24">
        <v>0</v>
      </c>
      <c r="F131" s="24">
        <v>0</v>
      </c>
      <c r="G131" s="24">
        <v>0</v>
      </c>
      <c r="H131" s="25">
        <f t="shared" si="5"/>
        <v>27</v>
      </c>
      <c r="I131" s="24">
        <v>0</v>
      </c>
      <c r="J131" s="26">
        <f t="shared" si="6"/>
        <v>27</v>
      </c>
      <c r="K131" s="33"/>
      <c r="L131" s="24">
        <v>0</v>
      </c>
      <c r="M131" s="24">
        <v>41</v>
      </c>
      <c r="N131" s="24">
        <v>0</v>
      </c>
      <c r="O131" s="24">
        <v>57</v>
      </c>
      <c r="P131" s="26">
        <f t="shared" si="7"/>
        <v>98</v>
      </c>
      <c r="Q131" s="24">
        <v>21</v>
      </c>
      <c r="R131" s="26">
        <f t="shared" si="4"/>
        <v>119</v>
      </c>
      <c r="S131" s="14"/>
    </row>
    <row r="132" spans="1:19" ht="12.75" customHeight="1" x14ac:dyDescent="0.2">
      <c r="A132" t="s">
        <v>291</v>
      </c>
      <c r="B132" t="s">
        <v>292</v>
      </c>
      <c r="C132" s="83" t="s">
        <v>57</v>
      </c>
      <c r="D132" s="24">
        <v>22</v>
      </c>
      <c r="E132" s="24">
        <v>16</v>
      </c>
      <c r="F132" s="24">
        <v>0</v>
      </c>
      <c r="G132" s="24">
        <v>0</v>
      </c>
      <c r="H132" s="25">
        <f t="shared" si="5"/>
        <v>38</v>
      </c>
      <c r="I132" s="24">
        <v>0</v>
      </c>
      <c r="J132" s="26">
        <f t="shared" si="6"/>
        <v>38</v>
      </c>
      <c r="K132" s="33"/>
      <c r="L132" s="24">
        <v>16</v>
      </c>
      <c r="M132" s="24">
        <v>233</v>
      </c>
      <c r="N132" s="24">
        <v>0</v>
      </c>
      <c r="O132" s="24">
        <v>210</v>
      </c>
      <c r="P132" s="26">
        <f t="shared" si="7"/>
        <v>459</v>
      </c>
      <c r="Q132" s="24">
        <v>81</v>
      </c>
      <c r="R132" s="26">
        <f t="shared" si="4"/>
        <v>540</v>
      </c>
      <c r="S132" s="14"/>
    </row>
    <row r="133" spans="1:19" ht="12.75" customHeight="1" x14ac:dyDescent="0.2">
      <c r="A133" t="s">
        <v>293</v>
      </c>
      <c r="B133" t="s">
        <v>294</v>
      </c>
      <c r="C133" s="83" t="s">
        <v>44</v>
      </c>
      <c r="D133" s="24">
        <v>38</v>
      </c>
      <c r="E133" s="24">
        <v>0</v>
      </c>
      <c r="F133" s="24">
        <v>0</v>
      </c>
      <c r="G133" s="24">
        <v>0</v>
      </c>
      <c r="H133" s="25">
        <f t="shared" si="5"/>
        <v>38</v>
      </c>
      <c r="I133" s="24">
        <v>0</v>
      </c>
      <c r="J133" s="26">
        <f t="shared" si="6"/>
        <v>38</v>
      </c>
      <c r="K133" s="33"/>
      <c r="L133" s="24">
        <v>0</v>
      </c>
      <c r="M133" s="24">
        <v>120</v>
      </c>
      <c r="N133" s="24">
        <v>0</v>
      </c>
      <c r="O133" s="24">
        <v>77</v>
      </c>
      <c r="P133" s="26">
        <f t="shared" si="7"/>
        <v>197</v>
      </c>
      <c r="Q133" s="24">
        <v>66</v>
      </c>
      <c r="R133" s="26">
        <f t="shared" si="4"/>
        <v>263</v>
      </c>
      <c r="S133" s="14"/>
    </row>
    <row r="134" spans="1:19" ht="12.75" customHeight="1" x14ac:dyDescent="0.2">
      <c r="A134" t="s">
        <v>295</v>
      </c>
      <c r="B134" t="s">
        <v>296</v>
      </c>
      <c r="C134" s="83" t="s">
        <v>38</v>
      </c>
      <c r="D134" s="24">
        <v>0</v>
      </c>
      <c r="E134" s="24">
        <v>0</v>
      </c>
      <c r="F134" s="24">
        <v>0</v>
      </c>
      <c r="G134" s="24">
        <v>0</v>
      </c>
      <c r="H134" s="25">
        <f t="shared" si="5"/>
        <v>0</v>
      </c>
      <c r="I134" s="24">
        <v>0</v>
      </c>
      <c r="J134" s="26">
        <f t="shared" si="6"/>
        <v>0</v>
      </c>
      <c r="K134" s="33"/>
      <c r="L134" s="24">
        <v>0</v>
      </c>
      <c r="M134" s="24">
        <v>75</v>
      </c>
      <c r="N134" s="24">
        <v>0</v>
      </c>
      <c r="O134" s="24">
        <v>32</v>
      </c>
      <c r="P134" s="26">
        <f t="shared" si="7"/>
        <v>107</v>
      </c>
      <c r="Q134" s="24">
        <v>0</v>
      </c>
      <c r="R134" s="26">
        <f t="shared" ref="R134:R197" si="8">SUM(P134:Q134)</f>
        <v>107</v>
      </c>
      <c r="S134" s="14"/>
    </row>
    <row r="135" spans="1:19" ht="12.75" customHeight="1" x14ac:dyDescent="0.2">
      <c r="A135" t="s">
        <v>297</v>
      </c>
      <c r="B135" t="s">
        <v>298</v>
      </c>
      <c r="C135" s="83" t="s">
        <v>44</v>
      </c>
      <c r="D135" s="24">
        <v>4</v>
      </c>
      <c r="E135" s="24">
        <v>0</v>
      </c>
      <c r="F135" s="24">
        <v>0</v>
      </c>
      <c r="G135" s="24">
        <v>0</v>
      </c>
      <c r="H135" s="25">
        <f t="shared" ref="H135:H198" si="9">SUM(D135:G135)</f>
        <v>4</v>
      </c>
      <c r="I135" s="24">
        <v>0</v>
      </c>
      <c r="J135" s="26">
        <f t="shared" ref="J135:J198" si="10">SUM(H135:I135)</f>
        <v>4</v>
      </c>
      <c r="K135" s="33"/>
      <c r="L135" s="24">
        <v>0</v>
      </c>
      <c r="M135" s="24">
        <v>2</v>
      </c>
      <c r="N135" s="24">
        <v>0</v>
      </c>
      <c r="O135" s="24">
        <v>33</v>
      </c>
      <c r="P135" s="26">
        <f t="shared" ref="P135:P198" si="11">SUM(L135:O135)</f>
        <v>35</v>
      </c>
      <c r="Q135" s="24">
        <v>25</v>
      </c>
      <c r="R135" s="26">
        <f t="shared" si="8"/>
        <v>60</v>
      </c>
      <c r="S135" s="14"/>
    </row>
    <row r="136" spans="1:19" ht="12.75" customHeight="1" x14ac:dyDescent="0.2">
      <c r="A136" t="s">
        <v>299</v>
      </c>
      <c r="B136" t="s">
        <v>300</v>
      </c>
      <c r="C136" s="83" t="s">
        <v>44</v>
      </c>
      <c r="D136" s="24">
        <v>2</v>
      </c>
      <c r="E136" s="24">
        <v>0</v>
      </c>
      <c r="F136" s="24">
        <v>0</v>
      </c>
      <c r="G136" s="24">
        <v>0</v>
      </c>
      <c r="H136" s="25">
        <f t="shared" si="9"/>
        <v>2</v>
      </c>
      <c r="I136" s="24">
        <v>0</v>
      </c>
      <c r="J136" s="26">
        <f t="shared" si="10"/>
        <v>2</v>
      </c>
      <c r="K136" s="33"/>
      <c r="L136" s="24">
        <v>4</v>
      </c>
      <c r="M136" s="24">
        <v>13</v>
      </c>
      <c r="N136" s="24">
        <v>0</v>
      </c>
      <c r="O136" s="24">
        <v>19</v>
      </c>
      <c r="P136" s="26">
        <f t="shared" si="11"/>
        <v>36</v>
      </c>
      <c r="Q136" s="24">
        <v>0</v>
      </c>
      <c r="R136" s="26">
        <f t="shared" si="8"/>
        <v>36</v>
      </c>
      <c r="S136" s="14"/>
    </row>
    <row r="137" spans="1:19" ht="12.75" customHeight="1" x14ac:dyDescent="0.2">
      <c r="A137" t="s">
        <v>301</v>
      </c>
      <c r="B137" t="s">
        <v>302</v>
      </c>
      <c r="C137" s="83" t="s">
        <v>41</v>
      </c>
      <c r="D137" s="24">
        <v>24</v>
      </c>
      <c r="E137" s="24">
        <v>0</v>
      </c>
      <c r="F137" s="24">
        <v>0</v>
      </c>
      <c r="G137" s="24">
        <v>4</v>
      </c>
      <c r="H137" s="25">
        <f t="shared" si="9"/>
        <v>28</v>
      </c>
      <c r="I137" s="24">
        <v>0</v>
      </c>
      <c r="J137" s="26">
        <f t="shared" si="10"/>
        <v>28</v>
      </c>
      <c r="K137" s="33"/>
      <c r="L137" s="24">
        <v>0</v>
      </c>
      <c r="M137" s="24">
        <v>249</v>
      </c>
      <c r="N137" s="24">
        <v>17</v>
      </c>
      <c r="O137" s="24">
        <v>134</v>
      </c>
      <c r="P137" s="26">
        <f t="shared" si="11"/>
        <v>400</v>
      </c>
      <c r="Q137" s="24">
        <v>135</v>
      </c>
      <c r="R137" s="26">
        <f t="shared" si="8"/>
        <v>535</v>
      </c>
      <c r="S137" s="14"/>
    </row>
    <row r="138" spans="1:19" ht="12.75" customHeight="1" x14ac:dyDescent="0.2">
      <c r="A138" t="s">
        <v>303</v>
      </c>
      <c r="B138" t="s">
        <v>304</v>
      </c>
      <c r="C138" s="83" t="s">
        <v>44</v>
      </c>
      <c r="D138" s="24">
        <v>0</v>
      </c>
      <c r="E138" s="24">
        <v>0</v>
      </c>
      <c r="F138" s="24">
        <v>0</v>
      </c>
      <c r="G138" s="24">
        <v>0</v>
      </c>
      <c r="H138" s="25">
        <f t="shared" si="9"/>
        <v>0</v>
      </c>
      <c r="I138" s="24">
        <v>0</v>
      </c>
      <c r="J138" s="26">
        <f t="shared" si="10"/>
        <v>0</v>
      </c>
      <c r="K138" s="33"/>
      <c r="L138" s="24">
        <v>0</v>
      </c>
      <c r="M138" s="24">
        <v>168</v>
      </c>
      <c r="N138" s="24">
        <v>20</v>
      </c>
      <c r="O138" s="24">
        <v>46</v>
      </c>
      <c r="P138" s="26">
        <f t="shared" si="11"/>
        <v>234</v>
      </c>
      <c r="Q138" s="24">
        <v>0</v>
      </c>
      <c r="R138" s="26">
        <f t="shared" si="8"/>
        <v>234</v>
      </c>
      <c r="S138" s="14"/>
    </row>
    <row r="139" spans="1:19" ht="12.75" customHeight="1" x14ac:dyDescent="0.2">
      <c r="A139" t="s">
        <v>305</v>
      </c>
      <c r="B139" t="s">
        <v>306</v>
      </c>
      <c r="C139" s="83" t="s">
        <v>38</v>
      </c>
      <c r="D139" s="24">
        <v>77</v>
      </c>
      <c r="E139" s="24">
        <v>0</v>
      </c>
      <c r="F139" s="24">
        <v>0</v>
      </c>
      <c r="G139" s="24">
        <v>4</v>
      </c>
      <c r="H139" s="25">
        <f t="shared" si="9"/>
        <v>81</v>
      </c>
      <c r="I139" s="24">
        <v>0</v>
      </c>
      <c r="J139" s="26">
        <f t="shared" si="10"/>
        <v>81</v>
      </c>
      <c r="K139" s="33"/>
      <c r="L139" s="24">
        <v>0</v>
      </c>
      <c r="M139" s="24">
        <v>301</v>
      </c>
      <c r="N139" s="24">
        <v>0</v>
      </c>
      <c r="O139" s="24">
        <v>68</v>
      </c>
      <c r="P139" s="26">
        <f t="shared" si="11"/>
        <v>369</v>
      </c>
      <c r="Q139" s="24">
        <v>27</v>
      </c>
      <c r="R139" s="26">
        <f t="shared" si="8"/>
        <v>396</v>
      </c>
      <c r="S139" s="14"/>
    </row>
    <row r="140" spans="1:19" ht="12.75" customHeight="1" x14ac:dyDescent="0.2">
      <c r="A140" t="s">
        <v>307</v>
      </c>
      <c r="B140" s="10" t="s">
        <v>308</v>
      </c>
      <c r="C140" s="29" t="s">
        <v>38</v>
      </c>
      <c r="D140" s="24">
        <v>10</v>
      </c>
      <c r="E140" s="24">
        <v>0</v>
      </c>
      <c r="F140" s="24">
        <v>0</v>
      </c>
      <c r="G140" s="24">
        <v>0</v>
      </c>
      <c r="H140" s="25">
        <f t="shared" si="9"/>
        <v>10</v>
      </c>
      <c r="I140" s="24">
        <v>0</v>
      </c>
      <c r="J140" s="26">
        <f t="shared" si="10"/>
        <v>10</v>
      </c>
      <c r="K140" s="33"/>
      <c r="L140" s="24">
        <v>0</v>
      </c>
      <c r="M140" s="24">
        <v>34</v>
      </c>
      <c r="N140" s="24">
        <v>3</v>
      </c>
      <c r="O140" s="24">
        <v>0</v>
      </c>
      <c r="P140" s="26">
        <f t="shared" si="11"/>
        <v>37</v>
      </c>
      <c r="Q140" s="24">
        <v>0</v>
      </c>
      <c r="R140" s="26">
        <f t="shared" si="8"/>
        <v>37</v>
      </c>
      <c r="S140" s="14"/>
    </row>
    <row r="141" spans="1:19" ht="12.75" customHeight="1" x14ac:dyDescent="0.2">
      <c r="A141" t="s">
        <v>309</v>
      </c>
      <c r="B141" t="s">
        <v>310</v>
      </c>
      <c r="C141" s="83" t="s">
        <v>44</v>
      </c>
      <c r="D141" s="24">
        <v>0</v>
      </c>
      <c r="E141" s="24">
        <v>0</v>
      </c>
      <c r="F141" s="24">
        <v>0</v>
      </c>
      <c r="G141" s="24">
        <v>0</v>
      </c>
      <c r="H141" s="25">
        <f t="shared" si="9"/>
        <v>0</v>
      </c>
      <c r="I141" s="24">
        <v>0</v>
      </c>
      <c r="J141" s="26">
        <f t="shared" si="10"/>
        <v>0</v>
      </c>
      <c r="K141" s="33"/>
      <c r="L141" s="24">
        <v>0</v>
      </c>
      <c r="M141" s="24">
        <v>61</v>
      </c>
      <c r="N141" s="24">
        <v>0</v>
      </c>
      <c r="O141" s="24">
        <v>54</v>
      </c>
      <c r="P141" s="26">
        <f t="shared" si="11"/>
        <v>115</v>
      </c>
      <c r="Q141" s="24">
        <v>20</v>
      </c>
      <c r="R141" s="26">
        <f t="shared" si="8"/>
        <v>135</v>
      </c>
      <c r="S141" s="14"/>
    </row>
    <row r="142" spans="1:19" ht="12.75" customHeight="1" x14ac:dyDescent="0.2">
      <c r="A142" t="s">
        <v>311</v>
      </c>
      <c r="B142" t="s">
        <v>312</v>
      </c>
      <c r="C142" s="83" t="s">
        <v>41</v>
      </c>
      <c r="D142" s="24">
        <v>213</v>
      </c>
      <c r="E142" s="24">
        <v>24</v>
      </c>
      <c r="F142" s="24">
        <v>0</v>
      </c>
      <c r="G142" s="24">
        <v>13</v>
      </c>
      <c r="H142" s="25">
        <f t="shared" si="9"/>
        <v>250</v>
      </c>
      <c r="I142" s="24">
        <v>0</v>
      </c>
      <c r="J142" s="26">
        <f t="shared" si="10"/>
        <v>250</v>
      </c>
      <c r="K142" s="33"/>
      <c r="L142" s="24">
        <v>26</v>
      </c>
      <c r="M142" s="24">
        <v>404</v>
      </c>
      <c r="N142" s="24">
        <v>0</v>
      </c>
      <c r="O142" s="24">
        <v>200</v>
      </c>
      <c r="P142" s="26">
        <f t="shared" si="11"/>
        <v>630</v>
      </c>
      <c r="Q142" s="24">
        <v>223</v>
      </c>
      <c r="R142" s="26">
        <f t="shared" si="8"/>
        <v>853</v>
      </c>
      <c r="S142" s="14"/>
    </row>
    <row r="143" spans="1:19" ht="12.75" customHeight="1" x14ac:dyDescent="0.2">
      <c r="A143" t="s">
        <v>313</v>
      </c>
      <c r="B143" t="s">
        <v>314</v>
      </c>
      <c r="C143" s="83" t="s">
        <v>44</v>
      </c>
      <c r="D143" s="24">
        <v>0</v>
      </c>
      <c r="E143" s="24">
        <v>0</v>
      </c>
      <c r="F143" s="24">
        <v>0</v>
      </c>
      <c r="G143" s="24">
        <v>0</v>
      </c>
      <c r="H143" s="25">
        <f t="shared" si="9"/>
        <v>0</v>
      </c>
      <c r="I143" s="24">
        <v>79</v>
      </c>
      <c r="J143" s="26">
        <f t="shared" si="10"/>
        <v>79</v>
      </c>
      <c r="K143" s="33"/>
      <c r="L143" s="24">
        <v>0</v>
      </c>
      <c r="M143" s="24">
        <v>50</v>
      </c>
      <c r="N143" s="24">
        <v>0</v>
      </c>
      <c r="O143" s="24">
        <v>9</v>
      </c>
      <c r="P143" s="26">
        <f t="shared" si="11"/>
        <v>59</v>
      </c>
      <c r="Q143" s="24">
        <v>120</v>
      </c>
      <c r="R143" s="26">
        <f t="shared" si="8"/>
        <v>179</v>
      </c>
      <c r="S143" s="14"/>
    </row>
    <row r="144" spans="1:19" ht="12.75" customHeight="1" x14ac:dyDescent="0.2">
      <c r="A144" t="s">
        <v>315</v>
      </c>
      <c r="B144" t="s">
        <v>316</v>
      </c>
      <c r="C144" s="83" t="s">
        <v>38</v>
      </c>
      <c r="D144" s="24">
        <v>27</v>
      </c>
      <c r="E144" s="24">
        <v>0</v>
      </c>
      <c r="F144" s="24">
        <v>0</v>
      </c>
      <c r="G144" s="24">
        <v>28</v>
      </c>
      <c r="H144" s="25">
        <f t="shared" si="9"/>
        <v>55</v>
      </c>
      <c r="I144" s="24">
        <v>18</v>
      </c>
      <c r="J144" s="26">
        <f t="shared" si="10"/>
        <v>73</v>
      </c>
      <c r="K144" s="33"/>
      <c r="L144" s="24">
        <v>8</v>
      </c>
      <c r="M144" s="24">
        <v>200</v>
      </c>
      <c r="N144" s="24">
        <v>0</v>
      </c>
      <c r="O144" s="24">
        <v>111</v>
      </c>
      <c r="P144" s="26">
        <f t="shared" si="11"/>
        <v>319</v>
      </c>
      <c r="Q144" s="24">
        <v>158</v>
      </c>
      <c r="R144" s="26">
        <f t="shared" si="8"/>
        <v>477</v>
      </c>
      <c r="S144" s="14"/>
    </row>
    <row r="145" spans="1:19" ht="12.75" customHeight="1" x14ac:dyDescent="0.2">
      <c r="A145" t="s">
        <v>317</v>
      </c>
      <c r="B145" t="s">
        <v>318</v>
      </c>
      <c r="C145" s="83" t="s">
        <v>44</v>
      </c>
      <c r="D145" s="24">
        <v>0</v>
      </c>
      <c r="E145" s="24">
        <v>0</v>
      </c>
      <c r="F145" s="24">
        <v>0</v>
      </c>
      <c r="G145" s="24">
        <v>0</v>
      </c>
      <c r="H145" s="25">
        <f t="shared" si="9"/>
        <v>0</v>
      </c>
      <c r="I145" s="24">
        <v>0</v>
      </c>
      <c r="J145" s="26">
        <f t="shared" si="10"/>
        <v>0</v>
      </c>
      <c r="K145" s="33"/>
      <c r="L145" s="24">
        <v>0</v>
      </c>
      <c r="M145" s="24">
        <v>0</v>
      </c>
      <c r="N145" s="24">
        <v>0</v>
      </c>
      <c r="O145" s="24">
        <v>10</v>
      </c>
      <c r="P145" s="26">
        <f t="shared" si="11"/>
        <v>10</v>
      </c>
      <c r="Q145" s="24">
        <v>26</v>
      </c>
      <c r="R145" s="26">
        <f t="shared" si="8"/>
        <v>36</v>
      </c>
      <c r="S145" s="14"/>
    </row>
    <row r="146" spans="1:19" ht="12.75" customHeight="1" x14ac:dyDescent="0.2">
      <c r="A146" t="s">
        <v>319</v>
      </c>
      <c r="B146" t="s">
        <v>320</v>
      </c>
      <c r="C146" s="83" t="s">
        <v>64</v>
      </c>
      <c r="D146" s="24">
        <v>56</v>
      </c>
      <c r="E146" s="24">
        <v>5</v>
      </c>
      <c r="F146" s="24">
        <v>0</v>
      </c>
      <c r="G146" s="24">
        <v>6</v>
      </c>
      <c r="H146" s="25">
        <f t="shared" si="9"/>
        <v>67</v>
      </c>
      <c r="I146" s="24">
        <v>0</v>
      </c>
      <c r="J146" s="26">
        <f t="shared" si="10"/>
        <v>67</v>
      </c>
      <c r="K146" s="33"/>
      <c r="L146" s="24">
        <v>4</v>
      </c>
      <c r="M146" s="24">
        <v>70</v>
      </c>
      <c r="N146" s="24">
        <v>0</v>
      </c>
      <c r="O146" s="24">
        <v>51</v>
      </c>
      <c r="P146" s="26">
        <f t="shared" si="11"/>
        <v>125</v>
      </c>
      <c r="Q146" s="24">
        <v>26</v>
      </c>
      <c r="R146" s="26">
        <f t="shared" si="8"/>
        <v>151</v>
      </c>
      <c r="S146" s="14"/>
    </row>
    <row r="147" spans="1:19" ht="12.75" customHeight="1" x14ac:dyDescent="0.2">
      <c r="A147" t="s">
        <v>321</v>
      </c>
      <c r="B147" t="s">
        <v>322</v>
      </c>
      <c r="C147" s="83" t="s">
        <v>64</v>
      </c>
      <c r="D147" s="24">
        <v>17</v>
      </c>
      <c r="E147" s="24">
        <v>0</v>
      </c>
      <c r="F147" s="24">
        <v>0</v>
      </c>
      <c r="G147" s="24">
        <v>2</v>
      </c>
      <c r="H147" s="25">
        <f t="shared" si="9"/>
        <v>19</v>
      </c>
      <c r="I147" s="24">
        <v>0</v>
      </c>
      <c r="J147" s="26">
        <f t="shared" si="10"/>
        <v>19</v>
      </c>
      <c r="K147" s="33"/>
      <c r="L147" s="24">
        <v>0</v>
      </c>
      <c r="M147" s="24">
        <v>18</v>
      </c>
      <c r="N147" s="24">
        <v>0</v>
      </c>
      <c r="O147" s="24">
        <v>22</v>
      </c>
      <c r="P147" s="26">
        <f t="shared" si="11"/>
        <v>40</v>
      </c>
      <c r="Q147" s="24">
        <v>0</v>
      </c>
      <c r="R147" s="26">
        <f t="shared" si="8"/>
        <v>40</v>
      </c>
      <c r="S147" s="14"/>
    </row>
    <row r="148" spans="1:19" ht="12.75" customHeight="1" x14ac:dyDescent="0.2">
      <c r="A148" t="s">
        <v>323</v>
      </c>
      <c r="B148" t="s">
        <v>324</v>
      </c>
      <c r="C148" s="83" t="s">
        <v>38</v>
      </c>
      <c r="D148" s="24">
        <v>4</v>
      </c>
      <c r="E148" s="24">
        <v>0</v>
      </c>
      <c r="F148" s="24">
        <v>0</v>
      </c>
      <c r="G148" s="24">
        <v>1</v>
      </c>
      <c r="H148" s="25">
        <f t="shared" si="9"/>
        <v>5</v>
      </c>
      <c r="I148" s="24">
        <v>0</v>
      </c>
      <c r="J148" s="26">
        <f t="shared" si="10"/>
        <v>5</v>
      </c>
      <c r="K148" s="33"/>
      <c r="L148" s="24">
        <v>7</v>
      </c>
      <c r="M148" s="24">
        <v>45</v>
      </c>
      <c r="N148" s="24">
        <v>0</v>
      </c>
      <c r="O148" s="24">
        <v>20</v>
      </c>
      <c r="P148" s="26">
        <f t="shared" si="11"/>
        <v>72</v>
      </c>
      <c r="Q148" s="24">
        <v>0</v>
      </c>
      <c r="R148" s="26">
        <f t="shared" si="8"/>
        <v>72</v>
      </c>
      <c r="S148" s="14"/>
    </row>
    <row r="149" spans="1:19" ht="12.75" customHeight="1" x14ac:dyDescent="0.2">
      <c r="A149" t="s">
        <v>325</v>
      </c>
      <c r="B149" t="s">
        <v>326</v>
      </c>
      <c r="C149" s="83" t="s">
        <v>38</v>
      </c>
      <c r="D149" s="24">
        <v>49</v>
      </c>
      <c r="E149" s="24">
        <v>17</v>
      </c>
      <c r="F149" s="24">
        <v>0</v>
      </c>
      <c r="G149" s="24">
        <v>31</v>
      </c>
      <c r="H149" s="25">
        <f t="shared" si="9"/>
        <v>97</v>
      </c>
      <c r="I149" s="24">
        <v>73</v>
      </c>
      <c r="J149" s="26">
        <f t="shared" si="10"/>
        <v>170</v>
      </c>
      <c r="K149" s="33"/>
      <c r="L149" s="24">
        <v>0</v>
      </c>
      <c r="M149" s="24">
        <v>123</v>
      </c>
      <c r="N149" s="24">
        <v>0</v>
      </c>
      <c r="O149" s="24">
        <v>63</v>
      </c>
      <c r="P149" s="26">
        <f t="shared" si="11"/>
        <v>186</v>
      </c>
      <c r="Q149" s="24">
        <v>12</v>
      </c>
      <c r="R149" s="26">
        <f t="shared" si="8"/>
        <v>198</v>
      </c>
      <c r="S149" s="14"/>
    </row>
    <row r="150" spans="1:19" ht="12.75" customHeight="1" x14ac:dyDescent="0.2">
      <c r="A150" t="s">
        <v>327</v>
      </c>
      <c r="B150" t="s">
        <v>328</v>
      </c>
      <c r="C150" s="83" t="s">
        <v>57</v>
      </c>
      <c r="D150" s="24">
        <v>20</v>
      </c>
      <c r="E150" s="24">
        <v>20</v>
      </c>
      <c r="F150" s="24">
        <v>0</v>
      </c>
      <c r="G150" s="24">
        <v>0</v>
      </c>
      <c r="H150" s="25">
        <f t="shared" si="9"/>
        <v>40</v>
      </c>
      <c r="I150" s="24">
        <v>0</v>
      </c>
      <c r="J150" s="26">
        <f t="shared" si="10"/>
        <v>40</v>
      </c>
      <c r="K150" s="33"/>
      <c r="L150" s="24">
        <v>0</v>
      </c>
      <c r="M150" s="24">
        <v>51</v>
      </c>
      <c r="N150" s="24">
        <v>0</v>
      </c>
      <c r="O150" s="24">
        <v>17</v>
      </c>
      <c r="P150" s="26">
        <f t="shared" si="11"/>
        <v>68</v>
      </c>
      <c r="Q150" s="24">
        <v>80</v>
      </c>
      <c r="R150" s="26">
        <f t="shared" si="8"/>
        <v>148</v>
      </c>
      <c r="S150" s="14"/>
    </row>
    <row r="151" spans="1:19" ht="12.75" customHeight="1" x14ac:dyDescent="0.2">
      <c r="A151" t="s">
        <v>329</v>
      </c>
      <c r="B151" t="s">
        <v>330</v>
      </c>
      <c r="C151" s="83" t="s">
        <v>44</v>
      </c>
      <c r="D151" s="24">
        <v>0</v>
      </c>
      <c r="E151" s="24">
        <v>0</v>
      </c>
      <c r="F151" s="24">
        <v>0</v>
      </c>
      <c r="G151" s="24">
        <v>158</v>
      </c>
      <c r="H151" s="25">
        <f t="shared" si="9"/>
        <v>158</v>
      </c>
      <c r="I151" s="24">
        <v>261</v>
      </c>
      <c r="J151" s="26">
        <f t="shared" si="10"/>
        <v>419</v>
      </c>
      <c r="K151" s="33"/>
      <c r="L151" s="24">
        <v>0</v>
      </c>
      <c r="M151" s="24">
        <v>263</v>
      </c>
      <c r="N151" s="24">
        <v>7</v>
      </c>
      <c r="O151" s="24">
        <v>192</v>
      </c>
      <c r="P151" s="26">
        <f t="shared" si="11"/>
        <v>462</v>
      </c>
      <c r="Q151" s="24">
        <v>377</v>
      </c>
      <c r="R151" s="26">
        <f t="shared" si="8"/>
        <v>839</v>
      </c>
      <c r="S151" s="14"/>
    </row>
    <row r="152" spans="1:19" ht="12.75" customHeight="1" x14ac:dyDescent="0.2">
      <c r="A152" t="s">
        <v>331</v>
      </c>
      <c r="B152" t="s">
        <v>332</v>
      </c>
      <c r="C152" s="83" t="s">
        <v>38</v>
      </c>
      <c r="D152" s="24">
        <v>0</v>
      </c>
      <c r="E152" s="24">
        <v>8</v>
      </c>
      <c r="F152" s="24">
        <v>0</v>
      </c>
      <c r="G152" s="24">
        <v>11</v>
      </c>
      <c r="H152" s="25">
        <f t="shared" si="9"/>
        <v>19</v>
      </c>
      <c r="I152" s="24">
        <v>0</v>
      </c>
      <c r="J152" s="26">
        <f t="shared" si="10"/>
        <v>19</v>
      </c>
      <c r="K152" s="33"/>
      <c r="L152" s="24">
        <v>0</v>
      </c>
      <c r="M152" s="24">
        <v>26</v>
      </c>
      <c r="N152" s="24">
        <v>10</v>
      </c>
      <c r="O152" s="24">
        <v>50</v>
      </c>
      <c r="P152" s="26">
        <f t="shared" si="11"/>
        <v>86</v>
      </c>
      <c r="Q152" s="24">
        <v>0</v>
      </c>
      <c r="R152" s="26">
        <f t="shared" si="8"/>
        <v>86</v>
      </c>
      <c r="S152" s="14"/>
    </row>
    <row r="153" spans="1:19" ht="12.75" customHeight="1" x14ac:dyDescent="0.2">
      <c r="A153" t="s">
        <v>333</v>
      </c>
      <c r="B153" t="s">
        <v>334</v>
      </c>
      <c r="C153" s="83" t="s">
        <v>64</v>
      </c>
      <c r="D153" s="24">
        <v>66</v>
      </c>
      <c r="E153" s="24">
        <v>0</v>
      </c>
      <c r="F153" s="24">
        <v>0</v>
      </c>
      <c r="G153" s="24">
        <v>0</v>
      </c>
      <c r="H153" s="25">
        <f t="shared" si="9"/>
        <v>66</v>
      </c>
      <c r="I153" s="24">
        <v>0</v>
      </c>
      <c r="J153" s="26">
        <f t="shared" si="10"/>
        <v>66</v>
      </c>
      <c r="K153" s="33"/>
      <c r="L153" s="24">
        <v>0</v>
      </c>
      <c r="M153" s="24">
        <v>56</v>
      </c>
      <c r="N153" s="24">
        <v>0</v>
      </c>
      <c r="O153" s="24">
        <v>13</v>
      </c>
      <c r="P153" s="26">
        <f t="shared" si="11"/>
        <v>69</v>
      </c>
      <c r="Q153" s="24">
        <v>0</v>
      </c>
      <c r="R153" s="26">
        <f t="shared" si="8"/>
        <v>69</v>
      </c>
      <c r="S153" s="14"/>
    </row>
    <row r="154" spans="1:19" ht="12.75" customHeight="1" x14ac:dyDescent="0.2">
      <c r="A154" t="s">
        <v>335</v>
      </c>
      <c r="B154" t="s">
        <v>336</v>
      </c>
      <c r="C154" s="83" t="s">
        <v>44</v>
      </c>
      <c r="D154" s="24">
        <v>0</v>
      </c>
      <c r="E154" s="24">
        <v>0</v>
      </c>
      <c r="F154" s="24">
        <v>0</v>
      </c>
      <c r="G154" s="24">
        <v>0</v>
      </c>
      <c r="H154" s="25">
        <f t="shared" si="9"/>
        <v>0</v>
      </c>
      <c r="I154" s="24">
        <v>0</v>
      </c>
      <c r="J154" s="26">
        <f t="shared" si="10"/>
        <v>0</v>
      </c>
      <c r="K154" s="33"/>
      <c r="L154" s="24">
        <v>0</v>
      </c>
      <c r="M154" s="24">
        <v>46</v>
      </c>
      <c r="N154" s="24">
        <v>0</v>
      </c>
      <c r="O154" s="24">
        <v>12</v>
      </c>
      <c r="P154" s="26">
        <f t="shared" si="11"/>
        <v>58</v>
      </c>
      <c r="Q154" s="24">
        <v>0</v>
      </c>
      <c r="R154" s="26">
        <f t="shared" si="8"/>
        <v>58</v>
      </c>
      <c r="S154" s="14"/>
    </row>
    <row r="155" spans="1:19" ht="12.75" customHeight="1" x14ac:dyDescent="0.2">
      <c r="A155" t="s">
        <v>337</v>
      </c>
      <c r="B155" t="s">
        <v>338</v>
      </c>
      <c r="C155" s="83" t="s">
        <v>57</v>
      </c>
      <c r="D155" s="24">
        <v>16</v>
      </c>
      <c r="E155" s="24">
        <v>23</v>
      </c>
      <c r="F155" s="24">
        <v>0</v>
      </c>
      <c r="G155" s="24">
        <v>3</v>
      </c>
      <c r="H155" s="25">
        <f t="shared" si="9"/>
        <v>42</v>
      </c>
      <c r="I155" s="24">
        <v>0</v>
      </c>
      <c r="J155" s="26">
        <f t="shared" si="10"/>
        <v>42</v>
      </c>
      <c r="K155" s="33"/>
      <c r="L155" s="24">
        <v>0</v>
      </c>
      <c r="M155" s="24">
        <v>113</v>
      </c>
      <c r="N155" s="24">
        <v>0</v>
      </c>
      <c r="O155" s="24">
        <v>49</v>
      </c>
      <c r="P155" s="26">
        <f t="shared" si="11"/>
        <v>162</v>
      </c>
      <c r="Q155" s="24">
        <v>0</v>
      </c>
      <c r="R155" s="26">
        <f t="shared" si="8"/>
        <v>162</v>
      </c>
      <c r="S155" s="14"/>
    </row>
    <row r="156" spans="1:19" ht="12.75" customHeight="1" x14ac:dyDescent="0.2">
      <c r="A156" t="s">
        <v>339</v>
      </c>
      <c r="B156" t="s">
        <v>340</v>
      </c>
      <c r="C156" s="83" t="s">
        <v>44</v>
      </c>
      <c r="D156" s="24">
        <v>5</v>
      </c>
      <c r="E156" s="24">
        <v>0</v>
      </c>
      <c r="F156" s="24">
        <v>0</v>
      </c>
      <c r="G156" s="24">
        <v>18</v>
      </c>
      <c r="H156" s="25">
        <f t="shared" si="9"/>
        <v>23</v>
      </c>
      <c r="I156" s="24">
        <v>127</v>
      </c>
      <c r="J156" s="26">
        <f t="shared" si="10"/>
        <v>150</v>
      </c>
      <c r="K156" s="33"/>
      <c r="L156" s="24">
        <v>0</v>
      </c>
      <c r="M156" s="24">
        <v>19</v>
      </c>
      <c r="N156" s="24">
        <v>0</v>
      </c>
      <c r="O156" s="24">
        <v>15</v>
      </c>
      <c r="P156" s="26">
        <f t="shared" si="11"/>
        <v>34</v>
      </c>
      <c r="Q156" s="24">
        <v>54</v>
      </c>
      <c r="R156" s="26">
        <f t="shared" si="8"/>
        <v>88</v>
      </c>
      <c r="S156" s="14"/>
    </row>
    <row r="157" spans="1:19" ht="12.75" customHeight="1" x14ac:dyDescent="0.2">
      <c r="A157" t="s">
        <v>341</v>
      </c>
      <c r="B157" t="s">
        <v>342</v>
      </c>
      <c r="C157" s="83" t="s">
        <v>64</v>
      </c>
      <c r="D157" s="24">
        <v>13</v>
      </c>
      <c r="E157" s="24">
        <v>0</v>
      </c>
      <c r="F157" s="24">
        <v>0</v>
      </c>
      <c r="G157" s="24">
        <v>0</v>
      </c>
      <c r="H157" s="25">
        <f t="shared" si="9"/>
        <v>13</v>
      </c>
      <c r="I157" s="24">
        <v>0</v>
      </c>
      <c r="J157" s="26">
        <f t="shared" si="10"/>
        <v>13</v>
      </c>
      <c r="K157" s="33"/>
      <c r="L157" s="24">
        <v>0</v>
      </c>
      <c r="M157" s="24">
        <v>0</v>
      </c>
      <c r="N157" s="24">
        <v>0</v>
      </c>
      <c r="O157" s="24">
        <v>0</v>
      </c>
      <c r="P157" s="26">
        <f t="shared" si="11"/>
        <v>0</v>
      </c>
      <c r="Q157" s="24">
        <v>0</v>
      </c>
      <c r="R157" s="26">
        <f t="shared" si="8"/>
        <v>0</v>
      </c>
      <c r="S157" s="14"/>
    </row>
    <row r="158" spans="1:19" ht="12.75" customHeight="1" x14ac:dyDescent="0.2">
      <c r="A158" t="s">
        <v>343</v>
      </c>
      <c r="B158" t="s">
        <v>344</v>
      </c>
      <c r="C158" s="83" t="s">
        <v>64</v>
      </c>
      <c r="D158" s="24">
        <v>8</v>
      </c>
      <c r="E158" s="24">
        <v>0</v>
      </c>
      <c r="F158" s="24">
        <v>0</v>
      </c>
      <c r="G158" s="24">
        <v>0</v>
      </c>
      <c r="H158" s="25">
        <f t="shared" si="9"/>
        <v>8</v>
      </c>
      <c r="I158" s="24">
        <v>128</v>
      </c>
      <c r="J158" s="26">
        <f t="shared" si="10"/>
        <v>136</v>
      </c>
      <c r="K158" s="33"/>
      <c r="L158" s="24">
        <v>0</v>
      </c>
      <c r="M158" s="24">
        <v>101</v>
      </c>
      <c r="N158" s="24">
        <v>0</v>
      </c>
      <c r="O158" s="24">
        <v>43</v>
      </c>
      <c r="P158" s="26">
        <f t="shared" si="11"/>
        <v>144</v>
      </c>
      <c r="Q158" s="24">
        <v>146</v>
      </c>
      <c r="R158" s="26">
        <f t="shared" si="8"/>
        <v>290</v>
      </c>
      <c r="S158" s="14"/>
    </row>
    <row r="159" spans="1:19" ht="12.75" customHeight="1" x14ac:dyDescent="0.2">
      <c r="A159" t="s">
        <v>345</v>
      </c>
      <c r="B159" t="s">
        <v>346</v>
      </c>
      <c r="C159" s="83" t="s">
        <v>57</v>
      </c>
      <c r="D159" s="24">
        <v>0</v>
      </c>
      <c r="E159" s="24">
        <v>0</v>
      </c>
      <c r="F159" s="24">
        <v>0</v>
      </c>
      <c r="G159" s="24">
        <v>0</v>
      </c>
      <c r="H159" s="25">
        <f t="shared" si="9"/>
        <v>0</v>
      </c>
      <c r="I159" s="24">
        <v>0</v>
      </c>
      <c r="J159" s="26">
        <f t="shared" si="10"/>
        <v>0</v>
      </c>
      <c r="K159" s="33"/>
      <c r="L159" s="24">
        <v>0</v>
      </c>
      <c r="M159" s="24">
        <v>16</v>
      </c>
      <c r="N159" s="24">
        <v>0</v>
      </c>
      <c r="O159" s="24">
        <v>8</v>
      </c>
      <c r="P159" s="26">
        <f t="shared" si="11"/>
        <v>24</v>
      </c>
      <c r="Q159" s="24">
        <v>0</v>
      </c>
      <c r="R159" s="26">
        <f t="shared" si="8"/>
        <v>24</v>
      </c>
      <c r="S159" s="14"/>
    </row>
    <row r="160" spans="1:19" ht="12.75" customHeight="1" x14ac:dyDescent="0.2">
      <c r="A160" t="s">
        <v>347</v>
      </c>
      <c r="B160" t="s">
        <v>348</v>
      </c>
      <c r="C160" s="83" t="s">
        <v>57</v>
      </c>
      <c r="D160" s="24">
        <v>0</v>
      </c>
      <c r="E160" s="24">
        <v>5</v>
      </c>
      <c r="F160" s="24">
        <v>0</v>
      </c>
      <c r="G160" s="24">
        <v>0</v>
      </c>
      <c r="H160" s="25">
        <f t="shared" si="9"/>
        <v>5</v>
      </c>
      <c r="I160" s="24">
        <v>0</v>
      </c>
      <c r="J160" s="26">
        <f t="shared" si="10"/>
        <v>5</v>
      </c>
      <c r="K160" s="33"/>
      <c r="L160" s="24">
        <v>0</v>
      </c>
      <c r="M160" s="24">
        <v>64</v>
      </c>
      <c r="N160" s="24">
        <v>0</v>
      </c>
      <c r="O160" s="24">
        <v>23</v>
      </c>
      <c r="P160" s="26">
        <f t="shared" si="11"/>
        <v>87</v>
      </c>
      <c r="Q160" s="24">
        <v>31</v>
      </c>
      <c r="R160" s="26">
        <f t="shared" si="8"/>
        <v>118</v>
      </c>
      <c r="S160" s="14"/>
    </row>
    <row r="161" spans="1:19" ht="12.75" customHeight="1" x14ac:dyDescent="0.2">
      <c r="A161" t="s">
        <v>349</v>
      </c>
      <c r="B161" t="s">
        <v>350</v>
      </c>
      <c r="C161" s="83" t="s">
        <v>38</v>
      </c>
      <c r="D161" s="24">
        <v>0</v>
      </c>
      <c r="E161" s="24">
        <v>31</v>
      </c>
      <c r="F161" s="24">
        <v>0</v>
      </c>
      <c r="G161" s="24">
        <v>20</v>
      </c>
      <c r="H161" s="25">
        <f t="shared" si="9"/>
        <v>51</v>
      </c>
      <c r="I161" s="24">
        <v>0</v>
      </c>
      <c r="J161" s="26">
        <f t="shared" si="10"/>
        <v>51</v>
      </c>
      <c r="K161" s="33"/>
      <c r="L161" s="24">
        <v>0</v>
      </c>
      <c r="M161" s="24">
        <v>106</v>
      </c>
      <c r="N161" s="24">
        <v>0</v>
      </c>
      <c r="O161" s="24">
        <v>53</v>
      </c>
      <c r="P161" s="26">
        <f t="shared" si="11"/>
        <v>159</v>
      </c>
      <c r="Q161" s="24">
        <v>0</v>
      </c>
      <c r="R161" s="26">
        <f t="shared" si="8"/>
        <v>159</v>
      </c>
      <c r="S161" s="14"/>
    </row>
    <row r="162" spans="1:19" ht="12.75" customHeight="1" x14ac:dyDescent="0.2">
      <c r="A162" t="s">
        <v>351</v>
      </c>
      <c r="B162" t="s">
        <v>352</v>
      </c>
      <c r="C162" s="83" t="s">
        <v>44</v>
      </c>
      <c r="D162" s="24">
        <v>41</v>
      </c>
      <c r="E162" s="24">
        <v>0</v>
      </c>
      <c r="F162" s="24">
        <v>0</v>
      </c>
      <c r="G162" s="24">
        <v>12</v>
      </c>
      <c r="H162" s="25">
        <f t="shared" si="9"/>
        <v>53</v>
      </c>
      <c r="I162" s="24">
        <v>0</v>
      </c>
      <c r="J162" s="26">
        <f t="shared" si="10"/>
        <v>53</v>
      </c>
      <c r="K162" s="33"/>
      <c r="L162" s="24">
        <v>0</v>
      </c>
      <c r="M162" s="24">
        <v>57</v>
      </c>
      <c r="N162" s="24">
        <v>0</v>
      </c>
      <c r="O162" s="24">
        <v>25</v>
      </c>
      <c r="P162" s="26">
        <f t="shared" si="11"/>
        <v>82</v>
      </c>
      <c r="Q162" s="24">
        <v>0</v>
      </c>
      <c r="R162" s="26">
        <f t="shared" si="8"/>
        <v>82</v>
      </c>
      <c r="S162" s="14"/>
    </row>
    <row r="163" spans="1:19" ht="12.75" customHeight="1" x14ac:dyDescent="0.2">
      <c r="A163" t="s">
        <v>353</v>
      </c>
      <c r="B163" t="s">
        <v>354</v>
      </c>
      <c r="C163" s="83" t="s">
        <v>57</v>
      </c>
      <c r="D163" s="24">
        <v>18</v>
      </c>
      <c r="E163" s="24">
        <v>0</v>
      </c>
      <c r="F163" s="24">
        <v>0</v>
      </c>
      <c r="G163" s="24">
        <v>0</v>
      </c>
      <c r="H163" s="25">
        <f t="shared" si="9"/>
        <v>18</v>
      </c>
      <c r="I163" s="24">
        <v>0</v>
      </c>
      <c r="J163" s="26">
        <f t="shared" si="10"/>
        <v>18</v>
      </c>
      <c r="K163" s="33"/>
      <c r="L163" s="24">
        <v>0</v>
      </c>
      <c r="M163" s="24">
        <v>89</v>
      </c>
      <c r="N163" s="24">
        <v>0</v>
      </c>
      <c r="O163" s="24">
        <v>24</v>
      </c>
      <c r="P163" s="26">
        <f t="shared" si="11"/>
        <v>113</v>
      </c>
      <c r="Q163" s="24">
        <v>37</v>
      </c>
      <c r="R163" s="26">
        <f t="shared" si="8"/>
        <v>150</v>
      </c>
      <c r="S163" s="14"/>
    </row>
    <row r="164" spans="1:19" ht="12.75" customHeight="1" x14ac:dyDescent="0.2">
      <c r="A164" t="s">
        <v>355</v>
      </c>
      <c r="B164" t="s">
        <v>356</v>
      </c>
      <c r="C164" s="83" t="s">
        <v>38</v>
      </c>
      <c r="D164" s="24">
        <v>0</v>
      </c>
      <c r="E164" s="24">
        <v>0</v>
      </c>
      <c r="F164" s="24">
        <v>0</v>
      </c>
      <c r="G164" s="24">
        <v>0</v>
      </c>
      <c r="H164" s="25">
        <f t="shared" si="9"/>
        <v>0</v>
      </c>
      <c r="I164" s="24">
        <v>0</v>
      </c>
      <c r="J164" s="26">
        <f t="shared" si="10"/>
        <v>0</v>
      </c>
      <c r="K164" s="33"/>
      <c r="L164" s="24">
        <v>0</v>
      </c>
      <c r="M164" s="24">
        <v>27</v>
      </c>
      <c r="N164" s="24">
        <v>0</v>
      </c>
      <c r="O164" s="24">
        <v>2</v>
      </c>
      <c r="P164" s="26">
        <f t="shared" si="11"/>
        <v>29</v>
      </c>
      <c r="Q164" s="24">
        <v>0</v>
      </c>
      <c r="R164" s="26">
        <f t="shared" si="8"/>
        <v>29</v>
      </c>
      <c r="S164" s="14"/>
    </row>
    <row r="165" spans="1:19" ht="12.75" customHeight="1" x14ac:dyDescent="0.2">
      <c r="A165" t="s">
        <v>357</v>
      </c>
      <c r="B165" t="s">
        <v>358</v>
      </c>
      <c r="C165" s="83" t="s">
        <v>64</v>
      </c>
      <c r="D165" s="24">
        <v>88</v>
      </c>
      <c r="E165" s="24">
        <v>24</v>
      </c>
      <c r="F165" s="24">
        <v>0</v>
      </c>
      <c r="G165" s="24">
        <v>22</v>
      </c>
      <c r="H165" s="25">
        <f t="shared" si="9"/>
        <v>134</v>
      </c>
      <c r="I165" s="24">
        <v>36</v>
      </c>
      <c r="J165" s="26">
        <f t="shared" si="10"/>
        <v>170</v>
      </c>
      <c r="K165" s="33"/>
      <c r="L165" s="24">
        <v>0</v>
      </c>
      <c r="M165" s="24">
        <v>0</v>
      </c>
      <c r="N165" s="24">
        <v>0</v>
      </c>
      <c r="O165" s="24">
        <v>15</v>
      </c>
      <c r="P165" s="26">
        <f t="shared" si="11"/>
        <v>15</v>
      </c>
      <c r="Q165" s="24">
        <v>2</v>
      </c>
      <c r="R165" s="26">
        <f t="shared" si="8"/>
        <v>17</v>
      </c>
      <c r="S165" s="14"/>
    </row>
    <row r="166" spans="1:19" ht="12.75" customHeight="1" x14ac:dyDescent="0.2">
      <c r="A166" t="s">
        <v>359</v>
      </c>
      <c r="B166" t="s">
        <v>360</v>
      </c>
      <c r="C166" s="83" t="s">
        <v>57</v>
      </c>
      <c r="D166" s="24">
        <v>72</v>
      </c>
      <c r="E166" s="24">
        <v>1</v>
      </c>
      <c r="F166" s="24">
        <v>0</v>
      </c>
      <c r="G166" s="24">
        <v>0</v>
      </c>
      <c r="H166" s="25">
        <f t="shared" si="9"/>
        <v>73</v>
      </c>
      <c r="I166" s="24">
        <v>0</v>
      </c>
      <c r="J166" s="26">
        <f t="shared" si="10"/>
        <v>73</v>
      </c>
      <c r="K166" s="33"/>
      <c r="L166" s="24">
        <v>0</v>
      </c>
      <c r="M166" s="24">
        <v>42</v>
      </c>
      <c r="N166" s="24">
        <v>0</v>
      </c>
      <c r="O166" s="24">
        <v>15</v>
      </c>
      <c r="P166" s="26">
        <f t="shared" si="11"/>
        <v>57</v>
      </c>
      <c r="Q166" s="24">
        <v>16</v>
      </c>
      <c r="R166" s="26">
        <f t="shared" si="8"/>
        <v>73</v>
      </c>
      <c r="S166" s="14"/>
    </row>
    <row r="167" spans="1:19" ht="12.75" customHeight="1" x14ac:dyDescent="0.2">
      <c r="A167" t="s">
        <v>361</v>
      </c>
      <c r="B167" t="s">
        <v>362</v>
      </c>
      <c r="C167" s="83" t="s">
        <v>44</v>
      </c>
      <c r="D167" s="24">
        <v>2</v>
      </c>
      <c r="E167" s="24">
        <v>0</v>
      </c>
      <c r="F167" s="24">
        <v>0</v>
      </c>
      <c r="G167" s="24">
        <v>8</v>
      </c>
      <c r="H167" s="25">
        <f t="shared" si="9"/>
        <v>10</v>
      </c>
      <c r="I167" s="24">
        <v>0</v>
      </c>
      <c r="J167" s="26">
        <f t="shared" si="10"/>
        <v>10</v>
      </c>
      <c r="K167" s="33"/>
      <c r="L167" s="24">
        <v>0</v>
      </c>
      <c r="M167" s="24">
        <v>25</v>
      </c>
      <c r="N167" s="24">
        <v>0</v>
      </c>
      <c r="O167" s="24">
        <v>12</v>
      </c>
      <c r="P167" s="26">
        <f t="shared" si="11"/>
        <v>37</v>
      </c>
      <c r="Q167" s="24">
        <v>0</v>
      </c>
      <c r="R167" s="26">
        <f t="shared" si="8"/>
        <v>37</v>
      </c>
      <c r="S167" s="14"/>
    </row>
    <row r="168" spans="1:19" ht="12.75" customHeight="1" x14ac:dyDescent="0.2">
      <c r="A168" t="s">
        <v>363</v>
      </c>
      <c r="B168" t="s">
        <v>364</v>
      </c>
      <c r="C168" s="83" t="s">
        <v>44</v>
      </c>
      <c r="D168" s="24">
        <v>40</v>
      </c>
      <c r="E168" s="24">
        <v>30</v>
      </c>
      <c r="F168" s="24">
        <v>0</v>
      </c>
      <c r="G168" s="24">
        <v>13</v>
      </c>
      <c r="H168" s="25">
        <f t="shared" si="9"/>
        <v>83</v>
      </c>
      <c r="I168" s="24">
        <v>0</v>
      </c>
      <c r="J168" s="26">
        <f t="shared" si="10"/>
        <v>83</v>
      </c>
      <c r="K168" s="33"/>
      <c r="L168" s="24">
        <v>0</v>
      </c>
      <c r="M168" s="24">
        <v>42</v>
      </c>
      <c r="N168" s="24">
        <v>0</v>
      </c>
      <c r="O168" s="24">
        <v>17</v>
      </c>
      <c r="P168" s="26">
        <f t="shared" si="11"/>
        <v>59</v>
      </c>
      <c r="Q168" s="24">
        <v>0</v>
      </c>
      <c r="R168" s="26">
        <f t="shared" si="8"/>
        <v>59</v>
      </c>
      <c r="S168" s="14"/>
    </row>
    <row r="169" spans="1:19" ht="12.75" customHeight="1" x14ac:dyDescent="0.2">
      <c r="A169" t="s">
        <v>365</v>
      </c>
      <c r="B169" t="s">
        <v>366</v>
      </c>
      <c r="C169" s="83" t="s">
        <v>44</v>
      </c>
      <c r="D169" s="24">
        <v>59</v>
      </c>
      <c r="E169" s="24">
        <v>64</v>
      </c>
      <c r="F169" s="24">
        <v>0</v>
      </c>
      <c r="G169" s="24">
        <v>31</v>
      </c>
      <c r="H169" s="25">
        <f t="shared" si="9"/>
        <v>154</v>
      </c>
      <c r="I169" s="24">
        <v>116</v>
      </c>
      <c r="J169" s="26">
        <f t="shared" si="10"/>
        <v>270</v>
      </c>
      <c r="K169" s="33"/>
      <c r="L169" s="24">
        <v>3</v>
      </c>
      <c r="M169" s="24">
        <v>54</v>
      </c>
      <c r="N169" s="24">
        <v>0</v>
      </c>
      <c r="O169" s="24">
        <v>27</v>
      </c>
      <c r="P169" s="26">
        <f t="shared" si="11"/>
        <v>84</v>
      </c>
      <c r="Q169" s="24">
        <v>26</v>
      </c>
      <c r="R169" s="26">
        <f t="shared" si="8"/>
        <v>110</v>
      </c>
      <c r="S169" s="14"/>
    </row>
    <row r="170" spans="1:19" ht="12.75" customHeight="1" x14ac:dyDescent="0.2">
      <c r="A170" t="s">
        <v>734</v>
      </c>
      <c r="B170" t="s">
        <v>367</v>
      </c>
      <c r="C170" s="83" t="s">
        <v>57</v>
      </c>
      <c r="D170" s="24">
        <v>71</v>
      </c>
      <c r="E170" s="24">
        <v>1</v>
      </c>
      <c r="F170" s="24">
        <v>0</v>
      </c>
      <c r="G170" s="24">
        <v>9</v>
      </c>
      <c r="H170" s="25">
        <f t="shared" si="9"/>
        <v>81</v>
      </c>
      <c r="I170" s="24">
        <v>0</v>
      </c>
      <c r="J170" s="26">
        <f t="shared" si="10"/>
        <v>81</v>
      </c>
      <c r="K170" s="33"/>
      <c r="L170" s="24">
        <v>10</v>
      </c>
      <c r="M170" s="24">
        <v>102</v>
      </c>
      <c r="N170" s="24">
        <v>12</v>
      </c>
      <c r="O170" s="24">
        <v>30</v>
      </c>
      <c r="P170" s="26">
        <f t="shared" si="11"/>
        <v>154</v>
      </c>
      <c r="Q170" s="24">
        <v>30</v>
      </c>
      <c r="R170" s="26">
        <f t="shared" si="8"/>
        <v>184</v>
      </c>
      <c r="S170" s="14"/>
    </row>
    <row r="171" spans="1:19" ht="12.75" customHeight="1" x14ac:dyDescent="0.2">
      <c r="A171" t="s">
        <v>368</v>
      </c>
      <c r="B171" t="s">
        <v>369</v>
      </c>
      <c r="C171" s="83" t="s">
        <v>38</v>
      </c>
      <c r="D171" s="24">
        <v>0</v>
      </c>
      <c r="E171" s="24">
        <v>0</v>
      </c>
      <c r="F171" s="24">
        <v>0</v>
      </c>
      <c r="G171" s="24">
        <v>0</v>
      </c>
      <c r="H171" s="25">
        <f t="shared" si="9"/>
        <v>0</v>
      </c>
      <c r="I171" s="24">
        <v>0</v>
      </c>
      <c r="J171" s="26">
        <f t="shared" si="10"/>
        <v>0</v>
      </c>
      <c r="K171" s="33"/>
      <c r="L171" s="24">
        <v>0</v>
      </c>
      <c r="M171" s="24">
        <v>153</v>
      </c>
      <c r="N171" s="24">
        <v>29</v>
      </c>
      <c r="O171" s="24">
        <v>4</v>
      </c>
      <c r="P171" s="26">
        <f t="shared" si="11"/>
        <v>186</v>
      </c>
      <c r="Q171" s="24">
        <v>0</v>
      </c>
      <c r="R171" s="26">
        <f t="shared" si="8"/>
        <v>186</v>
      </c>
      <c r="S171" s="14"/>
    </row>
    <row r="172" spans="1:19" ht="12.75" customHeight="1" x14ac:dyDescent="0.2">
      <c r="A172" t="s">
        <v>370</v>
      </c>
      <c r="B172" t="s">
        <v>371</v>
      </c>
      <c r="C172" s="83" t="s">
        <v>44</v>
      </c>
      <c r="D172" s="24">
        <v>0</v>
      </c>
      <c r="E172" s="24">
        <v>0</v>
      </c>
      <c r="F172" s="24">
        <v>0</v>
      </c>
      <c r="G172" s="24">
        <v>0</v>
      </c>
      <c r="H172" s="25">
        <f t="shared" si="9"/>
        <v>0</v>
      </c>
      <c r="I172" s="24">
        <v>0</v>
      </c>
      <c r="J172" s="26">
        <f t="shared" si="10"/>
        <v>0</v>
      </c>
      <c r="K172" s="33"/>
      <c r="L172" s="24">
        <v>0</v>
      </c>
      <c r="M172" s="24">
        <v>101</v>
      </c>
      <c r="N172" s="24">
        <v>0</v>
      </c>
      <c r="O172" s="24">
        <v>26</v>
      </c>
      <c r="P172" s="26">
        <f t="shared" si="11"/>
        <v>127</v>
      </c>
      <c r="Q172" s="24">
        <v>31</v>
      </c>
      <c r="R172" s="26">
        <f t="shared" si="8"/>
        <v>158</v>
      </c>
      <c r="S172" s="14"/>
    </row>
    <row r="173" spans="1:19" ht="12.75" customHeight="1" x14ac:dyDescent="0.2">
      <c r="A173" t="s">
        <v>372</v>
      </c>
      <c r="B173" t="s">
        <v>373</v>
      </c>
      <c r="C173" s="83" t="s">
        <v>44</v>
      </c>
      <c r="D173" s="24">
        <v>21</v>
      </c>
      <c r="E173" s="24">
        <v>51</v>
      </c>
      <c r="F173" s="24">
        <v>0</v>
      </c>
      <c r="G173" s="24">
        <v>17</v>
      </c>
      <c r="H173" s="25">
        <f t="shared" si="9"/>
        <v>89</v>
      </c>
      <c r="I173" s="24">
        <v>0</v>
      </c>
      <c r="J173" s="26">
        <f t="shared" si="10"/>
        <v>89</v>
      </c>
      <c r="K173" s="33"/>
      <c r="L173" s="24">
        <v>6</v>
      </c>
      <c r="M173" s="24">
        <v>143</v>
      </c>
      <c r="N173" s="24">
        <v>0</v>
      </c>
      <c r="O173" s="24">
        <v>54</v>
      </c>
      <c r="P173" s="26">
        <f t="shared" si="11"/>
        <v>203</v>
      </c>
      <c r="Q173" s="24">
        <v>40</v>
      </c>
      <c r="R173" s="26">
        <f t="shared" si="8"/>
        <v>243</v>
      </c>
      <c r="S173" s="14"/>
    </row>
    <row r="174" spans="1:19" ht="12.75" customHeight="1" x14ac:dyDescent="0.2">
      <c r="A174" t="s">
        <v>374</v>
      </c>
      <c r="B174" t="s">
        <v>375</v>
      </c>
      <c r="C174" s="83" t="s">
        <v>44</v>
      </c>
      <c r="D174" s="24">
        <v>0</v>
      </c>
      <c r="E174" s="24">
        <v>0</v>
      </c>
      <c r="F174" s="24">
        <v>0</v>
      </c>
      <c r="G174" s="24">
        <v>0</v>
      </c>
      <c r="H174" s="25">
        <f t="shared" si="9"/>
        <v>0</v>
      </c>
      <c r="I174" s="24">
        <v>0</v>
      </c>
      <c r="J174" s="26">
        <f t="shared" si="10"/>
        <v>0</v>
      </c>
      <c r="K174" s="33"/>
      <c r="L174" s="24">
        <v>0</v>
      </c>
      <c r="M174" s="24">
        <v>8</v>
      </c>
      <c r="N174" s="24">
        <v>0</v>
      </c>
      <c r="O174" s="24">
        <v>4</v>
      </c>
      <c r="P174" s="26">
        <f t="shared" si="11"/>
        <v>12</v>
      </c>
      <c r="Q174" s="24">
        <v>0</v>
      </c>
      <c r="R174" s="26">
        <f t="shared" si="8"/>
        <v>12</v>
      </c>
      <c r="S174" s="14"/>
    </row>
    <row r="175" spans="1:19" ht="12.75" customHeight="1" x14ac:dyDescent="0.2">
      <c r="A175" t="s">
        <v>376</v>
      </c>
      <c r="B175" t="s">
        <v>377</v>
      </c>
      <c r="C175" s="83" t="s">
        <v>41</v>
      </c>
      <c r="D175" s="24">
        <v>79</v>
      </c>
      <c r="E175" s="24">
        <v>0</v>
      </c>
      <c r="F175" s="24">
        <v>0</v>
      </c>
      <c r="G175" s="24">
        <v>0</v>
      </c>
      <c r="H175" s="25">
        <f t="shared" si="9"/>
        <v>79</v>
      </c>
      <c r="I175" s="24">
        <v>0</v>
      </c>
      <c r="J175" s="26">
        <f t="shared" si="10"/>
        <v>79</v>
      </c>
      <c r="K175" s="33"/>
      <c r="L175" s="24">
        <v>0</v>
      </c>
      <c r="M175" s="24">
        <v>117</v>
      </c>
      <c r="N175" s="24">
        <v>0</v>
      </c>
      <c r="O175" s="24">
        <v>49</v>
      </c>
      <c r="P175" s="26">
        <f t="shared" si="11"/>
        <v>166</v>
      </c>
      <c r="Q175" s="24">
        <v>17</v>
      </c>
      <c r="R175" s="26">
        <f t="shared" si="8"/>
        <v>183</v>
      </c>
      <c r="S175" s="14"/>
    </row>
    <row r="176" spans="1:19" ht="12.75" customHeight="1" x14ac:dyDescent="0.2">
      <c r="A176" t="s">
        <v>378</v>
      </c>
      <c r="B176" t="s">
        <v>379</v>
      </c>
      <c r="C176" s="83" t="s">
        <v>64</v>
      </c>
      <c r="D176" s="24">
        <v>8</v>
      </c>
      <c r="E176" s="24">
        <v>17</v>
      </c>
      <c r="F176" s="24">
        <v>0</v>
      </c>
      <c r="G176" s="24">
        <v>9</v>
      </c>
      <c r="H176" s="25">
        <f t="shared" si="9"/>
        <v>34</v>
      </c>
      <c r="I176" s="24">
        <v>0</v>
      </c>
      <c r="J176" s="26">
        <f t="shared" si="10"/>
        <v>34</v>
      </c>
      <c r="K176" s="33"/>
      <c r="L176" s="24">
        <v>0</v>
      </c>
      <c r="M176" s="24">
        <v>17</v>
      </c>
      <c r="N176" s="24">
        <v>0</v>
      </c>
      <c r="O176" s="24">
        <v>5</v>
      </c>
      <c r="P176" s="26">
        <f t="shared" si="11"/>
        <v>22</v>
      </c>
      <c r="Q176" s="24">
        <v>0</v>
      </c>
      <c r="R176" s="26">
        <f t="shared" si="8"/>
        <v>22</v>
      </c>
      <c r="S176" s="14"/>
    </row>
    <row r="177" spans="1:19" ht="12.75" customHeight="1" x14ac:dyDescent="0.2">
      <c r="A177" t="s">
        <v>380</v>
      </c>
      <c r="B177" t="s">
        <v>381</v>
      </c>
      <c r="C177" s="83" t="s">
        <v>41</v>
      </c>
      <c r="D177" s="24">
        <v>3</v>
      </c>
      <c r="E177" s="24">
        <v>0</v>
      </c>
      <c r="F177" s="24">
        <v>0</v>
      </c>
      <c r="G177" s="24">
        <v>6</v>
      </c>
      <c r="H177" s="25">
        <f t="shared" si="9"/>
        <v>9</v>
      </c>
      <c r="I177" s="24">
        <v>5</v>
      </c>
      <c r="J177" s="26">
        <f t="shared" si="10"/>
        <v>14</v>
      </c>
      <c r="K177" s="33"/>
      <c r="L177" s="24">
        <v>0</v>
      </c>
      <c r="M177" s="24">
        <v>15</v>
      </c>
      <c r="N177" s="24">
        <v>0</v>
      </c>
      <c r="O177" s="24">
        <v>0</v>
      </c>
      <c r="P177" s="26">
        <f t="shared" si="11"/>
        <v>15</v>
      </c>
      <c r="Q177" s="24">
        <v>6</v>
      </c>
      <c r="R177" s="26">
        <f t="shared" si="8"/>
        <v>21</v>
      </c>
      <c r="S177" s="14"/>
    </row>
    <row r="178" spans="1:19" ht="12.75" customHeight="1" x14ac:dyDescent="0.2">
      <c r="A178" t="s">
        <v>382</v>
      </c>
      <c r="B178" t="s">
        <v>383</v>
      </c>
      <c r="C178" s="83" t="s">
        <v>38</v>
      </c>
      <c r="D178" s="24">
        <v>60</v>
      </c>
      <c r="E178" s="24">
        <v>1</v>
      </c>
      <c r="F178" s="24">
        <v>0</v>
      </c>
      <c r="G178" s="24">
        <v>25</v>
      </c>
      <c r="H178" s="25">
        <f t="shared" si="9"/>
        <v>86</v>
      </c>
      <c r="I178" s="24">
        <v>0</v>
      </c>
      <c r="J178" s="26">
        <f t="shared" si="10"/>
        <v>86</v>
      </c>
      <c r="K178" s="33"/>
      <c r="L178" s="24">
        <v>8</v>
      </c>
      <c r="M178" s="24">
        <v>39</v>
      </c>
      <c r="N178" s="24">
        <v>0</v>
      </c>
      <c r="O178" s="24">
        <v>101</v>
      </c>
      <c r="P178" s="26">
        <f t="shared" si="11"/>
        <v>148</v>
      </c>
      <c r="Q178" s="24">
        <v>52</v>
      </c>
      <c r="R178" s="26">
        <f t="shared" si="8"/>
        <v>200</v>
      </c>
      <c r="S178" s="14"/>
    </row>
    <row r="179" spans="1:19" ht="12.75" customHeight="1" x14ac:dyDescent="0.2">
      <c r="A179" t="s">
        <v>384</v>
      </c>
      <c r="B179" t="s">
        <v>385</v>
      </c>
      <c r="C179" s="83" t="s">
        <v>64</v>
      </c>
      <c r="D179" s="24">
        <v>48</v>
      </c>
      <c r="E179" s="24">
        <v>22</v>
      </c>
      <c r="F179" s="24">
        <v>0</v>
      </c>
      <c r="G179" s="24">
        <v>4</v>
      </c>
      <c r="H179" s="25">
        <f t="shared" si="9"/>
        <v>74</v>
      </c>
      <c r="I179" s="24">
        <v>0</v>
      </c>
      <c r="J179" s="26">
        <f t="shared" si="10"/>
        <v>74</v>
      </c>
      <c r="K179" s="33"/>
      <c r="L179" s="24">
        <v>0</v>
      </c>
      <c r="M179" s="24">
        <v>166</v>
      </c>
      <c r="N179" s="24">
        <v>4</v>
      </c>
      <c r="O179" s="24">
        <v>105</v>
      </c>
      <c r="P179" s="26">
        <f t="shared" si="11"/>
        <v>275</v>
      </c>
      <c r="Q179" s="24">
        <v>58</v>
      </c>
      <c r="R179" s="26">
        <f t="shared" si="8"/>
        <v>333</v>
      </c>
      <c r="S179" s="14"/>
    </row>
    <row r="180" spans="1:19" ht="12.75" customHeight="1" x14ac:dyDescent="0.2">
      <c r="A180" t="s">
        <v>386</v>
      </c>
      <c r="B180" t="s">
        <v>387</v>
      </c>
      <c r="C180" s="83" t="s">
        <v>64</v>
      </c>
      <c r="D180" s="24">
        <v>0</v>
      </c>
      <c r="E180" s="24">
        <v>0</v>
      </c>
      <c r="F180" s="24">
        <v>0</v>
      </c>
      <c r="G180" s="24">
        <v>0</v>
      </c>
      <c r="H180" s="25">
        <f t="shared" si="9"/>
        <v>0</v>
      </c>
      <c r="I180" s="24">
        <v>0</v>
      </c>
      <c r="J180" s="26">
        <f t="shared" si="10"/>
        <v>0</v>
      </c>
      <c r="K180" s="33"/>
      <c r="L180" s="24">
        <v>0</v>
      </c>
      <c r="M180" s="24">
        <v>0</v>
      </c>
      <c r="N180" s="24">
        <v>0</v>
      </c>
      <c r="O180" s="24">
        <v>1</v>
      </c>
      <c r="P180" s="26">
        <f t="shared" si="11"/>
        <v>1</v>
      </c>
      <c r="Q180" s="24">
        <v>0</v>
      </c>
      <c r="R180" s="26">
        <f t="shared" si="8"/>
        <v>1</v>
      </c>
      <c r="S180" s="14"/>
    </row>
    <row r="181" spans="1:19" ht="12.75" customHeight="1" x14ac:dyDescent="0.2">
      <c r="A181" t="s">
        <v>388</v>
      </c>
      <c r="B181" t="s">
        <v>389</v>
      </c>
      <c r="C181" s="83" t="s">
        <v>64</v>
      </c>
      <c r="D181" s="24">
        <v>112</v>
      </c>
      <c r="E181" s="24">
        <v>0</v>
      </c>
      <c r="F181" s="24">
        <v>0</v>
      </c>
      <c r="G181" s="24">
        <v>15</v>
      </c>
      <c r="H181" s="25">
        <f t="shared" si="9"/>
        <v>127</v>
      </c>
      <c r="I181" s="24">
        <v>0</v>
      </c>
      <c r="J181" s="26">
        <f t="shared" si="10"/>
        <v>127</v>
      </c>
      <c r="K181" s="33"/>
      <c r="L181" s="24">
        <v>0</v>
      </c>
      <c r="M181" s="24">
        <v>78</v>
      </c>
      <c r="N181" s="24">
        <v>0</v>
      </c>
      <c r="O181" s="24">
        <v>48</v>
      </c>
      <c r="P181" s="26">
        <f t="shared" si="11"/>
        <v>126</v>
      </c>
      <c r="Q181" s="24">
        <v>0</v>
      </c>
      <c r="R181" s="26">
        <f t="shared" si="8"/>
        <v>126</v>
      </c>
      <c r="S181" s="14"/>
    </row>
    <row r="182" spans="1:19" ht="12.75" customHeight="1" x14ac:dyDescent="0.2">
      <c r="A182" t="s">
        <v>390</v>
      </c>
      <c r="B182" t="s">
        <v>391</v>
      </c>
      <c r="C182" s="83" t="s">
        <v>41</v>
      </c>
      <c r="D182" s="24">
        <v>44</v>
      </c>
      <c r="E182" s="24">
        <v>25</v>
      </c>
      <c r="F182" s="24">
        <v>0</v>
      </c>
      <c r="G182" s="24">
        <v>0</v>
      </c>
      <c r="H182" s="25">
        <f t="shared" si="9"/>
        <v>69</v>
      </c>
      <c r="I182" s="24">
        <v>0</v>
      </c>
      <c r="J182" s="26">
        <f t="shared" si="10"/>
        <v>69</v>
      </c>
      <c r="K182" s="33"/>
      <c r="L182" s="24">
        <v>0</v>
      </c>
      <c r="M182" s="24">
        <v>25</v>
      </c>
      <c r="N182" s="24">
        <v>0</v>
      </c>
      <c r="O182" s="24">
        <v>59</v>
      </c>
      <c r="P182" s="26">
        <f t="shared" si="11"/>
        <v>84</v>
      </c>
      <c r="Q182" s="24">
        <v>20</v>
      </c>
      <c r="R182" s="26">
        <f t="shared" si="8"/>
        <v>104</v>
      </c>
      <c r="S182" s="14"/>
    </row>
    <row r="183" spans="1:19" ht="12.75" customHeight="1" x14ac:dyDescent="0.2">
      <c r="A183" t="s">
        <v>392</v>
      </c>
      <c r="B183" t="s">
        <v>393</v>
      </c>
      <c r="C183" s="83" t="s">
        <v>64</v>
      </c>
      <c r="D183" s="24">
        <v>28</v>
      </c>
      <c r="E183" s="24">
        <v>0</v>
      </c>
      <c r="F183" s="24">
        <v>0</v>
      </c>
      <c r="G183" s="24">
        <v>0</v>
      </c>
      <c r="H183" s="25">
        <f t="shared" si="9"/>
        <v>28</v>
      </c>
      <c r="I183" s="24">
        <v>0</v>
      </c>
      <c r="J183" s="26">
        <f t="shared" si="10"/>
        <v>28</v>
      </c>
      <c r="K183" s="33"/>
      <c r="L183" s="24">
        <v>0</v>
      </c>
      <c r="M183" s="24">
        <v>5</v>
      </c>
      <c r="N183" s="24">
        <v>0</v>
      </c>
      <c r="O183" s="24">
        <v>5</v>
      </c>
      <c r="P183" s="26">
        <f t="shared" si="11"/>
        <v>10</v>
      </c>
      <c r="Q183" s="24">
        <v>0</v>
      </c>
      <c r="R183" s="26">
        <f t="shared" si="8"/>
        <v>10</v>
      </c>
      <c r="S183" s="14"/>
    </row>
    <row r="184" spans="1:19" ht="12.75" customHeight="1" x14ac:dyDescent="0.2">
      <c r="A184" t="s">
        <v>394</v>
      </c>
      <c r="B184" t="s">
        <v>395</v>
      </c>
      <c r="C184" s="83" t="s">
        <v>64</v>
      </c>
      <c r="D184" s="24">
        <v>59</v>
      </c>
      <c r="E184" s="24">
        <v>22</v>
      </c>
      <c r="F184" s="24">
        <v>0</v>
      </c>
      <c r="G184" s="24">
        <v>8</v>
      </c>
      <c r="H184" s="25">
        <f t="shared" si="9"/>
        <v>89</v>
      </c>
      <c r="I184" s="24">
        <v>36</v>
      </c>
      <c r="J184" s="26">
        <f t="shared" si="10"/>
        <v>125</v>
      </c>
      <c r="K184" s="33"/>
      <c r="L184" s="24">
        <v>0</v>
      </c>
      <c r="M184" s="24">
        <v>201</v>
      </c>
      <c r="N184" s="24">
        <v>0</v>
      </c>
      <c r="O184" s="24">
        <v>33</v>
      </c>
      <c r="P184" s="26">
        <f t="shared" si="11"/>
        <v>234</v>
      </c>
      <c r="Q184" s="24">
        <v>92</v>
      </c>
      <c r="R184" s="26">
        <f t="shared" si="8"/>
        <v>326</v>
      </c>
      <c r="S184" s="14"/>
    </row>
    <row r="185" spans="1:19" ht="12.75" customHeight="1" x14ac:dyDescent="0.2">
      <c r="A185" t="s">
        <v>396</v>
      </c>
      <c r="B185" t="s">
        <v>397</v>
      </c>
      <c r="C185" s="83" t="s">
        <v>57</v>
      </c>
      <c r="D185" s="24">
        <v>99</v>
      </c>
      <c r="E185" s="24">
        <v>0</v>
      </c>
      <c r="F185" s="24">
        <v>0</v>
      </c>
      <c r="G185" s="24">
        <v>30</v>
      </c>
      <c r="H185" s="25">
        <f t="shared" si="9"/>
        <v>129</v>
      </c>
      <c r="I185" s="24">
        <v>0</v>
      </c>
      <c r="J185" s="26">
        <f t="shared" si="10"/>
        <v>129</v>
      </c>
      <c r="K185" s="33"/>
      <c r="L185" s="24">
        <v>16</v>
      </c>
      <c r="M185" s="24">
        <v>93</v>
      </c>
      <c r="N185" s="24">
        <v>0</v>
      </c>
      <c r="O185" s="24">
        <v>59</v>
      </c>
      <c r="P185" s="26">
        <f t="shared" si="11"/>
        <v>168</v>
      </c>
      <c r="Q185" s="24">
        <v>0</v>
      </c>
      <c r="R185" s="26">
        <f t="shared" si="8"/>
        <v>168</v>
      </c>
      <c r="S185" s="14"/>
    </row>
    <row r="186" spans="1:19" ht="12.75" customHeight="1" x14ac:dyDescent="0.2">
      <c r="A186" t="s">
        <v>398</v>
      </c>
      <c r="B186" t="s">
        <v>399</v>
      </c>
      <c r="C186" s="83" t="s">
        <v>44</v>
      </c>
      <c r="D186" s="24">
        <v>103</v>
      </c>
      <c r="E186" s="24">
        <v>1</v>
      </c>
      <c r="F186" s="24">
        <v>0</v>
      </c>
      <c r="G186" s="24">
        <v>18</v>
      </c>
      <c r="H186" s="25">
        <f t="shared" si="9"/>
        <v>122</v>
      </c>
      <c r="I186" s="24">
        <v>0</v>
      </c>
      <c r="J186" s="26">
        <f t="shared" si="10"/>
        <v>122</v>
      </c>
      <c r="K186" s="33"/>
      <c r="L186" s="24">
        <v>0</v>
      </c>
      <c r="M186" s="24">
        <v>1</v>
      </c>
      <c r="N186" s="24">
        <v>0</v>
      </c>
      <c r="O186" s="24">
        <v>10</v>
      </c>
      <c r="P186" s="26">
        <f t="shared" si="11"/>
        <v>11</v>
      </c>
      <c r="Q186" s="24">
        <v>19</v>
      </c>
      <c r="R186" s="26">
        <f t="shared" si="8"/>
        <v>30</v>
      </c>
      <c r="S186" s="14"/>
    </row>
    <row r="187" spans="1:19" ht="12.75" customHeight="1" x14ac:dyDescent="0.2">
      <c r="A187" t="s">
        <v>400</v>
      </c>
      <c r="B187" t="s">
        <v>401</v>
      </c>
      <c r="C187" s="83" t="s">
        <v>38</v>
      </c>
      <c r="D187" s="24">
        <v>45</v>
      </c>
      <c r="E187" s="24">
        <v>0</v>
      </c>
      <c r="F187" s="24">
        <v>0</v>
      </c>
      <c r="G187" s="24">
        <v>15</v>
      </c>
      <c r="H187" s="25">
        <f t="shared" si="9"/>
        <v>60</v>
      </c>
      <c r="I187" s="24">
        <v>0</v>
      </c>
      <c r="J187" s="26">
        <f t="shared" si="10"/>
        <v>60</v>
      </c>
      <c r="K187" s="33"/>
      <c r="L187" s="24">
        <v>0</v>
      </c>
      <c r="M187" s="24">
        <v>24</v>
      </c>
      <c r="N187" s="24">
        <v>0</v>
      </c>
      <c r="O187" s="24">
        <v>31</v>
      </c>
      <c r="P187" s="26">
        <f t="shared" si="11"/>
        <v>55</v>
      </c>
      <c r="Q187" s="24">
        <v>76</v>
      </c>
      <c r="R187" s="26">
        <f t="shared" si="8"/>
        <v>131</v>
      </c>
      <c r="S187" s="14"/>
    </row>
    <row r="188" spans="1:19" ht="12.75" customHeight="1" x14ac:dyDescent="0.2">
      <c r="A188" t="s">
        <v>402</v>
      </c>
      <c r="B188" t="s">
        <v>403</v>
      </c>
      <c r="C188" s="83" t="s">
        <v>41</v>
      </c>
      <c r="D188" s="24">
        <v>0</v>
      </c>
      <c r="E188" s="24">
        <v>0</v>
      </c>
      <c r="F188" s="24">
        <v>0</v>
      </c>
      <c r="G188" s="24">
        <v>0</v>
      </c>
      <c r="H188" s="25">
        <f t="shared" si="9"/>
        <v>0</v>
      </c>
      <c r="I188" s="24">
        <v>0</v>
      </c>
      <c r="J188" s="26">
        <f t="shared" si="10"/>
        <v>0</v>
      </c>
      <c r="K188" s="33"/>
      <c r="L188" s="24">
        <v>12</v>
      </c>
      <c r="M188" s="24">
        <v>28</v>
      </c>
      <c r="N188" s="24">
        <v>0</v>
      </c>
      <c r="O188" s="24">
        <v>20</v>
      </c>
      <c r="P188" s="26">
        <f t="shared" si="11"/>
        <v>60</v>
      </c>
      <c r="Q188" s="24">
        <v>0</v>
      </c>
      <c r="R188" s="26">
        <f t="shared" si="8"/>
        <v>60</v>
      </c>
      <c r="S188" s="14"/>
    </row>
    <row r="189" spans="1:19" ht="12.75" customHeight="1" x14ac:dyDescent="0.2">
      <c r="A189" t="s">
        <v>404</v>
      </c>
      <c r="B189" t="s">
        <v>405</v>
      </c>
      <c r="C189" s="83" t="s">
        <v>57</v>
      </c>
      <c r="D189" s="24">
        <v>0</v>
      </c>
      <c r="E189" s="24">
        <v>0</v>
      </c>
      <c r="F189" s="24">
        <v>0</v>
      </c>
      <c r="G189" s="24">
        <v>0</v>
      </c>
      <c r="H189" s="25">
        <f t="shared" si="9"/>
        <v>0</v>
      </c>
      <c r="I189" s="24">
        <v>0</v>
      </c>
      <c r="J189" s="26">
        <f t="shared" si="10"/>
        <v>0</v>
      </c>
      <c r="K189" s="33"/>
      <c r="L189" s="24">
        <v>0</v>
      </c>
      <c r="M189" s="24">
        <v>106</v>
      </c>
      <c r="N189" s="24">
        <v>0</v>
      </c>
      <c r="O189" s="24">
        <v>13</v>
      </c>
      <c r="P189" s="26">
        <f t="shared" si="11"/>
        <v>119</v>
      </c>
      <c r="Q189" s="24">
        <v>0</v>
      </c>
      <c r="R189" s="26">
        <f t="shared" si="8"/>
        <v>119</v>
      </c>
      <c r="S189" s="14"/>
    </row>
    <row r="190" spans="1:19" ht="12.75" customHeight="1" x14ac:dyDescent="0.2">
      <c r="A190" t="s">
        <v>406</v>
      </c>
      <c r="B190" t="s">
        <v>407</v>
      </c>
      <c r="C190" s="83" t="s">
        <v>41</v>
      </c>
      <c r="D190" s="24">
        <v>2</v>
      </c>
      <c r="E190" s="24">
        <v>0</v>
      </c>
      <c r="F190" s="24">
        <v>0</v>
      </c>
      <c r="G190" s="24">
        <v>0</v>
      </c>
      <c r="H190" s="25">
        <f t="shared" si="9"/>
        <v>2</v>
      </c>
      <c r="I190" s="24">
        <v>0</v>
      </c>
      <c r="J190" s="26">
        <f t="shared" si="10"/>
        <v>2</v>
      </c>
      <c r="K190" s="33"/>
      <c r="L190" s="24">
        <v>9</v>
      </c>
      <c r="M190" s="24">
        <v>72</v>
      </c>
      <c r="N190" s="24">
        <v>0</v>
      </c>
      <c r="O190" s="24">
        <v>52</v>
      </c>
      <c r="P190" s="26">
        <f t="shared" si="11"/>
        <v>133</v>
      </c>
      <c r="Q190" s="24">
        <v>43</v>
      </c>
      <c r="R190" s="26">
        <f t="shared" si="8"/>
        <v>176</v>
      </c>
      <c r="S190" s="14"/>
    </row>
    <row r="191" spans="1:19" ht="12.75" customHeight="1" x14ac:dyDescent="0.2">
      <c r="A191" t="s">
        <v>408</v>
      </c>
      <c r="B191" t="s">
        <v>409</v>
      </c>
      <c r="C191" s="83" t="s">
        <v>38</v>
      </c>
      <c r="D191" s="24">
        <v>17</v>
      </c>
      <c r="E191" s="24">
        <v>1</v>
      </c>
      <c r="F191" s="24">
        <v>0</v>
      </c>
      <c r="G191" s="24">
        <v>4</v>
      </c>
      <c r="H191" s="25">
        <f t="shared" si="9"/>
        <v>22</v>
      </c>
      <c r="I191" s="24">
        <v>0</v>
      </c>
      <c r="J191" s="26">
        <f t="shared" si="10"/>
        <v>22</v>
      </c>
      <c r="K191" s="33"/>
      <c r="L191" s="24">
        <v>0</v>
      </c>
      <c r="M191" s="24">
        <v>23</v>
      </c>
      <c r="N191" s="24">
        <v>0</v>
      </c>
      <c r="O191" s="24">
        <v>23</v>
      </c>
      <c r="P191" s="26">
        <f t="shared" si="11"/>
        <v>46</v>
      </c>
      <c r="Q191" s="24">
        <v>0</v>
      </c>
      <c r="R191" s="26">
        <f t="shared" si="8"/>
        <v>46</v>
      </c>
      <c r="S191" s="14"/>
    </row>
    <row r="192" spans="1:19" ht="12.75" customHeight="1" x14ac:dyDescent="0.2">
      <c r="A192" t="s">
        <v>410</v>
      </c>
      <c r="B192" t="s">
        <v>411</v>
      </c>
      <c r="C192" s="83" t="s">
        <v>41</v>
      </c>
      <c r="D192" s="24">
        <v>0</v>
      </c>
      <c r="E192" s="24">
        <v>0</v>
      </c>
      <c r="F192" s="24">
        <v>0</v>
      </c>
      <c r="G192" s="24">
        <v>0</v>
      </c>
      <c r="H192" s="25">
        <f t="shared" si="9"/>
        <v>0</v>
      </c>
      <c r="I192" s="24">
        <v>0</v>
      </c>
      <c r="J192" s="26">
        <f t="shared" si="10"/>
        <v>0</v>
      </c>
      <c r="K192" s="33"/>
      <c r="L192" s="24">
        <v>0</v>
      </c>
      <c r="M192" s="24">
        <v>30</v>
      </c>
      <c r="N192" s="24">
        <v>0</v>
      </c>
      <c r="O192" s="24">
        <v>5</v>
      </c>
      <c r="P192" s="26">
        <f t="shared" si="11"/>
        <v>35</v>
      </c>
      <c r="Q192" s="24">
        <v>0</v>
      </c>
      <c r="R192" s="26">
        <f t="shared" si="8"/>
        <v>35</v>
      </c>
      <c r="S192" s="14"/>
    </row>
    <row r="193" spans="1:19" ht="12.75" customHeight="1" x14ac:dyDescent="0.2">
      <c r="A193" t="s">
        <v>412</v>
      </c>
      <c r="B193" t="s">
        <v>413</v>
      </c>
      <c r="C193" s="83" t="s">
        <v>38</v>
      </c>
      <c r="D193" s="24">
        <v>6</v>
      </c>
      <c r="E193" s="24">
        <v>0</v>
      </c>
      <c r="F193" s="24">
        <v>0</v>
      </c>
      <c r="G193" s="24">
        <v>15</v>
      </c>
      <c r="H193" s="25">
        <f t="shared" si="9"/>
        <v>21</v>
      </c>
      <c r="I193" s="24">
        <v>0</v>
      </c>
      <c r="J193" s="26">
        <f t="shared" si="10"/>
        <v>21</v>
      </c>
      <c r="K193" s="33"/>
      <c r="L193" s="24">
        <v>0</v>
      </c>
      <c r="M193" s="24">
        <v>54</v>
      </c>
      <c r="N193" s="24">
        <v>0</v>
      </c>
      <c r="O193" s="24">
        <v>17</v>
      </c>
      <c r="P193" s="26">
        <f t="shared" si="11"/>
        <v>71</v>
      </c>
      <c r="Q193" s="24">
        <v>0</v>
      </c>
      <c r="R193" s="26">
        <f t="shared" si="8"/>
        <v>71</v>
      </c>
      <c r="S193" s="14"/>
    </row>
    <row r="194" spans="1:19" ht="12.75" customHeight="1" x14ac:dyDescent="0.2">
      <c r="A194" t="s">
        <v>414</v>
      </c>
      <c r="B194" t="s">
        <v>415</v>
      </c>
      <c r="C194" s="83" t="s">
        <v>57</v>
      </c>
      <c r="D194" s="24">
        <v>34</v>
      </c>
      <c r="E194" s="24">
        <v>18</v>
      </c>
      <c r="F194" s="24">
        <v>0</v>
      </c>
      <c r="G194" s="24">
        <v>13</v>
      </c>
      <c r="H194" s="25">
        <f t="shared" si="9"/>
        <v>65</v>
      </c>
      <c r="I194" s="24">
        <v>0</v>
      </c>
      <c r="J194" s="26">
        <f t="shared" si="10"/>
        <v>65</v>
      </c>
      <c r="K194" s="33"/>
      <c r="L194" s="24">
        <v>5</v>
      </c>
      <c r="M194" s="24">
        <v>267</v>
      </c>
      <c r="N194" s="24">
        <v>0</v>
      </c>
      <c r="O194" s="24">
        <v>104</v>
      </c>
      <c r="P194" s="26">
        <f t="shared" si="11"/>
        <v>376</v>
      </c>
      <c r="Q194" s="24">
        <v>8</v>
      </c>
      <c r="R194" s="26">
        <f t="shared" si="8"/>
        <v>384</v>
      </c>
      <c r="S194" s="14"/>
    </row>
    <row r="195" spans="1:19" ht="12.75" customHeight="1" x14ac:dyDescent="0.2">
      <c r="A195" t="s">
        <v>416</v>
      </c>
      <c r="B195" t="s">
        <v>417</v>
      </c>
      <c r="C195" s="83" t="s">
        <v>44</v>
      </c>
      <c r="D195" s="24">
        <v>0</v>
      </c>
      <c r="E195" s="24">
        <v>0</v>
      </c>
      <c r="F195" s="24">
        <v>0</v>
      </c>
      <c r="G195" s="24">
        <v>0</v>
      </c>
      <c r="H195" s="25">
        <f t="shared" si="9"/>
        <v>0</v>
      </c>
      <c r="I195" s="24">
        <v>0</v>
      </c>
      <c r="J195" s="26">
        <f t="shared" si="10"/>
        <v>0</v>
      </c>
      <c r="K195" s="33"/>
      <c r="L195" s="24">
        <v>0</v>
      </c>
      <c r="M195" s="24">
        <v>133</v>
      </c>
      <c r="N195" s="24">
        <v>28</v>
      </c>
      <c r="O195" s="24">
        <v>31</v>
      </c>
      <c r="P195" s="26">
        <f t="shared" si="11"/>
        <v>192</v>
      </c>
      <c r="Q195" s="24">
        <v>0</v>
      </c>
      <c r="R195" s="26">
        <f t="shared" si="8"/>
        <v>192</v>
      </c>
      <c r="S195" s="14"/>
    </row>
    <row r="196" spans="1:19" ht="12.75" customHeight="1" x14ac:dyDescent="0.2">
      <c r="A196" t="s">
        <v>418</v>
      </c>
      <c r="B196" t="s">
        <v>419</v>
      </c>
      <c r="C196" s="83" t="s">
        <v>38</v>
      </c>
      <c r="D196" s="24">
        <v>0</v>
      </c>
      <c r="E196" s="24">
        <v>0</v>
      </c>
      <c r="F196" s="24">
        <v>0</v>
      </c>
      <c r="G196" s="24">
        <v>0</v>
      </c>
      <c r="H196" s="25">
        <f t="shared" si="9"/>
        <v>0</v>
      </c>
      <c r="I196" s="24">
        <v>0</v>
      </c>
      <c r="J196" s="26">
        <f t="shared" si="10"/>
        <v>0</v>
      </c>
      <c r="K196" s="33"/>
      <c r="L196" s="24">
        <v>0</v>
      </c>
      <c r="M196" s="24">
        <v>29</v>
      </c>
      <c r="N196" s="24">
        <v>0</v>
      </c>
      <c r="O196" s="24">
        <v>18</v>
      </c>
      <c r="P196" s="26">
        <f t="shared" si="11"/>
        <v>47</v>
      </c>
      <c r="Q196" s="24">
        <v>0</v>
      </c>
      <c r="R196" s="26">
        <f t="shared" si="8"/>
        <v>47</v>
      </c>
      <c r="S196" s="14"/>
    </row>
    <row r="197" spans="1:19" ht="12.75" customHeight="1" x14ac:dyDescent="0.2">
      <c r="A197" t="s">
        <v>420</v>
      </c>
      <c r="B197" t="s">
        <v>421</v>
      </c>
      <c r="C197" s="83" t="s">
        <v>44</v>
      </c>
      <c r="D197" s="24">
        <v>0</v>
      </c>
      <c r="E197" s="24">
        <v>0</v>
      </c>
      <c r="F197" s="24">
        <v>0</v>
      </c>
      <c r="G197" s="24">
        <v>0</v>
      </c>
      <c r="H197" s="25">
        <f t="shared" si="9"/>
        <v>0</v>
      </c>
      <c r="I197" s="24">
        <v>0</v>
      </c>
      <c r="J197" s="26">
        <f t="shared" si="10"/>
        <v>0</v>
      </c>
      <c r="K197" s="33"/>
      <c r="L197" s="24">
        <v>0</v>
      </c>
      <c r="M197" s="24">
        <v>4</v>
      </c>
      <c r="N197" s="24">
        <v>0</v>
      </c>
      <c r="O197" s="24">
        <v>16</v>
      </c>
      <c r="P197" s="26">
        <f t="shared" si="11"/>
        <v>20</v>
      </c>
      <c r="Q197" s="24">
        <v>15</v>
      </c>
      <c r="R197" s="26">
        <f t="shared" si="8"/>
        <v>35</v>
      </c>
      <c r="S197" s="14"/>
    </row>
    <row r="198" spans="1:19" ht="12.75" customHeight="1" x14ac:dyDescent="0.2">
      <c r="A198" t="s">
        <v>422</v>
      </c>
      <c r="B198" t="s">
        <v>423</v>
      </c>
      <c r="C198" s="83" t="s">
        <v>64</v>
      </c>
      <c r="D198" s="24">
        <v>28</v>
      </c>
      <c r="E198" s="24">
        <v>84</v>
      </c>
      <c r="F198" s="24">
        <v>0</v>
      </c>
      <c r="G198" s="24">
        <v>2</v>
      </c>
      <c r="H198" s="25">
        <f t="shared" si="9"/>
        <v>114</v>
      </c>
      <c r="I198" s="24">
        <v>0</v>
      </c>
      <c r="J198" s="26">
        <f t="shared" si="10"/>
        <v>114</v>
      </c>
      <c r="K198" s="33"/>
      <c r="L198" s="24">
        <v>0</v>
      </c>
      <c r="M198" s="24">
        <v>55</v>
      </c>
      <c r="N198" s="24">
        <v>0</v>
      </c>
      <c r="O198" s="24">
        <v>18</v>
      </c>
      <c r="P198" s="26">
        <f t="shared" si="11"/>
        <v>73</v>
      </c>
      <c r="Q198" s="24">
        <v>60</v>
      </c>
      <c r="R198" s="26">
        <f t="shared" ref="R198:R261" si="12">SUM(P198:Q198)</f>
        <v>133</v>
      </c>
      <c r="S198" s="14"/>
    </row>
    <row r="199" spans="1:19" ht="12.75" customHeight="1" x14ac:dyDescent="0.2">
      <c r="A199" t="s">
        <v>424</v>
      </c>
      <c r="B199" t="s">
        <v>425</v>
      </c>
      <c r="C199" s="83" t="s">
        <v>44</v>
      </c>
      <c r="D199" s="24">
        <v>0</v>
      </c>
      <c r="E199" s="24">
        <v>15</v>
      </c>
      <c r="F199" s="24">
        <v>0</v>
      </c>
      <c r="G199" s="24">
        <v>10</v>
      </c>
      <c r="H199" s="25">
        <f t="shared" ref="H199:H262" si="13">SUM(D199:G199)</f>
        <v>25</v>
      </c>
      <c r="I199" s="24">
        <v>0</v>
      </c>
      <c r="J199" s="26">
        <f t="shared" ref="J199:J262" si="14">SUM(H199:I199)</f>
        <v>25</v>
      </c>
      <c r="K199" s="33"/>
      <c r="L199" s="24">
        <v>0</v>
      </c>
      <c r="M199" s="24">
        <v>20</v>
      </c>
      <c r="N199" s="24">
        <v>0</v>
      </c>
      <c r="O199" s="24">
        <v>6</v>
      </c>
      <c r="P199" s="26">
        <f t="shared" ref="P199:P262" si="15">SUM(L199:O199)</f>
        <v>26</v>
      </c>
      <c r="Q199" s="24">
        <v>18</v>
      </c>
      <c r="R199" s="26">
        <f t="shared" si="12"/>
        <v>44</v>
      </c>
      <c r="S199" s="14"/>
    </row>
    <row r="200" spans="1:19" ht="12.75" customHeight="1" x14ac:dyDescent="0.2">
      <c r="A200" t="s">
        <v>426</v>
      </c>
      <c r="B200" t="s">
        <v>427</v>
      </c>
      <c r="C200" s="83" t="s">
        <v>57</v>
      </c>
      <c r="D200" s="24">
        <v>0</v>
      </c>
      <c r="E200" s="24">
        <v>0</v>
      </c>
      <c r="F200" s="24">
        <v>0</v>
      </c>
      <c r="G200" s="24">
        <v>0</v>
      </c>
      <c r="H200" s="25">
        <f t="shared" si="13"/>
        <v>0</v>
      </c>
      <c r="I200" s="24">
        <v>0</v>
      </c>
      <c r="J200" s="26">
        <f t="shared" si="14"/>
        <v>0</v>
      </c>
      <c r="K200" s="33"/>
      <c r="L200" s="24">
        <v>5</v>
      </c>
      <c r="M200" s="24">
        <v>65</v>
      </c>
      <c r="N200" s="24">
        <v>0</v>
      </c>
      <c r="O200" s="24">
        <v>29</v>
      </c>
      <c r="P200" s="26">
        <f t="shared" si="15"/>
        <v>99</v>
      </c>
      <c r="Q200" s="24">
        <v>31</v>
      </c>
      <c r="R200" s="26">
        <f t="shared" si="12"/>
        <v>130</v>
      </c>
      <c r="S200" s="14"/>
    </row>
    <row r="201" spans="1:19" ht="12.75" customHeight="1" x14ac:dyDescent="0.2">
      <c r="A201" t="s">
        <v>428</v>
      </c>
      <c r="B201" t="s">
        <v>429</v>
      </c>
      <c r="C201" s="83" t="s">
        <v>41</v>
      </c>
      <c r="D201" s="24">
        <v>34</v>
      </c>
      <c r="E201" s="24">
        <v>0</v>
      </c>
      <c r="F201" s="24">
        <v>0</v>
      </c>
      <c r="G201" s="24">
        <v>0</v>
      </c>
      <c r="H201" s="25">
        <f t="shared" si="13"/>
        <v>34</v>
      </c>
      <c r="I201" s="24">
        <v>0</v>
      </c>
      <c r="J201" s="26">
        <f t="shared" si="14"/>
        <v>34</v>
      </c>
      <c r="K201" s="33"/>
      <c r="L201" s="24">
        <v>0</v>
      </c>
      <c r="M201" s="24">
        <v>197</v>
      </c>
      <c r="N201" s="24">
        <v>0</v>
      </c>
      <c r="O201" s="24">
        <v>60</v>
      </c>
      <c r="P201" s="26">
        <f t="shared" si="15"/>
        <v>257</v>
      </c>
      <c r="Q201" s="24">
        <v>29</v>
      </c>
      <c r="R201" s="26">
        <f t="shared" si="12"/>
        <v>286</v>
      </c>
      <c r="S201" s="14"/>
    </row>
    <row r="202" spans="1:19" ht="12.75" customHeight="1" x14ac:dyDescent="0.2">
      <c r="A202" t="s">
        <v>430</v>
      </c>
      <c r="B202" t="s">
        <v>431</v>
      </c>
      <c r="C202" s="83" t="s">
        <v>44</v>
      </c>
      <c r="D202" s="24">
        <v>34</v>
      </c>
      <c r="E202" s="24">
        <v>6</v>
      </c>
      <c r="F202" s="24">
        <v>0</v>
      </c>
      <c r="G202" s="24">
        <v>0</v>
      </c>
      <c r="H202" s="25">
        <f t="shared" si="13"/>
        <v>40</v>
      </c>
      <c r="I202" s="24">
        <v>0</v>
      </c>
      <c r="J202" s="26">
        <f t="shared" si="14"/>
        <v>40</v>
      </c>
      <c r="K202" s="33"/>
      <c r="L202" s="24">
        <v>4</v>
      </c>
      <c r="M202" s="24">
        <v>86</v>
      </c>
      <c r="N202" s="24">
        <v>9</v>
      </c>
      <c r="O202" s="24">
        <v>127</v>
      </c>
      <c r="P202" s="26">
        <f t="shared" si="15"/>
        <v>226</v>
      </c>
      <c r="Q202" s="24">
        <v>15</v>
      </c>
      <c r="R202" s="26">
        <f t="shared" si="12"/>
        <v>241</v>
      </c>
      <c r="S202" s="14"/>
    </row>
    <row r="203" spans="1:19" ht="12.75" customHeight="1" x14ac:dyDescent="0.2">
      <c r="A203" t="s">
        <v>432</v>
      </c>
      <c r="B203" t="s">
        <v>433</v>
      </c>
      <c r="C203" s="83" t="s">
        <v>57</v>
      </c>
      <c r="D203" s="24">
        <v>7</v>
      </c>
      <c r="E203" s="24">
        <v>0</v>
      </c>
      <c r="F203" s="24">
        <v>0</v>
      </c>
      <c r="G203" s="24">
        <v>3</v>
      </c>
      <c r="H203" s="25">
        <f t="shared" si="13"/>
        <v>10</v>
      </c>
      <c r="I203" s="24">
        <v>0</v>
      </c>
      <c r="J203" s="26">
        <f t="shared" si="14"/>
        <v>10</v>
      </c>
      <c r="K203" s="33"/>
      <c r="L203" s="24">
        <v>0</v>
      </c>
      <c r="M203" s="24">
        <v>95</v>
      </c>
      <c r="N203" s="24">
        <v>0</v>
      </c>
      <c r="O203" s="24">
        <v>28</v>
      </c>
      <c r="P203" s="26">
        <f t="shared" si="15"/>
        <v>123</v>
      </c>
      <c r="Q203" s="24">
        <v>0</v>
      </c>
      <c r="R203" s="26">
        <f t="shared" si="12"/>
        <v>123</v>
      </c>
      <c r="S203" s="14"/>
    </row>
    <row r="204" spans="1:19" ht="12.75" customHeight="1" x14ac:dyDescent="0.2">
      <c r="A204" t="s">
        <v>434</v>
      </c>
      <c r="B204" t="s">
        <v>435</v>
      </c>
      <c r="C204" s="83" t="s">
        <v>64</v>
      </c>
      <c r="D204" s="24">
        <v>73</v>
      </c>
      <c r="E204" s="24">
        <v>21</v>
      </c>
      <c r="F204" s="24">
        <v>0</v>
      </c>
      <c r="G204" s="24">
        <v>36</v>
      </c>
      <c r="H204" s="25">
        <f t="shared" si="13"/>
        <v>130</v>
      </c>
      <c r="I204" s="24">
        <v>0</v>
      </c>
      <c r="J204" s="26">
        <f t="shared" si="14"/>
        <v>130</v>
      </c>
      <c r="K204" s="33"/>
      <c r="L204" s="24">
        <v>47</v>
      </c>
      <c r="M204" s="24">
        <v>134</v>
      </c>
      <c r="N204" s="24">
        <v>0</v>
      </c>
      <c r="O204" s="24">
        <v>98</v>
      </c>
      <c r="P204" s="26">
        <f t="shared" si="15"/>
        <v>279</v>
      </c>
      <c r="Q204" s="24">
        <v>0</v>
      </c>
      <c r="R204" s="26">
        <f t="shared" si="12"/>
        <v>279</v>
      </c>
      <c r="S204" s="14"/>
    </row>
    <row r="205" spans="1:19" ht="12.75" customHeight="1" x14ac:dyDescent="0.2">
      <c r="A205" t="s">
        <v>436</v>
      </c>
      <c r="B205" t="s">
        <v>437</v>
      </c>
      <c r="C205" s="83" t="s">
        <v>41</v>
      </c>
      <c r="D205" s="24">
        <v>43</v>
      </c>
      <c r="E205" s="24">
        <v>0</v>
      </c>
      <c r="F205" s="24">
        <v>0</v>
      </c>
      <c r="G205" s="24">
        <v>0</v>
      </c>
      <c r="H205" s="25">
        <f t="shared" si="13"/>
        <v>43</v>
      </c>
      <c r="I205" s="24">
        <v>31</v>
      </c>
      <c r="J205" s="26">
        <f t="shared" si="14"/>
        <v>74</v>
      </c>
      <c r="K205" s="33"/>
      <c r="L205" s="24">
        <v>0</v>
      </c>
      <c r="M205" s="24">
        <v>130</v>
      </c>
      <c r="N205" s="24">
        <v>0</v>
      </c>
      <c r="O205" s="24">
        <v>50</v>
      </c>
      <c r="P205" s="26">
        <f t="shared" si="15"/>
        <v>180</v>
      </c>
      <c r="Q205" s="24">
        <v>40</v>
      </c>
      <c r="R205" s="26">
        <f t="shared" si="12"/>
        <v>220</v>
      </c>
      <c r="S205" s="14"/>
    </row>
    <row r="206" spans="1:19" ht="12.75" customHeight="1" x14ac:dyDescent="0.2">
      <c r="A206" t="s">
        <v>438</v>
      </c>
      <c r="B206" t="s">
        <v>439</v>
      </c>
      <c r="C206" s="83" t="s">
        <v>57</v>
      </c>
      <c r="D206" s="24">
        <v>0</v>
      </c>
      <c r="E206" s="24">
        <v>0</v>
      </c>
      <c r="F206" s="24">
        <v>0</v>
      </c>
      <c r="G206" s="24">
        <v>0</v>
      </c>
      <c r="H206" s="25">
        <f t="shared" si="13"/>
        <v>0</v>
      </c>
      <c r="I206" s="24">
        <v>0</v>
      </c>
      <c r="J206" s="26">
        <f t="shared" si="14"/>
        <v>0</v>
      </c>
      <c r="K206" s="33"/>
      <c r="L206" s="24">
        <v>0</v>
      </c>
      <c r="M206" s="24">
        <v>69</v>
      </c>
      <c r="N206" s="24">
        <v>2</v>
      </c>
      <c r="O206" s="24">
        <v>26</v>
      </c>
      <c r="P206" s="26">
        <f t="shared" si="15"/>
        <v>97</v>
      </c>
      <c r="Q206" s="24">
        <v>21</v>
      </c>
      <c r="R206" s="26">
        <f t="shared" si="12"/>
        <v>118</v>
      </c>
      <c r="S206" s="14"/>
    </row>
    <row r="207" spans="1:19" ht="12.75" customHeight="1" x14ac:dyDescent="0.2">
      <c r="A207" t="s">
        <v>440</v>
      </c>
      <c r="B207" t="s">
        <v>441</v>
      </c>
      <c r="C207" s="83" t="s">
        <v>38</v>
      </c>
      <c r="D207" s="24">
        <v>1</v>
      </c>
      <c r="E207" s="24">
        <v>0</v>
      </c>
      <c r="F207" s="24">
        <v>0</v>
      </c>
      <c r="G207" s="24">
        <v>0</v>
      </c>
      <c r="H207" s="25">
        <f t="shared" si="13"/>
        <v>1</v>
      </c>
      <c r="I207" s="24">
        <v>0</v>
      </c>
      <c r="J207" s="26">
        <f t="shared" si="14"/>
        <v>1</v>
      </c>
      <c r="K207" s="33"/>
      <c r="L207" s="24">
        <v>1</v>
      </c>
      <c r="M207" s="24">
        <v>10</v>
      </c>
      <c r="N207" s="24">
        <v>0</v>
      </c>
      <c r="O207" s="24">
        <v>1</v>
      </c>
      <c r="P207" s="26">
        <f t="shared" si="15"/>
        <v>12</v>
      </c>
      <c r="Q207" s="24">
        <v>0</v>
      </c>
      <c r="R207" s="26">
        <f t="shared" si="12"/>
        <v>12</v>
      </c>
      <c r="S207" s="14"/>
    </row>
    <row r="208" spans="1:19" ht="12.75" customHeight="1" x14ac:dyDescent="0.2">
      <c r="A208" t="s">
        <v>442</v>
      </c>
      <c r="B208" t="s">
        <v>443</v>
      </c>
      <c r="C208" s="83" t="s">
        <v>57</v>
      </c>
      <c r="D208" s="24">
        <v>2</v>
      </c>
      <c r="E208" s="24">
        <v>0</v>
      </c>
      <c r="F208" s="24">
        <v>0</v>
      </c>
      <c r="G208" s="24">
        <v>0</v>
      </c>
      <c r="H208" s="25">
        <f t="shared" si="13"/>
        <v>2</v>
      </c>
      <c r="I208" s="24">
        <v>0</v>
      </c>
      <c r="J208" s="26">
        <f t="shared" si="14"/>
        <v>2</v>
      </c>
      <c r="K208" s="33"/>
      <c r="L208" s="24">
        <v>2</v>
      </c>
      <c r="M208" s="24">
        <v>174</v>
      </c>
      <c r="N208" s="24">
        <v>22</v>
      </c>
      <c r="O208" s="24">
        <v>130</v>
      </c>
      <c r="P208" s="26">
        <f t="shared" si="15"/>
        <v>328</v>
      </c>
      <c r="Q208" s="24">
        <v>14</v>
      </c>
      <c r="R208" s="26">
        <f t="shared" si="12"/>
        <v>342</v>
      </c>
      <c r="S208" s="14"/>
    </row>
    <row r="209" spans="1:19" ht="12.75" customHeight="1" x14ac:dyDescent="0.2">
      <c r="A209" t="s">
        <v>444</v>
      </c>
      <c r="B209" t="s">
        <v>445</v>
      </c>
      <c r="C209" s="83" t="s">
        <v>38</v>
      </c>
      <c r="D209" s="24">
        <v>10</v>
      </c>
      <c r="E209" s="24">
        <v>0</v>
      </c>
      <c r="F209" s="24">
        <v>0</v>
      </c>
      <c r="G209" s="24">
        <v>5</v>
      </c>
      <c r="H209" s="25">
        <f t="shared" si="13"/>
        <v>15</v>
      </c>
      <c r="I209" s="24">
        <v>0</v>
      </c>
      <c r="J209" s="26">
        <f t="shared" si="14"/>
        <v>15</v>
      </c>
      <c r="K209" s="33"/>
      <c r="L209" s="24">
        <v>0</v>
      </c>
      <c r="M209" s="24">
        <v>41</v>
      </c>
      <c r="N209" s="24">
        <v>0</v>
      </c>
      <c r="O209" s="24">
        <v>0</v>
      </c>
      <c r="P209" s="26">
        <f t="shared" si="15"/>
        <v>41</v>
      </c>
      <c r="Q209" s="24">
        <v>0</v>
      </c>
      <c r="R209" s="26">
        <f t="shared" si="12"/>
        <v>41</v>
      </c>
      <c r="S209" s="14"/>
    </row>
    <row r="210" spans="1:19" ht="12.75" customHeight="1" x14ac:dyDescent="0.2">
      <c r="A210" t="s">
        <v>446</v>
      </c>
      <c r="B210" t="s">
        <v>447</v>
      </c>
      <c r="C210" s="83" t="s">
        <v>44</v>
      </c>
      <c r="D210" s="24">
        <v>20</v>
      </c>
      <c r="E210" s="24">
        <v>7</v>
      </c>
      <c r="F210" s="24">
        <v>0</v>
      </c>
      <c r="G210" s="24">
        <v>3</v>
      </c>
      <c r="H210" s="25">
        <f t="shared" si="13"/>
        <v>30</v>
      </c>
      <c r="I210" s="24">
        <v>0</v>
      </c>
      <c r="J210" s="26">
        <f t="shared" si="14"/>
        <v>30</v>
      </c>
      <c r="K210" s="33"/>
      <c r="L210" s="24">
        <v>0</v>
      </c>
      <c r="M210" s="24">
        <v>85</v>
      </c>
      <c r="N210" s="24">
        <v>0</v>
      </c>
      <c r="O210" s="24">
        <v>30</v>
      </c>
      <c r="P210" s="26">
        <f t="shared" si="15"/>
        <v>115</v>
      </c>
      <c r="Q210" s="24">
        <v>30</v>
      </c>
      <c r="R210" s="26">
        <f t="shared" si="12"/>
        <v>145</v>
      </c>
      <c r="S210" s="14"/>
    </row>
    <row r="211" spans="1:19" ht="12.75" customHeight="1" x14ac:dyDescent="0.2">
      <c r="A211" t="s">
        <v>448</v>
      </c>
      <c r="B211" t="s">
        <v>449</v>
      </c>
      <c r="C211" s="83" t="s">
        <v>64</v>
      </c>
      <c r="D211" s="24">
        <v>0</v>
      </c>
      <c r="E211" s="24">
        <v>36</v>
      </c>
      <c r="F211" s="24">
        <v>0</v>
      </c>
      <c r="G211" s="24">
        <v>7</v>
      </c>
      <c r="H211" s="25">
        <f t="shared" si="13"/>
        <v>43</v>
      </c>
      <c r="I211" s="24">
        <v>0</v>
      </c>
      <c r="J211" s="26">
        <f t="shared" si="14"/>
        <v>43</v>
      </c>
      <c r="K211" s="33"/>
      <c r="L211" s="24">
        <v>0</v>
      </c>
      <c r="M211" s="24">
        <v>30</v>
      </c>
      <c r="N211" s="24">
        <v>0</v>
      </c>
      <c r="O211" s="24">
        <v>14</v>
      </c>
      <c r="P211" s="26">
        <f t="shared" si="15"/>
        <v>44</v>
      </c>
      <c r="Q211" s="24">
        <v>0</v>
      </c>
      <c r="R211" s="26">
        <f t="shared" si="12"/>
        <v>44</v>
      </c>
      <c r="S211" s="14"/>
    </row>
    <row r="212" spans="1:19" ht="12.75" customHeight="1" x14ac:dyDescent="0.2">
      <c r="A212" t="s">
        <v>450</v>
      </c>
      <c r="B212" t="s">
        <v>451</v>
      </c>
      <c r="C212" s="83" t="s">
        <v>44</v>
      </c>
      <c r="D212" s="24">
        <v>59</v>
      </c>
      <c r="E212" s="24">
        <v>0</v>
      </c>
      <c r="F212" s="24">
        <v>0</v>
      </c>
      <c r="G212" s="24">
        <v>0</v>
      </c>
      <c r="H212" s="25">
        <f t="shared" si="13"/>
        <v>59</v>
      </c>
      <c r="I212" s="24">
        <v>0</v>
      </c>
      <c r="J212" s="26">
        <f t="shared" si="14"/>
        <v>59</v>
      </c>
      <c r="K212" s="33"/>
      <c r="L212" s="24">
        <v>10</v>
      </c>
      <c r="M212" s="24">
        <v>88</v>
      </c>
      <c r="N212" s="24">
        <v>0</v>
      </c>
      <c r="O212" s="24">
        <v>18</v>
      </c>
      <c r="P212" s="26">
        <f t="shared" si="15"/>
        <v>116</v>
      </c>
      <c r="Q212" s="24">
        <v>10</v>
      </c>
      <c r="R212" s="26">
        <f t="shared" si="12"/>
        <v>126</v>
      </c>
      <c r="S212" s="14"/>
    </row>
    <row r="213" spans="1:19" ht="12.75" customHeight="1" x14ac:dyDescent="0.2">
      <c r="A213" t="s">
        <v>452</v>
      </c>
      <c r="B213" t="s">
        <v>453</v>
      </c>
      <c r="C213" s="83" t="s">
        <v>38</v>
      </c>
      <c r="D213" s="24">
        <v>0</v>
      </c>
      <c r="E213" s="24">
        <v>0</v>
      </c>
      <c r="F213" s="24">
        <v>0</v>
      </c>
      <c r="G213" s="24">
        <v>0</v>
      </c>
      <c r="H213" s="25">
        <f t="shared" si="13"/>
        <v>0</v>
      </c>
      <c r="I213" s="24">
        <v>0</v>
      </c>
      <c r="J213" s="26">
        <f t="shared" si="14"/>
        <v>0</v>
      </c>
      <c r="K213" s="33"/>
      <c r="L213" s="24">
        <v>0</v>
      </c>
      <c r="M213" s="24">
        <v>21</v>
      </c>
      <c r="N213" s="24">
        <v>0</v>
      </c>
      <c r="O213" s="24">
        <v>0</v>
      </c>
      <c r="P213" s="26">
        <f t="shared" si="15"/>
        <v>21</v>
      </c>
      <c r="Q213" s="24">
        <v>0</v>
      </c>
      <c r="R213" s="26">
        <f t="shared" si="12"/>
        <v>21</v>
      </c>
      <c r="S213" s="14"/>
    </row>
    <row r="214" spans="1:19" ht="12.75" customHeight="1" x14ac:dyDescent="0.2">
      <c r="A214" t="s">
        <v>454</v>
      </c>
      <c r="B214" t="s">
        <v>455</v>
      </c>
      <c r="C214" s="83" t="s">
        <v>38</v>
      </c>
      <c r="D214" s="24">
        <v>6</v>
      </c>
      <c r="E214" s="24">
        <v>1</v>
      </c>
      <c r="F214" s="24">
        <v>0</v>
      </c>
      <c r="G214" s="24">
        <v>0</v>
      </c>
      <c r="H214" s="25">
        <f t="shared" si="13"/>
        <v>7</v>
      </c>
      <c r="I214" s="24">
        <v>0</v>
      </c>
      <c r="J214" s="26">
        <f t="shared" si="14"/>
        <v>7</v>
      </c>
      <c r="K214" s="33"/>
      <c r="L214" s="24">
        <v>0</v>
      </c>
      <c r="M214" s="24">
        <v>93</v>
      </c>
      <c r="N214" s="24">
        <v>0</v>
      </c>
      <c r="O214" s="24">
        <v>43</v>
      </c>
      <c r="P214" s="26">
        <f t="shared" si="15"/>
        <v>136</v>
      </c>
      <c r="Q214" s="24">
        <v>0</v>
      </c>
      <c r="R214" s="26">
        <f t="shared" si="12"/>
        <v>136</v>
      </c>
      <c r="S214" s="14"/>
    </row>
    <row r="215" spans="1:19" ht="12.75" customHeight="1" x14ac:dyDescent="0.2">
      <c r="A215" t="s">
        <v>456</v>
      </c>
      <c r="B215" t="s">
        <v>457</v>
      </c>
      <c r="C215" s="83" t="s">
        <v>44</v>
      </c>
      <c r="D215" s="24">
        <v>0</v>
      </c>
      <c r="E215" s="24">
        <v>0</v>
      </c>
      <c r="F215" s="24">
        <v>0</v>
      </c>
      <c r="G215" s="24">
        <v>0</v>
      </c>
      <c r="H215" s="25">
        <f t="shared" si="13"/>
        <v>0</v>
      </c>
      <c r="I215" s="24">
        <v>0</v>
      </c>
      <c r="J215" s="26">
        <f t="shared" si="14"/>
        <v>0</v>
      </c>
      <c r="K215" s="33"/>
      <c r="L215" s="24">
        <v>0</v>
      </c>
      <c r="M215" s="24">
        <v>5</v>
      </c>
      <c r="N215" s="24">
        <v>0</v>
      </c>
      <c r="O215" s="24">
        <v>17</v>
      </c>
      <c r="P215" s="26">
        <f t="shared" si="15"/>
        <v>22</v>
      </c>
      <c r="Q215" s="24">
        <v>0</v>
      </c>
      <c r="R215" s="26">
        <f t="shared" si="12"/>
        <v>22</v>
      </c>
      <c r="S215" s="14"/>
    </row>
    <row r="216" spans="1:19" ht="12.75" customHeight="1" x14ac:dyDescent="0.2">
      <c r="A216" t="s">
        <v>458</v>
      </c>
      <c r="B216" t="s">
        <v>459</v>
      </c>
      <c r="C216" s="83" t="s">
        <v>64</v>
      </c>
      <c r="D216" s="24">
        <v>0</v>
      </c>
      <c r="E216" s="24">
        <v>70</v>
      </c>
      <c r="F216" s="24">
        <v>0</v>
      </c>
      <c r="G216" s="24">
        <v>31</v>
      </c>
      <c r="H216" s="25">
        <f t="shared" si="13"/>
        <v>101</v>
      </c>
      <c r="I216" s="24">
        <v>14</v>
      </c>
      <c r="J216" s="26">
        <f t="shared" si="14"/>
        <v>115</v>
      </c>
      <c r="K216" s="33"/>
      <c r="L216" s="24">
        <v>0</v>
      </c>
      <c r="M216" s="24">
        <v>158</v>
      </c>
      <c r="N216" s="24">
        <v>3</v>
      </c>
      <c r="O216" s="24">
        <v>91</v>
      </c>
      <c r="P216" s="26">
        <f t="shared" si="15"/>
        <v>252</v>
      </c>
      <c r="Q216" s="24">
        <v>103</v>
      </c>
      <c r="R216" s="26">
        <f t="shared" si="12"/>
        <v>355</v>
      </c>
      <c r="S216" s="14"/>
    </row>
    <row r="217" spans="1:19" ht="12.75" customHeight="1" x14ac:dyDescent="0.2">
      <c r="A217" t="s">
        <v>460</v>
      </c>
      <c r="B217" t="s">
        <v>461</v>
      </c>
      <c r="C217" s="83" t="s">
        <v>64</v>
      </c>
      <c r="D217" s="24">
        <v>0</v>
      </c>
      <c r="E217" s="24">
        <v>0</v>
      </c>
      <c r="F217" s="24">
        <v>0</v>
      </c>
      <c r="G217" s="24">
        <v>0</v>
      </c>
      <c r="H217" s="25">
        <f t="shared" si="13"/>
        <v>0</v>
      </c>
      <c r="I217" s="24">
        <v>0</v>
      </c>
      <c r="J217" s="26">
        <f t="shared" si="14"/>
        <v>0</v>
      </c>
      <c r="K217" s="33"/>
      <c r="L217" s="24">
        <v>0</v>
      </c>
      <c r="M217" s="24">
        <v>30</v>
      </c>
      <c r="N217" s="24">
        <v>0</v>
      </c>
      <c r="O217" s="24">
        <v>9</v>
      </c>
      <c r="P217" s="26">
        <f t="shared" si="15"/>
        <v>39</v>
      </c>
      <c r="Q217" s="24">
        <v>0</v>
      </c>
      <c r="R217" s="26">
        <f t="shared" si="12"/>
        <v>39</v>
      </c>
      <c r="S217" s="14"/>
    </row>
    <row r="218" spans="1:19" ht="12.75" customHeight="1" x14ac:dyDescent="0.2">
      <c r="A218" t="s">
        <v>462</v>
      </c>
      <c r="B218" t="s">
        <v>463</v>
      </c>
      <c r="C218" s="83" t="s">
        <v>44</v>
      </c>
      <c r="D218" s="24">
        <v>7</v>
      </c>
      <c r="E218" s="24">
        <v>0</v>
      </c>
      <c r="F218" s="24">
        <v>0</v>
      </c>
      <c r="G218" s="24">
        <v>7</v>
      </c>
      <c r="H218" s="25">
        <f t="shared" si="13"/>
        <v>14</v>
      </c>
      <c r="I218" s="24">
        <v>0</v>
      </c>
      <c r="J218" s="26">
        <f t="shared" si="14"/>
        <v>14</v>
      </c>
      <c r="K218" s="33"/>
      <c r="L218" s="24">
        <v>0</v>
      </c>
      <c r="M218" s="24">
        <v>35</v>
      </c>
      <c r="N218" s="24">
        <v>0</v>
      </c>
      <c r="O218" s="24">
        <v>39</v>
      </c>
      <c r="P218" s="26">
        <f t="shared" si="15"/>
        <v>74</v>
      </c>
      <c r="Q218" s="24">
        <v>0</v>
      </c>
      <c r="R218" s="26">
        <f t="shared" si="12"/>
        <v>74</v>
      </c>
      <c r="S218" s="14"/>
    </row>
    <row r="219" spans="1:19" ht="12.75" customHeight="1" x14ac:dyDescent="0.2">
      <c r="A219" t="s">
        <v>464</v>
      </c>
      <c r="B219" t="s">
        <v>465</v>
      </c>
      <c r="C219" s="83" t="s">
        <v>44</v>
      </c>
      <c r="D219" s="24">
        <v>24</v>
      </c>
      <c r="E219" s="24">
        <v>0</v>
      </c>
      <c r="F219" s="24">
        <v>0</v>
      </c>
      <c r="G219" s="24">
        <v>5</v>
      </c>
      <c r="H219" s="25">
        <f t="shared" si="13"/>
        <v>29</v>
      </c>
      <c r="I219" s="24">
        <v>0</v>
      </c>
      <c r="J219" s="26">
        <f t="shared" si="14"/>
        <v>29</v>
      </c>
      <c r="K219" s="33"/>
      <c r="L219" s="24">
        <v>0</v>
      </c>
      <c r="M219" s="24">
        <v>59</v>
      </c>
      <c r="N219" s="24">
        <v>0</v>
      </c>
      <c r="O219" s="24">
        <v>50</v>
      </c>
      <c r="P219" s="26">
        <f t="shared" si="15"/>
        <v>109</v>
      </c>
      <c r="Q219" s="24">
        <v>12</v>
      </c>
      <c r="R219" s="26">
        <f t="shared" si="12"/>
        <v>121</v>
      </c>
      <c r="S219" s="14"/>
    </row>
    <row r="220" spans="1:19" ht="12.75" customHeight="1" x14ac:dyDescent="0.2">
      <c r="A220" t="s">
        <v>466</v>
      </c>
      <c r="B220" t="s">
        <v>467</v>
      </c>
      <c r="C220" s="83" t="s">
        <v>41</v>
      </c>
      <c r="D220" s="24">
        <v>59</v>
      </c>
      <c r="E220" s="24">
        <v>6</v>
      </c>
      <c r="F220" s="24">
        <v>0</v>
      </c>
      <c r="G220" s="24">
        <v>0</v>
      </c>
      <c r="H220" s="25">
        <f t="shared" si="13"/>
        <v>65</v>
      </c>
      <c r="I220" s="24">
        <v>0</v>
      </c>
      <c r="J220" s="26">
        <f t="shared" si="14"/>
        <v>65</v>
      </c>
      <c r="K220" s="33"/>
      <c r="L220" s="24">
        <v>0</v>
      </c>
      <c r="M220" s="24">
        <v>36</v>
      </c>
      <c r="N220" s="24">
        <v>0</v>
      </c>
      <c r="O220" s="24">
        <v>1</v>
      </c>
      <c r="P220" s="26">
        <f t="shared" si="15"/>
        <v>37</v>
      </c>
      <c r="Q220" s="24">
        <v>0</v>
      </c>
      <c r="R220" s="26">
        <f t="shared" si="12"/>
        <v>37</v>
      </c>
      <c r="S220" s="14"/>
    </row>
    <row r="221" spans="1:19" ht="12.75" customHeight="1" x14ac:dyDescent="0.2">
      <c r="A221" t="s">
        <v>468</v>
      </c>
      <c r="B221" t="s">
        <v>469</v>
      </c>
      <c r="C221" s="83" t="s">
        <v>38</v>
      </c>
      <c r="D221" s="24">
        <v>29</v>
      </c>
      <c r="E221" s="24">
        <v>0</v>
      </c>
      <c r="F221" s="24">
        <v>0</v>
      </c>
      <c r="G221" s="24">
        <v>0</v>
      </c>
      <c r="H221" s="25">
        <f t="shared" si="13"/>
        <v>29</v>
      </c>
      <c r="I221" s="24">
        <v>0</v>
      </c>
      <c r="J221" s="26">
        <f t="shared" si="14"/>
        <v>29</v>
      </c>
      <c r="K221" s="33"/>
      <c r="L221" s="24">
        <v>0</v>
      </c>
      <c r="M221" s="24">
        <v>77</v>
      </c>
      <c r="N221" s="24">
        <v>0</v>
      </c>
      <c r="O221" s="24">
        <v>47</v>
      </c>
      <c r="P221" s="26">
        <f t="shared" si="15"/>
        <v>124</v>
      </c>
      <c r="Q221" s="24">
        <v>17</v>
      </c>
      <c r="R221" s="26">
        <f t="shared" si="12"/>
        <v>141</v>
      </c>
      <c r="S221" s="14"/>
    </row>
    <row r="222" spans="1:19" ht="12.75" customHeight="1" x14ac:dyDescent="0.2">
      <c r="A222" t="s">
        <v>470</v>
      </c>
      <c r="B222" t="s">
        <v>471</v>
      </c>
      <c r="C222" s="83" t="s">
        <v>44</v>
      </c>
      <c r="D222" s="24">
        <v>4</v>
      </c>
      <c r="E222" s="24">
        <v>21</v>
      </c>
      <c r="F222" s="24">
        <v>0</v>
      </c>
      <c r="G222" s="24">
        <v>7</v>
      </c>
      <c r="H222" s="25">
        <f t="shared" si="13"/>
        <v>32</v>
      </c>
      <c r="I222" s="24">
        <v>0</v>
      </c>
      <c r="J222" s="26">
        <f t="shared" si="14"/>
        <v>32</v>
      </c>
      <c r="K222" s="33"/>
      <c r="L222" s="24">
        <v>4</v>
      </c>
      <c r="M222" s="24">
        <v>53</v>
      </c>
      <c r="N222" s="24">
        <v>0</v>
      </c>
      <c r="O222" s="24">
        <v>17</v>
      </c>
      <c r="P222" s="26">
        <f t="shared" si="15"/>
        <v>74</v>
      </c>
      <c r="Q222" s="24">
        <v>0</v>
      </c>
      <c r="R222" s="26">
        <f t="shared" si="12"/>
        <v>74</v>
      </c>
      <c r="S222" s="14"/>
    </row>
    <row r="223" spans="1:19" ht="12.75" customHeight="1" x14ac:dyDescent="0.2">
      <c r="A223" t="s">
        <v>472</v>
      </c>
      <c r="B223" t="s">
        <v>473</v>
      </c>
      <c r="C223" s="83" t="s">
        <v>64</v>
      </c>
      <c r="D223" s="24">
        <v>19</v>
      </c>
      <c r="E223" s="24">
        <v>0</v>
      </c>
      <c r="F223" s="24">
        <v>0</v>
      </c>
      <c r="G223" s="24">
        <v>0</v>
      </c>
      <c r="H223" s="25">
        <f t="shared" si="13"/>
        <v>19</v>
      </c>
      <c r="I223" s="24">
        <v>44</v>
      </c>
      <c r="J223" s="26">
        <f t="shared" si="14"/>
        <v>63</v>
      </c>
      <c r="K223" s="33"/>
      <c r="L223" s="24">
        <v>0</v>
      </c>
      <c r="M223" s="24">
        <v>140</v>
      </c>
      <c r="N223" s="24">
        <v>0</v>
      </c>
      <c r="O223" s="24">
        <v>69</v>
      </c>
      <c r="P223" s="26">
        <f t="shared" si="15"/>
        <v>209</v>
      </c>
      <c r="Q223" s="24">
        <v>42</v>
      </c>
      <c r="R223" s="26">
        <f t="shared" si="12"/>
        <v>251</v>
      </c>
      <c r="S223" s="14"/>
    </row>
    <row r="224" spans="1:19" ht="12.75" customHeight="1" x14ac:dyDescent="0.2">
      <c r="A224" t="s">
        <v>474</v>
      </c>
      <c r="B224" t="s">
        <v>475</v>
      </c>
      <c r="C224" s="83" t="s">
        <v>41</v>
      </c>
      <c r="D224" s="24">
        <v>3</v>
      </c>
      <c r="E224" s="24">
        <v>0</v>
      </c>
      <c r="F224" s="24">
        <v>0</v>
      </c>
      <c r="G224" s="24">
        <v>0</v>
      </c>
      <c r="H224" s="25">
        <f t="shared" si="13"/>
        <v>3</v>
      </c>
      <c r="I224" s="24">
        <v>0</v>
      </c>
      <c r="J224" s="26">
        <f t="shared" si="14"/>
        <v>3</v>
      </c>
      <c r="K224" s="33"/>
      <c r="L224" s="24">
        <v>0</v>
      </c>
      <c r="M224" s="24">
        <v>9</v>
      </c>
      <c r="N224" s="24">
        <v>0</v>
      </c>
      <c r="O224" s="24">
        <v>24</v>
      </c>
      <c r="P224" s="26">
        <f t="shared" si="15"/>
        <v>33</v>
      </c>
      <c r="Q224" s="24">
        <v>0</v>
      </c>
      <c r="R224" s="26">
        <f t="shared" si="12"/>
        <v>33</v>
      </c>
      <c r="S224" s="14"/>
    </row>
    <row r="225" spans="1:19" ht="12.75" customHeight="1" x14ac:dyDescent="0.2">
      <c r="A225" t="s">
        <v>476</v>
      </c>
      <c r="B225" t="s">
        <v>477</v>
      </c>
      <c r="C225" s="83" t="s">
        <v>64</v>
      </c>
      <c r="D225" s="24">
        <v>73</v>
      </c>
      <c r="E225" s="24">
        <v>22</v>
      </c>
      <c r="F225" s="24">
        <v>0</v>
      </c>
      <c r="G225" s="24">
        <v>36</v>
      </c>
      <c r="H225" s="25">
        <f t="shared" si="13"/>
        <v>131</v>
      </c>
      <c r="I225" s="24">
        <v>0</v>
      </c>
      <c r="J225" s="26">
        <f t="shared" si="14"/>
        <v>131</v>
      </c>
      <c r="K225" s="33"/>
      <c r="L225" s="24">
        <v>0</v>
      </c>
      <c r="M225" s="24">
        <v>217</v>
      </c>
      <c r="N225" s="24">
        <v>5</v>
      </c>
      <c r="O225" s="24">
        <v>69</v>
      </c>
      <c r="P225" s="26">
        <f t="shared" si="15"/>
        <v>291</v>
      </c>
      <c r="Q225" s="24">
        <v>149</v>
      </c>
      <c r="R225" s="26">
        <f t="shared" si="12"/>
        <v>440</v>
      </c>
      <c r="S225" s="14"/>
    </row>
    <row r="226" spans="1:19" ht="12.75" customHeight="1" x14ac:dyDescent="0.2">
      <c r="A226" t="s">
        <v>478</v>
      </c>
      <c r="B226" t="s">
        <v>479</v>
      </c>
      <c r="C226" s="83" t="s">
        <v>44</v>
      </c>
      <c r="D226" s="24">
        <v>0</v>
      </c>
      <c r="E226" s="24">
        <v>0</v>
      </c>
      <c r="F226" s="24">
        <v>0</v>
      </c>
      <c r="G226" s="24">
        <v>0</v>
      </c>
      <c r="H226" s="25">
        <f t="shared" si="13"/>
        <v>0</v>
      </c>
      <c r="I226" s="24">
        <v>0</v>
      </c>
      <c r="J226" s="26">
        <f t="shared" si="14"/>
        <v>0</v>
      </c>
      <c r="K226" s="33"/>
      <c r="L226" s="24">
        <v>0</v>
      </c>
      <c r="M226" s="24">
        <v>66</v>
      </c>
      <c r="N226" s="24">
        <v>0</v>
      </c>
      <c r="O226" s="24">
        <v>5</v>
      </c>
      <c r="P226" s="26">
        <f t="shared" si="15"/>
        <v>71</v>
      </c>
      <c r="Q226" s="24">
        <v>0</v>
      </c>
      <c r="R226" s="26">
        <f t="shared" si="12"/>
        <v>71</v>
      </c>
      <c r="S226" s="14"/>
    </row>
    <row r="227" spans="1:19" ht="12.75" customHeight="1" x14ac:dyDescent="0.2">
      <c r="A227" t="s">
        <v>480</v>
      </c>
      <c r="B227" t="s">
        <v>481</v>
      </c>
      <c r="C227" s="83" t="s">
        <v>57</v>
      </c>
      <c r="D227" s="24">
        <v>44</v>
      </c>
      <c r="E227" s="24">
        <v>0</v>
      </c>
      <c r="F227" s="24">
        <v>0</v>
      </c>
      <c r="G227" s="24">
        <v>3</v>
      </c>
      <c r="H227" s="25">
        <f t="shared" si="13"/>
        <v>47</v>
      </c>
      <c r="I227" s="24">
        <v>40</v>
      </c>
      <c r="J227" s="26">
        <f t="shared" si="14"/>
        <v>87</v>
      </c>
      <c r="K227" s="33"/>
      <c r="L227" s="24">
        <v>0</v>
      </c>
      <c r="M227" s="24">
        <v>88</v>
      </c>
      <c r="N227" s="24">
        <v>0</v>
      </c>
      <c r="O227" s="24">
        <v>38</v>
      </c>
      <c r="P227" s="26">
        <f t="shared" si="15"/>
        <v>126</v>
      </c>
      <c r="Q227" s="24">
        <v>38</v>
      </c>
      <c r="R227" s="26">
        <f t="shared" si="12"/>
        <v>164</v>
      </c>
      <c r="S227" s="14"/>
    </row>
    <row r="228" spans="1:19" ht="12.75" customHeight="1" x14ac:dyDescent="0.2">
      <c r="A228" t="s">
        <v>482</v>
      </c>
      <c r="B228" t="s">
        <v>483</v>
      </c>
      <c r="C228" s="83" t="s">
        <v>64</v>
      </c>
      <c r="D228" s="24">
        <v>21</v>
      </c>
      <c r="E228" s="24">
        <v>0</v>
      </c>
      <c r="F228" s="24">
        <v>0</v>
      </c>
      <c r="G228" s="24">
        <v>10</v>
      </c>
      <c r="H228" s="25">
        <f t="shared" si="13"/>
        <v>31</v>
      </c>
      <c r="I228" s="24">
        <v>66</v>
      </c>
      <c r="J228" s="26">
        <f t="shared" si="14"/>
        <v>97</v>
      </c>
      <c r="K228" s="33"/>
      <c r="L228" s="24">
        <v>15</v>
      </c>
      <c r="M228" s="24">
        <v>169</v>
      </c>
      <c r="N228" s="24">
        <v>39</v>
      </c>
      <c r="O228" s="24">
        <v>85</v>
      </c>
      <c r="P228" s="26">
        <f t="shared" si="15"/>
        <v>308</v>
      </c>
      <c r="Q228" s="24">
        <v>89</v>
      </c>
      <c r="R228" s="26">
        <f t="shared" si="12"/>
        <v>397</v>
      </c>
      <c r="S228" s="14"/>
    </row>
    <row r="229" spans="1:19" ht="12.75" customHeight="1" x14ac:dyDescent="0.2">
      <c r="A229" t="s">
        <v>484</v>
      </c>
      <c r="B229" t="s">
        <v>485</v>
      </c>
      <c r="C229" s="83" t="s">
        <v>38</v>
      </c>
      <c r="D229" s="24">
        <v>0</v>
      </c>
      <c r="E229" s="24">
        <v>0</v>
      </c>
      <c r="F229" s="24">
        <v>0</v>
      </c>
      <c r="G229" s="24">
        <v>0</v>
      </c>
      <c r="H229" s="25">
        <f t="shared" si="13"/>
        <v>0</v>
      </c>
      <c r="I229" s="24">
        <v>0</v>
      </c>
      <c r="J229" s="26">
        <f t="shared" si="14"/>
        <v>0</v>
      </c>
      <c r="K229" s="33"/>
      <c r="L229" s="24">
        <v>0</v>
      </c>
      <c r="M229" s="24">
        <v>35</v>
      </c>
      <c r="N229" s="24">
        <v>4</v>
      </c>
      <c r="O229" s="24">
        <v>20</v>
      </c>
      <c r="P229" s="26">
        <f t="shared" si="15"/>
        <v>59</v>
      </c>
      <c r="Q229" s="24">
        <v>44</v>
      </c>
      <c r="R229" s="26">
        <f t="shared" si="12"/>
        <v>103</v>
      </c>
      <c r="S229" s="14"/>
    </row>
    <row r="230" spans="1:19" ht="12.75" customHeight="1" x14ac:dyDescent="0.2">
      <c r="A230" t="s">
        <v>486</v>
      </c>
      <c r="B230" t="s">
        <v>487</v>
      </c>
      <c r="C230" s="83" t="s">
        <v>38</v>
      </c>
      <c r="D230" s="24">
        <v>0</v>
      </c>
      <c r="E230" s="24">
        <v>8</v>
      </c>
      <c r="F230" s="24">
        <v>0</v>
      </c>
      <c r="G230" s="24">
        <v>0</v>
      </c>
      <c r="H230" s="25">
        <f t="shared" si="13"/>
        <v>8</v>
      </c>
      <c r="I230" s="24">
        <v>0</v>
      </c>
      <c r="J230" s="26">
        <f t="shared" si="14"/>
        <v>8</v>
      </c>
      <c r="K230" s="33"/>
      <c r="L230" s="24">
        <v>0</v>
      </c>
      <c r="M230" s="24">
        <v>62</v>
      </c>
      <c r="N230" s="24">
        <v>0</v>
      </c>
      <c r="O230" s="24">
        <v>51</v>
      </c>
      <c r="P230" s="26">
        <f t="shared" si="15"/>
        <v>113</v>
      </c>
      <c r="Q230" s="24">
        <v>0</v>
      </c>
      <c r="R230" s="26">
        <f t="shared" si="12"/>
        <v>113</v>
      </c>
      <c r="S230" s="14"/>
    </row>
    <row r="231" spans="1:19" ht="12.75" customHeight="1" x14ac:dyDescent="0.2">
      <c r="A231" s="6" t="s">
        <v>630</v>
      </c>
      <c r="B231" t="s">
        <v>488</v>
      </c>
      <c r="C231" s="83" t="s">
        <v>38</v>
      </c>
      <c r="D231" s="24">
        <v>33</v>
      </c>
      <c r="E231" s="24">
        <v>0</v>
      </c>
      <c r="F231" s="24">
        <v>0</v>
      </c>
      <c r="G231" s="24">
        <v>14</v>
      </c>
      <c r="H231" s="25">
        <f t="shared" si="13"/>
        <v>47</v>
      </c>
      <c r="I231" s="24">
        <v>0</v>
      </c>
      <c r="J231" s="26">
        <f t="shared" si="14"/>
        <v>47</v>
      </c>
      <c r="K231" s="33"/>
      <c r="L231" s="24">
        <v>3</v>
      </c>
      <c r="M231" s="24">
        <v>57</v>
      </c>
      <c r="N231" s="24">
        <v>0</v>
      </c>
      <c r="O231" s="24">
        <v>11</v>
      </c>
      <c r="P231" s="26">
        <f t="shared" si="15"/>
        <v>71</v>
      </c>
      <c r="Q231" s="24">
        <v>0</v>
      </c>
      <c r="R231" s="26">
        <f t="shared" si="12"/>
        <v>71</v>
      </c>
      <c r="S231" s="14"/>
    </row>
    <row r="232" spans="1:19" ht="12.75" customHeight="1" x14ac:dyDescent="0.2">
      <c r="A232" t="s">
        <v>489</v>
      </c>
      <c r="B232" t="s">
        <v>490</v>
      </c>
      <c r="C232" s="83" t="s">
        <v>38</v>
      </c>
      <c r="D232" s="24">
        <v>7</v>
      </c>
      <c r="E232" s="24">
        <v>0</v>
      </c>
      <c r="F232" s="24">
        <v>0</v>
      </c>
      <c r="G232" s="24">
        <v>0</v>
      </c>
      <c r="H232" s="25">
        <f t="shared" si="13"/>
        <v>7</v>
      </c>
      <c r="I232" s="24">
        <v>0</v>
      </c>
      <c r="J232" s="26">
        <f t="shared" si="14"/>
        <v>7</v>
      </c>
      <c r="K232" s="33"/>
      <c r="L232" s="24">
        <v>0</v>
      </c>
      <c r="M232" s="24">
        <v>15</v>
      </c>
      <c r="N232" s="24">
        <v>0</v>
      </c>
      <c r="O232" s="24">
        <v>5</v>
      </c>
      <c r="P232" s="26">
        <f t="shared" si="15"/>
        <v>20</v>
      </c>
      <c r="Q232" s="24">
        <v>0</v>
      </c>
      <c r="R232" s="26">
        <f t="shared" si="12"/>
        <v>20</v>
      </c>
      <c r="S232" s="14"/>
    </row>
    <row r="233" spans="1:19" ht="12.75" customHeight="1" x14ac:dyDescent="0.2">
      <c r="A233" t="s">
        <v>491</v>
      </c>
      <c r="B233" t="s">
        <v>492</v>
      </c>
      <c r="C233" s="83" t="s">
        <v>41</v>
      </c>
      <c r="D233" s="24">
        <v>19</v>
      </c>
      <c r="E233" s="24">
        <v>0</v>
      </c>
      <c r="F233" s="24">
        <v>0</v>
      </c>
      <c r="G233" s="24">
        <v>18</v>
      </c>
      <c r="H233" s="25">
        <f t="shared" si="13"/>
        <v>37</v>
      </c>
      <c r="I233" s="24">
        <v>0</v>
      </c>
      <c r="J233" s="26">
        <f t="shared" si="14"/>
        <v>37</v>
      </c>
      <c r="K233" s="33"/>
      <c r="L233" s="24">
        <v>0</v>
      </c>
      <c r="M233" s="24">
        <v>161</v>
      </c>
      <c r="N233" s="24">
        <v>0</v>
      </c>
      <c r="O233" s="24">
        <v>73</v>
      </c>
      <c r="P233" s="26">
        <f t="shared" si="15"/>
        <v>234</v>
      </c>
      <c r="Q233" s="24">
        <v>19</v>
      </c>
      <c r="R233" s="26">
        <f t="shared" si="12"/>
        <v>253</v>
      </c>
      <c r="S233" s="14"/>
    </row>
    <row r="234" spans="1:19" ht="12.75" customHeight="1" x14ac:dyDescent="0.2">
      <c r="A234" t="s">
        <v>493</v>
      </c>
      <c r="B234" t="s">
        <v>494</v>
      </c>
      <c r="C234" s="83" t="s">
        <v>44</v>
      </c>
      <c r="D234" s="24">
        <v>5</v>
      </c>
      <c r="E234" s="24">
        <v>0</v>
      </c>
      <c r="F234" s="24">
        <v>0</v>
      </c>
      <c r="G234" s="24">
        <v>1</v>
      </c>
      <c r="H234" s="25">
        <f t="shared" si="13"/>
        <v>6</v>
      </c>
      <c r="I234" s="24">
        <v>0</v>
      </c>
      <c r="J234" s="26">
        <f t="shared" si="14"/>
        <v>6</v>
      </c>
      <c r="K234" s="33"/>
      <c r="L234" s="24">
        <v>0</v>
      </c>
      <c r="M234" s="24">
        <v>38</v>
      </c>
      <c r="N234" s="24">
        <v>0</v>
      </c>
      <c r="O234" s="24">
        <v>11</v>
      </c>
      <c r="P234" s="26">
        <f t="shared" si="15"/>
        <v>49</v>
      </c>
      <c r="Q234" s="24">
        <v>0</v>
      </c>
      <c r="R234" s="26">
        <f t="shared" si="12"/>
        <v>49</v>
      </c>
      <c r="S234" s="14"/>
    </row>
    <row r="235" spans="1:19" ht="12.75" customHeight="1" x14ac:dyDescent="0.2">
      <c r="A235" t="s">
        <v>495</v>
      </c>
      <c r="B235" t="s">
        <v>496</v>
      </c>
      <c r="C235" s="83" t="s">
        <v>44</v>
      </c>
      <c r="D235" s="24">
        <v>5</v>
      </c>
      <c r="E235" s="24">
        <v>0</v>
      </c>
      <c r="F235" s="24">
        <v>0</v>
      </c>
      <c r="G235" s="24">
        <v>0</v>
      </c>
      <c r="H235" s="25">
        <f t="shared" si="13"/>
        <v>5</v>
      </c>
      <c r="I235" s="24">
        <v>0</v>
      </c>
      <c r="J235" s="26">
        <f t="shared" si="14"/>
        <v>5</v>
      </c>
      <c r="K235" s="33"/>
      <c r="L235" s="24">
        <v>5</v>
      </c>
      <c r="M235" s="24">
        <v>3</v>
      </c>
      <c r="N235" s="24">
        <v>0</v>
      </c>
      <c r="O235" s="24">
        <v>5</v>
      </c>
      <c r="P235" s="26">
        <f t="shared" si="15"/>
        <v>13</v>
      </c>
      <c r="Q235" s="24">
        <v>0</v>
      </c>
      <c r="R235" s="26">
        <f t="shared" si="12"/>
        <v>13</v>
      </c>
      <c r="S235" s="14"/>
    </row>
    <row r="236" spans="1:19" ht="12.75" customHeight="1" x14ac:dyDescent="0.2">
      <c r="A236" t="s">
        <v>736</v>
      </c>
      <c r="B236" t="s">
        <v>497</v>
      </c>
      <c r="C236" s="83" t="s">
        <v>38</v>
      </c>
      <c r="D236" s="24">
        <v>0</v>
      </c>
      <c r="E236" s="24">
        <v>0</v>
      </c>
      <c r="F236" s="24">
        <v>0</v>
      </c>
      <c r="G236" s="24">
        <v>0</v>
      </c>
      <c r="H236" s="25">
        <f t="shared" si="13"/>
        <v>0</v>
      </c>
      <c r="I236" s="24">
        <v>45</v>
      </c>
      <c r="J236" s="26">
        <f t="shared" si="14"/>
        <v>45</v>
      </c>
      <c r="K236" s="33"/>
      <c r="L236" s="24">
        <v>0</v>
      </c>
      <c r="M236" s="24">
        <v>42</v>
      </c>
      <c r="N236" s="24">
        <v>0</v>
      </c>
      <c r="O236" s="24">
        <v>13</v>
      </c>
      <c r="P236" s="26">
        <f t="shared" si="15"/>
        <v>55</v>
      </c>
      <c r="Q236" s="24">
        <v>0</v>
      </c>
      <c r="R236" s="26">
        <f t="shared" si="12"/>
        <v>55</v>
      </c>
      <c r="S236" s="14"/>
    </row>
    <row r="237" spans="1:19" ht="12.75" customHeight="1" x14ac:dyDescent="0.2">
      <c r="A237" t="s">
        <v>498</v>
      </c>
      <c r="B237" t="s">
        <v>499</v>
      </c>
      <c r="C237" s="83" t="s">
        <v>41</v>
      </c>
      <c r="D237" s="24">
        <v>6</v>
      </c>
      <c r="E237" s="24">
        <v>0</v>
      </c>
      <c r="F237" s="24">
        <v>0</v>
      </c>
      <c r="G237" s="24">
        <v>0</v>
      </c>
      <c r="H237" s="25">
        <f t="shared" si="13"/>
        <v>6</v>
      </c>
      <c r="I237" s="24">
        <v>0</v>
      </c>
      <c r="J237" s="26">
        <f t="shared" si="14"/>
        <v>6</v>
      </c>
      <c r="K237" s="33"/>
      <c r="L237" s="24">
        <v>0</v>
      </c>
      <c r="M237" s="24">
        <v>4</v>
      </c>
      <c r="N237" s="24">
        <v>8</v>
      </c>
      <c r="O237" s="24">
        <v>130</v>
      </c>
      <c r="P237" s="26">
        <f t="shared" si="15"/>
        <v>142</v>
      </c>
      <c r="Q237" s="24">
        <v>0</v>
      </c>
      <c r="R237" s="26">
        <f t="shared" si="12"/>
        <v>142</v>
      </c>
      <c r="S237" s="14"/>
    </row>
    <row r="238" spans="1:19" ht="12.75" customHeight="1" x14ac:dyDescent="0.2">
      <c r="A238" t="s">
        <v>500</v>
      </c>
      <c r="B238" t="s">
        <v>501</v>
      </c>
      <c r="C238" s="83" t="s">
        <v>57</v>
      </c>
      <c r="D238" s="24">
        <v>6</v>
      </c>
      <c r="E238" s="24">
        <v>28</v>
      </c>
      <c r="F238" s="24">
        <v>0</v>
      </c>
      <c r="G238" s="24">
        <v>6</v>
      </c>
      <c r="H238" s="25">
        <f t="shared" si="13"/>
        <v>40</v>
      </c>
      <c r="I238" s="24">
        <v>65</v>
      </c>
      <c r="J238" s="26">
        <f t="shared" si="14"/>
        <v>105</v>
      </c>
      <c r="K238" s="33"/>
      <c r="L238" s="24">
        <v>4</v>
      </c>
      <c r="M238" s="24">
        <v>54</v>
      </c>
      <c r="N238" s="24">
        <v>2</v>
      </c>
      <c r="O238" s="24">
        <v>66</v>
      </c>
      <c r="P238" s="26">
        <f t="shared" si="15"/>
        <v>126</v>
      </c>
      <c r="Q238" s="24">
        <v>55</v>
      </c>
      <c r="R238" s="26">
        <f t="shared" si="12"/>
        <v>181</v>
      </c>
      <c r="S238" s="14"/>
    </row>
    <row r="239" spans="1:19" ht="12.75" customHeight="1" x14ac:dyDescent="0.2">
      <c r="A239" t="s">
        <v>502</v>
      </c>
      <c r="B239" t="s">
        <v>503</v>
      </c>
      <c r="C239" s="83" t="s">
        <v>44</v>
      </c>
      <c r="D239" s="24">
        <v>37</v>
      </c>
      <c r="E239" s="24">
        <v>45</v>
      </c>
      <c r="F239" s="24">
        <v>0</v>
      </c>
      <c r="G239" s="24">
        <v>0</v>
      </c>
      <c r="H239" s="25">
        <f t="shared" si="13"/>
        <v>82</v>
      </c>
      <c r="I239" s="24">
        <v>123</v>
      </c>
      <c r="J239" s="26">
        <f t="shared" si="14"/>
        <v>205</v>
      </c>
      <c r="K239" s="33"/>
      <c r="L239" s="24">
        <v>14</v>
      </c>
      <c r="M239" s="24">
        <v>80</v>
      </c>
      <c r="N239" s="24">
        <v>0</v>
      </c>
      <c r="O239" s="24">
        <v>13</v>
      </c>
      <c r="P239" s="26">
        <f t="shared" si="15"/>
        <v>107</v>
      </c>
      <c r="Q239" s="24">
        <v>0</v>
      </c>
      <c r="R239" s="26">
        <f t="shared" si="12"/>
        <v>107</v>
      </c>
      <c r="S239" s="14"/>
    </row>
    <row r="240" spans="1:19" ht="12.75" customHeight="1" x14ac:dyDescent="0.2">
      <c r="A240" t="s">
        <v>504</v>
      </c>
      <c r="B240" t="s">
        <v>505</v>
      </c>
      <c r="C240" s="83" t="s">
        <v>44</v>
      </c>
      <c r="D240" s="24">
        <v>0</v>
      </c>
      <c r="E240" s="24">
        <v>0</v>
      </c>
      <c r="F240" s="24">
        <v>0</v>
      </c>
      <c r="G240" s="24">
        <v>0</v>
      </c>
      <c r="H240" s="25">
        <f t="shared" si="13"/>
        <v>0</v>
      </c>
      <c r="I240" s="24">
        <v>0</v>
      </c>
      <c r="J240" s="26">
        <f t="shared" si="14"/>
        <v>0</v>
      </c>
      <c r="K240" s="33"/>
      <c r="L240" s="24">
        <v>0</v>
      </c>
      <c r="M240" s="24">
        <v>59</v>
      </c>
      <c r="N240" s="24">
        <v>0</v>
      </c>
      <c r="O240" s="24">
        <v>21</v>
      </c>
      <c r="P240" s="26">
        <f t="shared" si="15"/>
        <v>80</v>
      </c>
      <c r="Q240" s="24">
        <v>0</v>
      </c>
      <c r="R240" s="26">
        <f t="shared" si="12"/>
        <v>80</v>
      </c>
      <c r="S240" s="14"/>
    </row>
    <row r="241" spans="1:19" ht="12.75" customHeight="1" x14ac:dyDescent="0.2">
      <c r="A241" t="s">
        <v>506</v>
      </c>
      <c r="B241" t="s">
        <v>507</v>
      </c>
      <c r="C241" s="83" t="s">
        <v>64</v>
      </c>
      <c r="D241" s="24">
        <v>31</v>
      </c>
      <c r="E241" s="24">
        <v>32</v>
      </c>
      <c r="F241" s="24">
        <v>0</v>
      </c>
      <c r="G241" s="24">
        <v>45</v>
      </c>
      <c r="H241" s="25">
        <f t="shared" si="13"/>
        <v>108</v>
      </c>
      <c r="I241" s="24">
        <v>39</v>
      </c>
      <c r="J241" s="26">
        <f t="shared" si="14"/>
        <v>147</v>
      </c>
      <c r="K241" s="33"/>
      <c r="L241" s="24">
        <v>0</v>
      </c>
      <c r="M241" s="24">
        <v>10</v>
      </c>
      <c r="N241" s="24">
        <v>0</v>
      </c>
      <c r="O241" s="24">
        <v>24</v>
      </c>
      <c r="P241" s="26">
        <f t="shared" si="15"/>
        <v>34</v>
      </c>
      <c r="Q241" s="24">
        <v>0</v>
      </c>
      <c r="R241" s="26">
        <f t="shared" si="12"/>
        <v>34</v>
      </c>
      <c r="S241" s="14"/>
    </row>
    <row r="242" spans="1:19" ht="12.75" customHeight="1" x14ac:dyDescent="0.2">
      <c r="A242" t="s">
        <v>508</v>
      </c>
      <c r="B242" t="s">
        <v>509</v>
      </c>
      <c r="C242" s="83" t="s">
        <v>38</v>
      </c>
      <c r="D242" s="24">
        <v>0</v>
      </c>
      <c r="E242" s="24">
        <v>0</v>
      </c>
      <c r="F242" s="24">
        <v>0</v>
      </c>
      <c r="G242" s="24">
        <v>0</v>
      </c>
      <c r="H242" s="25">
        <f t="shared" si="13"/>
        <v>0</v>
      </c>
      <c r="I242" s="24">
        <v>0</v>
      </c>
      <c r="J242" s="26">
        <f t="shared" si="14"/>
        <v>0</v>
      </c>
      <c r="K242" s="33"/>
      <c r="L242" s="24">
        <v>0</v>
      </c>
      <c r="M242" s="24">
        <v>11</v>
      </c>
      <c r="N242" s="24">
        <v>0</v>
      </c>
      <c r="O242" s="24">
        <v>8</v>
      </c>
      <c r="P242" s="26">
        <f t="shared" si="15"/>
        <v>19</v>
      </c>
      <c r="Q242" s="24">
        <v>0</v>
      </c>
      <c r="R242" s="26">
        <f t="shared" si="12"/>
        <v>19</v>
      </c>
      <c r="S242" s="14"/>
    </row>
    <row r="243" spans="1:19" ht="12.75" customHeight="1" x14ac:dyDescent="0.2">
      <c r="A243" t="s">
        <v>510</v>
      </c>
      <c r="B243" t="s">
        <v>511</v>
      </c>
      <c r="C243" s="83" t="s">
        <v>57</v>
      </c>
      <c r="D243" s="24">
        <v>221</v>
      </c>
      <c r="E243" s="24">
        <v>6</v>
      </c>
      <c r="F243" s="24">
        <v>0</v>
      </c>
      <c r="G243" s="24">
        <v>19</v>
      </c>
      <c r="H243" s="25">
        <f t="shared" si="13"/>
        <v>246</v>
      </c>
      <c r="I243" s="24">
        <v>97</v>
      </c>
      <c r="J243" s="26">
        <f t="shared" si="14"/>
        <v>343</v>
      </c>
      <c r="K243" s="33"/>
      <c r="L243" s="24">
        <v>20</v>
      </c>
      <c r="M243" s="24">
        <v>62</v>
      </c>
      <c r="N243" s="24">
        <v>0</v>
      </c>
      <c r="O243" s="24">
        <v>13</v>
      </c>
      <c r="P243" s="26">
        <f t="shared" si="15"/>
        <v>95</v>
      </c>
      <c r="Q243" s="24">
        <v>68</v>
      </c>
      <c r="R243" s="26">
        <f t="shared" si="12"/>
        <v>163</v>
      </c>
      <c r="S243" s="14"/>
    </row>
    <row r="244" spans="1:19" ht="12.75" customHeight="1" x14ac:dyDescent="0.2">
      <c r="A244" t="s">
        <v>512</v>
      </c>
      <c r="B244" t="s">
        <v>513</v>
      </c>
      <c r="C244" s="83" t="s">
        <v>38</v>
      </c>
      <c r="D244" s="24">
        <v>0</v>
      </c>
      <c r="E244" s="24">
        <v>0</v>
      </c>
      <c r="F244" s="24">
        <v>0</v>
      </c>
      <c r="G244" s="24">
        <v>0</v>
      </c>
      <c r="H244" s="25">
        <f t="shared" si="13"/>
        <v>0</v>
      </c>
      <c r="I244" s="24">
        <v>0</v>
      </c>
      <c r="J244" s="26">
        <f t="shared" si="14"/>
        <v>0</v>
      </c>
      <c r="K244" s="33"/>
      <c r="L244" s="24">
        <v>0</v>
      </c>
      <c r="M244" s="24">
        <v>65</v>
      </c>
      <c r="N244" s="24">
        <v>0</v>
      </c>
      <c r="O244" s="24">
        <v>27</v>
      </c>
      <c r="P244" s="26">
        <f t="shared" si="15"/>
        <v>92</v>
      </c>
      <c r="Q244" s="24">
        <v>0</v>
      </c>
      <c r="R244" s="26">
        <f t="shared" si="12"/>
        <v>92</v>
      </c>
      <c r="S244" s="14"/>
    </row>
    <row r="245" spans="1:19" ht="12.75" customHeight="1" x14ac:dyDescent="0.2">
      <c r="A245" t="s">
        <v>514</v>
      </c>
      <c r="B245" t="s">
        <v>515</v>
      </c>
      <c r="C245" s="83" t="s">
        <v>38</v>
      </c>
      <c r="D245" s="24">
        <v>30</v>
      </c>
      <c r="E245" s="24">
        <v>0</v>
      </c>
      <c r="F245" s="24">
        <v>0</v>
      </c>
      <c r="G245" s="24">
        <v>0</v>
      </c>
      <c r="H245" s="25">
        <f t="shared" si="13"/>
        <v>30</v>
      </c>
      <c r="I245" s="24">
        <v>29</v>
      </c>
      <c r="J245" s="26">
        <f t="shared" si="14"/>
        <v>59</v>
      </c>
      <c r="K245" s="33"/>
      <c r="L245" s="24">
        <v>0</v>
      </c>
      <c r="M245" s="24">
        <v>50</v>
      </c>
      <c r="N245" s="24">
        <v>0</v>
      </c>
      <c r="O245" s="24">
        <v>47</v>
      </c>
      <c r="P245" s="26">
        <f t="shared" si="15"/>
        <v>97</v>
      </c>
      <c r="Q245" s="24">
        <v>29</v>
      </c>
      <c r="R245" s="26">
        <f t="shared" si="12"/>
        <v>126</v>
      </c>
      <c r="S245" s="14"/>
    </row>
    <row r="246" spans="1:19" ht="12.75" customHeight="1" x14ac:dyDescent="0.2">
      <c r="A246" t="s">
        <v>516</v>
      </c>
      <c r="B246" t="s">
        <v>517</v>
      </c>
      <c r="C246" s="83" t="s">
        <v>64</v>
      </c>
      <c r="D246" s="24">
        <v>46</v>
      </c>
      <c r="E246" s="24">
        <v>109</v>
      </c>
      <c r="F246" s="24">
        <v>0</v>
      </c>
      <c r="G246" s="24">
        <v>13</v>
      </c>
      <c r="H246" s="25">
        <f t="shared" si="13"/>
        <v>168</v>
      </c>
      <c r="I246" s="24">
        <v>0</v>
      </c>
      <c r="J246" s="26">
        <f t="shared" si="14"/>
        <v>168</v>
      </c>
      <c r="K246" s="33"/>
      <c r="L246" s="24">
        <v>0</v>
      </c>
      <c r="M246" s="24">
        <v>153</v>
      </c>
      <c r="N246" s="24">
        <v>21</v>
      </c>
      <c r="O246" s="24">
        <v>99</v>
      </c>
      <c r="P246" s="26">
        <f t="shared" si="15"/>
        <v>273</v>
      </c>
      <c r="Q246" s="24">
        <v>44</v>
      </c>
      <c r="R246" s="26">
        <f t="shared" si="12"/>
        <v>317</v>
      </c>
      <c r="S246" s="14"/>
    </row>
    <row r="247" spans="1:19" ht="12.75" customHeight="1" x14ac:dyDescent="0.2">
      <c r="A247" t="s">
        <v>518</v>
      </c>
      <c r="B247" t="s">
        <v>519</v>
      </c>
      <c r="C247" s="83" t="s">
        <v>41</v>
      </c>
      <c r="D247" s="24">
        <v>107</v>
      </c>
      <c r="E247" s="24">
        <v>0</v>
      </c>
      <c r="F247" s="24">
        <v>0</v>
      </c>
      <c r="G247" s="24">
        <v>9</v>
      </c>
      <c r="H247" s="25">
        <f t="shared" si="13"/>
        <v>116</v>
      </c>
      <c r="I247" s="24">
        <v>0</v>
      </c>
      <c r="J247" s="26">
        <f t="shared" si="14"/>
        <v>116</v>
      </c>
      <c r="K247" s="33"/>
      <c r="L247" s="24">
        <v>0</v>
      </c>
      <c r="M247" s="24">
        <v>103</v>
      </c>
      <c r="N247" s="24">
        <v>0</v>
      </c>
      <c r="O247" s="24">
        <v>57</v>
      </c>
      <c r="P247" s="26">
        <f t="shared" si="15"/>
        <v>160</v>
      </c>
      <c r="Q247" s="24">
        <v>81</v>
      </c>
      <c r="R247" s="26">
        <f t="shared" si="12"/>
        <v>241</v>
      </c>
      <c r="S247" s="14"/>
    </row>
    <row r="248" spans="1:19" ht="12.75" customHeight="1" x14ac:dyDescent="0.2">
      <c r="A248" t="s">
        <v>520</v>
      </c>
      <c r="B248" t="s">
        <v>521</v>
      </c>
      <c r="C248" s="83" t="s">
        <v>44</v>
      </c>
      <c r="D248" s="24">
        <v>0</v>
      </c>
      <c r="E248" s="24">
        <v>0</v>
      </c>
      <c r="F248" s="24">
        <v>0</v>
      </c>
      <c r="G248" s="24">
        <v>0</v>
      </c>
      <c r="H248" s="25">
        <f t="shared" si="13"/>
        <v>0</v>
      </c>
      <c r="I248" s="24">
        <v>0</v>
      </c>
      <c r="J248" s="26">
        <f t="shared" si="14"/>
        <v>0</v>
      </c>
      <c r="K248" s="33"/>
      <c r="L248" s="24">
        <v>0</v>
      </c>
      <c r="M248" s="24">
        <v>0</v>
      </c>
      <c r="N248" s="24">
        <v>0</v>
      </c>
      <c r="O248" s="24">
        <v>21</v>
      </c>
      <c r="P248" s="26">
        <f t="shared" si="15"/>
        <v>21</v>
      </c>
      <c r="Q248" s="24">
        <v>6</v>
      </c>
      <c r="R248" s="26">
        <f t="shared" si="12"/>
        <v>27</v>
      </c>
      <c r="S248" s="14"/>
    </row>
    <row r="249" spans="1:19" ht="12.75" customHeight="1" x14ac:dyDescent="0.2">
      <c r="A249" t="s">
        <v>522</v>
      </c>
      <c r="B249" s="10" t="s">
        <v>523</v>
      </c>
      <c r="C249" s="29" t="s">
        <v>38</v>
      </c>
      <c r="D249" s="24">
        <v>0</v>
      </c>
      <c r="E249" s="24">
        <v>0</v>
      </c>
      <c r="F249" s="24">
        <v>0</v>
      </c>
      <c r="G249" s="24">
        <v>0</v>
      </c>
      <c r="H249" s="25">
        <f t="shared" si="13"/>
        <v>0</v>
      </c>
      <c r="I249" s="24">
        <v>0</v>
      </c>
      <c r="J249" s="26">
        <f t="shared" si="14"/>
        <v>0</v>
      </c>
      <c r="K249" s="33"/>
      <c r="L249" s="24">
        <v>0</v>
      </c>
      <c r="M249" s="24">
        <v>57</v>
      </c>
      <c r="N249" s="24">
        <v>0</v>
      </c>
      <c r="O249" s="24">
        <v>1</v>
      </c>
      <c r="P249" s="26">
        <f t="shared" si="15"/>
        <v>58</v>
      </c>
      <c r="Q249" s="24">
        <v>0</v>
      </c>
      <c r="R249" s="26">
        <f t="shared" si="12"/>
        <v>58</v>
      </c>
      <c r="S249" s="14"/>
    </row>
    <row r="250" spans="1:19" ht="12.75" customHeight="1" x14ac:dyDescent="0.2">
      <c r="A250" t="s">
        <v>524</v>
      </c>
      <c r="B250" t="s">
        <v>525</v>
      </c>
      <c r="C250" s="83" t="s">
        <v>64</v>
      </c>
      <c r="D250" s="24">
        <v>19</v>
      </c>
      <c r="E250" s="24">
        <v>42</v>
      </c>
      <c r="F250" s="24">
        <v>0</v>
      </c>
      <c r="G250" s="24">
        <v>30</v>
      </c>
      <c r="H250" s="25">
        <f t="shared" si="13"/>
        <v>91</v>
      </c>
      <c r="I250" s="24">
        <v>0</v>
      </c>
      <c r="J250" s="26">
        <f t="shared" si="14"/>
        <v>91</v>
      </c>
      <c r="K250" s="33"/>
      <c r="L250" s="24">
        <v>0</v>
      </c>
      <c r="M250" s="24">
        <v>114</v>
      </c>
      <c r="N250" s="24">
        <v>0</v>
      </c>
      <c r="O250" s="24">
        <v>58</v>
      </c>
      <c r="P250" s="26">
        <f t="shared" si="15"/>
        <v>172</v>
      </c>
      <c r="Q250" s="24">
        <v>0</v>
      </c>
      <c r="R250" s="26">
        <f t="shared" si="12"/>
        <v>172</v>
      </c>
      <c r="S250" s="14"/>
    </row>
    <row r="251" spans="1:19" ht="12.75" customHeight="1" x14ac:dyDescent="0.2">
      <c r="A251" t="s">
        <v>526</v>
      </c>
      <c r="B251" t="s">
        <v>527</v>
      </c>
      <c r="C251" s="83" t="s">
        <v>64</v>
      </c>
      <c r="D251" s="24">
        <v>10</v>
      </c>
      <c r="E251" s="24">
        <v>0</v>
      </c>
      <c r="F251" s="24">
        <v>0</v>
      </c>
      <c r="G251" s="24">
        <v>0</v>
      </c>
      <c r="H251" s="25">
        <f t="shared" si="13"/>
        <v>10</v>
      </c>
      <c r="I251" s="24">
        <v>0</v>
      </c>
      <c r="J251" s="26">
        <f t="shared" si="14"/>
        <v>10</v>
      </c>
      <c r="K251" s="33"/>
      <c r="L251" s="24">
        <v>5</v>
      </c>
      <c r="M251" s="24">
        <v>42</v>
      </c>
      <c r="N251" s="24">
        <v>0</v>
      </c>
      <c r="O251" s="24">
        <v>9</v>
      </c>
      <c r="P251" s="26">
        <f t="shared" si="15"/>
        <v>56</v>
      </c>
      <c r="Q251" s="24">
        <v>0</v>
      </c>
      <c r="R251" s="26">
        <f t="shared" si="12"/>
        <v>56</v>
      </c>
      <c r="S251" s="14"/>
    </row>
    <row r="252" spans="1:19" ht="12.75" customHeight="1" x14ac:dyDescent="0.2">
      <c r="A252" t="s">
        <v>528</v>
      </c>
      <c r="B252" t="s">
        <v>529</v>
      </c>
      <c r="C252" s="83" t="s">
        <v>44</v>
      </c>
      <c r="D252" s="24">
        <v>35</v>
      </c>
      <c r="E252" s="24">
        <v>77</v>
      </c>
      <c r="F252" s="24">
        <v>0</v>
      </c>
      <c r="G252" s="24">
        <v>1</v>
      </c>
      <c r="H252" s="25">
        <f t="shared" si="13"/>
        <v>113</v>
      </c>
      <c r="I252" s="24">
        <v>206</v>
      </c>
      <c r="J252" s="26">
        <f t="shared" si="14"/>
        <v>319</v>
      </c>
      <c r="K252" s="33"/>
      <c r="L252" s="24">
        <v>9</v>
      </c>
      <c r="M252" s="24">
        <v>143</v>
      </c>
      <c r="N252" s="24">
        <v>16</v>
      </c>
      <c r="O252" s="24">
        <v>55</v>
      </c>
      <c r="P252" s="26">
        <f t="shared" si="15"/>
        <v>223</v>
      </c>
      <c r="Q252" s="24">
        <v>145</v>
      </c>
      <c r="R252" s="26">
        <f t="shared" si="12"/>
        <v>368</v>
      </c>
      <c r="S252" s="14"/>
    </row>
    <row r="253" spans="1:19" ht="12.75" customHeight="1" x14ac:dyDescent="0.2">
      <c r="A253" t="s">
        <v>530</v>
      </c>
      <c r="B253" t="s">
        <v>531</v>
      </c>
      <c r="C253" s="83" t="s">
        <v>38</v>
      </c>
      <c r="D253" s="24">
        <v>0</v>
      </c>
      <c r="E253" s="24">
        <v>0</v>
      </c>
      <c r="F253" s="24">
        <v>0</v>
      </c>
      <c r="G253" s="24">
        <v>0</v>
      </c>
      <c r="H253" s="25">
        <f t="shared" si="13"/>
        <v>0</v>
      </c>
      <c r="I253" s="24">
        <v>0</v>
      </c>
      <c r="J253" s="26">
        <f t="shared" si="14"/>
        <v>0</v>
      </c>
      <c r="K253" s="33"/>
      <c r="L253" s="24">
        <v>0</v>
      </c>
      <c r="M253" s="24">
        <v>125</v>
      </c>
      <c r="N253" s="24">
        <v>7</v>
      </c>
      <c r="O253" s="24">
        <v>6</v>
      </c>
      <c r="P253" s="26">
        <f t="shared" si="15"/>
        <v>138</v>
      </c>
      <c r="Q253" s="24">
        <v>0</v>
      </c>
      <c r="R253" s="26">
        <f t="shared" si="12"/>
        <v>138</v>
      </c>
      <c r="S253" s="14"/>
    </row>
    <row r="254" spans="1:19" ht="12.75" customHeight="1" x14ac:dyDescent="0.2">
      <c r="A254" t="s">
        <v>532</v>
      </c>
      <c r="B254" t="s">
        <v>533</v>
      </c>
      <c r="C254" s="83" t="s">
        <v>64</v>
      </c>
      <c r="D254" s="24">
        <v>0</v>
      </c>
      <c r="E254" s="24">
        <v>0</v>
      </c>
      <c r="F254" s="24">
        <v>0</v>
      </c>
      <c r="G254" s="24">
        <v>0</v>
      </c>
      <c r="H254" s="25">
        <f t="shared" si="13"/>
        <v>0</v>
      </c>
      <c r="I254" s="24">
        <v>0</v>
      </c>
      <c r="J254" s="26">
        <f t="shared" si="14"/>
        <v>0</v>
      </c>
      <c r="K254" s="33"/>
      <c r="L254" s="24">
        <v>0</v>
      </c>
      <c r="M254" s="24">
        <v>162</v>
      </c>
      <c r="N254" s="24">
        <v>0</v>
      </c>
      <c r="O254" s="24">
        <v>48</v>
      </c>
      <c r="P254" s="26">
        <f t="shared" si="15"/>
        <v>210</v>
      </c>
      <c r="Q254" s="24">
        <v>0</v>
      </c>
      <c r="R254" s="26">
        <f t="shared" si="12"/>
        <v>210</v>
      </c>
      <c r="S254" s="14"/>
    </row>
    <row r="255" spans="1:19" ht="12.75" customHeight="1" x14ac:dyDescent="0.2">
      <c r="A255" t="s">
        <v>534</v>
      </c>
      <c r="B255" t="s">
        <v>535</v>
      </c>
      <c r="C255" s="83" t="s">
        <v>64</v>
      </c>
      <c r="D255" s="24">
        <v>7</v>
      </c>
      <c r="E255" s="24">
        <v>0</v>
      </c>
      <c r="F255" s="24">
        <v>0</v>
      </c>
      <c r="G255" s="24">
        <v>0</v>
      </c>
      <c r="H255" s="25">
        <f t="shared" si="13"/>
        <v>7</v>
      </c>
      <c r="I255" s="24">
        <v>0</v>
      </c>
      <c r="J255" s="26">
        <f t="shared" si="14"/>
        <v>7</v>
      </c>
      <c r="K255" s="33"/>
      <c r="L255" s="24">
        <v>0</v>
      </c>
      <c r="M255" s="24">
        <v>18</v>
      </c>
      <c r="N255" s="24">
        <v>0</v>
      </c>
      <c r="O255" s="24">
        <v>20</v>
      </c>
      <c r="P255" s="26">
        <f t="shared" si="15"/>
        <v>38</v>
      </c>
      <c r="Q255" s="24">
        <v>38</v>
      </c>
      <c r="R255" s="26">
        <f t="shared" si="12"/>
        <v>76</v>
      </c>
      <c r="S255" s="14"/>
    </row>
    <row r="256" spans="1:19" ht="12.75" customHeight="1" x14ac:dyDescent="0.2">
      <c r="A256" t="s">
        <v>536</v>
      </c>
      <c r="B256" t="s">
        <v>537</v>
      </c>
      <c r="C256" s="83" t="s">
        <v>38</v>
      </c>
      <c r="D256" s="24">
        <v>33</v>
      </c>
      <c r="E256" s="24">
        <v>0</v>
      </c>
      <c r="F256" s="24">
        <v>0</v>
      </c>
      <c r="G256" s="24">
        <v>7</v>
      </c>
      <c r="H256" s="25">
        <f t="shared" si="13"/>
        <v>40</v>
      </c>
      <c r="I256" s="24">
        <v>0</v>
      </c>
      <c r="J256" s="26">
        <f t="shared" si="14"/>
        <v>40</v>
      </c>
      <c r="K256" s="33"/>
      <c r="L256" s="24">
        <v>0</v>
      </c>
      <c r="M256" s="24">
        <v>35</v>
      </c>
      <c r="N256" s="24">
        <v>0</v>
      </c>
      <c r="O256" s="24">
        <v>4</v>
      </c>
      <c r="P256" s="26">
        <f t="shared" si="15"/>
        <v>39</v>
      </c>
      <c r="Q256" s="24">
        <v>0</v>
      </c>
      <c r="R256" s="26">
        <f t="shared" si="12"/>
        <v>39</v>
      </c>
      <c r="S256" s="14"/>
    </row>
    <row r="257" spans="1:19" ht="12.75" customHeight="1" x14ac:dyDescent="0.2">
      <c r="A257" t="s">
        <v>538</v>
      </c>
      <c r="B257" t="s">
        <v>539</v>
      </c>
      <c r="C257" s="83" t="s">
        <v>38</v>
      </c>
      <c r="D257" s="24">
        <v>0</v>
      </c>
      <c r="E257" s="24">
        <v>0</v>
      </c>
      <c r="F257" s="24">
        <v>0</v>
      </c>
      <c r="G257" s="24">
        <v>0</v>
      </c>
      <c r="H257" s="25">
        <f t="shared" si="13"/>
        <v>0</v>
      </c>
      <c r="I257" s="24">
        <v>0</v>
      </c>
      <c r="J257" s="26">
        <f t="shared" si="14"/>
        <v>0</v>
      </c>
      <c r="K257" s="33"/>
      <c r="L257" s="24">
        <v>0</v>
      </c>
      <c r="M257" s="24">
        <v>37</v>
      </c>
      <c r="N257" s="24">
        <v>0</v>
      </c>
      <c r="O257" s="24">
        <v>1</v>
      </c>
      <c r="P257" s="26">
        <f t="shared" si="15"/>
        <v>38</v>
      </c>
      <c r="Q257" s="24">
        <v>0</v>
      </c>
      <c r="R257" s="26">
        <f t="shared" si="12"/>
        <v>38</v>
      </c>
      <c r="S257" s="14"/>
    </row>
    <row r="258" spans="1:19" ht="12.75" customHeight="1" x14ac:dyDescent="0.2">
      <c r="A258" t="s">
        <v>540</v>
      </c>
      <c r="B258" t="s">
        <v>541</v>
      </c>
      <c r="C258" s="83" t="s">
        <v>38</v>
      </c>
      <c r="D258" s="24">
        <v>17</v>
      </c>
      <c r="E258" s="24">
        <v>0</v>
      </c>
      <c r="F258" s="24">
        <v>0</v>
      </c>
      <c r="G258" s="24">
        <v>6</v>
      </c>
      <c r="H258" s="25">
        <f t="shared" si="13"/>
        <v>23</v>
      </c>
      <c r="I258" s="24">
        <v>0</v>
      </c>
      <c r="J258" s="26">
        <f t="shared" si="14"/>
        <v>23</v>
      </c>
      <c r="K258" s="33"/>
      <c r="L258" s="24">
        <v>0</v>
      </c>
      <c r="M258" s="24">
        <v>24</v>
      </c>
      <c r="N258" s="24">
        <v>4</v>
      </c>
      <c r="O258" s="24">
        <v>48</v>
      </c>
      <c r="P258" s="26">
        <f t="shared" si="15"/>
        <v>76</v>
      </c>
      <c r="Q258" s="24">
        <v>25</v>
      </c>
      <c r="R258" s="26">
        <f t="shared" si="12"/>
        <v>101</v>
      </c>
      <c r="S258" s="14"/>
    </row>
    <row r="259" spans="1:19" ht="12.75" customHeight="1" x14ac:dyDescent="0.2">
      <c r="A259" t="s">
        <v>542</v>
      </c>
      <c r="B259" t="s">
        <v>543</v>
      </c>
      <c r="C259" s="83" t="s">
        <v>38</v>
      </c>
      <c r="D259" s="24">
        <v>22</v>
      </c>
      <c r="E259" s="24">
        <v>0</v>
      </c>
      <c r="F259" s="24">
        <v>0</v>
      </c>
      <c r="G259" s="24">
        <v>7</v>
      </c>
      <c r="H259" s="25">
        <f t="shared" si="13"/>
        <v>29</v>
      </c>
      <c r="I259" s="24">
        <v>140</v>
      </c>
      <c r="J259" s="26">
        <f t="shared" si="14"/>
        <v>169</v>
      </c>
      <c r="K259" s="33"/>
      <c r="L259" s="24">
        <v>0</v>
      </c>
      <c r="M259" s="24">
        <v>9</v>
      </c>
      <c r="N259" s="24">
        <v>0</v>
      </c>
      <c r="O259" s="24">
        <v>15</v>
      </c>
      <c r="P259" s="26">
        <f t="shared" si="15"/>
        <v>24</v>
      </c>
      <c r="Q259" s="24">
        <v>60</v>
      </c>
      <c r="R259" s="26">
        <f t="shared" si="12"/>
        <v>84</v>
      </c>
      <c r="S259" s="14"/>
    </row>
    <row r="260" spans="1:19" ht="12.75" customHeight="1" x14ac:dyDescent="0.2">
      <c r="A260" t="s">
        <v>544</v>
      </c>
      <c r="B260" t="s">
        <v>545</v>
      </c>
      <c r="C260" s="83" t="s">
        <v>64</v>
      </c>
      <c r="D260" s="24">
        <v>36</v>
      </c>
      <c r="E260" s="24">
        <v>34</v>
      </c>
      <c r="F260" s="24">
        <v>0</v>
      </c>
      <c r="G260" s="24">
        <v>5</v>
      </c>
      <c r="H260" s="25">
        <f t="shared" si="13"/>
        <v>75</v>
      </c>
      <c r="I260" s="24">
        <v>0</v>
      </c>
      <c r="J260" s="26">
        <f t="shared" si="14"/>
        <v>75</v>
      </c>
      <c r="K260" s="33"/>
      <c r="L260" s="24">
        <v>0</v>
      </c>
      <c r="M260" s="24">
        <v>27</v>
      </c>
      <c r="N260" s="24">
        <v>0</v>
      </c>
      <c r="O260" s="24">
        <v>17</v>
      </c>
      <c r="P260" s="26">
        <f t="shared" si="15"/>
        <v>44</v>
      </c>
      <c r="Q260" s="24">
        <v>60</v>
      </c>
      <c r="R260" s="26">
        <f t="shared" si="12"/>
        <v>104</v>
      </c>
      <c r="S260" s="14"/>
    </row>
    <row r="261" spans="1:19" ht="12.75" customHeight="1" x14ac:dyDescent="0.2">
      <c r="A261" t="s">
        <v>546</v>
      </c>
      <c r="B261" t="s">
        <v>547</v>
      </c>
      <c r="C261" s="83" t="s">
        <v>64</v>
      </c>
      <c r="D261" s="24">
        <v>0</v>
      </c>
      <c r="E261" s="24">
        <v>0</v>
      </c>
      <c r="F261" s="24">
        <v>0</v>
      </c>
      <c r="G261" s="24">
        <v>0</v>
      </c>
      <c r="H261" s="25">
        <f t="shared" si="13"/>
        <v>0</v>
      </c>
      <c r="I261" s="24">
        <v>0</v>
      </c>
      <c r="J261" s="26">
        <f t="shared" si="14"/>
        <v>0</v>
      </c>
      <c r="K261" s="33"/>
      <c r="L261" s="24">
        <v>0</v>
      </c>
      <c r="M261" s="24">
        <v>56</v>
      </c>
      <c r="N261" s="24">
        <v>0</v>
      </c>
      <c r="O261" s="24">
        <v>47</v>
      </c>
      <c r="P261" s="26">
        <f t="shared" si="15"/>
        <v>103</v>
      </c>
      <c r="Q261" s="24">
        <v>2</v>
      </c>
      <c r="R261" s="26">
        <f t="shared" si="12"/>
        <v>105</v>
      </c>
      <c r="S261" s="14"/>
    </row>
    <row r="262" spans="1:19" ht="12.75" customHeight="1" x14ac:dyDescent="0.2">
      <c r="A262" t="s">
        <v>548</v>
      </c>
      <c r="B262" t="s">
        <v>549</v>
      </c>
      <c r="C262" s="83" t="s">
        <v>41</v>
      </c>
      <c r="D262" s="24">
        <v>100</v>
      </c>
      <c r="E262" s="24">
        <v>0</v>
      </c>
      <c r="F262" s="24">
        <v>0</v>
      </c>
      <c r="G262" s="24">
        <v>16</v>
      </c>
      <c r="H262" s="25">
        <f t="shared" si="13"/>
        <v>116</v>
      </c>
      <c r="I262" s="24">
        <v>0</v>
      </c>
      <c r="J262" s="26">
        <f t="shared" si="14"/>
        <v>116</v>
      </c>
      <c r="K262" s="33"/>
      <c r="L262" s="24">
        <v>0</v>
      </c>
      <c r="M262" s="24">
        <v>43</v>
      </c>
      <c r="N262" s="24">
        <v>0</v>
      </c>
      <c r="O262" s="24">
        <v>33</v>
      </c>
      <c r="P262" s="26">
        <f t="shared" si="15"/>
        <v>76</v>
      </c>
      <c r="Q262" s="24">
        <v>0</v>
      </c>
      <c r="R262" s="26">
        <f t="shared" ref="R262:R297" si="16">SUM(P262:Q262)</f>
        <v>76</v>
      </c>
      <c r="S262" s="14"/>
    </row>
    <row r="263" spans="1:19" ht="12.75" customHeight="1" x14ac:dyDescent="0.2">
      <c r="A263" t="s">
        <v>550</v>
      </c>
      <c r="B263" t="s">
        <v>551</v>
      </c>
      <c r="C263" s="83" t="s">
        <v>38</v>
      </c>
      <c r="D263" s="24">
        <v>12</v>
      </c>
      <c r="E263" s="24">
        <v>0</v>
      </c>
      <c r="F263" s="24">
        <v>0</v>
      </c>
      <c r="G263" s="24">
        <v>0</v>
      </c>
      <c r="H263" s="25">
        <f t="shared" ref="H263:H298" si="17">SUM(D263:G263)</f>
        <v>12</v>
      </c>
      <c r="I263" s="24">
        <v>0</v>
      </c>
      <c r="J263" s="26">
        <f t="shared" ref="J263:J298" si="18">SUM(H263:I263)</f>
        <v>12</v>
      </c>
      <c r="K263" s="33"/>
      <c r="L263" s="24">
        <v>0</v>
      </c>
      <c r="M263" s="24">
        <v>137</v>
      </c>
      <c r="N263" s="24">
        <v>0</v>
      </c>
      <c r="O263" s="24">
        <v>2</v>
      </c>
      <c r="P263" s="26">
        <f t="shared" ref="P263:P298" si="19">SUM(L263:O263)</f>
        <v>139</v>
      </c>
      <c r="Q263" s="24">
        <v>0</v>
      </c>
      <c r="R263" s="26">
        <f t="shared" si="16"/>
        <v>139</v>
      </c>
      <c r="S263" s="14"/>
    </row>
    <row r="264" spans="1:19" ht="12.75" customHeight="1" x14ac:dyDescent="0.2">
      <c r="A264" t="s">
        <v>552</v>
      </c>
      <c r="B264" s="10" t="s">
        <v>553</v>
      </c>
      <c r="C264" s="29" t="s">
        <v>38</v>
      </c>
      <c r="D264" s="24">
        <v>14</v>
      </c>
      <c r="E264" s="24">
        <v>13</v>
      </c>
      <c r="F264" s="24">
        <v>0</v>
      </c>
      <c r="G264" s="24">
        <v>9</v>
      </c>
      <c r="H264" s="25">
        <f t="shared" si="17"/>
        <v>36</v>
      </c>
      <c r="I264" s="24">
        <v>0</v>
      </c>
      <c r="J264" s="26">
        <f t="shared" si="18"/>
        <v>36</v>
      </c>
      <c r="K264" s="33"/>
      <c r="L264" s="24">
        <v>0</v>
      </c>
      <c r="M264" s="24">
        <v>85</v>
      </c>
      <c r="N264" s="24">
        <v>0</v>
      </c>
      <c r="O264" s="24">
        <v>27</v>
      </c>
      <c r="P264" s="26">
        <f t="shared" si="19"/>
        <v>112</v>
      </c>
      <c r="Q264" s="24">
        <v>0</v>
      </c>
      <c r="R264" s="26">
        <f t="shared" si="16"/>
        <v>112</v>
      </c>
      <c r="S264" s="14"/>
    </row>
    <row r="265" spans="1:19" ht="12.75" customHeight="1" x14ac:dyDescent="0.2">
      <c r="A265" t="s">
        <v>554</v>
      </c>
      <c r="B265" t="s">
        <v>555</v>
      </c>
      <c r="C265" s="83" t="s">
        <v>64</v>
      </c>
      <c r="D265" s="24">
        <v>3</v>
      </c>
      <c r="E265" s="24">
        <v>0</v>
      </c>
      <c r="F265" s="24">
        <v>0</v>
      </c>
      <c r="G265" s="24">
        <v>0</v>
      </c>
      <c r="H265" s="25">
        <f t="shared" si="17"/>
        <v>3</v>
      </c>
      <c r="I265" s="24">
        <v>0</v>
      </c>
      <c r="J265" s="26">
        <f t="shared" si="18"/>
        <v>3</v>
      </c>
      <c r="K265" s="33"/>
      <c r="L265" s="24">
        <v>0</v>
      </c>
      <c r="M265" s="24">
        <v>12</v>
      </c>
      <c r="N265" s="24">
        <v>0</v>
      </c>
      <c r="O265" s="24">
        <v>14</v>
      </c>
      <c r="P265" s="26">
        <f t="shared" si="19"/>
        <v>26</v>
      </c>
      <c r="Q265" s="24">
        <v>0</v>
      </c>
      <c r="R265" s="26">
        <f t="shared" si="16"/>
        <v>26</v>
      </c>
      <c r="S265" s="14"/>
    </row>
    <row r="266" spans="1:19" ht="12.75" customHeight="1" x14ac:dyDescent="0.2">
      <c r="A266" t="s">
        <v>556</v>
      </c>
      <c r="B266" t="s">
        <v>557</v>
      </c>
      <c r="C266" s="83" t="s">
        <v>57</v>
      </c>
      <c r="D266" s="24">
        <v>77</v>
      </c>
      <c r="E266" s="24">
        <v>0</v>
      </c>
      <c r="F266" s="24">
        <v>0</v>
      </c>
      <c r="G266" s="24">
        <v>0</v>
      </c>
      <c r="H266" s="25">
        <f t="shared" si="17"/>
        <v>77</v>
      </c>
      <c r="I266" s="24">
        <v>0</v>
      </c>
      <c r="J266" s="26">
        <f t="shared" si="18"/>
        <v>77</v>
      </c>
      <c r="K266" s="33"/>
      <c r="L266" s="24">
        <v>18</v>
      </c>
      <c r="M266" s="24">
        <v>209</v>
      </c>
      <c r="N266" s="24">
        <v>0</v>
      </c>
      <c r="O266" s="24">
        <v>138</v>
      </c>
      <c r="P266" s="26">
        <f t="shared" si="19"/>
        <v>365</v>
      </c>
      <c r="Q266" s="24">
        <v>31</v>
      </c>
      <c r="R266" s="26">
        <f t="shared" si="16"/>
        <v>396</v>
      </c>
      <c r="S266" s="14"/>
    </row>
    <row r="267" spans="1:19" ht="12.75" customHeight="1" x14ac:dyDescent="0.2">
      <c r="A267" t="s">
        <v>558</v>
      </c>
      <c r="B267" t="s">
        <v>559</v>
      </c>
      <c r="C267" s="83" t="s">
        <v>44</v>
      </c>
      <c r="D267" s="24">
        <v>70</v>
      </c>
      <c r="E267" s="24">
        <v>61</v>
      </c>
      <c r="F267" s="24">
        <v>0</v>
      </c>
      <c r="G267" s="24">
        <v>26</v>
      </c>
      <c r="H267" s="25">
        <f t="shared" si="17"/>
        <v>157</v>
      </c>
      <c r="I267" s="24">
        <v>0</v>
      </c>
      <c r="J267" s="26">
        <f t="shared" si="18"/>
        <v>157</v>
      </c>
      <c r="K267" s="33"/>
      <c r="L267" s="24">
        <v>15</v>
      </c>
      <c r="M267" s="24">
        <v>11</v>
      </c>
      <c r="N267" s="24">
        <v>0</v>
      </c>
      <c r="O267" s="24">
        <v>84</v>
      </c>
      <c r="P267" s="26">
        <f t="shared" si="19"/>
        <v>110</v>
      </c>
      <c r="Q267" s="24">
        <v>27</v>
      </c>
      <c r="R267" s="26">
        <f t="shared" si="16"/>
        <v>137</v>
      </c>
      <c r="S267" s="14"/>
    </row>
    <row r="268" spans="1:19" ht="12.75" customHeight="1" x14ac:dyDescent="0.2">
      <c r="A268" t="s">
        <v>560</v>
      </c>
      <c r="B268" t="s">
        <v>561</v>
      </c>
      <c r="C268" s="83" t="s">
        <v>41</v>
      </c>
      <c r="D268" s="24">
        <v>66</v>
      </c>
      <c r="E268" s="24">
        <v>62</v>
      </c>
      <c r="F268" s="24">
        <v>0</v>
      </c>
      <c r="G268" s="24">
        <v>4</v>
      </c>
      <c r="H268" s="25">
        <f t="shared" si="17"/>
        <v>132</v>
      </c>
      <c r="I268" s="24">
        <v>7</v>
      </c>
      <c r="J268" s="26">
        <f t="shared" si="18"/>
        <v>139</v>
      </c>
      <c r="K268" s="33"/>
      <c r="L268" s="24">
        <v>0</v>
      </c>
      <c r="M268" s="24">
        <v>110</v>
      </c>
      <c r="N268" s="24">
        <v>0</v>
      </c>
      <c r="O268" s="24">
        <v>77</v>
      </c>
      <c r="P268" s="26">
        <f t="shared" si="19"/>
        <v>187</v>
      </c>
      <c r="Q268" s="24">
        <v>76</v>
      </c>
      <c r="R268" s="26">
        <f t="shared" si="16"/>
        <v>263</v>
      </c>
      <c r="S268" s="14"/>
    </row>
    <row r="269" spans="1:19" ht="12.75" customHeight="1" x14ac:dyDescent="0.2">
      <c r="A269" t="s">
        <v>562</v>
      </c>
      <c r="B269" t="s">
        <v>563</v>
      </c>
      <c r="C269" s="83" t="s">
        <v>44</v>
      </c>
      <c r="D269" s="24">
        <v>0</v>
      </c>
      <c r="E269" s="24">
        <v>0</v>
      </c>
      <c r="F269" s="24">
        <v>0</v>
      </c>
      <c r="G269" s="24">
        <v>0</v>
      </c>
      <c r="H269" s="25">
        <f t="shared" si="17"/>
        <v>0</v>
      </c>
      <c r="I269" s="24">
        <v>0</v>
      </c>
      <c r="J269" s="26">
        <f t="shared" si="18"/>
        <v>0</v>
      </c>
      <c r="K269" s="33"/>
      <c r="L269" s="24">
        <v>22</v>
      </c>
      <c r="M269" s="24">
        <v>0</v>
      </c>
      <c r="N269" s="24">
        <v>0</v>
      </c>
      <c r="O269" s="24">
        <v>2</v>
      </c>
      <c r="P269" s="26">
        <f t="shared" si="19"/>
        <v>24</v>
      </c>
      <c r="Q269" s="24">
        <v>0</v>
      </c>
      <c r="R269" s="26">
        <f t="shared" si="16"/>
        <v>24</v>
      </c>
      <c r="S269" s="14"/>
    </row>
    <row r="270" spans="1:19" ht="12.75" customHeight="1" x14ac:dyDescent="0.2">
      <c r="A270" t="s">
        <v>564</v>
      </c>
      <c r="B270" t="s">
        <v>565</v>
      </c>
      <c r="C270" s="83" t="s">
        <v>38</v>
      </c>
      <c r="D270" s="24">
        <v>0</v>
      </c>
      <c r="E270" s="24">
        <v>0</v>
      </c>
      <c r="F270" s="24">
        <v>0</v>
      </c>
      <c r="G270" s="24">
        <v>0</v>
      </c>
      <c r="H270" s="25">
        <f t="shared" si="17"/>
        <v>0</v>
      </c>
      <c r="I270" s="24">
        <v>0</v>
      </c>
      <c r="J270" s="26">
        <f t="shared" si="18"/>
        <v>0</v>
      </c>
      <c r="K270" s="33"/>
      <c r="L270" s="24">
        <v>0</v>
      </c>
      <c r="M270" s="24">
        <v>59</v>
      </c>
      <c r="N270" s="24">
        <v>0</v>
      </c>
      <c r="O270" s="24">
        <v>46</v>
      </c>
      <c r="P270" s="26">
        <f t="shared" si="19"/>
        <v>105</v>
      </c>
      <c r="Q270" s="24">
        <v>0</v>
      </c>
      <c r="R270" s="26">
        <f t="shared" si="16"/>
        <v>105</v>
      </c>
      <c r="S270" s="14"/>
    </row>
    <row r="271" spans="1:19" ht="12.75" customHeight="1" x14ac:dyDescent="0.2">
      <c r="A271" t="s">
        <v>566</v>
      </c>
      <c r="B271" t="s">
        <v>567</v>
      </c>
      <c r="C271" s="83" t="s">
        <v>38</v>
      </c>
      <c r="D271" s="24">
        <v>0</v>
      </c>
      <c r="E271" s="24">
        <v>0</v>
      </c>
      <c r="F271" s="24">
        <v>0</v>
      </c>
      <c r="G271" s="24">
        <v>0</v>
      </c>
      <c r="H271" s="25">
        <f t="shared" si="17"/>
        <v>0</v>
      </c>
      <c r="I271" s="24">
        <v>0</v>
      </c>
      <c r="J271" s="26">
        <f t="shared" si="18"/>
        <v>0</v>
      </c>
      <c r="K271" s="33"/>
      <c r="L271" s="24">
        <v>0</v>
      </c>
      <c r="M271" s="24">
        <v>12</v>
      </c>
      <c r="N271" s="24">
        <v>0</v>
      </c>
      <c r="O271" s="24">
        <v>17</v>
      </c>
      <c r="P271" s="26">
        <f t="shared" si="19"/>
        <v>29</v>
      </c>
      <c r="Q271" s="24">
        <v>19</v>
      </c>
      <c r="R271" s="26">
        <f t="shared" si="16"/>
        <v>48</v>
      </c>
      <c r="S271" s="14"/>
    </row>
    <row r="272" spans="1:19" ht="12.75" customHeight="1" x14ac:dyDescent="0.2">
      <c r="A272" t="s">
        <v>568</v>
      </c>
      <c r="B272" t="s">
        <v>569</v>
      </c>
      <c r="C272" s="83" t="s">
        <v>38</v>
      </c>
      <c r="D272" s="24">
        <v>0</v>
      </c>
      <c r="E272" s="24">
        <v>0</v>
      </c>
      <c r="F272" s="24">
        <v>0</v>
      </c>
      <c r="G272" s="24">
        <v>0</v>
      </c>
      <c r="H272" s="25">
        <f t="shared" si="17"/>
        <v>0</v>
      </c>
      <c r="I272" s="24">
        <v>0</v>
      </c>
      <c r="J272" s="26">
        <f t="shared" si="18"/>
        <v>0</v>
      </c>
      <c r="K272" s="33"/>
      <c r="L272" s="24">
        <v>0</v>
      </c>
      <c r="M272" s="24">
        <v>30</v>
      </c>
      <c r="N272" s="24">
        <v>0</v>
      </c>
      <c r="O272" s="24">
        <v>2</v>
      </c>
      <c r="P272" s="26">
        <f t="shared" si="19"/>
        <v>32</v>
      </c>
      <c r="Q272" s="24">
        <v>0</v>
      </c>
      <c r="R272" s="26">
        <f t="shared" si="16"/>
        <v>32</v>
      </c>
      <c r="S272" s="14"/>
    </row>
    <row r="273" spans="1:19" ht="12.75" customHeight="1" x14ac:dyDescent="0.2">
      <c r="A273" t="s">
        <v>570</v>
      </c>
      <c r="B273" t="s">
        <v>571</v>
      </c>
      <c r="C273" s="83" t="s">
        <v>38</v>
      </c>
      <c r="D273" s="24">
        <v>42</v>
      </c>
      <c r="E273" s="24">
        <v>0</v>
      </c>
      <c r="F273" s="24">
        <v>0</v>
      </c>
      <c r="G273" s="24">
        <v>23</v>
      </c>
      <c r="H273" s="25">
        <f t="shared" si="17"/>
        <v>65</v>
      </c>
      <c r="I273" s="24">
        <v>0</v>
      </c>
      <c r="J273" s="26">
        <f t="shared" si="18"/>
        <v>65</v>
      </c>
      <c r="K273" s="33"/>
      <c r="L273" s="24">
        <v>19</v>
      </c>
      <c r="M273" s="24">
        <v>161</v>
      </c>
      <c r="N273" s="24">
        <v>0</v>
      </c>
      <c r="O273" s="24">
        <v>64</v>
      </c>
      <c r="P273" s="26">
        <f t="shared" si="19"/>
        <v>244</v>
      </c>
      <c r="Q273" s="24">
        <v>31</v>
      </c>
      <c r="R273" s="26">
        <f t="shared" si="16"/>
        <v>275</v>
      </c>
      <c r="S273" s="14"/>
    </row>
    <row r="274" spans="1:19" ht="12.75" customHeight="1" x14ac:dyDescent="0.2">
      <c r="A274" t="s">
        <v>572</v>
      </c>
      <c r="B274" t="s">
        <v>573</v>
      </c>
      <c r="C274" s="83" t="s">
        <v>44</v>
      </c>
      <c r="D274" s="24">
        <v>40</v>
      </c>
      <c r="E274" s="24">
        <v>0</v>
      </c>
      <c r="F274" s="24">
        <v>0</v>
      </c>
      <c r="G274" s="24">
        <v>0</v>
      </c>
      <c r="H274" s="25">
        <f t="shared" si="17"/>
        <v>40</v>
      </c>
      <c r="I274" s="24">
        <v>0</v>
      </c>
      <c r="J274" s="26">
        <f t="shared" si="18"/>
        <v>40</v>
      </c>
      <c r="K274" s="33"/>
      <c r="L274" s="24">
        <v>0</v>
      </c>
      <c r="M274" s="24">
        <v>49</v>
      </c>
      <c r="N274" s="24">
        <v>0</v>
      </c>
      <c r="O274" s="24">
        <v>11</v>
      </c>
      <c r="P274" s="26">
        <f t="shared" si="19"/>
        <v>60</v>
      </c>
      <c r="Q274" s="24">
        <v>0</v>
      </c>
      <c r="R274" s="26">
        <f t="shared" si="16"/>
        <v>60</v>
      </c>
      <c r="S274" s="14"/>
    </row>
    <row r="275" spans="1:19" ht="12.75" customHeight="1" x14ac:dyDescent="0.2">
      <c r="A275" s="6" t="s">
        <v>631</v>
      </c>
      <c r="B275" t="s">
        <v>574</v>
      </c>
      <c r="C275" s="83" t="s">
        <v>38</v>
      </c>
      <c r="D275" s="24">
        <v>0</v>
      </c>
      <c r="E275" s="24">
        <v>0</v>
      </c>
      <c r="F275" s="24">
        <v>0</v>
      </c>
      <c r="G275" s="24">
        <v>0</v>
      </c>
      <c r="H275" s="25">
        <f t="shared" si="17"/>
        <v>0</v>
      </c>
      <c r="I275" s="24">
        <v>0</v>
      </c>
      <c r="J275" s="26">
        <f t="shared" si="18"/>
        <v>0</v>
      </c>
      <c r="K275" s="33"/>
      <c r="L275" s="24">
        <v>0</v>
      </c>
      <c r="M275" s="24">
        <v>72</v>
      </c>
      <c r="N275" s="24">
        <v>0</v>
      </c>
      <c r="O275" s="24">
        <v>20</v>
      </c>
      <c r="P275" s="26">
        <f t="shared" si="19"/>
        <v>92</v>
      </c>
      <c r="Q275" s="24">
        <v>0</v>
      </c>
      <c r="R275" s="26">
        <f t="shared" si="16"/>
        <v>92</v>
      </c>
      <c r="S275" s="14"/>
    </row>
    <row r="276" spans="1:19" ht="12.75" customHeight="1" x14ac:dyDescent="0.2">
      <c r="A276" t="s">
        <v>575</v>
      </c>
      <c r="B276" t="s">
        <v>576</v>
      </c>
      <c r="C276" s="83" t="s">
        <v>64</v>
      </c>
      <c r="D276" s="24">
        <v>0</v>
      </c>
      <c r="E276" s="24">
        <v>64</v>
      </c>
      <c r="F276" s="24">
        <v>0</v>
      </c>
      <c r="G276" s="24">
        <v>7</v>
      </c>
      <c r="H276" s="25">
        <f t="shared" si="17"/>
        <v>71</v>
      </c>
      <c r="I276" s="24">
        <v>0</v>
      </c>
      <c r="J276" s="26">
        <f t="shared" si="18"/>
        <v>71</v>
      </c>
      <c r="K276" s="33"/>
      <c r="L276" s="24">
        <v>0</v>
      </c>
      <c r="M276" s="24">
        <v>31</v>
      </c>
      <c r="N276" s="24">
        <v>0</v>
      </c>
      <c r="O276" s="24">
        <v>0</v>
      </c>
      <c r="P276" s="26">
        <f t="shared" si="19"/>
        <v>31</v>
      </c>
      <c r="Q276" s="24">
        <v>0</v>
      </c>
      <c r="R276" s="26">
        <f t="shared" si="16"/>
        <v>31</v>
      </c>
      <c r="S276" s="14"/>
    </row>
    <row r="277" spans="1:19" ht="12.75" customHeight="1" x14ac:dyDescent="0.2">
      <c r="A277" t="s">
        <v>577</v>
      </c>
      <c r="B277" t="s">
        <v>578</v>
      </c>
      <c r="C277" s="83" t="s">
        <v>64</v>
      </c>
      <c r="D277" s="24">
        <v>0</v>
      </c>
      <c r="E277" s="24">
        <v>0</v>
      </c>
      <c r="F277" s="24">
        <v>0</v>
      </c>
      <c r="G277" s="24">
        <v>0</v>
      </c>
      <c r="H277" s="25">
        <f t="shared" si="17"/>
        <v>0</v>
      </c>
      <c r="I277" s="24">
        <v>0</v>
      </c>
      <c r="J277" s="26">
        <f t="shared" si="18"/>
        <v>0</v>
      </c>
      <c r="K277" s="33"/>
      <c r="L277" s="24">
        <v>1</v>
      </c>
      <c r="M277" s="24">
        <v>11</v>
      </c>
      <c r="N277" s="24">
        <v>0</v>
      </c>
      <c r="O277" s="24">
        <v>13</v>
      </c>
      <c r="P277" s="26">
        <f t="shared" si="19"/>
        <v>25</v>
      </c>
      <c r="Q277" s="24">
        <v>18</v>
      </c>
      <c r="R277" s="26">
        <f t="shared" si="16"/>
        <v>43</v>
      </c>
      <c r="S277" s="14"/>
    </row>
    <row r="278" spans="1:19" ht="12.75" customHeight="1" x14ac:dyDescent="0.2">
      <c r="A278" t="s">
        <v>579</v>
      </c>
      <c r="B278" t="s">
        <v>580</v>
      </c>
      <c r="C278" s="83" t="s">
        <v>64</v>
      </c>
      <c r="D278" s="24">
        <v>42</v>
      </c>
      <c r="E278" s="24">
        <v>5</v>
      </c>
      <c r="F278" s="24">
        <v>0</v>
      </c>
      <c r="G278" s="24">
        <v>21</v>
      </c>
      <c r="H278" s="25">
        <f t="shared" si="17"/>
        <v>68</v>
      </c>
      <c r="I278" s="24">
        <v>0</v>
      </c>
      <c r="J278" s="26">
        <f t="shared" si="18"/>
        <v>68</v>
      </c>
      <c r="K278" s="33"/>
      <c r="L278" s="24">
        <v>13</v>
      </c>
      <c r="M278" s="24">
        <v>46</v>
      </c>
      <c r="N278" s="24">
        <v>0</v>
      </c>
      <c r="O278" s="24">
        <v>11</v>
      </c>
      <c r="P278" s="26">
        <f t="shared" si="19"/>
        <v>70</v>
      </c>
      <c r="Q278" s="24">
        <v>0</v>
      </c>
      <c r="R278" s="26">
        <f t="shared" si="16"/>
        <v>70</v>
      </c>
      <c r="S278" s="14"/>
    </row>
    <row r="279" spans="1:19" ht="12.75" customHeight="1" x14ac:dyDescent="0.2">
      <c r="A279" t="s">
        <v>581</v>
      </c>
      <c r="B279" t="s">
        <v>582</v>
      </c>
      <c r="C279" s="83" t="s">
        <v>41</v>
      </c>
      <c r="D279" s="24">
        <v>45</v>
      </c>
      <c r="E279" s="24">
        <v>0</v>
      </c>
      <c r="F279" s="24">
        <v>0</v>
      </c>
      <c r="G279" s="24">
        <v>0</v>
      </c>
      <c r="H279" s="25">
        <f t="shared" si="17"/>
        <v>45</v>
      </c>
      <c r="I279" s="24">
        <v>0</v>
      </c>
      <c r="J279" s="26">
        <f t="shared" si="18"/>
        <v>45</v>
      </c>
      <c r="K279" s="33"/>
      <c r="L279" s="24">
        <v>0</v>
      </c>
      <c r="M279" s="24">
        <v>137</v>
      </c>
      <c r="N279" s="24">
        <v>0</v>
      </c>
      <c r="O279" s="24">
        <v>7</v>
      </c>
      <c r="P279" s="26">
        <f t="shared" si="19"/>
        <v>144</v>
      </c>
      <c r="Q279" s="24">
        <v>0</v>
      </c>
      <c r="R279" s="26">
        <f t="shared" si="16"/>
        <v>144</v>
      </c>
      <c r="S279" s="14"/>
    </row>
    <row r="280" spans="1:19" ht="12.75" customHeight="1" x14ac:dyDescent="0.2">
      <c r="A280" t="s">
        <v>583</v>
      </c>
      <c r="B280" t="s">
        <v>584</v>
      </c>
      <c r="C280" s="83" t="s">
        <v>44</v>
      </c>
      <c r="D280" s="24">
        <v>10</v>
      </c>
      <c r="E280" s="24">
        <v>0</v>
      </c>
      <c r="F280" s="24">
        <v>0</v>
      </c>
      <c r="G280" s="24">
        <v>2</v>
      </c>
      <c r="H280" s="25">
        <f t="shared" si="17"/>
        <v>12</v>
      </c>
      <c r="I280" s="24">
        <v>0</v>
      </c>
      <c r="J280" s="26">
        <f t="shared" si="18"/>
        <v>12</v>
      </c>
      <c r="K280" s="33"/>
      <c r="L280" s="24">
        <v>0</v>
      </c>
      <c r="M280" s="24">
        <v>26</v>
      </c>
      <c r="N280" s="24">
        <v>0</v>
      </c>
      <c r="O280" s="24">
        <v>9</v>
      </c>
      <c r="P280" s="26">
        <f t="shared" si="19"/>
        <v>35</v>
      </c>
      <c r="Q280" s="24">
        <v>0</v>
      </c>
      <c r="R280" s="26">
        <f t="shared" si="16"/>
        <v>35</v>
      </c>
      <c r="S280" s="14"/>
    </row>
    <row r="281" spans="1:19" ht="12.75" customHeight="1" x14ac:dyDescent="0.2">
      <c r="A281" t="s">
        <v>585</v>
      </c>
      <c r="B281" t="s">
        <v>586</v>
      </c>
      <c r="C281" s="83" t="s">
        <v>64</v>
      </c>
      <c r="D281" s="24">
        <v>0</v>
      </c>
      <c r="E281" s="24">
        <v>4</v>
      </c>
      <c r="F281" s="24">
        <v>0</v>
      </c>
      <c r="G281" s="24">
        <v>0</v>
      </c>
      <c r="H281" s="25">
        <f t="shared" si="17"/>
        <v>4</v>
      </c>
      <c r="I281" s="24">
        <v>0</v>
      </c>
      <c r="J281" s="26">
        <f t="shared" si="18"/>
        <v>4</v>
      </c>
      <c r="K281" s="33"/>
      <c r="L281" s="24">
        <v>0</v>
      </c>
      <c r="M281" s="24">
        <v>143</v>
      </c>
      <c r="N281" s="24">
        <v>0</v>
      </c>
      <c r="O281" s="24">
        <v>26</v>
      </c>
      <c r="P281" s="26">
        <f t="shared" si="19"/>
        <v>169</v>
      </c>
      <c r="Q281" s="24">
        <v>0</v>
      </c>
      <c r="R281" s="26">
        <f t="shared" si="16"/>
        <v>169</v>
      </c>
      <c r="S281" s="14"/>
    </row>
    <row r="282" spans="1:19" ht="12.75" customHeight="1" x14ac:dyDescent="0.2">
      <c r="A282" t="s">
        <v>587</v>
      </c>
      <c r="B282" t="s">
        <v>588</v>
      </c>
      <c r="C282" s="83" t="s">
        <v>64</v>
      </c>
      <c r="D282" s="24">
        <v>12</v>
      </c>
      <c r="E282" s="24">
        <v>0</v>
      </c>
      <c r="F282" s="24">
        <v>0</v>
      </c>
      <c r="G282" s="24">
        <v>3</v>
      </c>
      <c r="H282" s="25">
        <f t="shared" si="17"/>
        <v>15</v>
      </c>
      <c r="I282" s="24">
        <v>0</v>
      </c>
      <c r="J282" s="26">
        <f t="shared" si="18"/>
        <v>15</v>
      </c>
      <c r="K282" s="33"/>
      <c r="L282" s="24">
        <v>0</v>
      </c>
      <c r="M282" s="24">
        <v>37</v>
      </c>
      <c r="N282" s="24">
        <v>0</v>
      </c>
      <c r="O282" s="24">
        <v>4</v>
      </c>
      <c r="P282" s="26">
        <f t="shared" si="19"/>
        <v>41</v>
      </c>
      <c r="Q282" s="24">
        <v>0</v>
      </c>
      <c r="R282" s="26">
        <f t="shared" si="16"/>
        <v>41</v>
      </c>
      <c r="S282" s="14"/>
    </row>
    <row r="283" spans="1:19" ht="12.75" customHeight="1" x14ac:dyDescent="0.2">
      <c r="A283" t="s">
        <v>589</v>
      </c>
      <c r="B283" t="s">
        <v>590</v>
      </c>
      <c r="C283" s="83" t="s">
        <v>64</v>
      </c>
      <c r="D283" s="24">
        <v>81</v>
      </c>
      <c r="E283" s="24">
        <v>20</v>
      </c>
      <c r="F283" s="24">
        <v>0</v>
      </c>
      <c r="G283" s="24">
        <v>6</v>
      </c>
      <c r="H283" s="25">
        <f t="shared" si="17"/>
        <v>107</v>
      </c>
      <c r="I283" s="24">
        <v>0</v>
      </c>
      <c r="J283" s="26">
        <f t="shared" si="18"/>
        <v>107</v>
      </c>
      <c r="K283" s="33"/>
      <c r="L283" s="24">
        <v>12</v>
      </c>
      <c r="M283" s="24">
        <v>10</v>
      </c>
      <c r="N283" s="24">
        <v>0</v>
      </c>
      <c r="O283" s="24">
        <v>14</v>
      </c>
      <c r="P283" s="26">
        <f t="shared" si="19"/>
        <v>36</v>
      </c>
      <c r="Q283" s="24">
        <v>0</v>
      </c>
      <c r="R283" s="26">
        <f t="shared" si="16"/>
        <v>36</v>
      </c>
      <c r="S283" s="14"/>
    </row>
    <row r="284" spans="1:19" ht="12.75" customHeight="1" x14ac:dyDescent="0.2">
      <c r="A284" t="s">
        <v>591</v>
      </c>
      <c r="B284" t="s">
        <v>592</v>
      </c>
      <c r="C284" s="83" t="s">
        <v>41</v>
      </c>
      <c r="D284" s="24">
        <v>0</v>
      </c>
      <c r="E284" s="24">
        <v>0</v>
      </c>
      <c r="F284" s="24">
        <v>0</v>
      </c>
      <c r="G284" s="24">
        <v>0</v>
      </c>
      <c r="H284" s="25">
        <f t="shared" si="17"/>
        <v>0</v>
      </c>
      <c r="I284" s="24">
        <v>0</v>
      </c>
      <c r="J284" s="26">
        <f t="shared" si="18"/>
        <v>0</v>
      </c>
      <c r="K284" s="33"/>
      <c r="L284" s="24">
        <v>0</v>
      </c>
      <c r="M284" s="24">
        <v>51</v>
      </c>
      <c r="N284" s="24">
        <v>0</v>
      </c>
      <c r="O284" s="24">
        <v>46</v>
      </c>
      <c r="P284" s="26">
        <f t="shared" si="19"/>
        <v>97</v>
      </c>
      <c r="Q284" s="24">
        <v>30</v>
      </c>
      <c r="R284" s="26">
        <f t="shared" si="16"/>
        <v>127</v>
      </c>
      <c r="S284" s="14"/>
    </row>
    <row r="285" spans="1:19" ht="12.75" customHeight="1" x14ac:dyDescent="0.2">
      <c r="A285" t="s">
        <v>593</v>
      </c>
      <c r="B285" t="s">
        <v>594</v>
      </c>
      <c r="C285" s="83" t="s">
        <v>64</v>
      </c>
      <c r="D285" s="24">
        <v>62</v>
      </c>
      <c r="E285" s="24">
        <v>112</v>
      </c>
      <c r="F285" s="24">
        <v>0</v>
      </c>
      <c r="G285" s="24">
        <v>50</v>
      </c>
      <c r="H285" s="25">
        <f t="shared" si="17"/>
        <v>224</v>
      </c>
      <c r="I285" s="24">
        <v>19</v>
      </c>
      <c r="J285" s="26">
        <f t="shared" si="18"/>
        <v>243</v>
      </c>
      <c r="K285" s="33"/>
      <c r="L285" s="24">
        <v>0</v>
      </c>
      <c r="M285" s="24">
        <v>441</v>
      </c>
      <c r="N285" s="24">
        <v>31</v>
      </c>
      <c r="O285" s="24">
        <v>175</v>
      </c>
      <c r="P285" s="26">
        <f t="shared" si="19"/>
        <v>647</v>
      </c>
      <c r="Q285" s="24">
        <v>109</v>
      </c>
      <c r="R285" s="26">
        <f t="shared" si="16"/>
        <v>756</v>
      </c>
      <c r="S285" s="14"/>
    </row>
    <row r="286" spans="1:19" ht="12.75" customHeight="1" x14ac:dyDescent="0.2">
      <c r="A286" t="s">
        <v>595</v>
      </c>
      <c r="B286" t="s">
        <v>596</v>
      </c>
      <c r="C286" s="83" t="s">
        <v>64</v>
      </c>
      <c r="D286" s="24">
        <v>5</v>
      </c>
      <c r="E286" s="24">
        <v>7</v>
      </c>
      <c r="F286" s="24">
        <v>0</v>
      </c>
      <c r="G286" s="24">
        <v>0</v>
      </c>
      <c r="H286" s="25">
        <f t="shared" si="17"/>
        <v>12</v>
      </c>
      <c r="I286" s="24">
        <v>0</v>
      </c>
      <c r="J286" s="26">
        <f t="shared" si="18"/>
        <v>12</v>
      </c>
      <c r="K286" s="33"/>
      <c r="L286" s="24">
        <v>0</v>
      </c>
      <c r="M286" s="24">
        <v>94</v>
      </c>
      <c r="N286" s="24">
        <v>6</v>
      </c>
      <c r="O286" s="24">
        <v>13</v>
      </c>
      <c r="P286" s="26">
        <f t="shared" si="19"/>
        <v>113</v>
      </c>
      <c r="Q286" s="24">
        <v>0</v>
      </c>
      <c r="R286" s="26">
        <f t="shared" si="16"/>
        <v>113</v>
      </c>
      <c r="S286" s="14"/>
    </row>
    <row r="287" spans="1:19" ht="12.75" customHeight="1" x14ac:dyDescent="0.2">
      <c r="A287" t="s">
        <v>597</v>
      </c>
      <c r="B287" s="10" t="s">
        <v>598</v>
      </c>
      <c r="C287" s="29" t="s">
        <v>64</v>
      </c>
      <c r="D287" s="24">
        <v>90</v>
      </c>
      <c r="E287" s="24">
        <v>0</v>
      </c>
      <c r="F287" s="24">
        <v>0</v>
      </c>
      <c r="G287" s="24">
        <v>9</v>
      </c>
      <c r="H287" s="25">
        <f t="shared" si="17"/>
        <v>99</v>
      </c>
      <c r="I287" s="24">
        <v>0</v>
      </c>
      <c r="J287" s="26">
        <f t="shared" si="18"/>
        <v>99</v>
      </c>
      <c r="K287" s="33"/>
      <c r="L287" s="24">
        <v>0</v>
      </c>
      <c r="M287" s="24">
        <v>15</v>
      </c>
      <c r="N287" s="24">
        <v>0</v>
      </c>
      <c r="O287" s="24">
        <v>9</v>
      </c>
      <c r="P287" s="26">
        <f t="shared" si="19"/>
        <v>24</v>
      </c>
      <c r="Q287" s="24">
        <v>0</v>
      </c>
      <c r="R287" s="26">
        <f t="shared" si="16"/>
        <v>24</v>
      </c>
      <c r="S287" s="14"/>
    </row>
    <row r="288" spans="1:19" ht="12.75" customHeight="1" x14ac:dyDescent="0.2">
      <c r="A288" t="s">
        <v>599</v>
      </c>
      <c r="B288" t="s">
        <v>600</v>
      </c>
      <c r="C288" s="83" t="s">
        <v>41</v>
      </c>
      <c r="D288" s="24">
        <v>71</v>
      </c>
      <c r="E288" s="24">
        <v>0</v>
      </c>
      <c r="F288" s="24">
        <v>0</v>
      </c>
      <c r="G288" s="24">
        <v>26</v>
      </c>
      <c r="H288" s="25">
        <f t="shared" si="17"/>
        <v>97</v>
      </c>
      <c r="I288" s="24">
        <v>58</v>
      </c>
      <c r="J288" s="26">
        <f t="shared" si="18"/>
        <v>155</v>
      </c>
      <c r="K288" s="33"/>
      <c r="L288" s="24">
        <v>9</v>
      </c>
      <c r="M288" s="24">
        <v>132</v>
      </c>
      <c r="N288" s="24">
        <v>0</v>
      </c>
      <c r="O288" s="24">
        <v>58</v>
      </c>
      <c r="P288" s="26">
        <f t="shared" si="19"/>
        <v>199</v>
      </c>
      <c r="Q288" s="24">
        <v>13</v>
      </c>
      <c r="R288" s="26">
        <f t="shared" si="16"/>
        <v>212</v>
      </c>
      <c r="S288" s="14"/>
    </row>
    <row r="289" spans="1:19" ht="12.75" customHeight="1" x14ac:dyDescent="0.2">
      <c r="A289" t="s">
        <v>601</v>
      </c>
      <c r="B289" s="10" t="s">
        <v>602</v>
      </c>
      <c r="C289" s="29" t="s">
        <v>38</v>
      </c>
      <c r="D289" s="24">
        <v>0</v>
      </c>
      <c r="E289" s="24">
        <v>0</v>
      </c>
      <c r="F289" s="24">
        <v>0</v>
      </c>
      <c r="G289" s="24">
        <v>0</v>
      </c>
      <c r="H289" s="25">
        <f t="shared" si="17"/>
        <v>0</v>
      </c>
      <c r="I289" s="24">
        <v>0</v>
      </c>
      <c r="J289" s="26">
        <f t="shared" si="18"/>
        <v>0</v>
      </c>
      <c r="K289" s="33"/>
      <c r="L289" s="24">
        <v>0</v>
      </c>
      <c r="M289" s="24">
        <v>8</v>
      </c>
      <c r="N289" s="24">
        <v>0</v>
      </c>
      <c r="O289" s="24">
        <v>23</v>
      </c>
      <c r="P289" s="26">
        <f t="shared" si="19"/>
        <v>31</v>
      </c>
      <c r="Q289" s="24">
        <v>0</v>
      </c>
      <c r="R289" s="26">
        <f t="shared" si="16"/>
        <v>31</v>
      </c>
      <c r="S289" s="14"/>
    </row>
    <row r="290" spans="1:19" ht="12.75" customHeight="1" x14ac:dyDescent="0.2">
      <c r="A290" t="s">
        <v>603</v>
      </c>
      <c r="B290" t="s">
        <v>604</v>
      </c>
      <c r="C290" s="83" t="s">
        <v>64</v>
      </c>
      <c r="D290" s="24">
        <v>0</v>
      </c>
      <c r="E290" s="24">
        <v>0</v>
      </c>
      <c r="F290" s="24">
        <v>0</v>
      </c>
      <c r="G290" s="24">
        <v>0</v>
      </c>
      <c r="H290" s="25">
        <f t="shared" si="17"/>
        <v>0</v>
      </c>
      <c r="I290" s="24">
        <v>0</v>
      </c>
      <c r="J290" s="26">
        <f t="shared" si="18"/>
        <v>0</v>
      </c>
      <c r="K290" s="33"/>
      <c r="L290" s="24">
        <v>0</v>
      </c>
      <c r="M290" s="24">
        <v>76</v>
      </c>
      <c r="N290" s="24">
        <v>0</v>
      </c>
      <c r="O290" s="24">
        <v>16</v>
      </c>
      <c r="P290" s="26">
        <f t="shared" si="19"/>
        <v>92</v>
      </c>
      <c r="Q290" s="24">
        <v>0</v>
      </c>
      <c r="R290" s="26">
        <f t="shared" si="16"/>
        <v>92</v>
      </c>
      <c r="S290" s="14"/>
    </row>
    <row r="291" spans="1:19" ht="12.75" customHeight="1" x14ac:dyDescent="0.2">
      <c r="A291" t="s">
        <v>605</v>
      </c>
      <c r="B291" t="s">
        <v>606</v>
      </c>
      <c r="C291" s="83" t="s">
        <v>44</v>
      </c>
      <c r="D291" s="24">
        <v>20</v>
      </c>
      <c r="E291" s="24">
        <v>23</v>
      </c>
      <c r="F291" s="24">
        <v>0</v>
      </c>
      <c r="G291" s="24">
        <v>9</v>
      </c>
      <c r="H291" s="25">
        <f t="shared" si="17"/>
        <v>52</v>
      </c>
      <c r="I291" s="24">
        <v>0</v>
      </c>
      <c r="J291" s="26">
        <f t="shared" si="18"/>
        <v>52</v>
      </c>
      <c r="K291" s="33"/>
      <c r="L291" s="24">
        <v>0</v>
      </c>
      <c r="M291" s="24">
        <v>7</v>
      </c>
      <c r="N291" s="24">
        <v>0</v>
      </c>
      <c r="O291" s="24">
        <v>51</v>
      </c>
      <c r="P291" s="26">
        <f t="shared" si="19"/>
        <v>58</v>
      </c>
      <c r="Q291" s="24">
        <v>13</v>
      </c>
      <c r="R291" s="26">
        <f t="shared" si="16"/>
        <v>71</v>
      </c>
      <c r="S291" s="14"/>
    </row>
    <row r="292" spans="1:19" ht="12.75" customHeight="1" x14ac:dyDescent="0.2">
      <c r="A292" t="s">
        <v>607</v>
      </c>
      <c r="B292" t="s">
        <v>608</v>
      </c>
      <c r="C292" s="83" t="s">
        <v>44</v>
      </c>
      <c r="D292" s="24">
        <v>22</v>
      </c>
      <c r="E292" s="24">
        <v>0</v>
      </c>
      <c r="F292" s="24">
        <v>0</v>
      </c>
      <c r="G292" s="24">
        <v>11</v>
      </c>
      <c r="H292" s="25">
        <f t="shared" si="17"/>
        <v>33</v>
      </c>
      <c r="I292" s="24">
        <v>0</v>
      </c>
      <c r="J292" s="26">
        <f t="shared" si="18"/>
        <v>33</v>
      </c>
      <c r="K292" s="33"/>
      <c r="L292" s="24">
        <v>37</v>
      </c>
      <c r="M292" s="24">
        <v>1</v>
      </c>
      <c r="N292" s="24">
        <v>0</v>
      </c>
      <c r="O292" s="24">
        <v>23</v>
      </c>
      <c r="P292" s="26">
        <f t="shared" si="19"/>
        <v>61</v>
      </c>
      <c r="Q292" s="24">
        <v>0</v>
      </c>
      <c r="R292" s="26">
        <f t="shared" si="16"/>
        <v>61</v>
      </c>
      <c r="S292" s="14"/>
    </row>
    <row r="293" spans="1:19" ht="12.75" customHeight="1" x14ac:dyDescent="0.2">
      <c r="A293" t="s">
        <v>609</v>
      </c>
      <c r="B293" s="10" t="s">
        <v>610</v>
      </c>
      <c r="C293" s="29" t="s">
        <v>38</v>
      </c>
      <c r="D293" s="24">
        <v>9</v>
      </c>
      <c r="E293" s="24">
        <v>0</v>
      </c>
      <c r="F293" s="24">
        <v>0</v>
      </c>
      <c r="G293" s="24">
        <v>0</v>
      </c>
      <c r="H293" s="25">
        <f t="shared" si="17"/>
        <v>9</v>
      </c>
      <c r="I293" s="24">
        <v>0</v>
      </c>
      <c r="J293" s="26">
        <f t="shared" si="18"/>
        <v>9</v>
      </c>
      <c r="K293" s="33"/>
      <c r="L293" s="24">
        <v>0</v>
      </c>
      <c r="M293" s="24">
        <v>7</v>
      </c>
      <c r="N293" s="24">
        <v>0</v>
      </c>
      <c r="O293" s="24">
        <v>6</v>
      </c>
      <c r="P293" s="26">
        <f t="shared" si="19"/>
        <v>13</v>
      </c>
      <c r="Q293" s="24">
        <v>0</v>
      </c>
      <c r="R293" s="26">
        <f t="shared" si="16"/>
        <v>13</v>
      </c>
      <c r="S293" s="14"/>
    </row>
    <row r="294" spans="1:19" ht="12.75" customHeight="1" x14ac:dyDescent="0.2">
      <c r="A294" t="s">
        <v>611</v>
      </c>
      <c r="B294" t="s">
        <v>612</v>
      </c>
      <c r="C294" s="83" t="s">
        <v>44</v>
      </c>
      <c r="D294" s="24">
        <v>24</v>
      </c>
      <c r="E294" s="24">
        <v>0</v>
      </c>
      <c r="F294" s="24">
        <v>0</v>
      </c>
      <c r="G294" s="24">
        <v>14</v>
      </c>
      <c r="H294" s="25">
        <f t="shared" si="17"/>
        <v>38</v>
      </c>
      <c r="I294" s="24">
        <v>0</v>
      </c>
      <c r="J294" s="26">
        <f t="shared" si="18"/>
        <v>38</v>
      </c>
      <c r="K294" s="33"/>
      <c r="L294" s="24">
        <v>0</v>
      </c>
      <c r="M294" s="24">
        <v>45</v>
      </c>
      <c r="N294" s="24">
        <v>3</v>
      </c>
      <c r="O294" s="24">
        <v>18</v>
      </c>
      <c r="P294" s="26">
        <f t="shared" si="19"/>
        <v>66</v>
      </c>
      <c r="Q294" s="24">
        <v>0</v>
      </c>
      <c r="R294" s="26">
        <f t="shared" si="16"/>
        <v>66</v>
      </c>
      <c r="S294" s="14"/>
    </row>
    <row r="295" spans="1:19" ht="12.75" customHeight="1" x14ac:dyDescent="0.2">
      <c r="A295" t="s">
        <v>613</v>
      </c>
      <c r="B295" t="s">
        <v>614</v>
      </c>
      <c r="C295" s="83" t="s">
        <v>38</v>
      </c>
      <c r="D295" s="24">
        <v>7</v>
      </c>
      <c r="E295" s="24">
        <v>46</v>
      </c>
      <c r="F295" s="24">
        <v>0</v>
      </c>
      <c r="G295" s="24">
        <v>27</v>
      </c>
      <c r="H295" s="25">
        <f t="shared" si="17"/>
        <v>80</v>
      </c>
      <c r="I295" s="24">
        <v>0</v>
      </c>
      <c r="J295" s="26">
        <f t="shared" si="18"/>
        <v>80</v>
      </c>
      <c r="K295" s="33"/>
      <c r="L295" s="24">
        <v>2</v>
      </c>
      <c r="M295" s="24">
        <v>33</v>
      </c>
      <c r="N295" s="24">
        <v>0</v>
      </c>
      <c r="O295" s="24">
        <v>23</v>
      </c>
      <c r="P295" s="26">
        <f t="shared" si="19"/>
        <v>58</v>
      </c>
      <c r="Q295" s="24">
        <v>0</v>
      </c>
      <c r="R295" s="26">
        <f t="shared" si="16"/>
        <v>58</v>
      </c>
      <c r="S295" s="14"/>
    </row>
    <row r="296" spans="1:19" ht="12.75" customHeight="1" x14ac:dyDescent="0.2">
      <c r="A296" t="s">
        <v>615</v>
      </c>
      <c r="B296" t="s">
        <v>616</v>
      </c>
      <c r="C296" s="83" t="s">
        <v>41</v>
      </c>
      <c r="D296" s="24">
        <v>0</v>
      </c>
      <c r="E296" s="24">
        <v>0</v>
      </c>
      <c r="F296" s="24">
        <v>0</v>
      </c>
      <c r="G296" s="24">
        <v>14</v>
      </c>
      <c r="H296" s="25">
        <f t="shared" si="17"/>
        <v>14</v>
      </c>
      <c r="I296" s="24">
        <v>0</v>
      </c>
      <c r="J296" s="26">
        <f t="shared" si="18"/>
        <v>14</v>
      </c>
      <c r="K296" s="33"/>
      <c r="L296" s="24">
        <v>0</v>
      </c>
      <c r="M296" s="24">
        <v>57</v>
      </c>
      <c r="N296" s="24">
        <v>0</v>
      </c>
      <c r="O296" s="24">
        <v>53</v>
      </c>
      <c r="P296" s="26">
        <f t="shared" si="19"/>
        <v>110</v>
      </c>
      <c r="Q296" s="24">
        <v>12</v>
      </c>
      <c r="R296" s="26">
        <f t="shared" si="16"/>
        <v>122</v>
      </c>
      <c r="S296" s="14"/>
    </row>
    <row r="297" spans="1:19" ht="12.75" customHeight="1" x14ac:dyDescent="0.2">
      <c r="A297" t="s">
        <v>617</v>
      </c>
      <c r="B297" t="s">
        <v>618</v>
      </c>
      <c r="C297" s="83" t="s">
        <v>44</v>
      </c>
      <c r="D297" s="24">
        <v>19</v>
      </c>
      <c r="E297" s="24">
        <v>0</v>
      </c>
      <c r="F297" s="24">
        <v>0</v>
      </c>
      <c r="G297" s="24">
        <v>3</v>
      </c>
      <c r="H297" s="25">
        <f t="shared" si="17"/>
        <v>22</v>
      </c>
      <c r="I297" s="24">
        <v>0</v>
      </c>
      <c r="J297" s="26">
        <f t="shared" si="18"/>
        <v>22</v>
      </c>
      <c r="K297" s="33"/>
      <c r="L297" s="24">
        <v>0</v>
      </c>
      <c r="M297" s="24">
        <v>35</v>
      </c>
      <c r="N297" s="24">
        <v>0</v>
      </c>
      <c r="O297" s="24">
        <v>11</v>
      </c>
      <c r="P297" s="26">
        <f t="shared" si="19"/>
        <v>46</v>
      </c>
      <c r="Q297" s="24">
        <v>0</v>
      </c>
      <c r="R297" s="26">
        <f t="shared" si="16"/>
        <v>46</v>
      </c>
      <c r="S297" s="14"/>
    </row>
    <row r="298" spans="1:19" ht="12.75" customHeight="1" x14ac:dyDescent="0.2">
      <c r="A298" t="s">
        <v>619</v>
      </c>
      <c r="B298" t="s">
        <v>620</v>
      </c>
      <c r="C298" s="83" t="s">
        <v>57</v>
      </c>
      <c r="D298" s="24">
        <v>0</v>
      </c>
      <c r="E298" s="24">
        <v>0</v>
      </c>
      <c r="F298" s="24">
        <v>0</v>
      </c>
      <c r="G298" s="24">
        <v>0</v>
      </c>
      <c r="H298" s="25">
        <f t="shared" si="17"/>
        <v>0</v>
      </c>
      <c r="I298" s="24">
        <v>0</v>
      </c>
      <c r="J298" s="26">
        <f t="shared" si="18"/>
        <v>0</v>
      </c>
      <c r="K298" s="33"/>
      <c r="L298" s="24">
        <v>39</v>
      </c>
      <c r="M298" s="24">
        <v>57</v>
      </c>
      <c r="N298" s="24">
        <v>32</v>
      </c>
      <c r="O298" s="24">
        <v>23</v>
      </c>
      <c r="P298" s="26">
        <f t="shared" si="19"/>
        <v>151</v>
      </c>
      <c r="Q298" s="24">
        <v>0</v>
      </c>
      <c r="R298" s="26">
        <f>SUM(P298:Q298)</f>
        <v>151</v>
      </c>
      <c r="S298" s="14"/>
    </row>
    <row r="299" spans="1:19" ht="14.25" x14ac:dyDescent="0.2">
      <c r="D299" s="31">
        <f t="shared" ref="D299:J299" si="20">SUM(D8:D298)</f>
        <v>7045</v>
      </c>
      <c r="E299" s="31">
        <f t="shared" si="20"/>
        <v>2281</v>
      </c>
      <c r="F299" s="31">
        <f t="shared" si="20"/>
        <v>0</v>
      </c>
      <c r="G299" s="31">
        <f t="shared" si="20"/>
        <v>1941</v>
      </c>
      <c r="H299" s="31">
        <f t="shared" si="20"/>
        <v>11267</v>
      </c>
      <c r="I299" s="31">
        <f t="shared" si="20"/>
        <v>4071</v>
      </c>
      <c r="J299" s="31">
        <f t="shared" si="20"/>
        <v>15338</v>
      </c>
      <c r="K299" s="33"/>
      <c r="L299" s="31">
        <f t="shared" ref="L299:R299" si="21">SUM(L8:L298)</f>
        <v>797</v>
      </c>
      <c r="M299" s="31">
        <f t="shared" si="21"/>
        <v>23141</v>
      </c>
      <c r="N299" s="31">
        <f t="shared" si="21"/>
        <v>851</v>
      </c>
      <c r="O299" s="31">
        <f t="shared" si="21"/>
        <v>10769</v>
      </c>
      <c r="P299" s="31">
        <f t="shared" si="21"/>
        <v>35558</v>
      </c>
      <c r="Q299" s="31">
        <f t="shared" si="21"/>
        <v>6543</v>
      </c>
      <c r="R299" s="31">
        <f t="shared" si="21"/>
        <v>42101</v>
      </c>
      <c r="S299" s="33"/>
    </row>
    <row r="300" spans="1:19" ht="14.25" x14ac:dyDescent="0.2">
      <c r="D300" s="28"/>
      <c r="E300" s="28"/>
      <c r="F300" s="28"/>
      <c r="G300" s="28"/>
      <c r="H300" s="28"/>
      <c r="I300" s="28"/>
      <c r="J300" s="28"/>
      <c r="K300" s="33"/>
      <c r="L300" s="28"/>
      <c r="M300" s="28"/>
      <c r="N300" s="28"/>
      <c r="O300" s="28"/>
      <c r="P300" s="28"/>
      <c r="Q300" s="28"/>
      <c r="R300" s="28"/>
      <c r="S300" s="32"/>
    </row>
    <row r="301" spans="1:19" ht="14.25" x14ac:dyDescent="0.2">
      <c r="B301" s="3"/>
      <c r="D301" s="28"/>
      <c r="E301" s="28"/>
      <c r="F301" s="28"/>
      <c r="G301" s="28"/>
      <c r="H301" s="28"/>
      <c r="I301" s="28"/>
      <c r="J301" s="28"/>
      <c r="K301" s="33"/>
      <c r="L301" s="28"/>
      <c r="M301" s="28"/>
      <c r="N301" s="28"/>
      <c r="O301" s="28"/>
      <c r="P301" s="28"/>
      <c r="Q301" s="28"/>
      <c r="R301" s="28"/>
      <c r="S301" s="32"/>
    </row>
    <row r="302" spans="1:19" ht="14.25" x14ac:dyDescent="0.2">
      <c r="B302" s="3" t="s">
        <v>622</v>
      </c>
      <c r="D302" s="28"/>
      <c r="E302" s="28"/>
      <c r="F302" s="28"/>
      <c r="G302" s="28"/>
      <c r="H302" s="28"/>
      <c r="I302" s="28"/>
      <c r="J302" s="28"/>
      <c r="K302" s="33"/>
      <c r="L302" s="28"/>
      <c r="M302" s="28"/>
      <c r="N302" s="28"/>
      <c r="O302" s="28"/>
      <c r="P302" s="28"/>
      <c r="Q302" s="28"/>
      <c r="R302" s="28"/>
      <c r="S302" s="32"/>
    </row>
    <row r="303" spans="1:19" ht="14.25" x14ac:dyDescent="0.2">
      <c r="D303" s="28"/>
      <c r="E303" s="28"/>
      <c r="F303" s="28"/>
      <c r="G303" s="28"/>
      <c r="H303" s="28"/>
      <c r="I303" s="28"/>
      <c r="J303" s="28"/>
      <c r="K303" s="33"/>
      <c r="L303" s="28"/>
      <c r="M303" s="28"/>
      <c r="N303" s="28"/>
      <c r="O303" s="28"/>
      <c r="P303" s="28"/>
      <c r="Q303" s="28"/>
      <c r="R303" s="28"/>
      <c r="S303" s="32"/>
    </row>
    <row r="304" spans="1:19" ht="14.25" x14ac:dyDescent="0.2">
      <c r="B304" s="6" t="s">
        <v>623</v>
      </c>
      <c r="C304" s="6" t="s">
        <v>38</v>
      </c>
      <c r="D304" s="59">
        <v>1191</v>
      </c>
      <c r="E304" s="24">
        <v>223</v>
      </c>
      <c r="F304" s="24">
        <v>0</v>
      </c>
      <c r="G304" s="24">
        <v>595</v>
      </c>
      <c r="H304" s="25">
        <f>SUM(D304:G304)</f>
        <v>2009</v>
      </c>
      <c r="I304" s="24">
        <v>1167</v>
      </c>
      <c r="J304" s="26">
        <f>SUM(H304:I304)</f>
        <v>3176</v>
      </c>
      <c r="K304" s="33"/>
      <c r="L304" s="24">
        <v>82</v>
      </c>
      <c r="M304" s="24">
        <v>6105</v>
      </c>
      <c r="N304" s="24">
        <v>256</v>
      </c>
      <c r="O304" s="87">
        <v>2452</v>
      </c>
      <c r="P304" s="25">
        <f>SUM(L304:O304)</f>
        <v>8895</v>
      </c>
      <c r="Q304" s="24">
        <v>1363</v>
      </c>
      <c r="R304" s="26">
        <f>SUM(P304:Q304)</f>
        <v>10258</v>
      </c>
      <c r="S304" s="14"/>
    </row>
    <row r="305" spans="1:19" ht="14.25" x14ac:dyDescent="0.2">
      <c r="B305" s="6" t="s">
        <v>624</v>
      </c>
      <c r="C305" s="6" t="s">
        <v>44</v>
      </c>
      <c r="D305" s="86">
        <v>1377</v>
      </c>
      <c r="E305" s="24">
        <v>729</v>
      </c>
      <c r="F305" s="24">
        <v>0</v>
      </c>
      <c r="G305" s="24">
        <v>571</v>
      </c>
      <c r="H305" s="25">
        <f>SUM(D305:G305)</f>
        <v>2677</v>
      </c>
      <c r="I305" s="24">
        <v>1654</v>
      </c>
      <c r="J305" s="26">
        <f>SUM(H305:I305)</f>
        <v>4331</v>
      </c>
      <c r="K305" s="33"/>
      <c r="L305" s="24">
        <v>194</v>
      </c>
      <c r="M305" s="24">
        <v>4183</v>
      </c>
      <c r="N305" s="24">
        <v>178</v>
      </c>
      <c r="O305" s="87">
        <v>2457</v>
      </c>
      <c r="P305" s="25">
        <f>SUM(L305:O305)</f>
        <v>7012</v>
      </c>
      <c r="Q305" s="24">
        <v>1848</v>
      </c>
      <c r="R305" s="26">
        <f>SUM(P305:Q305)</f>
        <v>8860</v>
      </c>
      <c r="S305" s="14"/>
    </row>
    <row r="306" spans="1:19" ht="14.25" x14ac:dyDescent="0.2">
      <c r="B306" s="6" t="s">
        <v>625</v>
      </c>
      <c r="C306" s="6" t="s">
        <v>57</v>
      </c>
      <c r="D306" s="86">
        <v>1241</v>
      </c>
      <c r="E306" s="24">
        <v>118</v>
      </c>
      <c r="F306" s="24">
        <v>0</v>
      </c>
      <c r="G306" s="24">
        <v>103</v>
      </c>
      <c r="H306" s="25">
        <f>SUM(D306:G306)</f>
        <v>1462</v>
      </c>
      <c r="I306" s="24">
        <v>498</v>
      </c>
      <c r="J306" s="26">
        <f>SUM(H306:I306)</f>
        <v>1960</v>
      </c>
      <c r="K306" s="33"/>
      <c r="L306" s="24">
        <v>262</v>
      </c>
      <c r="M306" s="24">
        <v>3774</v>
      </c>
      <c r="N306" s="24">
        <v>161</v>
      </c>
      <c r="O306" s="87">
        <v>1589</v>
      </c>
      <c r="P306" s="25">
        <f>SUM(L306:O306)</f>
        <v>5786</v>
      </c>
      <c r="Q306" s="24">
        <v>845</v>
      </c>
      <c r="R306" s="26">
        <f>SUM(P306:Q306)</f>
        <v>6631</v>
      </c>
      <c r="S306" s="14"/>
    </row>
    <row r="307" spans="1:19" ht="14.25" x14ac:dyDescent="0.2">
      <c r="B307" s="6" t="s">
        <v>621</v>
      </c>
      <c r="C307" s="6" t="s">
        <v>41</v>
      </c>
      <c r="D307" s="86">
        <v>1463</v>
      </c>
      <c r="E307" s="24">
        <v>212</v>
      </c>
      <c r="F307" s="24">
        <v>0</v>
      </c>
      <c r="G307" s="24">
        <v>150</v>
      </c>
      <c r="H307" s="25">
        <f>SUM(D307:G307)</f>
        <v>1825</v>
      </c>
      <c r="I307" s="24">
        <v>102</v>
      </c>
      <c r="J307" s="26">
        <f>SUM(H307:I307)</f>
        <v>1927</v>
      </c>
      <c r="K307" s="33"/>
      <c r="L307" s="24">
        <v>98</v>
      </c>
      <c r="M307" s="24">
        <v>3414</v>
      </c>
      <c r="N307" s="24">
        <v>33</v>
      </c>
      <c r="O307" s="87">
        <v>1804</v>
      </c>
      <c r="P307" s="25">
        <f>SUM(L307:O307)</f>
        <v>5349</v>
      </c>
      <c r="Q307" s="24">
        <v>973</v>
      </c>
      <c r="R307" s="26">
        <f>SUM(P307:Q307)</f>
        <v>6322</v>
      </c>
      <c r="S307" s="14"/>
    </row>
    <row r="308" spans="1:19" ht="14.25" x14ac:dyDescent="0.2">
      <c r="B308" s="6" t="s">
        <v>626</v>
      </c>
      <c r="C308" s="6" t="s">
        <v>64</v>
      </c>
      <c r="D308" s="86">
        <v>1773</v>
      </c>
      <c r="E308" s="24">
        <v>999</v>
      </c>
      <c r="F308" s="24">
        <v>0</v>
      </c>
      <c r="G308" s="24">
        <v>522</v>
      </c>
      <c r="H308" s="25">
        <f>SUM(D308:G308)</f>
        <v>3294</v>
      </c>
      <c r="I308" s="24">
        <v>650</v>
      </c>
      <c r="J308" s="26">
        <f>SUM(H308:I308)</f>
        <v>3944</v>
      </c>
      <c r="K308" s="33"/>
      <c r="L308" s="24">
        <v>161</v>
      </c>
      <c r="M308" s="24">
        <v>5665</v>
      </c>
      <c r="N308" s="24">
        <v>223</v>
      </c>
      <c r="O308" s="87">
        <v>2467</v>
      </c>
      <c r="P308" s="25">
        <f>SUM(L308:O308)</f>
        <v>8516</v>
      </c>
      <c r="Q308" s="24">
        <v>1514</v>
      </c>
      <c r="R308" s="26">
        <f>SUM(P308:Q308)</f>
        <v>10030</v>
      </c>
      <c r="S308" s="14"/>
    </row>
    <row r="309" spans="1:19" ht="14.25" x14ac:dyDescent="0.2">
      <c r="B309" s="48" t="s">
        <v>685</v>
      </c>
      <c r="D309" s="31">
        <f>SUM(D304:D308)</f>
        <v>7045</v>
      </c>
      <c r="E309" s="31">
        <f t="shared" ref="E309:J309" si="22">SUM(E304:E308)</f>
        <v>2281</v>
      </c>
      <c r="F309" s="31">
        <f t="shared" si="22"/>
        <v>0</v>
      </c>
      <c r="G309" s="31">
        <f t="shared" si="22"/>
        <v>1941</v>
      </c>
      <c r="H309" s="31">
        <f t="shared" si="22"/>
        <v>11267</v>
      </c>
      <c r="I309" s="31">
        <f t="shared" si="22"/>
        <v>4071</v>
      </c>
      <c r="J309" s="31">
        <f t="shared" si="22"/>
        <v>15338</v>
      </c>
      <c r="K309" s="33"/>
      <c r="L309" s="31">
        <f>SUM(L304:L308)</f>
        <v>797</v>
      </c>
      <c r="M309" s="31">
        <f t="shared" ref="M309:R309" si="23">SUM(M304:M308)</f>
        <v>23141</v>
      </c>
      <c r="N309" s="31">
        <f t="shared" si="23"/>
        <v>851</v>
      </c>
      <c r="O309" s="31">
        <f t="shared" si="23"/>
        <v>10769</v>
      </c>
      <c r="P309" s="31">
        <f t="shared" si="23"/>
        <v>35558</v>
      </c>
      <c r="Q309" s="31">
        <f t="shared" si="23"/>
        <v>6543</v>
      </c>
      <c r="R309" s="31">
        <f t="shared" si="23"/>
        <v>42101</v>
      </c>
      <c r="S309" s="33"/>
    </row>
    <row r="312" spans="1:19" x14ac:dyDescent="0.2">
      <c r="A312" s="55"/>
    </row>
    <row r="313" spans="1:19" x14ac:dyDescent="0.2">
      <c r="A313"/>
    </row>
    <row r="315" spans="1:19" x14ac:dyDescent="0.2">
      <c r="A315" s="144"/>
      <c r="B315" s="144"/>
    </row>
  </sheetData>
  <mergeCells count="4">
    <mergeCell ref="A2:R2"/>
    <mergeCell ref="D6:J6"/>
    <mergeCell ref="L6:R6"/>
    <mergeCell ref="A315:B315"/>
  </mergeCells>
  <conditionalFormatting sqref="R8:R298">
    <cfRule type="cellIs" dxfId="1" priority="10"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0"/>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9.7109375" style="6" customWidth="1"/>
    <col min="4" max="10" width="10.85546875" style="6" customWidth="1"/>
    <col min="11" max="11" width="4" style="19" customWidth="1"/>
    <col min="12" max="18" width="10.85546875" style="6" customWidth="1"/>
    <col min="19" max="16384" width="8.5703125" style="6"/>
  </cols>
  <sheetData>
    <row r="1" spans="1:19" x14ac:dyDescent="0.2">
      <c r="R1" s="76" t="str">
        <f>+'Table 1'!Q1</f>
        <v>Publication date: 20 November 2014</v>
      </c>
    </row>
    <row r="2" spans="1:19" ht="18" x14ac:dyDescent="0.25">
      <c r="A2" s="131" t="s">
        <v>32</v>
      </c>
      <c r="B2" s="132"/>
      <c r="C2" s="132"/>
      <c r="D2" s="132"/>
      <c r="E2" s="132"/>
      <c r="F2" s="132"/>
      <c r="G2" s="132"/>
      <c r="H2" s="132"/>
      <c r="I2" s="132"/>
      <c r="J2" s="132"/>
      <c r="K2" s="132"/>
      <c r="L2" s="132"/>
      <c r="M2" s="132"/>
      <c r="N2" s="132"/>
      <c r="O2" s="132"/>
      <c r="P2" s="132"/>
      <c r="Q2" s="132"/>
      <c r="R2" s="132"/>
    </row>
    <row r="3" spans="1:19" ht="7.5" customHeight="1" x14ac:dyDescent="0.2"/>
    <row r="4" spans="1:19" ht="18.75" x14ac:dyDescent="0.25">
      <c r="A4" s="5" t="s">
        <v>729</v>
      </c>
    </row>
    <row r="5" spans="1:19" ht="7.5" customHeight="1" x14ac:dyDescent="0.2">
      <c r="A5" s="18"/>
      <c r="B5" s="18"/>
      <c r="C5" s="18"/>
      <c r="D5" s="18"/>
      <c r="E5" s="18"/>
      <c r="F5" s="18"/>
      <c r="G5" s="18"/>
      <c r="H5" s="18"/>
      <c r="I5" s="18"/>
      <c r="J5" s="18"/>
      <c r="K5" s="18"/>
      <c r="L5" s="18"/>
      <c r="M5" s="18"/>
      <c r="N5" s="18"/>
      <c r="O5" s="18"/>
      <c r="P5" s="18"/>
      <c r="Q5" s="18"/>
      <c r="R5" s="18"/>
    </row>
    <row r="6" spans="1:19" ht="14.25" customHeight="1" x14ac:dyDescent="0.2">
      <c r="A6" s="21"/>
      <c r="B6" s="21"/>
      <c r="C6" s="21"/>
      <c r="D6" s="139" t="s">
        <v>3</v>
      </c>
      <c r="E6" s="140"/>
      <c r="F6" s="140"/>
      <c r="G6" s="140"/>
      <c r="H6" s="141"/>
      <c r="I6" s="141"/>
      <c r="J6" s="141"/>
      <c r="K6" s="77"/>
      <c r="L6" s="139" t="s">
        <v>4</v>
      </c>
      <c r="M6" s="142"/>
      <c r="N6" s="142"/>
      <c r="O6" s="142"/>
      <c r="P6" s="143"/>
      <c r="Q6" s="143"/>
      <c r="R6" s="143"/>
    </row>
    <row r="7" spans="1:19" ht="51" customHeight="1" x14ac:dyDescent="0.2">
      <c r="A7" s="22" t="s">
        <v>34</v>
      </c>
      <c r="B7" s="22" t="s">
        <v>779</v>
      </c>
      <c r="C7" s="23" t="s">
        <v>35</v>
      </c>
      <c r="D7" s="78" t="s">
        <v>25</v>
      </c>
      <c r="E7" s="78" t="s">
        <v>0</v>
      </c>
      <c r="F7" s="78" t="s">
        <v>2</v>
      </c>
      <c r="G7" s="78" t="s">
        <v>27</v>
      </c>
      <c r="H7" s="107" t="s">
        <v>721</v>
      </c>
      <c r="I7" s="58" t="s">
        <v>717</v>
      </c>
      <c r="J7" s="75" t="s">
        <v>5</v>
      </c>
      <c r="K7" s="79"/>
      <c r="L7" s="78" t="s">
        <v>25</v>
      </c>
      <c r="M7" s="78" t="s">
        <v>0</v>
      </c>
      <c r="N7" s="78" t="s">
        <v>2</v>
      </c>
      <c r="O7" s="78" t="s">
        <v>27</v>
      </c>
      <c r="P7" s="107" t="s">
        <v>721</v>
      </c>
      <c r="Q7" s="58" t="s">
        <v>717</v>
      </c>
      <c r="R7" s="75" t="s">
        <v>5</v>
      </c>
    </row>
    <row r="8" spans="1:19" ht="14.25" x14ac:dyDescent="0.2">
      <c r="A8" s="112" t="s">
        <v>36</v>
      </c>
      <c r="B8" s="112" t="s">
        <v>37</v>
      </c>
      <c r="C8" s="113" t="s">
        <v>38</v>
      </c>
      <c r="D8" s="118" t="s">
        <v>11</v>
      </c>
      <c r="E8" s="114">
        <v>85</v>
      </c>
      <c r="F8" s="114">
        <v>0</v>
      </c>
      <c r="G8" s="114">
        <v>43</v>
      </c>
      <c r="H8" s="116">
        <f>SUM(D8:G8)</f>
        <v>128</v>
      </c>
      <c r="I8" s="114">
        <v>67</v>
      </c>
      <c r="J8" s="116">
        <f t="shared" ref="J8:J71" si="0">SUM(H8:I8)</f>
        <v>195</v>
      </c>
      <c r="K8" s="117"/>
      <c r="L8" s="118" t="s">
        <v>11</v>
      </c>
      <c r="M8" s="114">
        <v>58</v>
      </c>
      <c r="N8" s="114">
        <v>0</v>
      </c>
      <c r="O8" s="114">
        <v>36</v>
      </c>
      <c r="P8" s="116">
        <f>SUM(L8:O8)</f>
        <v>94</v>
      </c>
      <c r="Q8" s="114">
        <v>14</v>
      </c>
      <c r="R8" s="116">
        <f t="shared" ref="R8:R71" si="1">SUM(P8:Q8)</f>
        <v>108</v>
      </c>
      <c r="S8" s="32"/>
    </row>
    <row r="9" spans="1:19" ht="14.25" x14ac:dyDescent="0.2">
      <c r="A9" t="s">
        <v>39</v>
      </c>
      <c r="B9" t="s">
        <v>40</v>
      </c>
      <c r="C9" s="83" t="s">
        <v>41</v>
      </c>
      <c r="D9" s="7" t="s">
        <v>11</v>
      </c>
      <c r="E9" s="24">
        <v>86</v>
      </c>
      <c r="F9" s="24">
        <v>0</v>
      </c>
      <c r="G9" s="24">
        <v>0</v>
      </c>
      <c r="H9" s="26">
        <f t="shared" ref="H9:H72" si="2">SUM(D9:G9)</f>
        <v>86</v>
      </c>
      <c r="I9" s="24">
        <v>0</v>
      </c>
      <c r="J9" s="26">
        <f t="shared" si="0"/>
        <v>86</v>
      </c>
      <c r="K9" s="27"/>
      <c r="L9" s="7" t="s">
        <v>11</v>
      </c>
      <c r="M9" s="24">
        <v>26</v>
      </c>
      <c r="N9" s="24">
        <v>0</v>
      </c>
      <c r="O9" s="24">
        <v>13</v>
      </c>
      <c r="P9" s="26">
        <f t="shared" ref="P9:P72" si="3">SUM(L9:O9)</f>
        <v>39</v>
      </c>
      <c r="Q9" s="24">
        <v>0</v>
      </c>
      <c r="R9" s="26">
        <f t="shared" si="1"/>
        <v>39</v>
      </c>
      <c r="S9" s="32"/>
    </row>
    <row r="10" spans="1:19" ht="14.25" x14ac:dyDescent="0.2">
      <c r="A10" t="s">
        <v>42</v>
      </c>
      <c r="B10" t="s">
        <v>43</v>
      </c>
      <c r="C10" s="83" t="s">
        <v>44</v>
      </c>
      <c r="D10" s="7" t="s">
        <v>11</v>
      </c>
      <c r="E10" s="24">
        <v>44</v>
      </c>
      <c r="F10" s="24">
        <v>0</v>
      </c>
      <c r="G10" s="24">
        <v>7</v>
      </c>
      <c r="H10" s="26">
        <f t="shared" si="2"/>
        <v>51</v>
      </c>
      <c r="I10" s="24">
        <v>0</v>
      </c>
      <c r="J10" s="26">
        <f t="shared" si="0"/>
        <v>51</v>
      </c>
      <c r="K10" s="27"/>
      <c r="L10" s="7" t="s">
        <v>11</v>
      </c>
      <c r="M10" s="24">
        <v>75</v>
      </c>
      <c r="N10" s="24">
        <v>0</v>
      </c>
      <c r="O10" s="24">
        <v>15</v>
      </c>
      <c r="P10" s="26">
        <f t="shared" si="3"/>
        <v>90</v>
      </c>
      <c r="Q10" s="24">
        <v>0</v>
      </c>
      <c r="R10" s="26">
        <f t="shared" si="1"/>
        <v>90</v>
      </c>
      <c r="S10" s="32"/>
    </row>
    <row r="11" spans="1:19" ht="14.25" x14ac:dyDescent="0.2">
      <c r="A11" t="s">
        <v>45</v>
      </c>
      <c r="B11" t="s">
        <v>46</v>
      </c>
      <c r="C11" s="83" t="s">
        <v>38</v>
      </c>
      <c r="D11" s="7" t="s">
        <v>11</v>
      </c>
      <c r="E11" s="24">
        <v>245</v>
      </c>
      <c r="F11" s="24">
        <v>59</v>
      </c>
      <c r="G11" s="24">
        <v>52</v>
      </c>
      <c r="H11" s="26">
        <f t="shared" si="2"/>
        <v>356</v>
      </c>
      <c r="I11" s="24">
        <v>16</v>
      </c>
      <c r="J11" s="26">
        <f t="shared" si="0"/>
        <v>372</v>
      </c>
      <c r="K11" s="33"/>
      <c r="L11" s="7" t="s">
        <v>11</v>
      </c>
      <c r="M11" s="24">
        <v>128</v>
      </c>
      <c r="N11" s="24">
        <v>0</v>
      </c>
      <c r="O11" s="24">
        <v>62</v>
      </c>
      <c r="P11" s="26">
        <f t="shared" si="3"/>
        <v>190</v>
      </c>
      <c r="Q11" s="24">
        <v>0</v>
      </c>
      <c r="R11" s="26">
        <f t="shared" si="1"/>
        <v>190</v>
      </c>
      <c r="S11" s="32"/>
    </row>
    <row r="12" spans="1:19" ht="14.25" x14ac:dyDescent="0.2">
      <c r="A12" t="s">
        <v>47</v>
      </c>
      <c r="B12" t="s">
        <v>48</v>
      </c>
      <c r="C12" s="83" t="s">
        <v>44</v>
      </c>
      <c r="D12" s="7" t="s">
        <v>11</v>
      </c>
      <c r="E12" s="24">
        <v>14</v>
      </c>
      <c r="F12" s="24">
        <v>0</v>
      </c>
      <c r="G12" s="24">
        <v>3</v>
      </c>
      <c r="H12" s="26">
        <f t="shared" si="2"/>
        <v>17</v>
      </c>
      <c r="I12" s="24">
        <v>3</v>
      </c>
      <c r="J12" s="26">
        <f t="shared" si="0"/>
        <v>20</v>
      </c>
      <c r="K12" s="27"/>
      <c r="L12" s="7" t="s">
        <v>11</v>
      </c>
      <c r="M12" s="24">
        <v>50</v>
      </c>
      <c r="N12" s="24">
        <v>0</v>
      </c>
      <c r="O12" s="24">
        <v>33</v>
      </c>
      <c r="P12" s="26">
        <f t="shared" si="3"/>
        <v>83</v>
      </c>
      <c r="Q12" s="24">
        <v>19</v>
      </c>
      <c r="R12" s="26">
        <f t="shared" si="1"/>
        <v>102</v>
      </c>
      <c r="S12" s="32"/>
    </row>
    <row r="13" spans="1:19" ht="14.25" x14ac:dyDescent="0.2">
      <c r="A13" t="s">
        <v>49</v>
      </c>
      <c r="B13" t="s">
        <v>50</v>
      </c>
      <c r="C13" s="83" t="s">
        <v>38</v>
      </c>
      <c r="D13" s="7" t="s">
        <v>11</v>
      </c>
      <c r="E13" s="24">
        <v>242</v>
      </c>
      <c r="F13" s="24">
        <v>5</v>
      </c>
      <c r="G13" s="24">
        <v>83</v>
      </c>
      <c r="H13" s="26">
        <f t="shared" si="2"/>
        <v>330</v>
      </c>
      <c r="I13" s="24">
        <v>33</v>
      </c>
      <c r="J13" s="26">
        <f t="shared" si="0"/>
        <v>363</v>
      </c>
      <c r="K13" s="33"/>
      <c r="L13" s="7" t="s">
        <v>11</v>
      </c>
      <c r="M13" s="24">
        <v>224</v>
      </c>
      <c r="N13" s="24">
        <v>0</v>
      </c>
      <c r="O13" s="24">
        <v>150</v>
      </c>
      <c r="P13" s="26">
        <f t="shared" si="3"/>
        <v>374</v>
      </c>
      <c r="Q13" s="24">
        <v>39</v>
      </c>
      <c r="R13" s="26">
        <f t="shared" si="1"/>
        <v>413</v>
      </c>
      <c r="S13" s="32"/>
    </row>
    <row r="14" spans="1:19" ht="14.25" x14ac:dyDescent="0.2">
      <c r="A14" t="s">
        <v>51</v>
      </c>
      <c r="B14" t="s">
        <v>52</v>
      </c>
      <c r="C14" s="83" t="s">
        <v>38</v>
      </c>
      <c r="D14" s="7" t="s">
        <v>11</v>
      </c>
      <c r="E14" s="24">
        <v>329</v>
      </c>
      <c r="F14" s="24">
        <v>4</v>
      </c>
      <c r="G14" s="24">
        <v>129</v>
      </c>
      <c r="H14" s="26">
        <f t="shared" si="2"/>
        <v>462</v>
      </c>
      <c r="I14" s="24">
        <v>26</v>
      </c>
      <c r="J14" s="26">
        <f t="shared" si="0"/>
        <v>488</v>
      </c>
      <c r="K14" s="27"/>
      <c r="L14" s="7" t="s">
        <v>11</v>
      </c>
      <c r="M14" s="24">
        <v>197</v>
      </c>
      <c r="N14" s="24">
        <v>4</v>
      </c>
      <c r="O14" s="24">
        <v>53</v>
      </c>
      <c r="P14" s="26">
        <f t="shared" si="3"/>
        <v>254</v>
      </c>
      <c r="Q14" s="24">
        <v>0</v>
      </c>
      <c r="R14" s="26">
        <f t="shared" si="1"/>
        <v>254</v>
      </c>
      <c r="S14" s="32"/>
    </row>
    <row r="15" spans="1:19" ht="14.25" x14ac:dyDescent="0.2">
      <c r="A15" t="s">
        <v>53</v>
      </c>
      <c r="B15" t="s">
        <v>54</v>
      </c>
      <c r="C15" s="83" t="s">
        <v>38</v>
      </c>
      <c r="D15" s="7" t="s">
        <v>11</v>
      </c>
      <c r="E15" s="24">
        <v>106</v>
      </c>
      <c r="F15" s="24">
        <v>12</v>
      </c>
      <c r="G15" s="24">
        <v>10</v>
      </c>
      <c r="H15" s="26">
        <f t="shared" si="2"/>
        <v>128</v>
      </c>
      <c r="I15" s="24">
        <v>0</v>
      </c>
      <c r="J15" s="26">
        <f t="shared" si="0"/>
        <v>128</v>
      </c>
      <c r="K15" s="27"/>
      <c r="L15" s="7" t="s">
        <v>11</v>
      </c>
      <c r="M15" s="24">
        <v>76</v>
      </c>
      <c r="N15" s="24">
        <v>12</v>
      </c>
      <c r="O15" s="24">
        <v>62</v>
      </c>
      <c r="P15" s="26">
        <f t="shared" si="3"/>
        <v>150</v>
      </c>
      <c r="Q15" s="24">
        <v>0</v>
      </c>
      <c r="R15" s="26">
        <f t="shared" si="1"/>
        <v>150</v>
      </c>
      <c r="S15" s="32"/>
    </row>
    <row r="16" spans="1:19" ht="14.25" x14ac:dyDescent="0.2">
      <c r="A16" t="s">
        <v>55</v>
      </c>
      <c r="B16" t="s">
        <v>56</v>
      </c>
      <c r="C16" s="83" t="s">
        <v>57</v>
      </c>
      <c r="D16" s="7" t="s">
        <v>11</v>
      </c>
      <c r="E16" s="24">
        <v>295</v>
      </c>
      <c r="F16" s="24">
        <v>0</v>
      </c>
      <c r="G16" s="24">
        <v>67</v>
      </c>
      <c r="H16" s="26">
        <f t="shared" si="2"/>
        <v>362</v>
      </c>
      <c r="I16" s="24">
        <v>267</v>
      </c>
      <c r="J16" s="26">
        <f t="shared" si="0"/>
        <v>629</v>
      </c>
      <c r="K16" s="33"/>
      <c r="L16" s="7" t="s">
        <v>11</v>
      </c>
      <c r="M16" s="24">
        <v>379</v>
      </c>
      <c r="N16" s="24">
        <v>0</v>
      </c>
      <c r="O16" s="24">
        <v>84</v>
      </c>
      <c r="P16" s="26">
        <f t="shared" si="3"/>
        <v>463</v>
      </c>
      <c r="Q16" s="24">
        <v>199</v>
      </c>
      <c r="R16" s="26">
        <f t="shared" si="1"/>
        <v>662</v>
      </c>
      <c r="S16" s="32"/>
    </row>
    <row r="17" spans="1:19" ht="14.25" x14ac:dyDescent="0.2">
      <c r="A17" t="s">
        <v>58</v>
      </c>
      <c r="B17" t="s">
        <v>59</v>
      </c>
      <c r="C17" s="83" t="s">
        <v>41</v>
      </c>
      <c r="D17" s="7" t="s">
        <v>11</v>
      </c>
      <c r="E17" s="24">
        <v>19</v>
      </c>
      <c r="F17" s="24">
        <v>0</v>
      </c>
      <c r="G17" s="24">
        <v>0</v>
      </c>
      <c r="H17" s="26">
        <f t="shared" si="2"/>
        <v>19</v>
      </c>
      <c r="I17" s="24">
        <v>0</v>
      </c>
      <c r="J17" s="26">
        <f t="shared" si="0"/>
        <v>19</v>
      </c>
      <c r="K17" s="27"/>
      <c r="L17" s="7" t="s">
        <v>11</v>
      </c>
      <c r="M17" s="24">
        <v>55</v>
      </c>
      <c r="N17" s="24">
        <v>0</v>
      </c>
      <c r="O17" s="24">
        <v>7</v>
      </c>
      <c r="P17" s="26">
        <f t="shared" si="3"/>
        <v>62</v>
      </c>
      <c r="Q17" s="24">
        <v>0</v>
      </c>
      <c r="R17" s="26">
        <f t="shared" si="1"/>
        <v>62</v>
      </c>
      <c r="S17" s="32"/>
    </row>
    <row r="18" spans="1:19" ht="14.25" x14ac:dyDescent="0.2">
      <c r="A18" t="s">
        <v>60</v>
      </c>
      <c r="B18" t="s">
        <v>61</v>
      </c>
      <c r="C18" s="83" t="s">
        <v>38</v>
      </c>
      <c r="D18" s="7" t="s">
        <v>11</v>
      </c>
      <c r="E18" s="24">
        <v>144</v>
      </c>
      <c r="F18" s="24">
        <v>4</v>
      </c>
      <c r="G18" s="24">
        <v>45</v>
      </c>
      <c r="H18" s="26">
        <f t="shared" si="2"/>
        <v>193</v>
      </c>
      <c r="I18" s="24">
        <v>148</v>
      </c>
      <c r="J18" s="26">
        <f t="shared" si="0"/>
        <v>341</v>
      </c>
      <c r="K18" s="33"/>
      <c r="L18" s="7" t="s">
        <v>11</v>
      </c>
      <c r="M18" s="24">
        <v>128</v>
      </c>
      <c r="N18" s="24">
        <v>0</v>
      </c>
      <c r="O18" s="24">
        <v>54</v>
      </c>
      <c r="P18" s="26">
        <f t="shared" si="3"/>
        <v>182</v>
      </c>
      <c r="Q18" s="24">
        <v>33</v>
      </c>
      <c r="R18" s="26">
        <f t="shared" si="1"/>
        <v>215</v>
      </c>
      <c r="S18" s="32"/>
    </row>
    <row r="19" spans="1:19" ht="14.25" x14ac:dyDescent="0.2">
      <c r="A19" t="s">
        <v>62</v>
      </c>
      <c r="B19" t="s">
        <v>63</v>
      </c>
      <c r="C19" s="83" t="s">
        <v>64</v>
      </c>
      <c r="D19" s="7" t="s">
        <v>11</v>
      </c>
      <c r="E19" s="24">
        <v>50</v>
      </c>
      <c r="F19" s="24">
        <v>0</v>
      </c>
      <c r="G19" s="24">
        <v>0</v>
      </c>
      <c r="H19" s="26">
        <f t="shared" si="2"/>
        <v>50</v>
      </c>
      <c r="I19" s="24">
        <v>206</v>
      </c>
      <c r="J19" s="26">
        <f t="shared" si="0"/>
        <v>256</v>
      </c>
      <c r="K19" s="27"/>
      <c r="L19" s="7" t="s">
        <v>11</v>
      </c>
      <c r="M19" s="24">
        <v>232</v>
      </c>
      <c r="N19" s="24">
        <v>0</v>
      </c>
      <c r="O19" s="24">
        <v>141</v>
      </c>
      <c r="P19" s="26">
        <f t="shared" si="3"/>
        <v>373</v>
      </c>
      <c r="Q19" s="24">
        <v>91</v>
      </c>
      <c r="R19" s="26">
        <f t="shared" si="1"/>
        <v>464</v>
      </c>
      <c r="S19" s="32"/>
    </row>
    <row r="20" spans="1:19" ht="14.25" x14ac:dyDescent="0.2">
      <c r="A20" t="s">
        <v>65</v>
      </c>
      <c r="B20" t="s">
        <v>66</v>
      </c>
      <c r="C20" s="83" t="s">
        <v>57</v>
      </c>
      <c r="D20" s="7" t="s">
        <v>11</v>
      </c>
      <c r="E20" s="24">
        <v>19</v>
      </c>
      <c r="F20" s="24">
        <v>0</v>
      </c>
      <c r="G20" s="24">
        <v>1</v>
      </c>
      <c r="H20" s="26">
        <f t="shared" si="2"/>
        <v>20</v>
      </c>
      <c r="I20" s="24">
        <v>34</v>
      </c>
      <c r="J20" s="26">
        <f t="shared" si="0"/>
        <v>54</v>
      </c>
      <c r="K20" s="33"/>
      <c r="L20" s="7" t="s">
        <v>11</v>
      </c>
      <c r="M20" s="24">
        <v>17</v>
      </c>
      <c r="N20" s="24">
        <v>0</v>
      </c>
      <c r="O20" s="24">
        <v>14</v>
      </c>
      <c r="P20" s="26">
        <f t="shared" si="3"/>
        <v>31</v>
      </c>
      <c r="Q20" s="24">
        <v>28</v>
      </c>
      <c r="R20" s="26">
        <f t="shared" si="1"/>
        <v>59</v>
      </c>
      <c r="S20" s="32"/>
    </row>
    <row r="21" spans="1:19" ht="14.25" x14ac:dyDescent="0.2">
      <c r="A21" t="s">
        <v>67</v>
      </c>
      <c r="B21" t="s">
        <v>68</v>
      </c>
      <c r="C21" s="83" t="s">
        <v>64</v>
      </c>
      <c r="D21" s="7" t="s">
        <v>11</v>
      </c>
      <c r="E21" s="24">
        <v>162</v>
      </c>
      <c r="F21" s="24">
        <v>16</v>
      </c>
      <c r="G21" s="24">
        <v>50</v>
      </c>
      <c r="H21" s="26">
        <f t="shared" si="2"/>
        <v>228</v>
      </c>
      <c r="I21" s="24">
        <v>99</v>
      </c>
      <c r="J21" s="26">
        <f t="shared" si="0"/>
        <v>327</v>
      </c>
      <c r="K21" s="27"/>
      <c r="L21" s="7" t="s">
        <v>11</v>
      </c>
      <c r="M21" s="24">
        <v>88</v>
      </c>
      <c r="N21" s="24">
        <v>0</v>
      </c>
      <c r="O21" s="24">
        <v>31</v>
      </c>
      <c r="P21" s="26">
        <f t="shared" si="3"/>
        <v>119</v>
      </c>
      <c r="Q21" s="24">
        <v>108</v>
      </c>
      <c r="R21" s="26">
        <f t="shared" si="1"/>
        <v>227</v>
      </c>
      <c r="S21" s="32"/>
    </row>
    <row r="22" spans="1:19" ht="14.25" x14ac:dyDescent="0.2">
      <c r="A22" t="s">
        <v>69</v>
      </c>
      <c r="B22" t="s">
        <v>70</v>
      </c>
      <c r="C22" s="83" t="s">
        <v>44</v>
      </c>
      <c r="D22" s="7" t="s">
        <v>11</v>
      </c>
      <c r="E22" s="24">
        <v>264</v>
      </c>
      <c r="F22" s="24">
        <v>7</v>
      </c>
      <c r="G22" s="24">
        <f>162+16</f>
        <v>178</v>
      </c>
      <c r="H22" s="26">
        <f t="shared" si="2"/>
        <v>449</v>
      </c>
      <c r="I22" s="24">
        <v>164</v>
      </c>
      <c r="J22" s="26">
        <f t="shared" si="0"/>
        <v>613</v>
      </c>
      <c r="K22" s="33"/>
      <c r="L22" s="7" t="s">
        <v>11</v>
      </c>
      <c r="M22" s="24">
        <v>235</v>
      </c>
      <c r="N22" s="24">
        <v>17</v>
      </c>
      <c r="O22" s="24">
        <v>156</v>
      </c>
      <c r="P22" s="26">
        <f t="shared" si="3"/>
        <v>408</v>
      </c>
      <c r="Q22" s="24">
        <v>104</v>
      </c>
      <c r="R22" s="26">
        <f t="shared" si="1"/>
        <v>512</v>
      </c>
      <c r="S22" s="32"/>
    </row>
    <row r="23" spans="1:19" ht="14.25" x14ac:dyDescent="0.2">
      <c r="A23" t="s">
        <v>71</v>
      </c>
      <c r="B23" t="s">
        <v>72</v>
      </c>
      <c r="C23" s="83" t="s">
        <v>44</v>
      </c>
      <c r="D23" s="7" t="s">
        <v>11</v>
      </c>
      <c r="E23" s="24">
        <v>365</v>
      </c>
      <c r="F23" s="24">
        <v>4</v>
      </c>
      <c r="G23" s="24">
        <v>175</v>
      </c>
      <c r="H23" s="26">
        <f t="shared" si="2"/>
        <v>544</v>
      </c>
      <c r="I23" s="24">
        <v>164</v>
      </c>
      <c r="J23" s="26">
        <f t="shared" si="0"/>
        <v>708</v>
      </c>
      <c r="K23" s="33"/>
      <c r="L23" s="7" t="s">
        <v>11</v>
      </c>
      <c r="M23" s="24">
        <v>622</v>
      </c>
      <c r="N23" s="24">
        <v>43</v>
      </c>
      <c r="O23" s="24">
        <v>383</v>
      </c>
      <c r="P23" s="26">
        <f t="shared" si="3"/>
        <v>1048</v>
      </c>
      <c r="Q23" s="24">
        <v>379</v>
      </c>
      <c r="R23" s="26">
        <f t="shared" si="1"/>
        <v>1427</v>
      </c>
      <c r="S23" s="32"/>
    </row>
    <row r="24" spans="1:19" ht="14.25" x14ac:dyDescent="0.2">
      <c r="A24" t="s">
        <v>73</v>
      </c>
      <c r="B24" t="s">
        <v>74</v>
      </c>
      <c r="C24" s="83" t="s">
        <v>44</v>
      </c>
      <c r="D24" s="7" t="s">
        <v>11</v>
      </c>
      <c r="E24" s="24">
        <v>0</v>
      </c>
      <c r="F24" s="24">
        <v>0</v>
      </c>
      <c r="G24" s="24">
        <v>0</v>
      </c>
      <c r="H24" s="26">
        <f t="shared" si="2"/>
        <v>0</v>
      </c>
      <c r="I24" s="24">
        <v>0</v>
      </c>
      <c r="J24" s="26">
        <f t="shared" si="0"/>
        <v>0</v>
      </c>
      <c r="K24" s="27"/>
      <c r="L24" s="7" t="s">
        <v>11</v>
      </c>
      <c r="M24" s="24">
        <v>52</v>
      </c>
      <c r="N24" s="24">
        <v>0</v>
      </c>
      <c r="O24" s="24">
        <v>38</v>
      </c>
      <c r="P24" s="26">
        <f t="shared" si="3"/>
        <v>90</v>
      </c>
      <c r="Q24" s="24">
        <v>27</v>
      </c>
      <c r="R24" s="26">
        <f t="shared" si="1"/>
        <v>117</v>
      </c>
      <c r="S24" s="32"/>
    </row>
    <row r="25" spans="1:19" ht="14.25" x14ac:dyDescent="0.2">
      <c r="A25" t="s">
        <v>75</v>
      </c>
      <c r="B25" t="s">
        <v>76</v>
      </c>
      <c r="C25" s="83" t="s">
        <v>41</v>
      </c>
      <c r="D25" s="7" t="s">
        <v>11</v>
      </c>
      <c r="E25" s="24">
        <v>31</v>
      </c>
      <c r="F25" s="24">
        <v>0</v>
      </c>
      <c r="G25" s="24">
        <v>11</v>
      </c>
      <c r="H25" s="26">
        <f t="shared" si="2"/>
        <v>42</v>
      </c>
      <c r="I25" s="24">
        <v>63</v>
      </c>
      <c r="J25" s="26">
        <f t="shared" si="0"/>
        <v>105</v>
      </c>
      <c r="K25" s="33"/>
      <c r="L25" s="7" t="s">
        <v>11</v>
      </c>
      <c r="M25" s="24">
        <v>96</v>
      </c>
      <c r="N25" s="24">
        <v>0</v>
      </c>
      <c r="O25" s="24">
        <v>32</v>
      </c>
      <c r="P25" s="26">
        <f t="shared" si="3"/>
        <v>128</v>
      </c>
      <c r="Q25" s="24">
        <v>67</v>
      </c>
      <c r="R25" s="26">
        <f t="shared" si="1"/>
        <v>195</v>
      </c>
      <c r="S25" s="32"/>
    </row>
    <row r="26" spans="1:19" ht="14.25" x14ac:dyDescent="0.2">
      <c r="A26" t="s">
        <v>77</v>
      </c>
      <c r="B26" t="s">
        <v>78</v>
      </c>
      <c r="C26" s="83" t="s">
        <v>41</v>
      </c>
      <c r="D26" s="7" t="s">
        <v>11</v>
      </c>
      <c r="E26" s="24">
        <v>40</v>
      </c>
      <c r="F26" s="24">
        <v>0</v>
      </c>
      <c r="G26" s="24">
        <v>31</v>
      </c>
      <c r="H26" s="26">
        <f t="shared" si="2"/>
        <v>71</v>
      </c>
      <c r="I26" s="24">
        <v>0</v>
      </c>
      <c r="J26" s="26">
        <f t="shared" si="0"/>
        <v>71</v>
      </c>
      <c r="K26" s="27"/>
      <c r="L26" s="7" t="s">
        <v>11</v>
      </c>
      <c r="M26" s="24">
        <v>170</v>
      </c>
      <c r="N26" s="24">
        <v>0</v>
      </c>
      <c r="O26" s="24">
        <v>62</v>
      </c>
      <c r="P26" s="26">
        <f t="shared" si="3"/>
        <v>232</v>
      </c>
      <c r="Q26" s="24">
        <v>0</v>
      </c>
      <c r="R26" s="26">
        <f t="shared" si="1"/>
        <v>232</v>
      </c>
      <c r="S26" s="32"/>
    </row>
    <row r="27" spans="1:19" ht="14.25" x14ac:dyDescent="0.2">
      <c r="A27" t="s">
        <v>79</v>
      </c>
      <c r="B27" t="s">
        <v>80</v>
      </c>
      <c r="C27" s="83" t="s">
        <v>57</v>
      </c>
      <c r="D27" s="7" t="s">
        <v>11</v>
      </c>
      <c r="E27" s="24">
        <v>27</v>
      </c>
      <c r="F27" s="24">
        <v>0</v>
      </c>
      <c r="G27" s="24">
        <v>4</v>
      </c>
      <c r="H27" s="26">
        <f t="shared" si="2"/>
        <v>31</v>
      </c>
      <c r="I27" s="24">
        <v>0</v>
      </c>
      <c r="J27" s="26">
        <f t="shared" si="0"/>
        <v>31</v>
      </c>
      <c r="K27" s="27"/>
      <c r="L27" s="7" t="s">
        <v>11</v>
      </c>
      <c r="M27" s="24">
        <v>17</v>
      </c>
      <c r="N27" s="24">
        <v>0</v>
      </c>
      <c r="O27" s="24">
        <v>12</v>
      </c>
      <c r="P27" s="26">
        <f t="shared" si="3"/>
        <v>29</v>
      </c>
      <c r="Q27" s="24">
        <v>0</v>
      </c>
      <c r="R27" s="26">
        <f t="shared" si="1"/>
        <v>29</v>
      </c>
      <c r="S27" s="32"/>
    </row>
    <row r="28" spans="1:19" ht="14.25" x14ac:dyDescent="0.2">
      <c r="A28" t="s">
        <v>81</v>
      </c>
      <c r="B28" t="s">
        <v>82</v>
      </c>
      <c r="C28" s="83" t="s">
        <v>41</v>
      </c>
      <c r="D28" s="7" t="s">
        <v>11</v>
      </c>
      <c r="E28" s="24">
        <v>79</v>
      </c>
      <c r="F28" s="24">
        <v>0</v>
      </c>
      <c r="G28" s="24">
        <v>0</v>
      </c>
      <c r="H28" s="26">
        <f t="shared" si="2"/>
        <v>79</v>
      </c>
      <c r="I28" s="24">
        <v>0</v>
      </c>
      <c r="J28" s="26">
        <f t="shared" si="0"/>
        <v>79</v>
      </c>
      <c r="K28" s="27"/>
      <c r="L28" s="7" t="s">
        <v>11</v>
      </c>
      <c r="M28" s="24">
        <v>140</v>
      </c>
      <c r="N28" s="24">
        <v>0</v>
      </c>
      <c r="O28" s="24">
        <v>66</v>
      </c>
      <c r="P28" s="26">
        <f t="shared" si="3"/>
        <v>206</v>
      </c>
      <c r="Q28" s="24">
        <v>0</v>
      </c>
      <c r="R28" s="26">
        <f t="shared" si="1"/>
        <v>206</v>
      </c>
      <c r="S28" s="32"/>
    </row>
    <row r="29" spans="1:19" ht="14.25" x14ac:dyDescent="0.2">
      <c r="A29" t="s">
        <v>83</v>
      </c>
      <c r="B29" t="s">
        <v>84</v>
      </c>
      <c r="C29" s="83" t="s">
        <v>44</v>
      </c>
      <c r="D29" s="7" t="s">
        <v>11</v>
      </c>
      <c r="E29" s="24">
        <v>32</v>
      </c>
      <c r="F29" s="24">
        <v>0</v>
      </c>
      <c r="G29" s="24">
        <v>9</v>
      </c>
      <c r="H29" s="26">
        <f t="shared" si="2"/>
        <v>41</v>
      </c>
      <c r="I29" s="24">
        <v>10</v>
      </c>
      <c r="J29" s="26">
        <f t="shared" si="0"/>
        <v>51</v>
      </c>
      <c r="K29" s="33"/>
      <c r="L29" s="7" t="s">
        <v>11</v>
      </c>
      <c r="M29" s="24">
        <v>57</v>
      </c>
      <c r="N29" s="24">
        <v>0</v>
      </c>
      <c r="O29" s="24">
        <v>29</v>
      </c>
      <c r="P29" s="26">
        <f t="shared" si="3"/>
        <v>86</v>
      </c>
      <c r="Q29" s="24">
        <v>21</v>
      </c>
      <c r="R29" s="26">
        <f t="shared" si="1"/>
        <v>107</v>
      </c>
      <c r="S29" s="32"/>
    </row>
    <row r="30" spans="1:19" ht="14.25" x14ac:dyDescent="0.2">
      <c r="A30" t="s">
        <v>85</v>
      </c>
      <c r="B30" t="s">
        <v>86</v>
      </c>
      <c r="C30" s="83" t="s">
        <v>64</v>
      </c>
      <c r="D30" s="7" t="s">
        <v>11</v>
      </c>
      <c r="E30" s="24">
        <v>0</v>
      </c>
      <c r="F30" s="24">
        <v>0</v>
      </c>
      <c r="G30" s="24">
        <v>0</v>
      </c>
      <c r="H30" s="26">
        <f t="shared" si="2"/>
        <v>0</v>
      </c>
      <c r="I30" s="24">
        <v>0</v>
      </c>
      <c r="J30" s="26">
        <f t="shared" si="0"/>
        <v>0</v>
      </c>
      <c r="K30" s="27"/>
      <c r="L30" s="7" t="s">
        <v>11</v>
      </c>
      <c r="M30" s="24">
        <v>101</v>
      </c>
      <c r="N30" s="24">
        <v>0</v>
      </c>
      <c r="O30" s="24">
        <v>7</v>
      </c>
      <c r="P30" s="26">
        <f t="shared" si="3"/>
        <v>108</v>
      </c>
      <c r="Q30" s="24">
        <v>0</v>
      </c>
      <c r="R30" s="26">
        <f t="shared" si="1"/>
        <v>108</v>
      </c>
      <c r="S30" s="32"/>
    </row>
    <row r="31" spans="1:19" ht="14.25" x14ac:dyDescent="0.2">
      <c r="A31" t="s">
        <v>87</v>
      </c>
      <c r="B31" t="s">
        <v>88</v>
      </c>
      <c r="C31" s="83" t="s">
        <v>64</v>
      </c>
      <c r="D31" s="7" t="s">
        <v>11</v>
      </c>
      <c r="E31" s="24">
        <v>47</v>
      </c>
      <c r="F31" s="24">
        <v>0</v>
      </c>
      <c r="G31" s="24">
        <v>39</v>
      </c>
      <c r="H31" s="26">
        <f t="shared" si="2"/>
        <v>86</v>
      </c>
      <c r="I31" s="24">
        <v>203</v>
      </c>
      <c r="J31" s="26">
        <f t="shared" si="0"/>
        <v>289</v>
      </c>
      <c r="K31" s="27"/>
      <c r="L31" s="7" t="s">
        <v>11</v>
      </c>
      <c r="M31" s="24">
        <v>26</v>
      </c>
      <c r="N31" s="24">
        <v>9</v>
      </c>
      <c r="O31" s="24">
        <v>33</v>
      </c>
      <c r="P31" s="26">
        <f t="shared" si="3"/>
        <v>68</v>
      </c>
      <c r="Q31" s="24">
        <v>58</v>
      </c>
      <c r="R31" s="26">
        <f t="shared" si="1"/>
        <v>126</v>
      </c>
      <c r="S31" s="32"/>
    </row>
    <row r="32" spans="1:19" ht="14.25" x14ac:dyDescent="0.2">
      <c r="A32" t="s">
        <v>89</v>
      </c>
      <c r="B32" t="s">
        <v>90</v>
      </c>
      <c r="C32" s="83" t="s">
        <v>57</v>
      </c>
      <c r="D32" s="7" t="s">
        <v>11</v>
      </c>
      <c r="E32" s="24">
        <v>153</v>
      </c>
      <c r="F32" s="24">
        <v>0</v>
      </c>
      <c r="G32" s="24">
        <v>9</v>
      </c>
      <c r="H32" s="26">
        <f t="shared" si="2"/>
        <v>162</v>
      </c>
      <c r="I32" s="24">
        <v>48</v>
      </c>
      <c r="J32" s="26">
        <f t="shared" si="0"/>
        <v>210</v>
      </c>
      <c r="K32" s="33"/>
      <c r="L32" s="7" t="s">
        <v>11</v>
      </c>
      <c r="M32" s="24">
        <v>182</v>
      </c>
      <c r="N32" s="24">
        <v>0</v>
      </c>
      <c r="O32" s="24">
        <v>65</v>
      </c>
      <c r="P32" s="26">
        <f t="shared" si="3"/>
        <v>247</v>
      </c>
      <c r="Q32" s="24">
        <v>6</v>
      </c>
      <c r="R32" s="26">
        <f t="shared" si="1"/>
        <v>253</v>
      </c>
      <c r="S32" s="32"/>
    </row>
    <row r="33" spans="1:19" ht="14.25" x14ac:dyDescent="0.2">
      <c r="A33" t="s">
        <v>91</v>
      </c>
      <c r="B33" t="s">
        <v>92</v>
      </c>
      <c r="C33" s="83" t="s">
        <v>38</v>
      </c>
      <c r="D33" s="7" t="s">
        <v>11</v>
      </c>
      <c r="E33" s="24">
        <v>72</v>
      </c>
      <c r="F33" s="24">
        <v>11</v>
      </c>
      <c r="G33" s="24">
        <v>0</v>
      </c>
      <c r="H33" s="26">
        <f t="shared" si="2"/>
        <v>83</v>
      </c>
      <c r="I33" s="24">
        <v>0</v>
      </c>
      <c r="J33" s="26">
        <f t="shared" si="0"/>
        <v>83</v>
      </c>
      <c r="K33" s="27"/>
      <c r="L33" s="7" t="s">
        <v>11</v>
      </c>
      <c r="M33" s="24">
        <v>112</v>
      </c>
      <c r="N33" s="24">
        <v>2</v>
      </c>
      <c r="O33" s="24">
        <v>33</v>
      </c>
      <c r="P33" s="26">
        <f t="shared" si="3"/>
        <v>147</v>
      </c>
      <c r="Q33" s="24">
        <v>0</v>
      </c>
      <c r="R33" s="26">
        <f t="shared" si="1"/>
        <v>147</v>
      </c>
      <c r="S33" s="32"/>
    </row>
    <row r="34" spans="1:19" ht="14.25" x14ac:dyDescent="0.2">
      <c r="A34" t="s">
        <v>93</v>
      </c>
      <c r="B34" t="s">
        <v>94</v>
      </c>
      <c r="C34" s="83" t="s">
        <v>38</v>
      </c>
      <c r="D34" s="7" t="s">
        <v>11</v>
      </c>
      <c r="E34" s="24">
        <v>139</v>
      </c>
      <c r="F34" s="24">
        <v>0</v>
      </c>
      <c r="G34" s="24">
        <v>11</v>
      </c>
      <c r="H34" s="26">
        <f t="shared" si="2"/>
        <v>150</v>
      </c>
      <c r="I34" s="24">
        <v>1</v>
      </c>
      <c r="J34" s="26">
        <f t="shared" si="0"/>
        <v>151</v>
      </c>
      <c r="K34" s="27"/>
      <c r="L34" s="7" t="s">
        <v>11</v>
      </c>
      <c r="M34" s="24">
        <v>100</v>
      </c>
      <c r="N34" s="24">
        <v>10</v>
      </c>
      <c r="O34" s="24">
        <v>23</v>
      </c>
      <c r="P34" s="26">
        <f t="shared" si="3"/>
        <v>133</v>
      </c>
      <c r="Q34" s="24">
        <v>5</v>
      </c>
      <c r="R34" s="26">
        <f t="shared" si="1"/>
        <v>138</v>
      </c>
      <c r="S34" s="32"/>
    </row>
    <row r="35" spans="1:19" ht="14.25" x14ac:dyDescent="0.2">
      <c r="A35" t="s">
        <v>95</v>
      </c>
      <c r="B35" t="s">
        <v>96</v>
      </c>
      <c r="C35" s="83" t="s">
        <v>38</v>
      </c>
      <c r="D35" s="7" t="s">
        <v>11</v>
      </c>
      <c r="E35" s="24">
        <v>50</v>
      </c>
      <c r="F35" s="24">
        <v>0</v>
      </c>
      <c r="G35" s="24">
        <v>21</v>
      </c>
      <c r="H35" s="26">
        <f t="shared" si="2"/>
        <v>71</v>
      </c>
      <c r="I35" s="24">
        <v>0</v>
      </c>
      <c r="J35" s="26">
        <f t="shared" si="0"/>
        <v>71</v>
      </c>
      <c r="K35" s="27"/>
      <c r="L35" s="7" t="s">
        <v>11</v>
      </c>
      <c r="M35" s="24">
        <v>4</v>
      </c>
      <c r="N35" s="24">
        <v>0</v>
      </c>
      <c r="O35" s="24">
        <v>29</v>
      </c>
      <c r="P35" s="26">
        <f t="shared" si="3"/>
        <v>33</v>
      </c>
      <c r="Q35" s="24">
        <v>0</v>
      </c>
      <c r="R35" s="26">
        <f t="shared" si="1"/>
        <v>33</v>
      </c>
      <c r="S35" s="32"/>
    </row>
    <row r="36" spans="1:19" ht="14.25" x14ac:dyDescent="0.2">
      <c r="A36" t="s">
        <v>97</v>
      </c>
      <c r="B36" t="s">
        <v>98</v>
      </c>
      <c r="C36" s="83" t="s">
        <v>38</v>
      </c>
      <c r="D36" s="7" t="s">
        <v>11</v>
      </c>
      <c r="E36" s="24">
        <v>78</v>
      </c>
      <c r="F36" s="24">
        <v>29</v>
      </c>
      <c r="G36" s="24">
        <v>90</v>
      </c>
      <c r="H36" s="26">
        <f t="shared" si="2"/>
        <v>197</v>
      </c>
      <c r="I36" s="24">
        <v>0</v>
      </c>
      <c r="J36" s="26">
        <f t="shared" si="0"/>
        <v>197</v>
      </c>
      <c r="K36" s="27"/>
      <c r="L36" s="7" t="s">
        <v>11</v>
      </c>
      <c r="M36" s="24">
        <v>23</v>
      </c>
      <c r="N36" s="24">
        <v>0</v>
      </c>
      <c r="O36" s="24">
        <v>49</v>
      </c>
      <c r="P36" s="26">
        <f t="shared" si="3"/>
        <v>72</v>
      </c>
      <c r="Q36" s="24">
        <v>0</v>
      </c>
      <c r="R36" s="26">
        <f t="shared" si="1"/>
        <v>72</v>
      </c>
      <c r="S36" s="32"/>
    </row>
    <row r="37" spans="1:19" ht="14.25" x14ac:dyDescent="0.2">
      <c r="A37" t="s">
        <v>99</v>
      </c>
      <c r="B37" t="s">
        <v>100</v>
      </c>
      <c r="C37" s="83" t="s">
        <v>64</v>
      </c>
      <c r="D37" s="7" t="s">
        <v>11</v>
      </c>
      <c r="E37" s="24">
        <v>221</v>
      </c>
      <c r="F37" s="24">
        <v>3</v>
      </c>
      <c r="G37" s="24">
        <v>48</v>
      </c>
      <c r="H37" s="26">
        <f t="shared" si="2"/>
        <v>272</v>
      </c>
      <c r="I37" s="24">
        <v>0</v>
      </c>
      <c r="J37" s="26">
        <f t="shared" si="0"/>
        <v>272</v>
      </c>
      <c r="K37" s="27"/>
      <c r="L37" s="7" t="s">
        <v>11</v>
      </c>
      <c r="M37" s="24">
        <v>308</v>
      </c>
      <c r="N37" s="24">
        <v>21</v>
      </c>
      <c r="O37" s="24">
        <v>199</v>
      </c>
      <c r="P37" s="26">
        <f t="shared" si="3"/>
        <v>528</v>
      </c>
      <c r="Q37" s="24">
        <v>122</v>
      </c>
      <c r="R37" s="26">
        <f t="shared" si="1"/>
        <v>650</v>
      </c>
      <c r="S37" s="32"/>
    </row>
    <row r="38" spans="1:19" ht="14.25" x14ac:dyDescent="0.2">
      <c r="A38" t="s">
        <v>101</v>
      </c>
      <c r="B38" t="s">
        <v>102</v>
      </c>
      <c r="C38" s="83" t="s">
        <v>38</v>
      </c>
      <c r="D38" s="7" t="s">
        <v>11</v>
      </c>
      <c r="E38" s="24">
        <v>78</v>
      </c>
      <c r="F38" s="24">
        <v>2</v>
      </c>
      <c r="G38" s="24">
        <v>8</v>
      </c>
      <c r="H38" s="26">
        <f t="shared" si="2"/>
        <v>88</v>
      </c>
      <c r="I38" s="24">
        <v>0</v>
      </c>
      <c r="J38" s="26">
        <f t="shared" si="0"/>
        <v>88</v>
      </c>
      <c r="K38" s="27"/>
      <c r="L38" s="7" t="s">
        <v>11</v>
      </c>
      <c r="M38" s="24">
        <v>27</v>
      </c>
      <c r="N38" s="24">
        <v>0</v>
      </c>
      <c r="O38" s="24">
        <v>18</v>
      </c>
      <c r="P38" s="26">
        <f t="shared" si="3"/>
        <v>45</v>
      </c>
      <c r="Q38" s="24">
        <v>0</v>
      </c>
      <c r="R38" s="26">
        <f t="shared" si="1"/>
        <v>45</v>
      </c>
      <c r="S38" s="32"/>
    </row>
    <row r="39" spans="1:19" ht="14.25" x14ac:dyDescent="0.2">
      <c r="A39" t="s">
        <v>103</v>
      </c>
      <c r="B39" t="s">
        <v>104</v>
      </c>
      <c r="C39" s="83" t="s">
        <v>44</v>
      </c>
      <c r="D39" s="7" t="s">
        <v>11</v>
      </c>
      <c r="E39" s="24">
        <v>80</v>
      </c>
      <c r="F39" s="24">
        <v>0</v>
      </c>
      <c r="G39" s="24">
        <v>0</v>
      </c>
      <c r="H39" s="26">
        <f t="shared" si="2"/>
        <v>80</v>
      </c>
      <c r="I39" s="24">
        <v>0</v>
      </c>
      <c r="J39" s="26">
        <f t="shared" si="0"/>
        <v>80</v>
      </c>
      <c r="K39" s="27"/>
      <c r="L39" s="7" t="s">
        <v>11</v>
      </c>
      <c r="M39" s="24">
        <v>48</v>
      </c>
      <c r="N39" s="24">
        <v>0</v>
      </c>
      <c r="O39" s="24">
        <v>8</v>
      </c>
      <c r="P39" s="26">
        <f t="shared" si="3"/>
        <v>56</v>
      </c>
      <c r="Q39" s="24">
        <v>0</v>
      </c>
      <c r="R39" s="26">
        <f t="shared" si="1"/>
        <v>56</v>
      </c>
      <c r="S39" s="32"/>
    </row>
    <row r="40" spans="1:19" ht="14.25" x14ac:dyDescent="0.2">
      <c r="A40" t="s">
        <v>105</v>
      </c>
      <c r="B40" t="s">
        <v>106</v>
      </c>
      <c r="C40" s="83" t="s">
        <v>38</v>
      </c>
      <c r="D40" s="7" t="s">
        <v>11</v>
      </c>
      <c r="E40" s="24">
        <v>27</v>
      </c>
      <c r="F40" s="24">
        <v>0</v>
      </c>
      <c r="G40" s="24">
        <v>0</v>
      </c>
      <c r="H40" s="26">
        <f t="shared" si="2"/>
        <v>27</v>
      </c>
      <c r="I40" s="24">
        <v>0</v>
      </c>
      <c r="J40" s="26">
        <f t="shared" si="0"/>
        <v>27</v>
      </c>
      <c r="K40" s="27"/>
      <c r="L40" s="7" t="s">
        <v>11</v>
      </c>
      <c r="M40" s="24">
        <v>40</v>
      </c>
      <c r="N40" s="24">
        <v>4</v>
      </c>
      <c r="O40" s="24">
        <v>47</v>
      </c>
      <c r="P40" s="26">
        <f t="shared" si="3"/>
        <v>91</v>
      </c>
      <c r="Q40" s="24">
        <v>24</v>
      </c>
      <c r="R40" s="26">
        <f t="shared" si="1"/>
        <v>115</v>
      </c>
      <c r="S40" s="32"/>
    </row>
    <row r="41" spans="1:19" ht="14.25" x14ac:dyDescent="0.2">
      <c r="A41" t="s">
        <v>107</v>
      </c>
      <c r="B41" t="s">
        <v>108</v>
      </c>
      <c r="C41" s="83" t="s">
        <v>44</v>
      </c>
      <c r="D41" s="7" t="s">
        <v>11</v>
      </c>
      <c r="E41" s="24">
        <v>38</v>
      </c>
      <c r="F41" s="24">
        <v>0</v>
      </c>
      <c r="G41" s="24">
        <v>19</v>
      </c>
      <c r="H41" s="26">
        <f t="shared" si="2"/>
        <v>57</v>
      </c>
      <c r="I41" s="24">
        <v>0</v>
      </c>
      <c r="J41" s="26">
        <f t="shared" si="0"/>
        <v>57</v>
      </c>
      <c r="K41" s="33"/>
      <c r="L41" s="7" t="s">
        <v>11</v>
      </c>
      <c r="M41" s="24">
        <v>73</v>
      </c>
      <c r="N41" s="24">
        <v>0</v>
      </c>
      <c r="O41" s="24">
        <v>13</v>
      </c>
      <c r="P41" s="26">
        <f t="shared" si="3"/>
        <v>86</v>
      </c>
      <c r="Q41" s="24">
        <v>0</v>
      </c>
      <c r="R41" s="26">
        <f t="shared" si="1"/>
        <v>86</v>
      </c>
      <c r="S41" s="32"/>
    </row>
    <row r="42" spans="1:19" ht="14.25" x14ac:dyDescent="0.2">
      <c r="A42" t="s">
        <v>109</v>
      </c>
      <c r="B42" t="s">
        <v>110</v>
      </c>
      <c r="C42" s="83" t="s">
        <v>41</v>
      </c>
      <c r="D42" s="7" t="s">
        <v>11</v>
      </c>
      <c r="E42" s="24">
        <v>38</v>
      </c>
      <c r="F42" s="24">
        <v>0</v>
      </c>
      <c r="G42" s="24">
        <v>0</v>
      </c>
      <c r="H42" s="26">
        <f t="shared" si="2"/>
        <v>38</v>
      </c>
      <c r="I42" s="24">
        <v>0</v>
      </c>
      <c r="J42" s="26">
        <f t="shared" si="0"/>
        <v>38</v>
      </c>
      <c r="K42" s="27"/>
      <c r="L42" s="7" t="s">
        <v>11</v>
      </c>
      <c r="M42" s="24">
        <v>40</v>
      </c>
      <c r="N42" s="24">
        <v>0</v>
      </c>
      <c r="O42" s="24">
        <v>2</v>
      </c>
      <c r="P42" s="26">
        <f t="shared" si="3"/>
        <v>42</v>
      </c>
      <c r="Q42" s="24">
        <v>0</v>
      </c>
      <c r="R42" s="26">
        <f t="shared" si="1"/>
        <v>42</v>
      </c>
      <c r="S42" s="32"/>
    </row>
    <row r="43" spans="1:19" ht="14.25" x14ac:dyDescent="0.2">
      <c r="A43" t="s">
        <v>111</v>
      </c>
      <c r="B43" t="s">
        <v>112</v>
      </c>
      <c r="C43" s="83" t="s">
        <v>41</v>
      </c>
      <c r="D43" s="7" t="s">
        <v>11</v>
      </c>
      <c r="E43" s="24">
        <v>42</v>
      </c>
      <c r="F43" s="24">
        <v>0</v>
      </c>
      <c r="G43" s="24">
        <v>22</v>
      </c>
      <c r="H43" s="26">
        <f t="shared" si="2"/>
        <v>64</v>
      </c>
      <c r="I43" s="24">
        <v>34</v>
      </c>
      <c r="J43" s="26">
        <f t="shared" si="0"/>
        <v>98</v>
      </c>
      <c r="K43" s="33"/>
      <c r="L43" s="7" t="s">
        <v>11</v>
      </c>
      <c r="M43" s="24">
        <v>24</v>
      </c>
      <c r="N43" s="24">
        <v>0</v>
      </c>
      <c r="O43" s="24">
        <v>40</v>
      </c>
      <c r="P43" s="26">
        <f t="shared" si="3"/>
        <v>64</v>
      </c>
      <c r="Q43" s="24">
        <v>0</v>
      </c>
      <c r="R43" s="26">
        <f t="shared" si="1"/>
        <v>64</v>
      </c>
      <c r="S43" s="32"/>
    </row>
    <row r="44" spans="1:19" ht="14.25" x14ac:dyDescent="0.2">
      <c r="A44" t="s">
        <v>113</v>
      </c>
      <c r="B44" t="s">
        <v>114</v>
      </c>
      <c r="C44" s="83" t="s">
        <v>57</v>
      </c>
      <c r="D44" s="7" t="s">
        <v>11</v>
      </c>
      <c r="E44" s="24">
        <v>88</v>
      </c>
      <c r="F44" s="24">
        <v>0</v>
      </c>
      <c r="G44" s="24">
        <v>8</v>
      </c>
      <c r="H44" s="26">
        <f t="shared" si="2"/>
        <v>96</v>
      </c>
      <c r="I44" s="24">
        <v>0</v>
      </c>
      <c r="J44" s="26">
        <f t="shared" si="0"/>
        <v>96</v>
      </c>
      <c r="K44" s="33"/>
      <c r="L44" s="7" t="s">
        <v>11</v>
      </c>
      <c r="M44" s="24">
        <v>34</v>
      </c>
      <c r="N44" s="24">
        <v>0</v>
      </c>
      <c r="O44" s="24">
        <v>23</v>
      </c>
      <c r="P44" s="26">
        <f t="shared" si="3"/>
        <v>57</v>
      </c>
      <c r="Q44" s="24">
        <v>5</v>
      </c>
      <c r="R44" s="26">
        <f t="shared" si="1"/>
        <v>62</v>
      </c>
      <c r="S44" s="32"/>
    </row>
    <row r="45" spans="1:19" ht="14.25" x14ac:dyDescent="0.2">
      <c r="A45" t="s">
        <v>115</v>
      </c>
      <c r="B45" t="s">
        <v>116</v>
      </c>
      <c r="C45" s="83" t="s">
        <v>38</v>
      </c>
      <c r="D45" s="7" t="s">
        <v>11</v>
      </c>
      <c r="E45" s="24">
        <v>59</v>
      </c>
      <c r="F45" s="24">
        <v>10</v>
      </c>
      <c r="G45" s="24">
        <v>10</v>
      </c>
      <c r="H45" s="26">
        <f t="shared" si="2"/>
        <v>79</v>
      </c>
      <c r="I45" s="24">
        <v>0</v>
      </c>
      <c r="J45" s="26">
        <f t="shared" si="0"/>
        <v>79</v>
      </c>
      <c r="K45" s="33"/>
      <c r="L45" s="7" t="s">
        <v>11</v>
      </c>
      <c r="M45" s="24">
        <v>104</v>
      </c>
      <c r="N45" s="24">
        <v>0</v>
      </c>
      <c r="O45" s="24">
        <v>20</v>
      </c>
      <c r="P45" s="26">
        <f t="shared" si="3"/>
        <v>124</v>
      </c>
      <c r="Q45" s="24">
        <v>0</v>
      </c>
      <c r="R45" s="26">
        <f t="shared" si="1"/>
        <v>124</v>
      </c>
      <c r="S45" s="32"/>
    </row>
    <row r="46" spans="1:19" ht="14.25" x14ac:dyDescent="0.2">
      <c r="A46" t="s">
        <v>117</v>
      </c>
      <c r="B46" t="s">
        <v>118</v>
      </c>
      <c r="C46" s="83" t="s">
        <v>44</v>
      </c>
      <c r="D46" s="7" t="s">
        <v>11</v>
      </c>
      <c r="E46" s="24">
        <v>47</v>
      </c>
      <c r="F46" s="24">
        <v>7</v>
      </c>
      <c r="G46" s="24">
        <v>33</v>
      </c>
      <c r="H46" s="26">
        <f t="shared" si="2"/>
        <v>87</v>
      </c>
      <c r="I46" s="24">
        <v>53</v>
      </c>
      <c r="J46" s="26">
        <f t="shared" si="0"/>
        <v>140</v>
      </c>
      <c r="K46" s="33"/>
      <c r="L46" s="7" t="s">
        <v>11</v>
      </c>
      <c r="M46" s="24">
        <v>98</v>
      </c>
      <c r="N46" s="24">
        <v>7</v>
      </c>
      <c r="O46" s="24">
        <v>60</v>
      </c>
      <c r="P46" s="26">
        <f t="shared" si="3"/>
        <v>165</v>
      </c>
      <c r="Q46" s="24">
        <v>12</v>
      </c>
      <c r="R46" s="26">
        <f t="shared" si="1"/>
        <v>177</v>
      </c>
      <c r="S46" s="32"/>
    </row>
    <row r="47" spans="1:19" ht="14.25" x14ac:dyDescent="0.2">
      <c r="A47" t="s">
        <v>119</v>
      </c>
      <c r="B47" t="s">
        <v>120</v>
      </c>
      <c r="C47" s="83" t="s">
        <v>38</v>
      </c>
      <c r="D47" s="7" t="s">
        <v>11</v>
      </c>
      <c r="E47" s="24">
        <v>81</v>
      </c>
      <c r="F47" s="24">
        <v>0</v>
      </c>
      <c r="G47" s="24">
        <v>9</v>
      </c>
      <c r="H47" s="26">
        <f t="shared" si="2"/>
        <v>90</v>
      </c>
      <c r="I47" s="24">
        <v>0</v>
      </c>
      <c r="J47" s="26">
        <f t="shared" si="0"/>
        <v>90</v>
      </c>
      <c r="K47" s="27"/>
      <c r="L47" s="7" t="s">
        <v>11</v>
      </c>
      <c r="M47" s="24">
        <v>61</v>
      </c>
      <c r="N47" s="24">
        <v>40</v>
      </c>
      <c r="O47" s="24">
        <v>30</v>
      </c>
      <c r="P47" s="26">
        <f t="shared" si="3"/>
        <v>131</v>
      </c>
      <c r="Q47" s="24">
        <v>0</v>
      </c>
      <c r="R47" s="26">
        <f t="shared" si="1"/>
        <v>131</v>
      </c>
      <c r="S47" s="32"/>
    </row>
    <row r="48" spans="1:19" ht="14.25" x14ac:dyDescent="0.2">
      <c r="A48" t="s">
        <v>121</v>
      </c>
      <c r="B48" t="s">
        <v>122</v>
      </c>
      <c r="C48" s="83" t="s">
        <v>41</v>
      </c>
      <c r="D48" s="7" t="s">
        <v>11</v>
      </c>
      <c r="E48" s="24">
        <v>61</v>
      </c>
      <c r="F48" s="24">
        <v>0</v>
      </c>
      <c r="G48" s="24">
        <v>19</v>
      </c>
      <c r="H48" s="26">
        <f t="shared" si="2"/>
        <v>80</v>
      </c>
      <c r="I48" s="24">
        <v>0</v>
      </c>
      <c r="J48" s="26">
        <f t="shared" si="0"/>
        <v>80</v>
      </c>
      <c r="K48" s="27"/>
      <c r="L48" s="7" t="s">
        <v>11</v>
      </c>
      <c r="M48" s="24">
        <v>93</v>
      </c>
      <c r="N48" s="24">
        <v>0</v>
      </c>
      <c r="O48" s="24">
        <v>41</v>
      </c>
      <c r="P48" s="26">
        <f t="shared" si="3"/>
        <v>134</v>
      </c>
      <c r="Q48" s="24">
        <v>0</v>
      </c>
      <c r="R48" s="26">
        <f t="shared" si="1"/>
        <v>134</v>
      </c>
      <c r="S48" s="32"/>
    </row>
    <row r="49" spans="1:19" ht="14.25" x14ac:dyDescent="0.2">
      <c r="A49" t="s">
        <v>123</v>
      </c>
      <c r="B49" t="s">
        <v>124</v>
      </c>
      <c r="C49" s="83" t="s">
        <v>38</v>
      </c>
      <c r="D49" s="7" t="s">
        <v>11</v>
      </c>
      <c r="E49" s="24">
        <v>22</v>
      </c>
      <c r="F49" s="24">
        <v>0</v>
      </c>
      <c r="G49" s="24">
        <v>0</v>
      </c>
      <c r="H49" s="26">
        <f t="shared" si="2"/>
        <v>22</v>
      </c>
      <c r="I49" s="24">
        <v>0</v>
      </c>
      <c r="J49" s="26">
        <f t="shared" si="0"/>
        <v>22</v>
      </c>
      <c r="K49" s="27"/>
      <c r="L49" s="7" t="s">
        <v>11</v>
      </c>
      <c r="M49" s="24">
        <v>0</v>
      </c>
      <c r="N49" s="24">
        <v>0</v>
      </c>
      <c r="O49" s="24">
        <v>3</v>
      </c>
      <c r="P49" s="26">
        <f t="shared" si="3"/>
        <v>3</v>
      </c>
      <c r="Q49" s="24">
        <v>0</v>
      </c>
      <c r="R49" s="26">
        <f t="shared" si="1"/>
        <v>3</v>
      </c>
      <c r="S49" s="32"/>
    </row>
    <row r="50" spans="1:19" ht="14.25" x14ac:dyDescent="0.2">
      <c r="A50" t="s">
        <v>125</v>
      </c>
      <c r="B50" t="s">
        <v>126</v>
      </c>
      <c r="C50" s="83" t="s">
        <v>44</v>
      </c>
      <c r="D50" s="7" t="s">
        <v>11</v>
      </c>
      <c r="E50" s="24">
        <v>188</v>
      </c>
      <c r="F50" s="24">
        <v>0</v>
      </c>
      <c r="G50" s="24">
        <f>136-16</f>
        <v>120</v>
      </c>
      <c r="H50" s="26">
        <f t="shared" si="2"/>
        <v>308</v>
      </c>
      <c r="I50" s="24">
        <v>67</v>
      </c>
      <c r="J50" s="26">
        <f t="shared" si="0"/>
        <v>375</v>
      </c>
      <c r="K50" s="33"/>
      <c r="L50" s="7" t="s">
        <v>11</v>
      </c>
      <c r="M50" s="24">
        <v>196</v>
      </c>
      <c r="N50" s="24">
        <v>0</v>
      </c>
      <c r="O50" s="24">
        <v>164</v>
      </c>
      <c r="P50" s="26">
        <f t="shared" si="3"/>
        <v>360</v>
      </c>
      <c r="Q50" s="24">
        <v>1</v>
      </c>
      <c r="R50" s="26">
        <f t="shared" si="1"/>
        <v>361</v>
      </c>
      <c r="S50" s="32"/>
    </row>
    <row r="51" spans="1:19" ht="14.25" x14ac:dyDescent="0.2">
      <c r="A51" t="s">
        <v>127</v>
      </c>
      <c r="B51" t="s">
        <v>128</v>
      </c>
      <c r="C51" s="83" t="s">
        <v>44</v>
      </c>
      <c r="D51" s="7" t="s">
        <v>11</v>
      </c>
      <c r="E51" s="24">
        <v>43</v>
      </c>
      <c r="F51" s="24">
        <v>0</v>
      </c>
      <c r="G51" s="24">
        <v>39</v>
      </c>
      <c r="H51" s="26">
        <f t="shared" si="2"/>
        <v>82</v>
      </c>
      <c r="I51" s="24">
        <v>20</v>
      </c>
      <c r="J51" s="26">
        <f t="shared" si="0"/>
        <v>102</v>
      </c>
      <c r="K51" s="33"/>
      <c r="L51" s="7" t="s">
        <v>11</v>
      </c>
      <c r="M51" s="24">
        <v>142</v>
      </c>
      <c r="N51" s="24">
        <v>0</v>
      </c>
      <c r="O51" s="24">
        <v>62</v>
      </c>
      <c r="P51" s="26">
        <f t="shared" si="3"/>
        <v>204</v>
      </c>
      <c r="Q51" s="24">
        <v>0</v>
      </c>
      <c r="R51" s="26">
        <f t="shared" si="1"/>
        <v>204</v>
      </c>
      <c r="S51" s="32"/>
    </row>
    <row r="52" spans="1:19" ht="14.25" x14ac:dyDescent="0.2">
      <c r="A52" t="s">
        <v>129</v>
      </c>
      <c r="B52" t="s">
        <v>130</v>
      </c>
      <c r="C52" s="83" t="s">
        <v>38</v>
      </c>
      <c r="D52" s="7" t="s">
        <v>11</v>
      </c>
      <c r="E52" s="24">
        <v>26</v>
      </c>
      <c r="F52" s="24">
        <v>0</v>
      </c>
      <c r="G52" s="24">
        <v>10</v>
      </c>
      <c r="H52" s="26">
        <f t="shared" si="2"/>
        <v>36</v>
      </c>
      <c r="I52" s="24">
        <v>0</v>
      </c>
      <c r="J52" s="26">
        <f t="shared" si="0"/>
        <v>36</v>
      </c>
      <c r="K52" s="27"/>
      <c r="L52" s="7" t="s">
        <v>11</v>
      </c>
      <c r="M52" s="24">
        <v>54</v>
      </c>
      <c r="N52" s="24">
        <v>3</v>
      </c>
      <c r="O52" s="24">
        <v>2</v>
      </c>
      <c r="P52" s="26">
        <f t="shared" si="3"/>
        <v>59</v>
      </c>
      <c r="Q52" s="24">
        <v>0</v>
      </c>
      <c r="R52" s="26">
        <f t="shared" si="1"/>
        <v>59</v>
      </c>
      <c r="S52" s="32"/>
    </row>
    <row r="53" spans="1:19" ht="14.25" x14ac:dyDescent="0.2">
      <c r="A53" t="s">
        <v>131</v>
      </c>
      <c r="B53" t="s">
        <v>132</v>
      </c>
      <c r="C53" s="83" t="s">
        <v>64</v>
      </c>
      <c r="D53" s="7" t="s">
        <v>11</v>
      </c>
      <c r="E53" s="24">
        <v>46</v>
      </c>
      <c r="F53" s="24">
        <v>0</v>
      </c>
      <c r="G53" s="24">
        <v>20</v>
      </c>
      <c r="H53" s="26">
        <f t="shared" si="2"/>
        <v>66</v>
      </c>
      <c r="I53" s="24">
        <v>0</v>
      </c>
      <c r="J53" s="26">
        <f t="shared" si="0"/>
        <v>66</v>
      </c>
      <c r="K53" s="27"/>
      <c r="L53" s="7" t="s">
        <v>11</v>
      </c>
      <c r="M53" s="24">
        <v>20</v>
      </c>
      <c r="N53" s="24">
        <v>0</v>
      </c>
      <c r="O53" s="24">
        <v>19</v>
      </c>
      <c r="P53" s="26">
        <f t="shared" si="3"/>
        <v>39</v>
      </c>
      <c r="Q53" s="24">
        <v>0</v>
      </c>
      <c r="R53" s="26">
        <f t="shared" si="1"/>
        <v>39</v>
      </c>
      <c r="S53" s="32"/>
    </row>
    <row r="54" spans="1:19" ht="14.25" x14ac:dyDescent="0.2">
      <c r="A54" t="s">
        <v>133</v>
      </c>
      <c r="B54" t="s">
        <v>134</v>
      </c>
      <c r="C54" s="83" t="s">
        <v>64</v>
      </c>
      <c r="D54" s="7" t="s">
        <v>11</v>
      </c>
      <c r="E54" s="24">
        <v>241</v>
      </c>
      <c r="F54" s="24">
        <v>0</v>
      </c>
      <c r="G54" s="24">
        <v>49</v>
      </c>
      <c r="H54" s="26">
        <f t="shared" si="2"/>
        <v>290</v>
      </c>
      <c r="I54" s="24">
        <v>0</v>
      </c>
      <c r="J54" s="26">
        <f t="shared" si="0"/>
        <v>290</v>
      </c>
      <c r="K54" s="27"/>
      <c r="L54" s="7" t="s">
        <v>11</v>
      </c>
      <c r="M54" s="24">
        <v>37</v>
      </c>
      <c r="N54" s="24">
        <v>0</v>
      </c>
      <c r="O54" s="24">
        <v>56</v>
      </c>
      <c r="P54" s="26">
        <f t="shared" si="3"/>
        <v>93</v>
      </c>
      <c r="Q54" s="24">
        <v>0</v>
      </c>
      <c r="R54" s="26">
        <f t="shared" si="1"/>
        <v>93</v>
      </c>
      <c r="S54" s="32"/>
    </row>
    <row r="55" spans="1:19" ht="14.25" x14ac:dyDescent="0.2">
      <c r="A55" t="s">
        <v>135</v>
      </c>
      <c r="B55" t="s">
        <v>136</v>
      </c>
      <c r="C55" s="83" t="s">
        <v>41</v>
      </c>
      <c r="D55" s="7" t="s">
        <v>11</v>
      </c>
      <c r="E55" s="24">
        <v>80</v>
      </c>
      <c r="F55" s="24">
        <v>6</v>
      </c>
      <c r="G55" s="24">
        <v>23</v>
      </c>
      <c r="H55" s="26">
        <f t="shared" si="2"/>
        <v>109</v>
      </c>
      <c r="I55" s="24">
        <v>0</v>
      </c>
      <c r="J55" s="26">
        <f t="shared" si="0"/>
        <v>109</v>
      </c>
      <c r="K55" s="27"/>
      <c r="L55" s="7" t="s">
        <v>11</v>
      </c>
      <c r="M55" s="24">
        <v>173</v>
      </c>
      <c r="N55" s="24">
        <v>0</v>
      </c>
      <c r="O55" s="24">
        <v>49</v>
      </c>
      <c r="P55" s="26">
        <f t="shared" si="3"/>
        <v>222</v>
      </c>
      <c r="Q55" s="24">
        <v>0</v>
      </c>
      <c r="R55" s="26">
        <f t="shared" si="1"/>
        <v>222</v>
      </c>
      <c r="S55" s="32"/>
    </row>
    <row r="56" spans="1:19" ht="14.25" x14ac:dyDescent="0.2">
      <c r="A56" t="s">
        <v>137</v>
      </c>
      <c r="B56" t="s">
        <v>138</v>
      </c>
      <c r="C56" s="83" t="s">
        <v>41</v>
      </c>
      <c r="D56" s="7" t="s">
        <v>11</v>
      </c>
      <c r="E56" s="24">
        <v>85</v>
      </c>
      <c r="F56" s="24">
        <v>0</v>
      </c>
      <c r="G56" s="24">
        <v>38</v>
      </c>
      <c r="H56" s="26">
        <f t="shared" si="2"/>
        <v>123</v>
      </c>
      <c r="I56" s="24">
        <v>0</v>
      </c>
      <c r="J56" s="26">
        <f t="shared" si="0"/>
        <v>123</v>
      </c>
      <c r="K56" s="27"/>
      <c r="L56" s="7" t="s">
        <v>11</v>
      </c>
      <c r="M56" s="24">
        <v>244</v>
      </c>
      <c r="N56" s="24">
        <v>0</v>
      </c>
      <c r="O56" s="24">
        <v>71</v>
      </c>
      <c r="P56" s="26">
        <f t="shared" si="3"/>
        <v>315</v>
      </c>
      <c r="Q56" s="24">
        <v>15</v>
      </c>
      <c r="R56" s="26">
        <f t="shared" si="1"/>
        <v>330</v>
      </c>
      <c r="S56" s="32"/>
    </row>
    <row r="57" spans="1:19" ht="14.25" x14ac:dyDescent="0.2">
      <c r="A57" t="s">
        <v>139</v>
      </c>
      <c r="B57" t="s">
        <v>140</v>
      </c>
      <c r="C57" s="83" t="s">
        <v>57</v>
      </c>
      <c r="D57" s="7" t="s">
        <v>11</v>
      </c>
      <c r="E57" s="24">
        <v>4</v>
      </c>
      <c r="F57" s="24">
        <v>0</v>
      </c>
      <c r="G57" s="24">
        <v>0</v>
      </c>
      <c r="H57" s="26">
        <f t="shared" si="2"/>
        <v>4</v>
      </c>
      <c r="I57" s="24">
        <v>0</v>
      </c>
      <c r="J57" s="26">
        <f t="shared" si="0"/>
        <v>4</v>
      </c>
      <c r="K57" s="27"/>
      <c r="L57" s="7" t="s">
        <v>11</v>
      </c>
      <c r="M57" s="24">
        <v>4</v>
      </c>
      <c r="N57" s="24">
        <v>0</v>
      </c>
      <c r="O57" s="24">
        <v>5</v>
      </c>
      <c r="P57" s="26">
        <f t="shared" si="3"/>
        <v>9</v>
      </c>
      <c r="Q57" s="24">
        <v>0</v>
      </c>
      <c r="R57" s="26">
        <f t="shared" si="1"/>
        <v>9</v>
      </c>
      <c r="S57" s="32"/>
    </row>
    <row r="58" spans="1:19" ht="14.25" x14ac:dyDescent="0.2">
      <c r="A58" t="s">
        <v>141</v>
      </c>
      <c r="B58" t="s">
        <v>142</v>
      </c>
      <c r="C58" s="83" t="s">
        <v>38</v>
      </c>
      <c r="D58" s="7" t="s">
        <v>11</v>
      </c>
      <c r="E58" s="24">
        <v>146</v>
      </c>
      <c r="F58" s="24">
        <v>0</v>
      </c>
      <c r="G58" s="24">
        <v>42</v>
      </c>
      <c r="H58" s="26">
        <f t="shared" si="2"/>
        <v>188</v>
      </c>
      <c r="I58" s="24">
        <v>0</v>
      </c>
      <c r="J58" s="26">
        <f t="shared" si="0"/>
        <v>188</v>
      </c>
      <c r="K58" s="27"/>
      <c r="L58" s="7" t="s">
        <v>11</v>
      </c>
      <c r="M58" s="24">
        <v>113</v>
      </c>
      <c r="N58" s="24">
        <v>6</v>
      </c>
      <c r="O58" s="24">
        <v>44</v>
      </c>
      <c r="P58" s="26">
        <f t="shared" si="3"/>
        <v>163</v>
      </c>
      <c r="Q58" s="24">
        <v>20</v>
      </c>
      <c r="R58" s="26">
        <f t="shared" si="1"/>
        <v>183</v>
      </c>
      <c r="S58" s="32"/>
    </row>
    <row r="59" spans="1:19" ht="14.25" x14ac:dyDescent="0.2">
      <c r="A59" t="s">
        <v>143</v>
      </c>
      <c r="B59" t="s">
        <v>144</v>
      </c>
      <c r="C59" s="83" t="s">
        <v>38</v>
      </c>
      <c r="D59" s="7" t="s">
        <v>11</v>
      </c>
      <c r="E59" s="24">
        <v>26</v>
      </c>
      <c r="F59" s="24">
        <v>0</v>
      </c>
      <c r="G59" s="24">
        <v>3</v>
      </c>
      <c r="H59" s="26">
        <f t="shared" si="2"/>
        <v>29</v>
      </c>
      <c r="I59" s="24">
        <v>0</v>
      </c>
      <c r="J59" s="26">
        <f t="shared" si="0"/>
        <v>29</v>
      </c>
      <c r="K59" s="27"/>
      <c r="L59" s="7" t="s">
        <v>11</v>
      </c>
      <c r="M59" s="24">
        <v>26</v>
      </c>
      <c r="N59" s="24">
        <v>0</v>
      </c>
      <c r="O59" s="24">
        <v>0</v>
      </c>
      <c r="P59" s="26">
        <f t="shared" si="3"/>
        <v>26</v>
      </c>
      <c r="Q59" s="24">
        <v>0</v>
      </c>
      <c r="R59" s="26">
        <f t="shared" si="1"/>
        <v>26</v>
      </c>
      <c r="S59" s="32"/>
    </row>
    <row r="60" spans="1:19" ht="14.25" x14ac:dyDescent="0.2">
      <c r="A60" t="s">
        <v>145</v>
      </c>
      <c r="B60" t="s">
        <v>146</v>
      </c>
      <c r="C60" s="83" t="s">
        <v>41</v>
      </c>
      <c r="D60" s="7" t="s">
        <v>11</v>
      </c>
      <c r="E60" s="24">
        <v>81</v>
      </c>
      <c r="F60" s="24">
        <v>0</v>
      </c>
      <c r="G60" s="24">
        <v>7</v>
      </c>
      <c r="H60" s="26">
        <f t="shared" si="2"/>
        <v>88</v>
      </c>
      <c r="I60" s="24">
        <v>12</v>
      </c>
      <c r="J60" s="26">
        <f t="shared" si="0"/>
        <v>100</v>
      </c>
      <c r="K60" s="33"/>
      <c r="L60" s="7" t="s">
        <v>11</v>
      </c>
      <c r="M60" s="24">
        <v>64</v>
      </c>
      <c r="N60" s="24">
        <v>0</v>
      </c>
      <c r="O60" s="24">
        <v>101</v>
      </c>
      <c r="P60" s="26">
        <f t="shared" si="3"/>
        <v>165</v>
      </c>
      <c r="Q60" s="24">
        <v>2</v>
      </c>
      <c r="R60" s="26">
        <f t="shared" si="1"/>
        <v>167</v>
      </c>
      <c r="S60" s="32"/>
    </row>
    <row r="61" spans="1:19" ht="14.25" x14ac:dyDescent="0.2">
      <c r="A61" t="s">
        <v>147</v>
      </c>
      <c r="B61" t="s">
        <v>148</v>
      </c>
      <c r="C61" s="83" t="s">
        <v>64</v>
      </c>
      <c r="D61" s="7" t="s">
        <v>11</v>
      </c>
      <c r="E61" s="24">
        <v>7</v>
      </c>
      <c r="F61" s="24">
        <v>0</v>
      </c>
      <c r="G61" s="24">
        <v>0</v>
      </c>
      <c r="H61" s="26">
        <f t="shared" si="2"/>
        <v>7</v>
      </c>
      <c r="I61" s="24">
        <v>0</v>
      </c>
      <c r="J61" s="26">
        <f t="shared" si="0"/>
        <v>7</v>
      </c>
      <c r="K61" s="27"/>
      <c r="L61" s="7" t="s">
        <v>11</v>
      </c>
      <c r="M61" s="24">
        <v>7</v>
      </c>
      <c r="N61" s="24">
        <v>0</v>
      </c>
      <c r="O61" s="24">
        <v>2</v>
      </c>
      <c r="P61" s="26">
        <f t="shared" si="3"/>
        <v>9</v>
      </c>
      <c r="Q61" s="24">
        <v>0</v>
      </c>
      <c r="R61" s="26">
        <f t="shared" si="1"/>
        <v>9</v>
      </c>
      <c r="S61" s="32"/>
    </row>
    <row r="62" spans="1:19" ht="14.25" x14ac:dyDescent="0.2">
      <c r="A62" t="s">
        <v>149</v>
      </c>
      <c r="B62" t="s">
        <v>150</v>
      </c>
      <c r="C62" s="83" t="s">
        <v>38</v>
      </c>
      <c r="D62" s="7" t="s">
        <v>11</v>
      </c>
      <c r="E62" s="24">
        <v>276</v>
      </c>
      <c r="F62" s="24">
        <v>64</v>
      </c>
      <c r="G62" s="24">
        <v>3</v>
      </c>
      <c r="H62" s="26">
        <f t="shared" si="2"/>
        <v>343</v>
      </c>
      <c r="I62" s="24">
        <v>158</v>
      </c>
      <c r="J62" s="26">
        <f t="shared" si="0"/>
        <v>501</v>
      </c>
      <c r="K62" s="33"/>
      <c r="L62" s="7" t="s">
        <v>11</v>
      </c>
      <c r="M62" s="24">
        <v>117</v>
      </c>
      <c r="N62" s="24">
        <v>1</v>
      </c>
      <c r="O62" s="24">
        <v>61</v>
      </c>
      <c r="P62" s="26">
        <f t="shared" si="3"/>
        <v>179</v>
      </c>
      <c r="Q62" s="24">
        <v>25</v>
      </c>
      <c r="R62" s="26">
        <f t="shared" si="1"/>
        <v>204</v>
      </c>
      <c r="S62" s="32"/>
    </row>
    <row r="63" spans="1:19" ht="14.25" x14ac:dyDescent="0.2">
      <c r="A63" t="s">
        <v>151</v>
      </c>
      <c r="B63" t="s">
        <v>152</v>
      </c>
      <c r="C63" s="83" t="s">
        <v>41</v>
      </c>
      <c r="D63" s="7" t="s">
        <v>11</v>
      </c>
      <c r="E63" s="24">
        <v>58</v>
      </c>
      <c r="F63" s="24">
        <v>0</v>
      </c>
      <c r="G63" s="24">
        <v>5</v>
      </c>
      <c r="H63" s="26">
        <f t="shared" si="2"/>
        <v>63</v>
      </c>
      <c r="I63" s="24">
        <v>0</v>
      </c>
      <c r="J63" s="26">
        <f t="shared" si="0"/>
        <v>63</v>
      </c>
      <c r="K63" s="27"/>
      <c r="L63" s="7" t="s">
        <v>11</v>
      </c>
      <c r="M63" s="24">
        <v>41</v>
      </c>
      <c r="N63" s="24">
        <v>0</v>
      </c>
      <c r="O63" s="24">
        <v>5</v>
      </c>
      <c r="P63" s="26">
        <f t="shared" si="3"/>
        <v>46</v>
      </c>
      <c r="Q63" s="24">
        <v>0</v>
      </c>
      <c r="R63" s="26">
        <f t="shared" si="1"/>
        <v>46</v>
      </c>
      <c r="S63" s="32"/>
    </row>
    <row r="64" spans="1:19" ht="14.25" x14ac:dyDescent="0.2">
      <c r="A64" t="s">
        <v>153</v>
      </c>
      <c r="B64" t="s">
        <v>154</v>
      </c>
      <c r="C64" s="83" t="s">
        <v>44</v>
      </c>
      <c r="D64" s="7" t="s">
        <v>11</v>
      </c>
      <c r="E64" s="24">
        <v>57</v>
      </c>
      <c r="F64" s="24">
        <v>0</v>
      </c>
      <c r="G64" s="24">
        <v>54</v>
      </c>
      <c r="H64" s="26">
        <f t="shared" si="2"/>
        <v>111</v>
      </c>
      <c r="I64" s="24">
        <v>4</v>
      </c>
      <c r="J64" s="26">
        <f t="shared" si="0"/>
        <v>115</v>
      </c>
      <c r="K64" s="33"/>
      <c r="L64" s="7" t="s">
        <v>11</v>
      </c>
      <c r="M64" s="24">
        <v>89</v>
      </c>
      <c r="N64" s="24">
        <v>0</v>
      </c>
      <c r="O64" s="24">
        <v>77</v>
      </c>
      <c r="P64" s="26">
        <f t="shared" si="3"/>
        <v>166</v>
      </c>
      <c r="Q64" s="24">
        <v>221</v>
      </c>
      <c r="R64" s="26">
        <f t="shared" si="1"/>
        <v>387</v>
      </c>
      <c r="S64" s="32"/>
    </row>
    <row r="65" spans="1:19" ht="14.25" x14ac:dyDescent="0.2">
      <c r="A65" t="s">
        <v>155</v>
      </c>
      <c r="B65" t="s">
        <v>156</v>
      </c>
      <c r="C65" s="83" t="s">
        <v>64</v>
      </c>
      <c r="D65" s="7" t="s">
        <v>11</v>
      </c>
      <c r="E65" s="24">
        <v>209</v>
      </c>
      <c r="F65" s="24">
        <v>5</v>
      </c>
      <c r="G65" s="24">
        <v>79</v>
      </c>
      <c r="H65" s="26">
        <f t="shared" si="2"/>
        <v>293</v>
      </c>
      <c r="I65" s="24">
        <v>63</v>
      </c>
      <c r="J65" s="26">
        <f t="shared" si="0"/>
        <v>356</v>
      </c>
      <c r="K65" s="33"/>
      <c r="L65" s="7" t="s">
        <v>11</v>
      </c>
      <c r="M65" s="24">
        <v>560</v>
      </c>
      <c r="N65" s="24">
        <v>0</v>
      </c>
      <c r="O65" s="24">
        <v>183</v>
      </c>
      <c r="P65" s="26">
        <f t="shared" si="3"/>
        <v>743</v>
      </c>
      <c r="Q65" s="24">
        <v>42</v>
      </c>
      <c r="R65" s="26">
        <f t="shared" si="1"/>
        <v>785</v>
      </c>
      <c r="S65" s="32"/>
    </row>
    <row r="66" spans="1:19" ht="14.25" x14ac:dyDescent="0.2">
      <c r="A66" t="s">
        <v>157</v>
      </c>
      <c r="B66" t="s">
        <v>158</v>
      </c>
      <c r="C66" s="83" t="s">
        <v>64</v>
      </c>
      <c r="D66" s="7" t="s">
        <v>11</v>
      </c>
      <c r="E66" s="24">
        <v>10</v>
      </c>
      <c r="F66" s="24">
        <v>0</v>
      </c>
      <c r="G66" s="24">
        <v>30</v>
      </c>
      <c r="H66" s="26">
        <f t="shared" si="2"/>
        <v>40</v>
      </c>
      <c r="I66" s="24">
        <v>144</v>
      </c>
      <c r="J66" s="26">
        <f t="shared" si="0"/>
        <v>184</v>
      </c>
      <c r="K66" s="27"/>
      <c r="L66" s="7" t="s">
        <v>11</v>
      </c>
      <c r="M66" s="24">
        <v>43</v>
      </c>
      <c r="N66" s="24">
        <v>0</v>
      </c>
      <c r="O66" s="24">
        <v>24</v>
      </c>
      <c r="P66" s="26">
        <f t="shared" si="3"/>
        <v>67</v>
      </c>
      <c r="Q66" s="24">
        <v>4</v>
      </c>
      <c r="R66" s="26">
        <f t="shared" si="1"/>
        <v>71</v>
      </c>
      <c r="S66" s="32"/>
    </row>
    <row r="67" spans="1:19" ht="14.25" x14ac:dyDescent="0.2">
      <c r="A67" t="s">
        <v>159</v>
      </c>
      <c r="B67" t="s">
        <v>160</v>
      </c>
      <c r="C67" s="83" t="s">
        <v>57</v>
      </c>
      <c r="D67" s="7" t="s">
        <v>11</v>
      </c>
      <c r="E67" s="24">
        <v>195</v>
      </c>
      <c r="F67" s="24">
        <v>7</v>
      </c>
      <c r="G67" s="24">
        <v>33</v>
      </c>
      <c r="H67" s="26">
        <f t="shared" si="2"/>
        <v>235</v>
      </c>
      <c r="I67" s="24">
        <v>173</v>
      </c>
      <c r="J67" s="26">
        <f t="shared" si="0"/>
        <v>408</v>
      </c>
      <c r="K67" s="27"/>
      <c r="L67" s="7" t="s">
        <v>11</v>
      </c>
      <c r="M67" s="24">
        <v>265</v>
      </c>
      <c r="N67" s="24">
        <v>12</v>
      </c>
      <c r="O67" s="24">
        <v>93</v>
      </c>
      <c r="P67" s="26">
        <f t="shared" si="3"/>
        <v>370</v>
      </c>
      <c r="Q67" s="24">
        <v>84</v>
      </c>
      <c r="R67" s="26">
        <f t="shared" si="1"/>
        <v>454</v>
      </c>
      <c r="S67" s="32"/>
    </row>
    <row r="68" spans="1:19" ht="14.25" x14ac:dyDescent="0.2">
      <c r="A68" t="s">
        <v>161</v>
      </c>
      <c r="B68" t="s">
        <v>162</v>
      </c>
      <c r="C68" s="83" t="s">
        <v>44</v>
      </c>
      <c r="D68" s="7" t="s">
        <v>11</v>
      </c>
      <c r="E68" s="24">
        <v>194</v>
      </c>
      <c r="F68" s="24">
        <v>0</v>
      </c>
      <c r="G68" s="24">
        <v>16</v>
      </c>
      <c r="H68" s="26">
        <f t="shared" si="2"/>
        <v>210</v>
      </c>
      <c r="I68" s="24">
        <v>98</v>
      </c>
      <c r="J68" s="26">
        <f t="shared" si="0"/>
        <v>308</v>
      </c>
      <c r="K68" s="27"/>
      <c r="L68" s="7" t="s">
        <v>11</v>
      </c>
      <c r="M68" s="24">
        <v>134</v>
      </c>
      <c r="N68" s="24">
        <v>38</v>
      </c>
      <c r="O68" s="24">
        <v>95</v>
      </c>
      <c r="P68" s="26">
        <f t="shared" si="3"/>
        <v>267</v>
      </c>
      <c r="Q68" s="24">
        <v>74</v>
      </c>
      <c r="R68" s="26">
        <f t="shared" si="1"/>
        <v>341</v>
      </c>
      <c r="S68" s="32"/>
    </row>
    <row r="69" spans="1:19" ht="14.25" x14ac:dyDescent="0.2">
      <c r="A69" t="s">
        <v>163</v>
      </c>
      <c r="B69" t="s">
        <v>164</v>
      </c>
      <c r="C69" s="83" t="s">
        <v>57</v>
      </c>
      <c r="D69" s="7" t="s">
        <v>11</v>
      </c>
      <c r="E69" s="24">
        <v>31</v>
      </c>
      <c r="F69" s="24">
        <v>0</v>
      </c>
      <c r="G69" s="24">
        <v>11</v>
      </c>
      <c r="H69" s="26">
        <f t="shared" si="2"/>
        <v>42</v>
      </c>
      <c r="I69" s="24">
        <v>0</v>
      </c>
      <c r="J69" s="26">
        <f t="shared" si="0"/>
        <v>42</v>
      </c>
      <c r="K69" s="27"/>
      <c r="L69" s="7" t="s">
        <v>11</v>
      </c>
      <c r="M69" s="24">
        <v>86</v>
      </c>
      <c r="N69" s="24">
        <v>0</v>
      </c>
      <c r="O69" s="24">
        <v>21</v>
      </c>
      <c r="P69" s="26">
        <f t="shared" si="3"/>
        <v>107</v>
      </c>
      <c r="Q69" s="24">
        <v>0</v>
      </c>
      <c r="R69" s="26">
        <f t="shared" si="1"/>
        <v>107</v>
      </c>
      <c r="S69" s="32"/>
    </row>
    <row r="70" spans="1:19" ht="14.25" x14ac:dyDescent="0.2">
      <c r="A70" t="s">
        <v>165</v>
      </c>
      <c r="B70" t="s">
        <v>166</v>
      </c>
      <c r="C70" s="83" t="s">
        <v>38</v>
      </c>
      <c r="D70" s="7" t="s">
        <v>11</v>
      </c>
      <c r="E70" s="24">
        <v>41</v>
      </c>
      <c r="F70" s="24">
        <v>0</v>
      </c>
      <c r="G70" s="24">
        <v>9</v>
      </c>
      <c r="H70" s="26">
        <f t="shared" si="2"/>
        <v>50</v>
      </c>
      <c r="I70" s="24">
        <v>0</v>
      </c>
      <c r="J70" s="26">
        <f t="shared" si="0"/>
        <v>50</v>
      </c>
      <c r="K70" s="27"/>
      <c r="L70" s="7" t="s">
        <v>11</v>
      </c>
      <c r="M70" s="24">
        <v>87</v>
      </c>
      <c r="N70" s="24">
        <v>20</v>
      </c>
      <c r="O70" s="24">
        <v>45</v>
      </c>
      <c r="P70" s="26">
        <f t="shared" si="3"/>
        <v>152</v>
      </c>
      <c r="Q70" s="24">
        <v>0</v>
      </c>
      <c r="R70" s="26">
        <f t="shared" si="1"/>
        <v>152</v>
      </c>
      <c r="S70" s="32"/>
    </row>
    <row r="71" spans="1:19" ht="14.25" x14ac:dyDescent="0.2">
      <c r="A71" t="s">
        <v>167</v>
      </c>
      <c r="B71" t="s">
        <v>168</v>
      </c>
      <c r="C71" s="83" t="s">
        <v>38</v>
      </c>
      <c r="D71" s="7" t="s">
        <v>11</v>
      </c>
      <c r="E71" s="24">
        <v>88</v>
      </c>
      <c r="F71" s="24">
        <v>12</v>
      </c>
      <c r="G71" s="24">
        <v>13</v>
      </c>
      <c r="H71" s="26">
        <f t="shared" si="2"/>
        <v>113</v>
      </c>
      <c r="I71" s="24">
        <v>0</v>
      </c>
      <c r="J71" s="26">
        <f t="shared" si="0"/>
        <v>113</v>
      </c>
      <c r="K71" s="27"/>
      <c r="L71" s="7" t="s">
        <v>11</v>
      </c>
      <c r="M71" s="24">
        <v>49</v>
      </c>
      <c r="N71" s="24">
        <v>0</v>
      </c>
      <c r="O71" s="24">
        <v>12</v>
      </c>
      <c r="P71" s="26">
        <f t="shared" si="3"/>
        <v>61</v>
      </c>
      <c r="Q71" s="24">
        <v>43</v>
      </c>
      <c r="R71" s="26">
        <f t="shared" si="1"/>
        <v>104</v>
      </c>
      <c r="S71" s="32"/>
    </row>
    <row r="72" spans="1:19" ht="14.25" x14ac:dyDescent="0.2">
      <c r="A72" t="s">
        <v>169</v>
      </c>
      <c r="B72" t="s">
        <v>170</v>
      </c>
      <c r="C72" s="83" t="s">
        <v>57</v>
      </c>
      <c r="D72" s="7" t="s">
        <v>11</v>
      </c>
      <c r="E72" s="24">
        <v>87</v>
      </c>
      <c r="F72" s="24">
        <v>42</v>
      </c>
      <c r="G72" s="24">
        <v>0</v>
      </c>
      <c r="H72" s="26">
        <f t="shared" si="2"/>
        <v>129</v>
      </c>
      <c r="I72" s="24">
        <v>0</v>
      </c>
      <c r="J72" s="26">
        <f t="shared" ref="J72:J135" si="4">SUM(H72:I72)</f>
        <v>129</v>
      </c>
      <c r="K72" s="27"/>
      <c r="L72" s="7" t="s">
        <v>11</v>
      </c>
      <c r="M72" s="24">
        <v>47</v>
      </c>
      <c r="N72" s="24">
        <v>5</v>
      </c>
      <c r="O72" s="24">
        <v>26</v>
      </c>
      <c r="P72" s="26">
        <f t="shared" si="3"/>
        <v>78</v>
      </c>
      <c r="Q72" s="24">
        <v>0</v>
      </c>
      <c r="R72" s="26">
        <f t="shared" ref="R72:R135" si="5">SUM(P72:Q72)</f>
        <v>78</v>
      </c>
      <c r="S72" s="32"/>
    </row>
    <row r="73" spans="1:19" ht="14.25" x14ac:dyDescent="0.2">
      <c r="A73" t="s">
        <v>171</v>
      </c>
      <c r="B73" t="s">
        <v>172</v>
      </c>
      <c r="C73" s="83" t="s">
        <v>38</v>
      </c>
      <c r="D73" s="7" t="s">
        <v>11</v>
      </c>
      <c r="E73" s="24">
        <v>28</v>
      </c>
      <c r="F73" s="24">
        <v>0</v>
      </c>
      <c r="G73" s="24">
        <v>82</v>
      </c>
      <c r="H73" s="26">
        <f t="shared" ref="H73:H136" si="6">SUM(D73:G73)</f>
        <v>110</v>
      </c>
      <c r="I73" s="24">
        <v>29</v>
      </c>
      <c r="J73" s="26">
        <f t="shared" si="4"/>
        <v>139</v>
      </c>
      <c r="K73" s="33"/>
      <c r="L73" s="7" t="s">
        <v>11</v>
      </c>
      <c r="M73" s="24">
        <v>43</v>
      </c>
      <c r="N73" s="24">
        <v>0</v>
      </c>
      <c r="O73" s="24">
        <v>134</v>
      </c>
      <c r="P73" s="26">
        <f t="shared" ref="P73:P136" si="7">SUM(L73:O73)</f>
        <v>177</v>
      </c>
      <c r="Q73" s="24">
        <v>45</v>
      </c>
      <c r="R73" s="26">
        <f t="shared" si="5"/>
        <v>222</v>
      </c>
      <c r="S73" s="32"/>
    </row>
    <row r="74" spans="1:19" ht="14.25" x14ac:dyDescent="0.2">
      <c r="A74" t="s">
        <v>173</v>
      </c>
      <c r="B74" t="s">
        <v>174</v>
      </c>
      <c r="C74" s="83" t="s">
        <v>44</v>
      </c>
      <c r="D74" s="7" t="s">
        <v>11</v>
      </c>
      <c r="E74" s="24">
        <v>12</v>
      </c>
      <c r="F74" s="24">
        <v>0</v>
      </c>
      <c r="G74" s="24">
        <v>1</v>
      </c>
      <c r="H74" s="26">
        <f t="shared" si="6"/>
        <v>13</v>
      </c>
      <c r="I74" s="24">
        <v>0</v>
      </c>
      <c r="J74" s="26">
        <f t="shared" si="4"/>
        <v>13</v>
      </c>
      <c r="K74" s="27"/>
      <c r="L74" s="7" t="s">
        <v>11</v>
      </c>
      <c r="M74" s="24">
        <v>26</v>
      </c>
      <c r="N74" s="24">
        <v>0</v>
      </c>
      <c r="O74" s="24">
        <v>22</v>
      </c>
      <c r="P74" s="26">
        <f t="shared" si="7"/>
        <v>48</v>
      </c>
      <c r="Q74" s="24">
        <v>0</v>
      </c>
      <c r="R74" s="26">
        <f t="shared" si="5"/>
        <v>48</v>
      </c>
      <c r="S74" s="32"/>
    </row>
    <row r="75" spans="1:19" ht="14.25" x14ac:dyDescent="0.2">
      <c r="A75" t="s">
        <v>175</v>
      </c>
      <c r="B75" t="s">
        <v>176</v>
      </c>
      <c r="C75" s="83" t="s">
        <v>44</v>
      </c>
      <c r="D75" s="7" t="s">
        <v>11</v>
      </c>
      <c r="E75" s="24">
        <v>96</v>
      </c>
      <c r="F75" s="24">
        <v>0</v>
      </c>
      <c r="G75" s="24">
        <v>20</v>
      </c>
      <c r="H75" s="26">
        <f t="shared" si="6"/>
        <v>116</v>
      </c>
      <c r="I75" s="24">
        <v>30</v>
      </c>
      <c r="J75" s="26">
        <f t="shared" si="4"/>
        <v>146</v>
      </c>
      <c r="K75" s="27"/>
      <c r="L75" s="7" t="s">
        <v>11</v>
      </c>
      <c r="M75" s="24">
        <v>211</v>
      </c>
      <c r="N75" s="24">
        <v>0</v>
      </c>
      <c r="O75" s="24">
        <v>69</v>
      </c>
      <c r="P75" s="26">
        <f t="shared" si="7"/>
        <v>280</v>
      </c>
      <c r="Q75" s="24">
        <v>105</v>
      </c>
      <c r="R75" s="26">
        <f t="shared" si="5"/>
        <v>385</v>
      </c>
      <c r="S75" s="32"/>
    </row>
    <row r="76" spans="1:19" ht="14.25" x14ac:dyDescent="0.2">
      <c r="A76" t="s">
        <v>177</v>
      </c>
      <c r="B76" t="s">
        <v>178</v>
      </c>
      <c r="C76" s="83" t="s">
        <v>44</v>
      </c>
      <c r="D76" s="7" t="s">
        <v>11</v>
      </c>
      <c r="E76" s="24">
        <v>33</v>
      </c>
      <c r="F76" s="24">
        <v>0</v>
      </c>
      <c r="G76" s="24">
        <v>4</v>
      </c>
      <c r="H76" s="26">
        <f t="shared" si="6"/>
        <v>37</v>
      </c>
      <c r="I76" s="24">
        <v>0</v>
      </c>
      <c r="J76" s="26">
        <f t="shared" si="4"/>
        <v>37</v>
      </c>
      <c r="K76" s="27"/>
      <c r="L76" s="7" t="s">
        <v>11</v>
      </c>
      <c r="M76" s="24">
        <v>56</v>
      </c>
      <c r="N76" s="24">
        <v>0</v>
      </c>
      <c r="O76" s="24">
        <v>8</v>
      </c>
      <c r="P76" s="26">
        <f t="shared" si="7"/>
        <v>64</v>
      </c>
      <c r="Q76" s="24">
        <v>0</v>
      </c>
      <c r="R76" s="26">
        <f t="shared" si="5"/>
        <v>64</v>
      </c>
      <c r="S76" s="32"/>
    </row>
    <row r="77" spans="1:19" ht="14.25" x14ac:dyDescent="0.2">
      <c r="A77" t="s">
        <v>179</v>
      </c>
      <c r="B77" t="s">
        <v>180</v>
      </c>
      <c r="C77" s="83" t="s">
        <v>57</v>
      </c>
      <c r="D77" s="7" t="s">
        <v>11</v>
      </c>
      <c r="E77" s="24">
        <v>79</v>
      </c>
      <c r="F77" s="24">
        <v>12</v>
      </c>
      <c r="G77" s="24">
        <v>0</v>
      </c>
      <c r="H77" s="26">
        <f t="shared" si="6"/>
        <v>91</v>
      </c>
      <c r="I77" s="24">
        <v>22</v>
      </c>
      <c r="J77" s="26">
        <f t="shared" si="4"/>
        <v>113</v>
      </c>
      <c r="K77" s="33"/>
      <c r="L77" s="7" t="s">
        <v>11</v>
      </c>
      <c r="M77" s="24">
        <v>60</v>
      </c>
      <c r="N77" s="24">
        <v>0</v>
      </c>
      <c r="O77" s="24">
        <v>55</v>
      </c>
      <c r="P77" s="26">
        <f t="shared" si="7"/>
        <v>115</v>
      </c>
      <c r="Q77" s="24">
        <v>8</v>
      </c>
      <c r="R77" s="26">
        <f t="shared" si="5"/>
        <v>123</v>
      </c>
      <c r="S77" s="32"/>
    </row>
    <row r="78" spans="1:19" ht="14.25" x14ac:dyDescent="0.2">
      <c r="A78" t="s">
        <v>181</v>
      </c>
      <c r="B78" t="s">
        <v>182</v>
      </c>
      <c r="C78" s="83" t="s">
        <v>38</v>
      </c>
      <c r="D78" s="7" t="s">
        <v>11</v>
      </c>
      <c r="E78" s="24">
        <v>99</v>
      </c>
      <c r="F78" s="24">
        <v>0</v>
      </c>
      <c r="G78" s="24">
        <v>7</v>
      </c>
      <c r="H78" s="26">
        <f t="shared" si="6"/>
        <v>106</v>
      </c>
      <c r="I78" s="24">
        <v>0</v>
      </c>
      <c r="J78" s="26">
        <f t="shared" si="4"/>
        <v>106</v>
      </c>
      <c r="K78" s="33"/>
      <c r="L78" s="7" t="s">
        <v>11</v>
      </c>
      <c r="M78" s="24">
        <v>21</v>
      </c>
      <c r="N78" s="24">
        <v>0</v>
      </c>
      <c r="O78" s="24">
        <v>2</v>
      </c>
      <c r="P78" s="26">
        <f t="shared" si="7"/>
        <v>23</v>
      </c>
      <c r="Q78" s="24">
        <v>0</v>
      </c>
      <c r="R78" s="26">
        <f t="shared" si="5"/>
        <v>23</v>
      </c>
      <c r="S78" s="32"/>
    </row>
    <row r="79" spans="1:19" ht="14.25" x14ac:dyDescent="0.2">
      <c r="A79" t="s">
        <v>183</v>
      </c>
      <c r="B79" t="s">
        <v>184</v>
      </c>
      <c r="C79" s="83" t="s">
        <v>44</v>
      </c>
      <c r="D79" s="7" t="s">
        <v>11</v>
      </c>
      <c r="E79" s="24">
        <v>215</v>
      </c>
      <c r="F79" s="24">
        <v>0</v>
      </c>
      <c r="G79" s="24">
        <v>26</v>
      </c>
      <c r="H79" s="26">
        <f t="shared" si="6"/>
        <v>241</v>
      </c>
      <c r="I79" s="24">
        <v>105</v>
      </c>
      <c r="J79" s="26">
        <f t="shared" si="4"/>
        <v>346</v>
      </c>
      <c r="K79" s="33"/>
      <c r="L79" s="7" t="s">
        <v>11</v>
      </c>
      <c r="M79" s="24">
        <v>63</v>
      </c>
      <c r="N79" s="24">
        <v>0</v>
      </c>
      <c r="O79" s="24">
        <v>100</v>
      </c>
      <c r="P79" s="26">
        <f t="shared" si="7"/>
        <v>163</v>
      </c>
      <c r="Q79" s="24">
        <v>12</v>
      </c>
      <c r="R79" s="26">
        <f t="shared" si="5"/>
        <v>175</v>
      </c>
      <c r="S79" s="32"/>
    </row>
    <row r="80" spans="1:19" ht="14.25" x14ac:dyDescent="0.2">
      <c r="A80" t="s">
        <v>185</v>
      </c>
      <c r="B80" t="s">
        <v>186</v>
      </c>
      <c r="C80" s="83" t="s">
        <v>38</v>
      </c>
      <c r="D80" s="7" t="s">
        <v>11</v>
      </c>
      <c r="E80" s="24">
        <v>36</v>
      </c>
      <c r="F80" s="24">
        <v>0</v>
      </c>
      <c r="G80" s="24">
        <v>6</v>
      </c>
      <c r="H80" s="26">
        <f t="shared" si="6"/>
        <v>42</v>
      </c>
      <c r="I80" s="24">
        <v>0</v>
      </c>
      <c r="J80" s="26">
        <f t="shared" si="4"/>
        <v>42</v>
      </c>
      <c r="K80" s="27"/>
      <c r="L80" s="7" t="s">
        <v>11</v>
      </c>
      <c r="M80" s="24">
        <v>105</v>
      </c>
      <c r="N80" s="24">
        <v>0</v>
      </c>
      <c r="O80" s="24">
        <v>47</v>
      </c>
      <c r="P80" s="26">
        <f t="shared" si="7"/>
        <v>152</v>
      </c>
      <c r="Q80" s="24">
        <v>0</v>
      </c>
      <c r="R80" s="26">
        <f t="shared" si="5"/>
        <v>152</v>
      </c>
      <c r="S80" s="32"/>
    </row>
    <row r="81" spans="1:19" ht="14.25" x14ac:dyDescent="0.2">
      <c r="A81" t="s">
        <v>187</v>
      </c>
      <c r="B81" t="s">
        <v>188</v>
      </c>
      <c r="C81" s="83" t="s">
        <v>64</v>
      </c>
      <c r="D81" s="7" t="s">
        <v>11</v>
      </c>
      <c r="E81" s="24">
        <v>283</v>
      </c>
      <c r="F81" s="24">
        <v>0</v>
      </c>
      <c r="G81" s="24">
        <v>103</v>
      </c>
      <c r="H81" s="26">
        <f t="shared" si="6"/>
        <v>386</v>
      </c>
      <c r="I81" s="24">
        <v>0</v>
      </c>
      <c r="J81" s="26">
        <f t="shared" si="4"/>
        <v>386</v>
      </c>
      <c r="K81" s="27"/>
      <c r="L81" s="7" t="s">
        <v>11</v>
      </c>
      <c r="M81" s="24">
        <v>86</v>
      </c>
      <c r="N81" s="24">
        <v>0</v>
      </c>
      <c r="O81" s="24">
        <v>14</v>
      </c>
      <c r="P81" s="26">
        <f t="shared" si="7"/>
        <v>100</v>
      </c>
      <c r="Q81" s="24">
        <v>0</v>
      </c>
      <c r="R81" s="26">
        <f t="shared" si="5"/>
        <v>100</v>
      </c>
      <c r="S81" s="32"/>
    </row>
    <row r="82" spans="1:19" ht="14.25" x14ac:dyDescent="0.2">
      <c r="A82" t="s">
        <v>189</v>
      </c>
      <c r="B82" t="s">
        <v>190</v>
      </c>
      <c r="C82" s="83" t="s">
        <v>64</v>
      </c>
      <c r="D82" s="7" t="s">
        <v>11</v>
      </c>
      <c r="E82" s="24">
        <v>3</v>
      </c>
      <c r="F82" s="24">
        <v>0</v>
      </c>
      <c r="G82" s="24">
        <v>0</v>
      </c>
      <c r="H82" s="26">
        <f t="shared" si="6"/>
        <v>3</v>
      </c>
      <c r="I82" s="24">
        <v>0</v>
      </c>
      <c r="J82" s="26">
        <f t="shared" si="4"/>
        <v>3</v>
      </c>
      <c r="K82" s="27"/>
      <c r="L82" s="7" t="s">
        <v>11</v>
      </c>
      <c r="M82" s="24">
        <v>17</v>
      </c>
      <c r="N82" s="24">
        <v>0</v>
      </c>
      <c r="O82" s="24">
        <v>0</v>
      </c>
      <c r="P82" s="26">
        <f t="shared" si="7"/>
        <v>17</v>
      </c>
      <c r="Q82" s="24">
        <v>0</v>
      </c>
      <c r="R82" s="26">
        <f t="shared" si="5"/>
        <v>17</v>
      </c>
      <c r="S82" s="32"/>
    </row>
    <row r="83" spans="1:19" ht="14.25" x14ac:dyDescent="0.2">
      <c r="A83" t="s">
        <v>191</v>
      </c>
      <c r="B83" t="s">
        <v>192</v>
      </c>
      <c r="C83" s="83" t="s">
        <v>64</v>
      </c>
      <c r="D83" s="7" t="s">
        <v>11</v>
      </c>
      <c r="E83" s="24">
        <v>70</v>
      </c>
      <c r="F83" s="24">
        <v>0</v>
      </c>
      <c r="G83" s="24">
        <v>2</v>
      </c>
      <c r="H83" s="26">
        <f t="shared" si="6"/>
        <v>72</v>
      </c>
      <c r="I83" s="24">
        <v>0</v>
      </c>
      <c r="J83" s="26">
        <f t="shared" si="4"/>
        <v>72</v>
      </c>
      <c r="K83" s="27"/>
      <c r="L83" s="7" t="s">
        <v>11</v>
      </c>
      <c r="M83" s="24">
        <v>57</v>
      </c>
      <c r="N83" s="24">
        <v>0</v>
      </c>
      <c r="O83" s="24">
        <v>10</v>
      </c>
      <c r="P83" s="26">
        <f t="shared" si="7"/>
        <v>67</v>
      </c>
      <c r="Q83" s="24">
        <v>0</v>
      </c>
      <c r="R83" s="26">
        <f t="shared" si="5"/>
        <v>67</v>
      </c>
      <c r="S83" s="32"/>
    </row>
    <row r="84" spans="1:19" ht="14.25" x14ac:dyDescent="0.2">
      <c r="A84" t="s">
        <v>735</v>
      </c>
      <c r="B84" t="s">
        <v>193</v>
      </c>
      <c r="C84" s="83" t="s">
        <v>38</v>
      </c>
      <c r="D84" s="7" t="s">
        <v>11</v>
      </c>
      <c r="E84" s="24">
        <v>57</v>
      </c>
      <c r="F84" s="24">
        <v>0</v>
      </c>
      <c r="G84" s="24">
        <v>5</v>
      </c>
      <c r="H84" s="26">
        <f t="shared" si="6"/>
        <v>62</v>
      </c>
      <c r="I84" s="24">
        <v>0</v>
      </c>
      <c r="J84" s="26">
        <f t="shared" si="4"/>
        <v>62</v>
      </c>
      <c r="K84" s="27"/>
      <c r="L84" s="7" t="s">
        <v>11</v>
      </c>
      <c r="M84" s="24">
        <v>90</v>
      </c>
      <c r="N84" s="24">
        <v>0</v>
      </c>
      <c r="O84" s="24">
        <v>2</v>
      </c>
      <c r="P84" s="26">
        <f t="shared" si="7"/>
        <v>92</v>
      </c>
      <c r="Q84" s="24">
        <v>0</v>
      </c>
      <c r="R84" s="26">
        <f t="shared" si="5"/>
        <v>92</v>
      </c>
      <c r="S84" s="32"/>
    </row>
    <row r="85" spans="1:19" ht="14.25" x14ac:dyDescent="0.2">
      <c r="A85" t="s">
        <v>194</v>
      </c>
      <c r="B85" t="s">
        <v>195</v>
      </c>
      <c r="C85" s="83" t="s">
        <v>44</v>
      </c>
      <c r="D85" s="7" t="s">
        <v>11</v>
      </c>
      <c r="E85" s="24">
        <v>32</v>
      </c>
      <c r="F85" s="24">
        <v>0</v>
      </c>
      <c r="G85" s="24">
        <v>5</v>
      </c>
      <c r="H85" s="26">
        <f t="shared" si="6"/>
        <v>37</v>
      </c>
      <c r="I85" s="24">
        <v>0</v>
      </c>
      <c r="J85" s="26">
        <f t="shared" si="4"/>
        <v>37</v>
      </c>
      <c r="K85" s="27"/>
      <c r="L85" s="7" t="s">
        <v>11</v>
      </c>
      <c r="M85" s="24">
        <v>44</v>
      </c>
      <c r="N85" s="24">
        <v>0</v>
      </c>
      <c r="O85" s="24">
        <v>35</v>
      </c>
      <c r="P85" s="26">
        <f t="shared" si="7"/>
        <v>79</v>
      </c>
      <c r="Q85" s="24">
        <v>0</v>
      </c>
      <c r="R85" s="26">
        <f t="shared" si="5"/>
        <v>79</v>
      </c>
      <c r="S85" s="32"/>
    </row>
    <row r="86" spans="1:19" ht="14.25" x14ac:dyDescent="0.2">
      <c r="A86" t="s">
        <v>196</v>
      </c>
      <c r="B86" t="s">
        <v>197</v>
      </c>
      <c r="C86" s="83" t="s">
        <v>44</v>
      </c>
      <c r="D86" s="7" t="s">
        <v>11</v>
      </c>
      <c r="E86" s="24">
        <v>41</v>
      </c>
      <c r="F86" s="24">
        <v>0</v>
      </c>
      <c r="G86" s="24">
        <v>2</v>
      </c>
      <c r="H86" s="26">
        <f t="shared" si="6"/>
        <v>43</v>
      </c>
      <c r="I86" s="24">
        <v>0</v>
      </c>
      <c r="J86" s="26">
        <f t="shared" si="4"/>
        <v>43</v>
      </c>
      <c r="K86" s="27"/>
      <c r="L86" s="7" t="s">
        <v>11</v>
      </c>
      <c r="M86" s="24">
        <v>91</v>
      </c>
      <c r="N86" s="24">
        <v>0</v>
      </c>
      <c r="O86" s="24">
        <v>30</v>
      </c>
      <c r="P86" s="26">
        <f t="shared" si="7"/>
        <v>121</v>
      </c>
      <c r="Q86" s="24">
        <v>0</v>
      </c>
      <c r="R86" s="26">
        <f t="shared" si="5"/>
        <v>121</v>
      </c>
      <c r="S86" s="32"/>
    </row>
    <row r="87" spans="1:19" ht="14.25" x14ac:dyDescent="0.2">
      <c r="A87" t="s">
        <v>198</v>
      </c>
      <c r="B87" t="s">
        <v>199</v>
      </c>
      <c r="C87" s="83" t="s">
        <v>57</v>
      </c>
      <c r="D87" s="7" t="s">
        <v>11</v>
      </c>
      <c r="E87" s="24">
        <v>154</v>
      </c>
      <c r="F87" s="24">
        <v>0</v>
      </c>
      <c r="G87" s="24">
        <v>8</v>
      </c>
      <c r="H87" s="26">
        <f t="shared" si="6"/>
        <v>162</v>
      </c>
      <c r="I87" s="24">
        <v>45</v>
      </c>
      <c r="J87" s="26">
        <f t="shared" si="4"/>
        <v>207</v>
      </c>
      <c r="K87" s="27"/>
      <c r="L87" s="7" t="s">
        <v>11</v>
      </c>
      <c r="M87" s="24">
        <v>223</v>
      </c>
      <c r="N87" s="24">
        <v>0</v>
      </c>
      <c r="O87" s="24">
        <v>54</v>
      </c>
      <c r="P87" s="26">
        <f t="shared" si="7"/>
        <v>277</v>
      </c>
      <c r="Q87" s="24">
        <v>53</v>
      </c>
      <c r="R87" s="26">
        <f t="shared" si="5"/>
        <v>330</v>
      </c>
      <c r="S87" s="32"/>
    </row>
    <row r="88" spans="1:19" ht="14.25" x14ac:dyDescent="0.2">
      <c r="A88" t="s">
        <v>200</v>
      </c>
      <c r="B88" t="s">
        <v>201</v>
      </c>
      <c r="C88" s="83" t="s">
        <v>44</v>
      </c>
      <c r="D88" s="7" t="s">
        <v>11</v>
      </c>
      <c r="E88" s="24">
        <v>52</v>
      </c>
      <c r="F88" s="24">
        <v>0</v>
      </c>
      <c r="G88" s="24">
        <v>0</v>
      </c>
      <c r="H88" s="26">
        <f t="shared" si="6"/>
        <v>52</v>
      </c>
      <c r="I88" s="24">
        <v>0</v>
      </c>
      <c r="J88" s="26">
        <f t="shared" si="4"/>
        <v>52</v>
      </c>
      <c r="K88" s="33"/>
      <c r="L88" s="7" t="s">
        <v>11</v>
      </c>
      <c r="M88" s="24">
        <v>87</v>
      </c>
      <c r="N88" s="24">
        <v>10</v>
      </c>
      <c r="O88" s="24">
        <v>30</v>
      </c>
      <c r="P88" s="26">
        <f t="shared" si="7"/>
        <v>127</v>
      </c>
      <c r="Q88" s="24">
        <v>12</v>
      </c>
      <c r="R88" s="26">
        <f t="shared" si="5"/>
        <v>139</v>
      </c>
      <c r="S88" s="32"/>
    </row>
    <row r="89" spans="1:19" ht="14.25" x14ac:dyDescent="0.2">
      <c r="A89" t="s">
        <v>202</v>
      </c>
      <c r="B89" t="s">
        <v>203</v>
      </c>
      <c r="C89" s="83" t="s">
        <v>38</v>
      </c>
      <c r="D89" s="7" t="s">
        <v>11</v>
      </c>
      <c r="E89" s="24">
        <v>30</v>
      </c>
      <c r="F89" s="24">
        <v>0</v>
      </c>
      <c r="G89" s="24">
        <v>0</v>
      </c>
      <c r="H89" s="26">
        <f t="shared" si="6"/>
        <v>30</v>
      </c>
      <c r="I89" s="24">
        <v>0</v>
      </c>
      <c r="J89" s="26">
        <f t="shared" si="4"/>
        <v>30</v>
      </c>
      <c r="K89" s="27"/>
      <c r="L89" s="7" t="s">
        <v>11</v>
      </c>
      <c r="M89" s="24">
        <v>39</v>
      </c>
      <c r="N89" s="24">
        <v>0</v>
      </c>
      <c r="O89" s="24">
        <v>2</v>
      </c>
      <c r="P89" s="26">
        <f t="shared" si="7"/>
        <v>41</v>
      </c>
      <c r="Q89" s="24">
        <v>0</v>
      </c>
      <c r="R89" s="26">
        <f t="shared" si="5"/>
        <v>41</v>
      </c>
      <c r="S89" s="32"/>
    </row>
    <row r="90" spans="1:19" ht="14.25" x14ac:dyDescent="0.2">
      <c r="A90" t="s">
        <v>204</v>
      </c>
      <c r="B90" t="s">
        <v>205</v>
      </c>
      <c r="C90" s="83" t="s">
        <v>64</v>
      </c>
      <c r="D90" s="7" t="s">
        <v>11</v>
      </c>
      <c r="E90" s="24">
        <v>101</v>
      </c>
      <c r="F90" s="24">
        <v>0</v>
      </c>
      <c r="G90" s="24">
        <v>30</v>
      </c>
      <c r="H90" s="26">
        <f t="shared" si="6"/>
        <v>131</v>
      </c>
      <c r="I90" s="24">
        <v>4</v>
      </c>
      <c r="J90" s="26">
        <f t="shared" si="4"/>
        <v>135</v>
      </c>
      <c r="K90" s="27"/>
      <c r="L90" s="7" t="s">
        <v>11</v>
      </c>
      <c r="M90" s="24">
        <v>94</v>
      </c>
      <c r="N90" s="24">
        <v>0</v>
      </c>
      <c r="O90" s="24">
        <v>75</v>
      </c>
      <c r="P90" s="26">
        <f t="shared" si="7"/>
        <v>169</v>
      </c>
      <c r="Q90" s="24">
        <v>71</v>
      </c>
      <c r="R90" s="26">
        <f t="shared" si="5"/>
        <v>240</v>
      </c>
      <c r="S90" s="32"/>
    </row>
    <row r="91" spans="1:19" ht="14.25" x14ac:dyDescent="0.2">
      <c r="A91" t="s">
        <v>206</v>
      </c>
      <c r="B91" t="s">
        <v>207</v>
      </c>
      <c r="C91" s="83" t="s">
        <v>41</v>
      </c>
      <c r="D91" s="7" t="s">
        <v>11</v>
      </c>
      <c r="E91" s="24">
        <v>67</v>
      </c>
      <c r="F91" s="24">
        <v>0</v>
      </c>
      <c r="G91" s="24">
        <v>6</v>
      </c>
      <c r="H91" s="26">
        <f t="shared" si="6"/>
        <v>73</v>
      </c>
      <c r="I91" s="24">
        <v>0</v>
      </c>
      <c r="J91" s="26">
        <f t="shared" si="4"/>
        <v>73</v>
      </c>
      <c r="K91" s="27"/>
      <c r="L91" s="7" t="s">
        <v>11</v>
      </c>
      <c r="M91" s="24">
        <v>22</v>
      </c>
      <c r="N91" s="24">
        <v>0</v>
      </c>
      <c r="O91" s="24">
        <v>5</v>
      </c>
      <c r="P91" s="26">
        <f t="shared" si="7"/>
        <v>27</v>
      </c>
      <c r="Q91" s="24">
        <v>0</v>
      </c>
      <c r="R91" s="26">
        <f t="shared" si="5"/>
        <v>27</v>
      </c>
      <c r="S91" s="32"/>
    </row>
    <row r="92" spans="1:19" ht="14.25" x14ac:dyDescent="0.2">
      <c r="A92" t="s">
        <v>208</v>
      </c>
      <c r="B92" t="s">
        <v>209</v>
      </c>
      <c r="C92" s="83" t="s">
        <v>38</v>
      </c>
      <c r="D92" s="7" t="s">
        <v>11</v>
      </c>
      <c r="E92" s="24">
        <v>21</v>
      </c>
      <c r="F92" s="24">
        <v>0</v>
      </c>
      <c r="G92" s="24">
        <v>31</v>
      </c>
      <c r="H92" s="26">
        <f t="shared" si="6"/>
        <v>52</v>
      </c>
      <c r="I92" s="24">
        <v>0</v>
      </c>
      <c r="J92" s="26">
        <f t="shared" si="4"/>
        <v>52</v>
      </c>
      <c r="K92" s="27"/>
      <c r="L92" s="7" t="s">
        <v>11</v>
      </c>
      <c r="M92" s="24">
        <v>89</v>
      </c>
      <c r="N92" s="24">
        <v>0</v>
      </c>
      <c r="O92" s="24">
        <v>94</v>
      </c>
      <c r="P92" s="26">
        <f t="shared" si="7"/>
        <v>183</v>
      </c>
      <c r="Q92" s="24">
        <v>0</v>
      </c>
      <c r="R92" s="26">
        <f t="shared" si="5"/>
        <v>183</v>
      </c>
      <c r="S92" s="32"/>
    </row>
    <row r="93" spans="1:19" ht="14.25" x14ac:dyDescent="0.2">
      <c r="A93" t="s">
        <v>210</v>
      </c>
      <c r="B93" t="s">
        <v>211</v>
      </c>
      <c r="C93" s="83" t="s">
        <v>38</v>
      </c>
      <c r="D93" s="7" t="s">
        <v>11</v>
      </c>
      <c r="E93" s="24">
        <v>0</v>
      </c>
      <c r="F93" s="24">
        <v>0</v>
      </c>
      <c r="G93" s="24">
        <v>0</v>
      </c>
      <c r="H93" s="26">
        <f t="shared" si="6"/>
        <v>0</v>
      </c>
      <c r="I93" s="24">
        <v>0</v>
      </c>
      <c r="J93" s="26">
        <f t="shared" si="4"/>
        <v>0</v>
      </c>
      <c r="K93" s="27"/>
      <c r="L93" s="7" t="s">
        <v>11</v>
      </c>
      <c r="M93" s="24">
        <v>98</v>
      </c>
      <c r="N93" s="24">
        <v>0</v>
      </c>
      <c r="O93" s="24">
        <v>46</v>
      </c>
      <c r="P93" s="26">
        <f t="shared" si="7"/>
        <v>144</v>
      </c>
      <c r="Q93" s="24">
        <v>50</v>
      </c>
      <c r="R93" s="26">
        <f t="shared" si="5"/>
        <v>194</v>
      </c>
      <c r="S93" s="32"/>
    </row>
    <row r="94" spans="1:19" ht="14.25" x14ac:dyDescent="0.2">
      <c r="A94" t="s">
        <v>212</v>
      </c>
      <c r="B94" t="s">
        <v>213</v>
      </c>
      <c r="C94" s="83" t="s">
        <v>38</v>
      </c>
      <c r="D94" s="7" t="s">
        <v>11</v>
      </c>
      <c r="E94" s="24">
        <v>33</v>
      </c>
      <c r="F94" s="24">
        <v>0</v>
      </c>
      <c r="G94" s="24">
        <v>31</v>
      </c>
      <c r="H94" s="26">
        <f t="shared" si="6"/>
        <v>64</v>
      </c>
      <c r="I94" s="24">
        <v>43</v>
      </c>
      <c r="J94" s="26">
        <f t="shared" si="4"/>
        <v>107</v>
      </c>
      <c r="K94" s="27"/>
      <c r="L94" s="7" t="s">
        <v>11</v>
      </c>
      <c r="M94" s="24">
        <v>6</v>
      </c>
      <c r="N94" s="24">
        <v>0</v>
      </c>
      <c r="O94" s="24">
        <v>25</v>
      </c>
      <c r="P94" s="26">
        <f t="shared" si="7"/>
        <v>31</v>
      </c>
      <c r="Q94" s="24">
        <v>117</v>
      </c>
      <c r="R94" s="26">
        <f t="shared" si="5"/>
        <v>148</v>
      </c>
      <c r="S94" s="32"/>
    </row>
    <row r="95" spans="1:19" ht="14.25" x14ac:dyDescent="0.2">
      <c r="A95" t="s">
        <v>214</v>
      </c>
      <c r="B95" t="s">
        <v>215</v>
      </c>
      <c r="C95" s="83" t="s">
        <v>44</v>
      </c>
      <c r="D95" s="7" t="s">
        <v>11</v>
      </c>
      <c r="E95" s="24">
        <v>10</v>
      </c>
      <c r="F95" s="24">
        <v>0</v>
      </c>
      <c r="G95" s="24">
        <v>2</v>
      </c>
      <c r="H95" s="26">
        <f t="shared" si="6"/>
        <v>12</v>
      </c>
      <c r="I95" s="24">
        <v>0</v>
      </c>
      <c r="J95" s="26">
        <f t="shared" si="4"/>
        <v>12</v>
      </c>
      <c r="K95" s="27"/>
      <c r="L95" s="7" t="s">
        <v>11</v>
      </c>
      <c r="M95" s="24">
        <v>58</v>
      </c>
      <c r="N95" s="24">
        <v>0</v>
      </c>
      <c r="O95" s="24">
        <v>39</v>
      </c>
      <c r="P95" s="26">
        <f t="shared" si="7"/>
        <v>97</v>
      </c>
      <c r="Q95" s="24">
        <v>0</v>
      </c>
      <c r="R95" s="26">
        <f t="shared" si="5"/>
        <v>97</v>
      </c>
      <c r="S95" s="32"/>
    </row>
    <row r="96" spans="1:19" ht="14.25" x14ac:dyDescent="0.2">
      <c r="A96" t="s">
        <v>216</v>
      </c>
      <c r="B96" t="s">
        <v>217</v>
      </c>
      <c r="C96" s="83" t="s">
        <v>64</v>
      </c>
      <c r="D96" s="7" t="s">
        <v>11</v>
      </c>
      <c r="E96" s="24">
        <v>45</v>
      </c>
      <c r="F96" s="24">
        <v>0</v>
      </c>
      <c r="G96" s="24">
        <v>15</v>
      </c>
      <c r="H96" s="26">
        <f t="shared" si="6"/>
        <v>60</v>
      </c>
      <c r="I96" s="24">
        <v>0</v>
      </c>
      <c r="J96" s="26">
        <f t="shared" si="4"/>
        <v>60</v>
      </c>
      <c r="K96" s="27"/>
      <c r="L96" s="7" t="s">
        <v>11</v>
      </c>
      <c r="M96" s="24">
        <v>168</v>
      </c>
      <c r="N96" s="24">
        <v>0</v>
      </c>
      <c r="O96" s="24">
        <v>53</v>
      </c>
      <c r="P96" s="26">
        <f t="shared" si="7"/>
        <v>221</v>
      </c>
      <c r="Q96" s="24">
        <v>37</v>
      </c>
      <c r="R96" s="26">
        <f t="shared" si="5"/>
        <v>258</v>
      </c>
      <c r="S96" s="32"/>
    </row>
    <row r="97" spans="1:19" ht="14.25" x14ac:dyDescent="0.2">
      <c r="A97" t="s">
        <v>218</v>
      </c>
      <c r="B97" t="s">
        <v>219</v>
      </c>
      <c r="C97" s="83" t="s">
        <v>64</v>
      </c>
      <c r="D97" s="7" t="s">
        <v>11</v>
      </c>
      <c r="E97" s="24">
        <v>32</v>
      </c>
      <c r="F97" s="24">
        <v>0</v>
      </c>
      <c r="G97" s="24">
        <v>13</v>
      </c>
      <c r="H97" s="26">
        <f t="shared" si="6"/>
        <v>45</v>
      </c>
      <c r="I97" s="24">
        <v>11</v>
      </c>
      <c r="J97" s="26">
        <f t="shared" si="4"/>
        <v>56</v>
      </c>
      <c r="K97" s="27"/>
      <c r="L97" s="7" t="s">
        <v>11</v>
      </c>
      <c r="M97" s="24">
        <v>94</v>
      </c>
      <c r="N97" s="24">
        <v>41</v>
      </c>
      <c r="O97" s="24">
        <v>37</v>
      </c>
      <c r="P97" s="26">
        <f t="shared" si="7"/>
        <v>172</v>
      </c>
      <c r="Q97" s="24">
        <v>9</v>
      </c>
      <c r="R97" s="26">
        <f t="shared" si="5"/>
        <v>181</v>
      </c>
      <c r="S97" s="32"/>
    </row>
    <row r="98" spans="1:19" ht="14.25" x14ac:dyDescent="0.2">
      <c r="A98" t="s">
        <v>220</v>
      </c>
      <c r="B98" t="s">
        <v>221</v>
      </c>
      <c r="C98" s="83" t="s">
        <v>38</v>
      </c>
      <c r="D98" s="7" t="s">
        <v>11</v>
      </c>
      <c r="E98" s="24">
        <v>97</v>
      </c>
      <c r="F98" s="24">
        <v>0</v>
      </c>
      <c r="G98" s="24">
        <v>15</v>
      </c>
      <c r="H98" s="26">
        <f t="shared" si="6"/>
        <v>112</v>
      </c>
      <c r="I98" s="24">
        <v>0</v>
      </c>
      <c r="J98" s="26">
        <f t="shared" si="4"/>
        <v>112</v>
      </c>
      <c r="K98" s="27"/>
      <c r="L98" s="7" t="s">
        <v>11</v>
      </c>
      <c r="M98" s="24">
        <v>96</v>
      </c>
      <c r="N98" s="24">
        <v>0</v>
      </c>
      <c r="O98" s="24">
        <v>5</v>
      </c>
      <c r="P98" s="26">
        <f t="shared" si="7"/>
        <v>101</v>
      </c>
      <c r="Q98" s="24">
        <v>0</v>
      </c>
      <c r="R98" s="26">
        <f t="shared" si="5"/>
        <v>101</v>
      </c>
      <c r="S98" s="32"/>
    </row>
    <row r="99" spans="1:19" ht="14.25" x14ac:dyDescent="0.2">
      <c r="A99" t="s">
        <v>222</v>
      </c>
      <c r="B99" t="s">
        <v>223</v>
      </c>
      <c r="C99" s="83" t="s">
        <v>38</v>
      </c>
      <c r="D99" s="7" t="s">
        <v>11</v>
      </c>
      <c r="E99" s="24">
        <v>60</v>
      </c>
      <c r="F99" s="24">
        <v>3</v>
      </c>
      <c r="G99" s="24">
        <v>15</v>
      </c>
      <c r="H99" s="26">
        <f t="shared" si="6"/>
        <v>78</v>
      </c>
      <c r="I99" s="24">
        <v>0</v>
      </c>
      <c r="J99" s="26">
        <f t="shared" si="4"/>
        <v>78</v>
      </c>
      <c r="K99" s="27"/>
      <c r="L99" s="7" t="s">
        <v>11</v>
      </c>
      <c r="M99" s="24">
        <v>106</v>
      </c>
      <c r="N99" s="24">
        <v>0</v>
      </c>
      <c r="O99" s="24">
        <v>27</v>
      </c>
      <c r="P99" s="26">
        <f t="shared" si="7"/>
        <v>133</v>
      </c>
      <c r="Q99" s="24">
        <v>0</v>
      </c>
      <c r="R99" s="26">
        <f t="shared" si="5"/>
        <v>133</v>
      </c>
      <c r="S99" s="32"/>
    </row>
    <row r="100" spans="1:19" ht="14.25" x14ac:dyDescent="0.2">
      <c r="A100" t="s">
        <v>224</v>
      </c>
      <c r="B100" t="s">
        <v>225</v>
      </c>
      <c r="C100" s="83" t="s">
        <v>64</v>
      </c>
      <c r="D100" s="7" t="s">
        <v>11</v>
      </c>
      <c r="E100" s="24">
        <v>108</v>
      </c>
      <c r="F100" s="24">
        <v>0</v>
      </c>
      <c r="G100" s="24">
        <v>30</v>
      </c>
      <c r="H100" s="26">
        <f t="shared" si="6"/>
        <v>138</v>
      </c>
      <c r="I100" s="24">
        <v>73</v>
      </c>
      <c r="J100" s="26">
        <f t="shared" si="4"/>
        <v>211</v>
      </c>
      <c r="K100" s="33"/>
      <c r="L100" s="7" t="s">
        <v>11</v>
      </c>
      <c r="M100" s="24">
        <v>86</v>
      </c>
      <c r="N100" s="24">
        <v>0</v>
      </c>
      <c r="O100" s="24">
        <v>12</v>
      </c>
      <c r="P100" s="26">
        <f t="shared" si="7"/>
        <v>98</v>
      </c>
      <c r="Q100" s="24">
        <v>69</v>
      </c>
      <c r="R100" s="26">
        <f t="shared" si="5"/>
        <v>167</v>
      </c>
      <c r="S100" s="32"/>
    </row>
    <row r="101" spans="1:19" ht="14.25" x14ac:dyDescent="0.2">
      <c r="A101" t="s">
        <v>226</v>
      </c>
      <c r="B101" t="s">
        <v>227</v>
      </c>
      <c r="C101" s="83" t="s">
        <v>41</v>
      </c>
      <c r="D101" s="7" t="s">
        <v>11</v>
      </c>
      <c r="E101" s="24">
        <v>29</v>
      </c>
      <c r="F101" s="24">
        <v>0</v>
      </c>
      <c r="G101" s="24">
        <v>36</v>
      </c>
      <c r="H101" s="26">
        <f t="shared" si="6"/>
        <v>65</v>
      </c>
      <c r="I101" s="24">
        <v>22</v>
      </c>
      <c r="J101" s="26">
        <f t="shared" si="4"/>
        <v>87</v>
      </c>
      <c r="K101" s="33"/>
      <c r="L101" s="7" t="s">
        <v>11</v>
      </c>
      <c r="M101" s="24">
        <v>114</v>
      </c>
      <c r="N101" s="24">
        <v>0</v>
      </c>
      <c r="O101" s="24">
        <v>11</v>
      </c>
      <c r="P101" s="26">
        <f t="shared" si="7"/>
        <v>125</v>
      </c>
      <c r="Q101" s="24">
        <v>0</v>
      </c>
      <c r="R101" s="26">
        <f t="shared" si="5"/>
        <v>125</v>
      </c>
      <c r="S101" s="32"/>
    </row>
    <row r="102" spans="1:19" ht="14.25" x14ac:dyDescent="0.2">
      <c r="A102" t="s">
        <v>733</v>
      </c>
      <c r="B102" t="s">
        <v>228</v>
      </c>
      <c r="C102" s="83" t="s">
        <v>57</v>
      </c>
      <c r="D102" s="7" t="s">
        <v>11</v>
      </c>
      <c r="E102" s="24">
        <v>46</v>
      </c>
      <c r="F102" s="24">
        <v>0</v>
      </c>
      <c r="G102" s="24">
        <v>0</v>
      </c>
      <c r="H102" s="26">
        <f t="shared" si="6"/>
        <v>46</v>
      </c>
      <c r="I102" s="24">
        <v>0</v>
      </c>
      <c r="J102" s="26">
        <f t="shared" si="4"/>
        <v>46</v>
      </c>
      <c r="K102" s="27"/>
      <c r="L102" s="7" t="s">
        <v>11</v>
      </c>
      <c r="M102" s="24">
        <v>76</v>
      </c>
      <c r="N102" s="24">
        <v>0</v>
      </c>
      <c r="O102" s="24">
        <v>33</v>
      </c>
      <c r="P102" s="26">
        <f t="shared" si="7"/>
        <v>109</v>
      </c>
      <c r="Q102" s="24">
        <v>0</v>
      </c>
      <c r="R102" s="26">
        <f t="shared" si="5"/>
        <v>109</v>
      </c>
      <c r="S102" s="32"/>
    </row>
    <row r="103" spans="1:19" ht="14.25" x14ac:dyDescent="0.2">
      <c r="A103" t="s">
        <v>229</v>
      </c>
      <c r="B103" t="s">
        <v>230</v>
      </c>
      <c r="C103" s="83" t="s">
        <v>44</v>
      </c>
      <c r="D103" s="7" t="s">
        <v>11</v>
      </c>
      <c r="E103" s="24">
        <v>37</v>
      </c>
      <c r="F103" s="24">
        <v>0</v>
      </c>
      <c r="G103" s="24">
        <v>6</v>
      </c>
      <c r="H103" s="26">
        <f t="shared" si="6"/>
        <v>43</v>
      </c>
      <c r="I103" s="24">
        <v>6</v>
      </c>
      <c r="J103" s="26">
        <f t="shared" si="4"/>
        <v>49</v>
      </c>
      <c r="K103" s="27"/>
      <c r="L103" s="7" t="s">
        <v>11</v>
      </c>
      <c r="M103" s="24">
        <v>16</v>
      </c>
      <c r="N103" s="24">
        <v>0</v>
      </c>
      <c r="O103" s="24">
        <v>9</v>
      </c>
      <c r="P103" s="26">
        <f t="shared" si="7"/>
        <v>25</v>
      </c>
      <c r="Q103" s="24">
        <v>6</v>
      </c>
      <c r="R103" s="26">
        <f t="shared" si="5"/>
        <v>31</v>
      </c>
      <c r="S103" s="32"/>
    </row>
    <row r="104" spans="1:19" ht="14.25" x14ac:dyDescent="0.2">
      <c r="A104" t="s">
        <v>231</v>
      </c>
      <c r="B104" t="s">
        <v>232</v>
      </c>
      <c r="C104" s="83" t="s">
        <v>64</v>
      </c>
      <c r="D104" s="7" t="s">
        <v>11</v>
      </c>
      <c r="E104" s="24">
        <v>51</v>
      </c>
      <c r="F104" s="24">
        <v>0</v>
      </c>
      <c r="G104" s="24">
        <v>36</v>
      </c>
      <c r="H104" s="26">
        <f t="shared" si="6"/>
        <v>87</v>
      </c>
      <c r="I104" s="24">
        <v>0</v>
      </c>
      <c r="J104" s="26">
        <f t="shared" si="4"/>
        <v>87</v>
      </c>
      <c r="K104" s="27"/>
      <c r="L104" s="7" t="s">
        <v>11</v>
      </c>
      <c r="M104" s="24">
        <v>147</v>
      </c>
      <c r="N104" s="24">
        <v>0</v>
      </c>
      <c r="O104" s="24">
        <v>127</v>
      </c>
      <c r="P104" s="26">
        <f t="shared" si="7"/>
        <v>274</v>
      </c>
      <c r="Q104" s="24">
        <v>44</v>
      </c>
      <c r="R104" s="26">
        <f t="shared" si="5"/>
        <v>318</v>
      </c>
      <c r="S104" s="32"/>
    </row>
    <row r="105" spans="1:19" ht="14.25" x14ac:dyDescent="0.2">
      <c r="A105" t="s">
        <v>233</v>
      </c>
      <c r="B105" t="s">
        <v>234</v>
      </c>
      <c r="C105" s="83" t="s">
        <v>64</v>
      </c>
      <c r="D105" s="7" t="s">
        <v>11</v>
      </c>
      <c r="E105" s="24">
        <v>265</v>
      </c>
      <c r="F105" s="24">
        <v>0</v>
      </c>
      <c r="G105" s="24">
        <v>0</v>
      </c>
      <c r="H105" s="26">
        <f t="shared" si="6"/>
        <v>265</v>
      </c>
      <c r="I105" s="24">
        <v>177</v>
      </c>
      <c r="J105" s="26">
        <f t="shared" si="4"/>
        <v>442</v>
      </c>
      <c r="K105" s="33"/>
      <c r="L105" s="7" t="s">
        <v>11</v>
      </c>
      <c r="M105" s="24">
        <v>125</v>
      </c>
      <c r="N105" s="24">
        <v>0</v>
      </c>
      <c r="O105" s="24">
        <v>44</v>
      </c>
      <c r="P105" s="26">
        <f t="shared" si="7"/>
        <v>169</v>
      </c>
      <c r="Q105" s="24">
        <v>52</v>
      </c>
      <c r="R105" s="26">
        <f t="shared" si="5"/>
        <v>221</v>
      </c>
      <c r="S105" s="32"/>
    </row>
    <row r="106" spans="1:19" ht="14.25" x14ac:dyDescent="0.2">
      <c r="A106" t="s">
        <v>235</v>
      </c>
      <c r="B106" t="s">
        <v>236</v>
      </c>
      <c r="C106" s="83" t="s">
        <v>38</v>
      </c>
      <c r="D106" s="7" t="s">
        <v>11</v>
      </c>
      <c r="E106" s="24">
        <v>72</v>
      </c>
      <c r="F106" s="24">
        <v>6</v>
      </c>
      <c r="G106" s="24">
        <v>18</v>
      </c>
      <c r="H106" s="26">
        <f t="shared" si="6"/>
        <v>96</v>
      </c>
      <c r="I106" s="24">
        <v>0</v>
      </c>
      <c r="J106" s="26">
        <f t="shared" si="4"/>
        <v>96</v>
      </c>
      <c r="K106" s="27"/>
      <c r="L106" s="7" t="s">
        <v>11</v>
      </c>
      <c r="M106" s="24">
        <v>65</v>
      </c>
      <c r="N106" s="24">
        <v>9</v>
      </c>
      <c r="O106" s="24">
        <v>18</v>
      </c>
      <c r="P106" s="26">
        <f t="shared" si="7"/>
        <v>92</v>
      </c>
      <c r="Q106" s="24">
        <v>0</v>
      </c>
      <c r="R106" s="26">
        <f t="shared" si="5"/>
        <v>92</v>
      </c>
      <c r="S106" s="32"/>
    </row>
    <row r="107" spans="1:19" ht="14.25" x14ac:dyDescent="0.2">
      <c r="A107" t="s">
        <v>237</v>
      </c>
      <c r="B107" t="s">
        <v>238</v>
      </c>
      <c r="C107" s="83" t="s">
        <v>38</v>
      </c>
      <c r="D107" s="7" t="s">
        <v>11</v>
      </c>
      <c r="E107" s="24">
        <v>101</v>
      </c>
      <c r="F107" s="24">
        <v>0</v>
      </c>
      <c r="G107" s="24">
        <v>0</v>
      </c>
      <c r="H107" s="26">
        <f t="shared" si="6"/>
        <v>101</v>
      </c>
      <c r="I107" s="24">
        <v>0</v>
      </c>
      <c r="J107" s="26">
        <f t="shared" si="4"/>
        <v>101</v>
      </c>
      <c r="K107" s="27"/>
      <c r="L107" s="7" t="s">
        <v>11</v>
      </c>
      <c r="M107" s="24">
        <v>53</v>
      </c>
      <c r="N107" s="24">
        <v>0</v>
      </c>
      <c r="O107" s="24">
        <v>3</v>
      </c>
      <c r="P107" s="26">
        <f t="shared" si="7"/>
        <v>56</v>
      </c>
      <c r="Q107" s="24">
        <v>0</v>
      </c>
      <c r="R107" s="26">
        <f t="shared" si="5"/>
        <v>56</v>
      </c>
      <c r="S107" s="32"/>
    </row>
    <row r="108" spans="1:19" ht="14.25" x14ac:dyDescent="0.2">
      <c r="A108" t="s">
        <v>239</v>
      </c>
      <c r="B108" t="s">
        <v>240</v>
      </c>
      <c r="C108" s="83" t="s">
        <v>38</v>
      </c>
      <c r="D108" s="7" t="s">
        <v>11</v>
      </c>
      <c r="E108" s="24">
        <v>17</v>
      </c>
      <c r="F108" s="24">
        <v>0</v>
      </c>
      <c r="G108" s="24">
        <v>13</v>
      </c>
      <c r="H108" s="26">
        <f t="shared" si="6"/>
        <v>30</v>
      </c>
      <c r="I108" s="24">
        <v>0</v>
      </c>
      <c r="J108" s="26">
        <f t="shared" si="4"/>
        <v>30</v>
      </c>
      <c r="K108" s="27"/>
      <c r="L108" s="7" t="s">
        <v>11</v>
      </c>
      <c r="M108" s="24">
        <v>70</v>
      </c>
      <c r="N108" s="24">
        <v>0</v>
      </c>
      <c r="O108" s="24">
        <v>14</v>
      </c>
      <c r="P108" s="26">
        <f t="shared" si="7"/>
        <v>84</v>
      </c>
      <c r="Q108" s="24">
        <v>0</v>
      </c>
      <c r="R108" s="26">
        <f t="shared" si="5"/>
        <v>84</v>
      </c>
      <c r="S108" s="32"/>
    </row>
    <row r="109" spans="1:19" ht="14.25" x14ac:dyDescent="0.2">
      <c r="A109" t="s">
        <v>241</v>
      </c>
      <c r="B109" t="s">
        <v>242</v>
      </c>
      <c r="C109" s="83" t="s">
        <v>41</v>
      </c>
      <c r="D109" s="7" t="s">
        <v>11</v>
      </c>
      <c r="E109" s="24">
        <v>144</v>
      </c>
      <c r="F109" s="24">
        <v>0</v>
      </c>
      <c r="G109" s="24">
        <v>39</v>
      </c>
      <c r="H109" s="26">
        <f t="shared" si="6"/>
        <v>183</v>
      </c>
      <c r="I109" s="24">
        <v>0</v>
      </c>
      <c r="J109" s="26">
        <f t="shared" si="4"/>
        <v>183</v>
      </c>
      <c r="K109" s="27"/>
      <c r="L109" s="7" t="s">
        <v>11</v>
      </c>
      <c r="M109" s="24">
        <v>117</v>
      </c>
      <c r="N109" s="24">
        <v>0</v>
      </c>
      <c r="O109" s="24">
        <v>48</v>
      </c>
      <c r="P109" s="26">
        <f t="shared" si="7"/>
        <v>165</v>
      </c>
      <c r="Q109" s="24">
        <v>20</v>
      </c>
      <c r="R109" s="26">
        <f t="shared" si="5"/>
        <v>185</v>
      </c>
      <c r="S109" s="32"/>
    </row>
    <row r="110" spans="1:19" ht="14.25" x14ac:dyDescent="0.2">
      <c r="A110" t="s">
        <v>243</v>
      </c>
      <c r="B110" t="s">
        <v>244</v>
      </c>
      <c r="C110" s="83" t="s">
        <v>57</v>
      </c>
      <c r="D110" s="7" t="s">
        <v>11</v>
      </c>
      <c r="E110" s="24">
        <v>40</v>
      </c>
      <c r="F110" s="24">
        <v>0</v>
      </c>
      <c r="G110" s="24">
        <v>12</v>
      </c>
      <c r="H110" s="26">
        <f t="shared" si="6"/>
        <v>52</v>
      </c>
      <c r="I110" s="24">
        <v>0</v>
      </c>
      <c r="J110" s="26">
        <f t="shared" si="4"/>
        <v>52</v>
      </c>
      <c r="K110" s="27"/>
      <c r="L110" s="7" t="s">
        <v>11</v>
      </c>
      <c r="M110" s="24">
        <v>75</v>
      </c>
      <c r="N110" s="24">
        <v>0</v>
      </c>
      <c r="O110" s="24">
        <v>26</v>
      </c>
      <c r="P110" s="26">
        <f t="shared" si="7"/>
        <v>101</v>
      </c>
      <c r="Q110" s="24">
        <v>0</v>
      </c>
      <c r="R110" s="26">
        <f t="shared" si="5"/>
        <v>101</v>
      </c>
      <c r="S110" s="32"/>
    </row>
    <row r="111" spans="1:19" ht="14.25" x14ac:dyDescent="0.2">
      <c r="A111" t="s">
        <v>245</v>
      </c>
      <c r="B111" t="s">
        <v>246</v>
      </c>
      <c r="C111" s="83" t="s">
        <v>44</v>
      </c>
      <c r="D111" s="7" t="s">
        <v>11</v>
      </c>
      <c r="E111" s="24">
        <v>2</v>
      </c>
      <c r="F111" s="24">
        <v>0</v>
      </c>
      <c r="G111" s="24">
        <v>12</v>
      </c>
      <c r="H111" s="26">
        <f t="shared" si="6"/>
        <v>14</v>
      </c>
      <c r="I111" s="24">
        <v>0</v>
      </c>
      <c r="J111" s="26">
        <f t="shared" si="4"/>
        <v>14</v>
      </c>
      <c r="K111" s="27"/>
      <c r="L111" s="7" t="s">
        <v>11</v>
      </c>
      <c r="M111" s="24">
        <v>75</v>
      </c>
      <c r="N111" s="24">
        <v>0</v>
      </c>
      <c r="O111" s="24">
        <v>43</v>
      </c>
      <c r="P111" s="26">
        <f t="shared" si="7"/>
        <v>118</v>
      </c>
      <c r="Q111" s="24">
        <v>0</v>
      </c>
      <c r="R111" s="26">
        <f t="shared" si="5"/>
        <v>118</v>
      </c>
      <c r="S111" s="32"/>
    </row>
    <row r="112" spans="1:19" ht="14.25" x14ac:dyDescent="0.2">
      <c r="A112" t="s">
        <v>247</v>
      </c>
      <c r="B112" t="s">
        <v>248</v>
      </c>
      <c r="C112" s="83" t="s">
        <v>38</v>
      </c>
      <c r="D112" s="7" t="s">
        <v>11</v>
      </c>
      <c r="E112" s="24">
        <v>50</v>
      </c>
      <c r="F112" s="24">
        <v>0</v>
      </c>
      <c r="G112" s="24">
        <v>64</v>
      </c>
      <c r="H112" s="26">
        <f t="shared" si="6"/>
        <v>114</v>
      </c>
      <c r="I112" s="24">
        <v>82</v>
      </c>
      <c r="J112" s="26">
        <f t="shared" si="4"/>
        <v>196</v>
      </c>
      <c r="K112" s="33"/>
      <c r="L112" s="7" t="s">
        <v>11</v>
      </c>
      <c r="M112" s="24">
        <v>84</v>
      </c>
      <c r="N112" s="24">
        <v>0</v>
      </c>
      <c r="O112" s="24">
        <v>34</v>
      </c>
      <c r="P112" s="26">
        <f t="shared" si="7"/>
        <v>118</v>
      </c>
      <c r="Q112" s="24">
        <v>10</v>
      </c>
      <c r="R112" s="26">
        <f t="shared" si="5"/>
        <v>128</v>
      </c>
      <c r="S112" s="32"/>
    </row>
    <row r="113" spans="1:19" ht="14.25" x14ac:dyDescent="0.2">
      <c r="A113" t="s">
        <v>249</v>
      </c>
      <c r="B113" t="s">
        <v>250</v>
      </c>
      <c r="C113" s="83" t="s">
        <v>57</v>
      </c>
      <c r="D113" s="7" t="s">
        <v>11</v>
      </c>
      <c r="E113" s="24">
        <v>41</v>
      </c>
      <c r="F113" s="24">
        <v>0</v>
      </c>
      <c r="G113" s="24">
        <v>4</v>
      </c>
      <c r="H113" s="26">
        <f t="shared" si="6"/>
        <v>45</v>
      </c>
      <c r="I113" s="24">
        <v>0</v>
      </c>
      <c r="J113" s="26">
        <f t="shared" si="4"/>
        <v>45</v>
      </c>
      <c r="K113" s="27"/>
      <c r="L113" s="7" t="s">
        <v>11</v>
      </c>
      <c r="M113" s="24">
        <v>27</v>
      </c>
      <c r="N113" s="24">
        <v>0</v>
      </c>
      <c r="O113" s="24">
        <v>4</v>
      </c>
      <c r="P113" s="26">
        <f t="shared" si="7"/>
        <v>31</v>
      </c>
      <c r="Q113" s="24">
        <v>0</v>
      </c>
      <c r="R113" s="26">
        <f t="shared" si="5"/>
        <v>31</v>
      </c>
      <c r="S113" s="32"/>
    </row>
    <row r="114" spans="1:19" ht="14.25" x14ac:dyDescent="0.2">
      <c r="A114" t="s">
        <v>251</v>
      </c>
      <c r="B114" s="10" t="s">
        <v>252</v>
      </c>
      <c r="C114" s="29" t="s">
        <v>64</v>
      </c>
      <c r="D114" s="7" t="s">
        <v>11</v>
      </c>
      <c r="E114" s="24">
        <v>51</v>
      </c>
      <c r="F114" s="24">
        <v>0</v>
      </c>
      <c r="G114" s="24">
        <v>30</v>
      </c>
      <c r="H114" s="26">
        <f t="shared" si="6"/>
        <v>81</v>
      </c>
      <c r="I114" s="24">
        <v>0</v>
      </c>
      <c r="J114" s="26">
        <f t="shared" si="4"/>
        <v>81</v>
      </c>
      <c r="K114" s="27"/>
      <c r="L114" s="7" t="s">
        <v>11</v>
      </c>
      <c r="M114" s="24">
        <v>4</v>
      </c>
      <c r="N114" s="24">
        <v>0</v>
      </c>
      <c r="O114" s="24">
        <v>57</v>
      </c>
      <c r="P114" s="26">
        <f t="shared" si="7"/>
        <v>61</v>
      </c>
      <c r="Q114" s="24">
        <v>0</v>
      </c>
      <c r="R114" s="26">
        <f t="shared" si="5"/>
        <v>61</v>
      </c>
      <c r="S114" s="32"/>
    </row>
    <row r="115" spans="1:19" ht="14.25" x14ac:dyDescent="0.2">
      <c r="A115" t="s">
        <v>253</v>
      </c>
      <c r="B115" t="s">
        <v>254</v>
      </c>
      <c r="C115" s="83" t="s">
        <v>57</v>
      </c>
      <c r="D115" s="7" t="s">
        <v>11</v>
      </c>
      <c r="E115" s="24">
        <v>71</v>
      </c>
      <c r="F115" s="24">
        <v>20</v>
      </c>
      <c r="G115" s="24">
        <v>25</v>
      </c>
      <c r="H115" s="26">
        <f t="shared" si="6"/>
        <v>116</v>
      </c>
      <c r="I115" s="24">
        <v>18</v>
      </c>
      <c r="J115" s="26">
        <f t="shared" si="4"/>
        <v>134</v>
      </c>
      <c r="K115" s="33"/>
      <c r="L115" s="7" t="s">
        <v>11</v>
      </c>
      <c r="M115" s="24">
        <v>104</v>
      </c>
      <c r="N115" s="24">
        <v>18</v>
      </c>
      <c r="O115" s="24">
        <v>36</v>
      </c>
      <c r="P115" s="26">
        <f t="shared" si="7"/>
        <v>158</v>
      </c>
      <c r="Q115" s="24">
        <v>30</v>
      </c>
      <c r="R115" s="26">
        <f t="shared" si="5"/>
        <v>188</v>
      </c>
      <c r="S115" s="32"/>
    </row>
    <row r="116" spans="1:19" ht="14.25" x14ac:dyDescent="0.2">
      <c r="A116" t="s">
        <v>255</v>
      </c>
      <c r="B116" t="s">
        <v>256</v>
      </c>
      <c r="C116" s="83" t="s">
        <v>38</v>
      </c>
      <c r="D116" s="7" t="s">
        <v>11</v>
      </c>
      <c r="E116" s="24">
        <v>52</v>
      </c>
      <c r="F116" s="24">
        <v>0</v>
      </c>
      <c r="G116" s="24">
        <v>20</v>
      </c>
      <c r="H116" s="26">
        <f t="shared" si="6"/>
        <v>72</v>
      </c>
      <c r="I116" s="24">
        <v>5</v>
      </c>
      <c r="J116" s="26">
        <f t="shared" si="4"/>
        <v>77</v>
      </c>
      <c r="K116" s="27"/>
      <c r="L116" s="7" t="s">
        <v>11</v>
      </c>
      <c r="M116" s="24">
        <v>49</v>
      </c>
      <c r="N116" s="24">
        <v>0</v>
      </c>
      <c r="O116" s="24">
        <v>3</v>
      </c>
      <c r="P116" s="26">
        <f t="shared" si="7"/>
        <v>52</v>
      </c>
      <c r="Q116" s="24">
        <v>5</v>
      </c>
      <c r="R116" s="26">
        <f t="shared" si="5"/>
        <v>57</v>
      </c>
      <c r="S116" s="32"/>
    </row>
    <row r="117" spans="1:19" ht="14.25" x14ac:dyDescent="0.2">
      <c r="A117" t="s">
        <v>257</v>
      </c>
      <c r="B117" t="s">
        <v>258</v>
      </c>
      <c r="C117" s="83" t="s">
        <v>64</v>
      </c>
      <c r="D117" s="7" t="s">
        <v>11</v>
      </c>
      <c r="E117" s="24">
        <v>23</v>
      </c>
      <c r="F117" s="24">
        <v>0</v>
      </c>
      <c r="G117" s="24">
        <v>4</v>
      </c>
      <c r="H117" s="26">
        <f t="shared" si="6"/>
        <v>27</v>
      </c>
      <c r="I117" s="24">
        <v>0</v>
      </c>
      <c r="J117" s="26">
        <f t="shared" si="4"/>
        <v>27</v>
      </c>
      <c r="K117" s="27"/>
      <c r="L117" s="7" t="s">
        <v>11</v>
      </c>
      <c r="M117" s="24">
        <v>70</v>
      </c>
      <c r="N117" s="24">
        <v>8</v>
      </c>
      <c r="O117" s="24">
        <v>43</v>
      </c>
      <c r="P117" s="26">
        <f t="shared" si="7"/>
        <v>121</v>
      </c>
      <c r="Q117" s="24">
        <v>0</v>
      </c>
      <c r="R117" s="26">
        <f t="shared" si="5"/>
        <v>121</v>
      </c>
      <c r="S117" s="32"/>
    </row>
    <row r="118" spans="1:19" ht="14.25" x14ac:dyDescent="0.2">
      <c r="A118" t="s">
        <v>259</v>
      </c>
      <c r="B118" t="s">
        <v>260</v>
      </c>
      <c r="C118" s="83" t="s">
        <v>44</v>
      </c>
      <c r="D118" s="7" t="s">
        <v>11</v>
      </c>
      <c r="E118" s="24">
        <v>41</v>
      </c>
      <c r="F118" s="24">
        <v>0</v>
      </c>
      <c r="G118" s="24">
        <v>15</v>
      </c>
      <c r="H118" s="26">
        <f t="shared" si="6"/>
        <v>56</v>
      </c>
      <c r="I118" s="24">
        <v>0</v>
      </c>
      <c r="J118" s="26">
        <f t="shared" si="4"/>
        <v>56</v>
      </c>
      <c r="K118" s="27"/>
      <c r="L118" s="7" t="s">
        <v>11</v>
      </c>
      <c r="M118" s="24">
        <v>68</v>
      </c>
      <c r="N118" s="24">
        <v>0</v>
      </c>
      <c r="O118" s="24">
        <v>30</v>
      </c>
      <c r="P118" s="26">
        <f t="shared" si="7"/>
        <v>98</v>
      </c>
      <c r="Q118" s="24">
        <v>0</v>
      </c>
      <c r="R118" s="26">
        <f t="shared" si="5"/>
        <v>98</v>
      </c>
      <c r="S118" s="32"/>
    </row>
    <row r="119" spans="1:19" ht="14.25" x14ac:dyDescent="0.2">
      <c r="A119" t="s">
        <v>261</v>
      </c>
      <c r="B119" t="s">
        <v>262</v>
      </c>
      <c r="C119" s="83" t="s">
        <v>38</v>
      </c>
      <c r="D119" s="7" t="s">
        <v>11</v>
      </c>
      <c r="E119" s="24">
        <v>42</v>
      </c>
      <c r="F119" s="24">
        <v>0</v>
      </c>
      <c r="G119" s="24">
        <v>58</v>
      </c>
      <c r="H119" s="26">
        <f t="shared" si="6"/>
        <v>100</v>
      </c>
      <c r="I119" s="24">
        <v>0</v>
      </c>
      <c r="J119" s="26">
        <f t="shared" si="4"/>
        <v>100</v>
      </c>
      <c r="K119" s="27"/>
      <c r="L119" s="7" t="s">
        <v>11</v>
      </c>
      <c r="M119" s="24">
        <v>41</v>
      </c>
      <c r="N119" s="24">
        <v>0</v>
      </c>
      <c r="O119" s="24">
        <v>13</v>
      </c>
      <c r="P119" s="26">
        <f t="shared" si="7"/>
        <v>54</v>
      </c>
      <c r="Q119" s="24">
        <v>0</v>
      </c>
      <c r="R119" s="26">
        <f t="shared" si="5"/>
        <v>54</v>
      </c>
      <c r="S119" s="32"/>
    </row>
    <row r="120" spans="1:19" ht="14.25" x14ac:dyDescent="0.2">
      <c r="A120" t="s">
        <v>263</v>
      </c>
      <c r="B120" t="s">
        <v>264</v>
      </c>
      <c r="C120" s="83" t="s">
        <v>44</v>
      </c>
      <c r="D120" s="7" t="s">
        <v>11</v>
      </c>
      <c r="E120" s="24">
        <v>22</v>
      </c>
      <c r="F120" s="24">
        <v>0</v>
      </c>
      <c r="G120" s="24">
        <v>7</v>
      </c>
      <c r="H120" s="26">
        <f t="shared" si="6"/>
        <v>29</v>
      </c>
      <c r="I120" s="24">
        <v>0</v>
      </c>
      <c r="J120" s="26">
        <f t="shared" si="4"/>
        <v>29</v>
      </c>
      <c r="K120" s="27"/>
      <c r="L120" s="7" t="s">
        <v>11</v>
      </c>
      <c r="M120" s="24">
        <v>17</v>
      </c>
      <c r="N120" s="24">
        <v>0</v>
      </c>
      <c r="O120" s="24">
        <v>2</v>
      </c>
      <c r="P120" s="26">
        <f t="shared" si="7"/>
        <v>19</v>
      </c>
      <c r="Q120" s="24">
        <v>0</v>
      </c>
      <c r="R120" s="26">
        <f t="shared" si="5"/>
        <v>19</v>
      </c>
      <c r="S120" s="32"/>
    </row>
    <row r="121" spans="1:19" ht="14.25" x14ac:dyDescent="0.2">
      <c r="A121" t="s">
        <v>265</v>
      </c>
      <c r="B121" t="s">
        <v>266</v>
      </c>
      <c r="C121" s="83" t="s">
        <v>44</v>
      </c>
      <c r="D121" s="7" t="s">
        <v>11</v>
      </c>
      <c r="E121" s="24">
        <v>63</v>
      </c>
      <c r="F121" s="24">
        <v>0</v>
      </c>
      <c r="G121" s="24">
        <v>22</v>
      </c>
      <c r="H121" s="26">
        <f t="shared" si="6"/>
        <v>85</v>
      </c>
      <c r="I121" s="24">
        <v>0</v>
      </c>
      <c r="J121" s="26">
        <f t="shared" si="4"/>
        <v>85</v>
      </c>
      <c r="K121" s="27"/>
      <c r="L121" s="7" t="s">
        <v>11</v>
      </c>
      <c r="M121" s="24">
        <v>36</v>
      </c>
      <c r="N121" s="24">
        <v>0</v>
      </c>
      <c r="O121" s="24">
        <v>21</v>
      </c>
      <c r="P121" s="26">
        <f t="shared" si="7"/>
        <v>57</v>
      </c>
      <c r="Q121" s="24">
        <v>0</v>
      </c>
      <c r="R121" s="26">
        <f t="shared" si="5"/>
        <v>57</v>
      </c>
      <c r="S121" s="32"/>
    </row>
    <row r="122" spans="1:19" ht="14.25" x14ac:dyDescent="0.2">
      <c r="A122" t="s">
        <v>267</v>
      </c>
      <c r="B122" t="s">
        <v>268</v>
      </c>
      <c r="C122" s="83" t="s">
        <v>38</v>
      </c>
      <c r="D122" s="7" t="s">
        <v>11</v>
      </c>
      <c r="E122" s="24">
        <v>103</v>
      </c>
      <c r="F122" s="24">
        <v>0</v>
      </c>
      <c r="G122" s="24">
        <v>32</v>
      </c>
      <c r="H122" s="26">
        <f t="shared" si="6"/>
        <v>135</v>
      </c>
      <c r="I122" s="24">
        <v>0</v>
      </c>
      <c r="J122" s="26">
        <f t="shared" si="4"/>
        <v>135</v>
      </c>
      <c r="K122" s="27"/>
      <c r="L122" s="7" t="s">
        <v>11</v>
      </c>
      <c r="M122" s="24">
        <v>55</v>
      </c>
      <c r="N122" s="24">
        <v>0</v>
      </c>
      <c r="O122" s="24">
        <v>12</v>
      </c>
      <c r="P122" s="26">
        <f t="shared" si="7"/>
        <v>67</v>
      </c>
      <c r="Q122" s="24">
        <v>0</v>
      </c>
      <c r="R122" s="26">
        <f t="shared" si="5"/>
        <v>67</v>
      </c>
      <c r="S122" s="32"/>
    </row>
    <row r="123" spans="1:19" ht="14.25" x14ac:dyDescent="0.2">
      <c r="A123" t="s">
        <v>269</v>
      </c>
      <c r="B123" t="s">
        <v>270</v>
      </c>
      <c r="C123" s="83" t="s">
        <v>38</v>
      </c>
      <c r="D123" s="7" t="s">
        <v>11</v>
      </c>
      <c r="E123" s="24">
        <v>95</v>
      </c>
      <c r="F123" s="24">
        <v>0</v>
      </c>
      <c r="G123" s="24">
        <v>52</v>
      </c>
      <c r="H123" s="26">
        <f t="shared" si="6"/>
        <v>147</v>
      </c>
      <c r="I123" s="24">
        <v>54</v>
      </c>
      <c r="J123" s="26">
        <f t="shared" si="4"/>
        <v>201</v>
      </c>
      <c r="K123" s="33"/>
      <c r="L123" s="7" t="s">
        <v>11</v>
      </c>
      <c r="M123" s="24">
        <v>260</v>
      </c>
      <c r="N123" s="24">
        <v>0</v>
      </c>
      <c r="O123" s="24">
        <v>155</v>
      </c>
      <c r="P123" s="26">
        <f t="shared" si="7"/>
        <v>415</v>
      </c>
      <c r="Q123" s="24">
        <v>38</v>
      </c>
      <c r="R123" s="26">
        <f t="shared" si="5"/>
        <v>453</v>
      </c>
      <c r="S123" s="32"/>
    </row>
    <row r="124" spans="1:19" ht="14.25" x14ac:dyDescent="0.2">
      <c r="A124" t="s">
        <v>271</v>
      </c>
      <c r="B124" t="s">
        <v>272</v>
      </c>
      <c r="C124" s="83" t="s">
        <v>41</v>
      </c>
      <c r="D124" s="7" t="s">
        <v>11</v>
      </c>
      <c r="E124" s="24">
        <v>6</v>
      </c>
      <c r="F124" s="24">
        <v>0</v>
      </c>
      <c r="G124" s="24">
        <v>0</v>
      </c>
      <c r="H124" s="26">
        <f t="shared" si="6"/>
        <v>6</v>
      </c>
      <c r="I124" s="24">
        <v>18</v>
      </c>
      <c r="J124" s="26">
        <f t="shared" si="4"/>
        <v>24</v>
      </c>
      <c r="K124" s="27"/>
      <c r="L124" s="7" t="s">
        <v>11</v>
      </c>
      <c r="M124" s="24">
        <v>22</v>
      </c>
      <c r="N124" s="24">
        <v>0</v>
      </c>
      <c r="O124" s="24">
        <v>1</v>
      </c>
      <c r="P124" s="26">
        <f t="shared" si="7"/>
        <v>23</v>
      </c>
      <c r="Q124" s="24">
        <v>22</v>
      </c>
      <c r="R124" s="26">
        <f t="shared" si="5"/>
        <v>45</v>
      </c>
      <c r="S124" s="32"/>
    </row>
    <row r="125" spans="1:19" ht="14.25" x14ac:dyDescent="0.2">
      <c r="A125" t="s">
        <v>273</v>
      </c>
      <c r="B125" t="s">
        <v>274</v>
      </c>
      <c r="C125" s="83" t="s">
        <v>38</v>
      </c>
      <c r="D125" s="7" t="s">
        <v>11</v>
      </c>
      <c r="E125" s="24">
        <v>221</v>
      </c>
      <c r="F125" s="24">
        <v>0</v>
      </c>
      <c r="G125" s="24">
        <v>66</v>
      </c>
      <c r="H125" s="26">
        <f t="shared" si="6"/>
        <v>287</v>
      </c>
      <c r="I125" s="24">
        <v>42</v>
      </c>
      <c r="J125" s="26">
        <f t="shared" si="4"/>
        <v>329</v>
      </c>
      <c r="K125" s="33"/>
      <c r="L125" s="7" t="s">
        <v>11</v>
      </c>
      <c r="M125" s="24">
        <v>110</v>
      </c>
      <c r="N125" s="24">
        <v>0</v>
      </c>
      <c r="O125" s="24">
        <v>23</v>
      </c>
      <c r="P125" s="26">
        <f t="shared" si="7"/>
        <v>133</v>
      </c>
      <c r="Q125" s="24">
        <v>0</v>
      </c>
      <c r="R125" s="26">
        <f t="shared" si="5"/>
        <v>133</v>
      </c>
      <c r="S125" s="32"/>
    </row>
    <row r="126" spans="1:19" ht="14.25" x14ac:dyDescent="0.2">
      <c r="A126" t="s">
        <v>275</v>
      </c>
      <c r="B126" t="s">
        <v>276</v>
      </c>
      <c r="C126" s="83" t="s">
        <v>64</v>
      </c>
      <c r="D126" s="7" t="s">
        <v>11</v>
      </c>
      <c r="E126" s="24">
        <v>92</v>
      </c>
      <c r="F126" s="24">
        <v>0</v>
      </c>
      <c r="G126" s="24">
        <v>21</v>
      </c>
      <c r="H126" s="26">
        <f t="shared" si="6"/>
        <v>113</v>
      </c>
      <c r="I126" s="24">
        <v>0</v>
      </c>
      <c r="J126" s="26">
        <f t="shared" si="4"/>
        <v>113</v>
      </c>
      <c r="K126" s="27"/>
      <c r="L126" s="7" t="s">
        <v>11</v>
      </c>
      <c r="M126" s="24">
        <v>14</v>
      </c>
      <c r="N126" s="24">
        <v>50</v>
      </c>
      <c r="O126" s="24">
        <v>33</v>
      </c>
      <c r="P126" s="26">
        <f t="shared" si="7"/>
        <v>97</v>
      </c>
      <c r="Q126" s="24">
        <v>0</v>
      </c>
      <c r="R126" s="26">
        <f t="shared" si="5"/>
        <v>97</v>
      </c>
      <c r="S126" s="32"/>
    </row>
    <row r="127" spans="1:19" ht="14.25" x14ac:dyDescent="0.2">
      <c r="A127" t="s">
        <v>277</v>
      </c>
      <c r="B127" t="s">
        <v>278</v>
      </c>
      <c r="C127" s="83" t="s">
        <v>64</v>
      </c>
      <c r="D127" s="7" t="s">
        <v>11</v>
      </c>
      <c r="E127" s="24">
        <v>1</v>
      </c>
      <c r="F127" s="24">
        <v>0</v>
      </c>
      <c r="G127" s="24">
        <v>0</v>
      </c>
      <c r="H127" s="26">
        <f t="shared" si="6"/>
        <v>1</v>
      </c>
      <c r="I127" s="24">
        <v>0</v>
      </c>
      <c r="J127" s="26">
        <f t="shared" si="4"/>
        <v>1</v>
      </c>
      <c r="K127" s="27"/>
      <c r="L127" s="7" t="s">
        <v>11</v>
      </c>
      <c r="M127" s="24">
        <v>7</v>
      </c>
      <c r="N127" s="24">
        <v>0</v>
      </c>
      <c r="O127" s="24">
        <v>0</v>
      </c>
      <c r="P127" s="26">
        <f t="shared" si="7"/>
        <v>7</v>
      </c>
      <c r="Q127" s="24">
        <v>0</v>
      </c>
      <c r="R127" s="26">
        <f t="shared" si="5"/>
        <v>7</v>
      </c>
      <c r="S127" s="32"/>
    </row>
    <row r="128" spans="1:19" ht="14.25" x14ac:dyDescent="0.2">
      <c r="A128" t="s">
        <v>279</v>
      </c>
      <c r="B128" t="s">
        <v>280</v>
      </c>
      <c r="C128" s="83" t="s">
        <v>44</v>
      </c>
      <c r="D128" s="7" t="s">
        <v>11</v>
      </c>
      <c r="E128" s="24">
        <v>119</v>
      </c>
      <c r="F128" s="24">
        <v>0</v>
      </c>
      <c r="G128" s="24">
        <v>62</v>
      </c>
      <c r="H128" s="26">
        <f t="shared" si="6"/>
        <v>181</v>
      </c>
      <c r="I128" s="24">
        <v>5</v>
      </c>
      <c r="J128" s="26">
        <f t="shared" si="4"/>
        <v>186</v>
      </c>
      <c r="K128" s="27"/>
      <c r="L128" s="7" t="s">
        <v>11</v>
      </c>
      <c r="M128" s="24">
        <v>153</v>
      </c>
      <c r="N128" s="24">
        <v>0</v>
      </c>
      <c r="O128" s="24">
        <v>63</v>
      </c>
      <c r="P128" s="26">
        <f t="shared" si="7"/>
        <v>216</v>
      </c>
      <c r="Q128" s="24">
        <v>0</v>
      </c>
      <c r="R128" s="26">
        <f t="shared" si="5"/>
        <v>216</v>
      </c>
      <c r="S128" s="32"/>
    </row>
    <row r="129" spans="1:19" ht="14.25" x14ac:dyDescent="0.2">
      <c r="A129" t="s">
        <v>281</v>
      </c>
      <c r="B129" t="s">
        <v>282</v>
      </c>
      <c r="C129" s="83" t="s">
        <v>38</v>
      </c>
      <c r="D129" s="7" t="s">
        <v>11</v>
      </c>
      <c r="E129" s="24">
        <v>164</v>
      </c>
      <c r="F129" s="24">
        <v>0</v>
      </c>
      <c r="G129" s="24">
        <v>36</v>
      </c>
      <c r="H129" s="26">
        <f t="shared" si="6"/>
        <v>200</v>
      </c>
      <c r="I129" s="24">
        <v>0</v>
      </c>
      <c r="J129" s="26">
        <f t="shared" si="4"/>
        <v>200</v>
      </c>
      <c r="K129" s="27"/>
      <c r="L129" s="7" t="s">
        <v>11</v>
      </c>
      <c r="M129" s="24">
        <v>126</v>
      </c>
      <c r="N129" s="24">
        <v>10</v>
      </c>
      <c r="O129" s="24">
        <v>27</v>
      </c>
      <c r="P129" s="26">
        <f t="shared" si="7"/>
        <v>163</v>
      </c>
      <c r="Q129" s="24">
        <v>22</v>
      </c>
      <c r="R129" s="26">
        <f t="shared" si="5"/>
        <v>185</v>
      </c>
      <c r="S129" s="32"/>
    </row>
    <row r="130" spans="1:19" ht="14.25" x14ac:dyDescent="0.2">
      <c r="A130" t="s">
        <v>283</v>
      </c>
      <c r="B130" t="s">
        <v>284</v>
      </c>
      <c r="C130" s="83" t="s">
        <v>57</v>
      </c>
      <c r="D130" s="7" t="s">
        <v>11</v>
      </c>
      <c r="E130" s="24">
        <v>71</v>
      </c>
      <c r="F130" s="24">
        <v>0</v>
      </c>
      <c r="G130" s="24">
        <v>0</v>
      </c>
      <c r="H130" s="26">
        <f t="shared" si="6"/>
        <v>71</v>
      </c>
      <c r="I130" s="24">
        <v>6</v>
      </c>
      <c r="J130" s="26">
        <f t="shared" si="4"/>
        <v>77</v>
      </c>
      <c r="K130" s="27"/>
      <c r="L130" s="7" t="s">
        <v>11</v>
      </c>
      <c r="M130" s="24">
        <v>178</v>
      </c>
      <c r="N130" s="24">
        <v>0</v>
      </c>
      <c r="O130" s="24">
        <v>74</v>
      </c>
      <c r="P130" s="26">
        <f t="shared" si="7"/>
        <v>252</v>
      </c>
      <c r="Q130" s="24">
        <v>61</v>
      </c>
      <c r="R130" s="26">
        <f t="shared" si="5"/>
        <v>313</v>
      </c>
      <c r="S130" s="32"/>
    </row>
    <row r="131" spans="1:19" ht="14.25" x14ac:dyDescent="0.2">
      <c r="A131" t="s">
        <v>285</v>
      </c>
      <c r="B131" t="s">
        <v>286</v>
      </c>
      <c r="C131" s="83" t="s">
        <v>57</v>
      </c>
      <c r="D131" s="7" t="s">
        <v>11</v>
      </c>
      <c r="E131" s="24">
        <v>56</v>
      </c>
      <c r="F131" s="24">
        <v>0</v>
      </c>
      <c r="G131" s="24">
        <v>14</v>
      </c>
      <c r="H131" s="26">
        <f t="shared" si="6"/>
        <v>70</v>
      </c>
      <c r="I131" s="24">
        <v>23</v>
      </c>
      <c r="J131" s="26">
        <f t="shared" si="4"/>
        <v>93</v>
      </c>
      <c r="K131" s="27"/>
      <c r="L131" s="7" t="s">
        <v>11</v>
      </c>
      <c r="M131" s="24">
        <v>79</v>
      </c>
      <c r="N131" s="24">
        <v>15</v>
      </c>
      <c r="O131" s="24">
        <v>71</v>
      </c>
      <c r="P131" s="26">
        <f t="shared" si="7"/>
        <v>165</v>
      </c>
      <c r="Q131" s="24">
        <v>74</v>
      </c>
      <c r="R131" s="26">
        <f t="shared" si="5"/>
        <v>239</v>
      </c>
      <c r="S131" s="32"/>
    </row>
    <row r="132" spans="1:19" ht="14.25" x14ac:dyDescent="0.2">
      <c r="A132" t="s">
        <v>287</v>
      </c>
      <c r="B132" t="s">
        <v>288</v>
      </c>
      <c r="C132" s="83" t="s">
        <v>41</v>
      </c>
      <c r="D132" s="7" t="s">
        <v>11</v>
      </c>
      <c r="E132" s="24">
        <v>153</v>
      </c>
      <c r="F132" s="24">
        <v>8</v>
      </c>
      <c r="G132" s="24">
        <v>18</v>
      </c>
      <c r="H132" s="26">
        <f t="shared" si="6"/>
        <v>179</v>
      </c>
      <c r="I132" s="24">
        <v>15</v>
      </c>
      <c r="J132" s="26">
        <f t="shared" si="4"/>
        <v>194</v>
      </c>
      <c r="K132" s="33"/>
      <c r="L132" s="7" t="s">
        <v>11</v>
      </c>
      <c r="M132" s="24">
        <v>104</v>
      </c>
      <c r="N132" s="24">
        <v>5</v>
      </c>
      <c r="O132" s="24">
        <v>73</v>
      </c>
      <c r="P132" s="26">
        <f t="shared" si="7"/>
        <v>182</v>
      </c>
      <c r="Q132" s="24">
        <v>2</v>
      </c>
      <c r="R132" s="26">
        <f t="shared" si="5"/>
        <v>184</v>
      </c>
      <c r="S132" s="32"/>
    </row>
    <row r="133" spans="1:19" ht="14.25" x14ac:dyDescent="0.2">
      <c r="A133" t="s">
        <v>289</v>
      </c>
      <c r="B133" t="s">
        <v>290</v>
      </c>
      <c r="C133" s="83" t="s">
        <v>41</v>
      </c>
      <c r="D133" s="7" t="s">
        <v>11</v>
      </c>
      <c r="E133" s="24">
        <v>30</v>
      </c>
      <c r="F133" s="24">
        <v>0</v>
      </c>
      <c r="G133" s="24">
        <v>23</v>
      </c>
      <c r="H133" s="26">
        <f t="shared" si="6"/>
        <v>53</v>
      </c>
      <c r="I133" s="24">
        <v>0</v>
      </c>
      <c r="J133" s="26">
        <f t="shared" si="4"/>
        <v>53</v>
      </c>
      <c r="K133" s="27"/>
      <c r="L133" s="7" t="s">
        <v>11</v>
      </c>
      <c r="M133" s="24">
        <v>22</v>
      </c>
      <c r="N133" s="24">
        <v>0</v>
      </c>
      <c r="O133" s="24">
        <v>26</v>
      </c>
      <c r="P133" s="26">
        <f t="shared" si="7"/>
        <v>48</v>
      </c>
      <c r="Q133" s="24">
        <v>0</v>
      </c>
      <c r="R133" s="26">
        <f t="shared" si="5"/>
        <v>48</v>
      </c>
      <c r="S133" s="32"/>
    </row>
    <row r="134" spans="1:19" ht="14.25" x14ac:dyDescent="0.2">
      <c r="A134" t="s">
        <v>291</v>
      </c>
      <c r="B134" t="s">
        <v>292</v>
      </c>
      <c r="C134" s="83" t="s">
        <v>57</v>
      </c>
      <c r="D134" s="7" t="s">
        <v>11</v>
      </c>
      <c r="E134" s="24">
        <v>100</v>
      </c>
      <c r="F134" s="24">
        <v>0</v>
      </c>
      <c r="G134" s="24">
        <v>134</v>
      </c>
      <c r="H134" s="26">
        <f t="shared" si="6"/>
        <v>234</v>
      </c>
      <c r="I134" s="24">
        <v>28</v>
      </c>
      <c r="J134" s="26">
        <f t="shared" si="4"/>
        <v>262</v>
      </c>
      <c r="K134" s="33"/>
      <c r="L134" s="7" t="s">
        <v>11</v>
      </c>
      <c r="M134" s="24">
        <v>337</v>
      </c>
      <c r="N134" s="24">
        <v>6</v>
      </c>
      <c r="O134" s="24">
        <v>424</v>
      </c>
      <c r="P134" s="26">
        <f t="shared" si="7"/>
        <v>767</v>
      </c>
      <c r="Q134" s="24">
        <v>306</v>
      </c>
      <c r="R134" s="26">
        <f t="shared" si="5"/>
        <v>1073</v>
      </c>
      <c r="S134" s="32"/>
    </row>
    <row r="135" spans="1:19" ht="14.25" x14ac:dyDescent="0.2">
      <c r="A135" t="s">
        <v>293</v>
      </c>
      <c r="B135" t="s">
        <v>294</v>
      </c>
      <c r="C135" s="83" t="s">
        <v>44</v>
      </c>
      <c r="D135" s="7" t="s">
        <v>11</v>
      </c>
      <c r="E135" s="24">
        <v>65</v>
      </c>
      <c r="F135" s="24">
        <v>0</v>
      </c>
      <c r="G135" s="24">
        <v>37</v>
      </c>
      <c r="H135" s="26">
        <f t="shared" si="6"/>
        <v>102</v>
      </c>
      <c r="I135" s="24">
        <v>30</v>
      </c>
      <c r="J135" s="26">
        <f t="shared" si="4"/>
        <v>132</v>
      </c>
      <c r="K135" s="33"/>
      <c r="L135" s="7" t="s">
        <v>11</v>
      </c>
      <c r="M135" s="24">
        <v>402</v>
      </c>
      <c r="N135" s="24">
        <v>6</v>
      </c>
      <c r="O135" s="24">
        <v>57</v>
      </c>
      <c r="P135" s="26">
        <f t="shared" si="7"/>
        <v>465</v>
      </c>
      <c r="Q135" s="24">
        <v>40</v>
      </c>
      <c r="R135" s="26">
        <f t="shared" si="5"/>
        <v>505</v>
      </c>
      <c r="S135" s="32"/>
    </row>
    <row r="136" spans="1:19" ht="14.25" x14ac:dyDescent="0.2">
      <c r="A136" t="s">
        <v>295</v>
      </c>
      <c r="B136" t="s">
        <v>296</v>
      </c>
      <c r="C136" s="83" t="s">
        <v>38</v>
      </c>
      <c r="D136" s="7" t="s">
        <v>11</v>
      </c>
      <c r="E136" s="24">
        <v>104</v>
      </c>
      <c r="F136" s="24">
        <v>0</v>
      </c>
      <c r="G136" s="24">
        <v>45</v>
      </c>
      <c r="H136" s="26">
        <f t="shared" si="6"/>
        <v>149</v>
      </c>
      <c r="I136" s="24">
        <v>1</v>
      </c>
      <c r="J136" s="26">
        <f t="shared" ref="J136:J199" si="8">SUM(H136:I136)</f>
        <v>150</v>
      </c>
      <c r="K136" s="27"/>
      <c r="L136" s="7" t="s">
        <v>11</v>
      </c>
      <c r="M136" s="24">
        <v>23</v>
      </c>
      <c r="N136" s="24">
        <v>0</v>
      </c>
      <c r="O136" s="24">
        <v>26</v>
      </c>
      <c r="P136" s="26">
        <f t="shared" si="7"/>
        <v>49</v>
      </c>
      <c r="Q136" s="24">
        <v>1</v>
      </c>
      <c r="R136" s="26">
        <f t="shared" ref="R136:R199" si="9">SUM(P136:Q136)</f>
        <v>50</v>
      </c>
      <c r="S136" s="32"/>
    </row>
    <row r="137" spans="1:19" ht="14.25" x14ac:dyDescent="0.2">
      <c r="A137" t="s">
        <v>297</v>
      </c>
      <c r="B137" t="s">
        <v>298</v>
      </c>
      <c r="C137" s="83" t="s">
        <v>44</v>
      </c>
      <c r="D137" s="7" t="s">
        <v>11</v>
      </c>
      <c r="E137" s="24">
        <v>56</v>
      </c>
      <c r="F137" s="24">
        <v>0</v>
      </c>
      <c r="G137" s="24">
        <v>17</v>
      </c>
      <c r="H137" s="26">
        <f t="shared" ref="H137:H200" si="10">SUM(D137:G137)</f>
        <v>73</v>
      </c>
      <c r="I137" s="24">
        <v>0</v>
      </c>
      <c r="J137" s="26">
        <f t="shared" si="8"/>
        <v>73</v>
      </c>
      <c r="K137" s="33"/>
      <c r="L137" s="7" t="s">
        <v>11</v>
      </c>
      <c r="M137" s="24">
        <v>7</v>
      </c>
      <c r="N137" s="24">
        <v>0</v>
      </c>
      <c r="O137" s="24">
        <v>22</v>
      </c>
      <c r="P137" s="26">
        <f t="shared" ref="P137:P200" si="11">SUM(L137:O137)</f>
        <v>29</v>
      </c>
      <c r="Q137" s="24">
        <v>0</v>
      </c>
      <c r="R137" s="26">
        <f t="shared" si="9"/>
        <v>29</v>
      </c>
      <c r="S137" s="32"/>
    </row>
    <row r="138" spans="1:19" ht="14.25" x14ac:dyDescent="0.2">
      <c r="A138" t="s">
        <v>299</v>
      </c>
      <c r="B138" t="s">
        <v>300</v>
      </c>
      <c r="C138" s="83" t="s">
        <v>44</v>
      </c>
      <c r="D138" s="7" t="s">
        <v>11</v>
      </c>
      <c r="E138" s="24">
        <v>29</v>
      </c>
      <c r="F138" s="24">
        <v>0</v>
      </c>
      <c r="G138" s="24">
        <v>4</v>
      </c>
      <c r="H138" s="26">
        <f t="shared" si="10"/>
        <v>33</v>
      </c>
      <c r="I138" s="24">
        <v>0</v>
      </c>
      <c r="J138" s="26">
        <f t="shared" si="8"/>
        <v>33</v>
      </c>
      <c r="K138" s="27"/>
      <c r="L138" s="7" t="s">
        <v>11</v>
      </c>
      <c r="M138" s="24">
        <v>147</v>
      </c>
      <c r="N138" s="24">
        <v>0</v>
      </c>
      <c r="O138" s="24">
        <v>58</v>
      </c>
      <c r="P138" s="26">
        <f t="shared" si="11"/>
        <v>205</v>
      </c>
      <c r="Q138" s="24">
        <v>34</v>
      </c>
      <c r="R138" s="26">
        <f t="shared" si="9"/>
        <v>239</v>
      </c>
      <c r="S138" s="32"/>
    </row>
    <row r="139" spans="1:19" ht="14.25" x14ac:dyDescent="0.2">
      <c r="A139" t="s">
        <v>301</v>
      </c>
      <c r="B139" t="s">
        <v>302</v>
      </c>
      <c r="C139" s="83" t="s">
        <v>41</v>
      </c>
      <c r="D139" s="7" t="s">
        <v>11</v>
      </c>
      <c r="E139" s="24">
        <v>339</v>
      </c>
      <c r="F139" s="24">
        <v>21</v>
      </c>
      <c r="G139" s="24">
        <v>68</v>
      </c>
      <c r="H139" s="26">
        <f t="shared" si="10"/>
        <v>428</v>
      </c>
      <c r="I139" s="24">
        <v>100</v>
      </c>
      <c r="J139" s="26">
        <f t="shared" si="8"/>
        <v>528</v>
      </c>
      <c r="K139" s="33"/>
      <c r="L139" s="7" t="s">
        <v>11</v>
      </c>
      <c r="M139" s="24">
        <v>142</v>
      </c>
      <c r="N139" s="24">
        <v>8</v>
      </c>
      <c r="O139" s="24">
        <v>146</v>
      </c>
      <c r="P139" s="26">
        <f t="shared" si="11"/>
        <v>296</v>
      </c>
      <c r="Q139" s="24">
        <v>331</v>
      </c>
      <c r="R139" s="26">
        <f t="shared" si="9"/>
        <v>627</v>
      </c>
      <c r="S139" s="32"/>
    </row>
    <row r="140" spans="1:19" ht="14.25" x14ac:dyDescent="0.2">
      <c r="A140" t="s">
        <v>303</v>
      </c>
      <c r="B140" t="s">
        <v>304</v>
      </c>
      <c r="C140" s="83" t="s">
        <v>44</v>
      </c>
      <c r="D140" s="7" t="s">
        <v>11</v>
      </c>
      <c r="E140" s="24">
        <v>113</v>
      </c>
      <c r="F140" s="24">
        <v>8</v>
      </c>
      <c r="G140" s="24">
        <v>53</v>
      </c>
      <c r="H140" s="26">
        <f t="shared" si="10"/>
        <v>174</v>
      </c>
      <c r="I140" s="24">
        <v>0</v>
      </c>
      <c r="J140" s="26">
        <f t="shared" si="8"/>
        <v>174</v>
      </c>
      <c r="K140" s="27"/>
      <c r="L140" s="7" t="s">
        <v>11</v>
      </c>
      <c r="M140" s="24">
        <v>169</v>
      </c>
      <c r="N140" s="24">
        <v>0</v>
      </c>
      <c r="O140" s="24">
        <v>12</v>
      </c>
      <c r="P140" s="26">
        <f t="shared" si="11"/>
        <v>181</v>
      </c>
      <c r="Q140" s="24">
        <v>0</v>
      </c>
      <c r="R140" s="26">
        <f t="shared" si="9"/>
        <v>181</v>
      </c>
      <c r="S140" s="32"/>
    </row>
    <row r="141" spans="1:19" ht="14.25" x14ac:dyDescent="0.2">
      <c r="A141" t="s">
        <v>305</v>
      </c>
      <c r="B141" t="s">
        <v>306</v>
      </c>
      <c r="C141" s="83" t="s">
        <v>38</v>
      </c>
      <c r="D141" s="7" t="s">
        <v>11</v>
      </c>
      <c r="E141" s="24">
        <v>238</v>
      </c>
      <c r="F141" s="24">
        <v>0</v>
      </c>
      <c r="G141" s="24">
        <v>61</v>
      </c>
      <c r="H141" s="26">
        <f t="shared" si="10"/>
        <v>299</v>
      </c>
      <c r="I141" s="24">
        <v>4</v>
      </c>
      <c r="J141" s="26">
        <f t="shared" si="8"/>
        <v>303</v>
      </c>
      <c r="K141" s="27"/>
      <c r="L141" s="7" t="s">
        <v>11</v>
      </c>
      <c r="M141" s="24">
        <v>180</v>
      </c>
      <c r="N141" s="24">
        <v>30</v>
      </c>
      <c r="O141" s="24">
        <v>67</v>
      </c>
      <c r="P141" s="26">
        <f t="shared" si="11"/>
        <v>277</v>
      </c>
      <c r="Q141" s="24">
        <v>49</v>
      </c>
      <c r="R141" s="26">
        <f t="shared" si="9"/>
        <v>326</v>
      </c>
      <c r="S141" s="32"/>
    </row>
    <row r="142" spans="1:19" ht="14.25" x14ac:dyDescent="0.2">
      <c r="A142" t="s">
        <v>307</v>
      </c>
      <c r="B142" s="10" t="s">
        <v>308</v>
      </c>
      <c r="C142" s="29" t="s">
        <v>38</v>
      </c>
      <c r="D142" s="7" t="s">
        <v>11</v>
      </c>
      <c r="E142" s="24">
        <v>45</v>
      </c>
      <c r="F142" s="24">
        <v>10</v>
      </c>
      <c r="G142" s="24">
        <v>5</v>
      </c>
      <c r="H142" s="26">
        <f t="shared" si="10"/>
        <v>60</v>
      </c>
      <c r="I142" s="24">
        <v>0</v>
      </c>
      <c r="J142" s="26">
        <f t="shared" si="8"/>
        <v>60</v>
      </c>
      <c r="K142" s="27"/>
      <c r="L142" s="7" t="s">
        <v>11</v>
      </c>
      <c r="M142" s="24">
        <v>0</v>
      </c>
      <c r="N142" s="24">
        <v>0</v>
      </c>
      <c r="O142" s="24">
        <v>0</v>
      </c>
      <c r="P142" s="26">
        <f t="shared" si="11"/>
        <v>0</v>
      </c>
      <c r="Q142" s="24">
        <v>0</v>
      </c>
      <c r="R142" s="26">
        <f t="shared" si="9"/>
        <v>0</v>
      </c>
      <c r="S142" s="32"/>
    </row>
    <row r="143" spans="1:19" ht="14.25" x14ac:dyDescent="0.2">
      <c r="A143" t="s">
        <v>309</v>
      </c>
      <c r="B143" t="s">
        <v>310</v>
      </c>
      <c r="C143" s="83" t="s">
        <v>44</v>
      </c>
      <c r="D143" s="7" t="s">
        <v>11</v>
      </c>
      <c r="E143" s="24">
        <v>48</v>
      </c>
      <c r="F143" s="24">
        <v>0</v>
      </c>
      <c r="G143" s="24">
        <v>22</v>
      </c>
      <c r="H143" s="26">
        <f t="shared" si="10"/>
        <v>70</v>
      </c>
      <c r="I143" s="24">
        <v>0</v>
      </c>
      <c r="J143" s="26">
        <f t="shared" si="8"/>
        <v>70</v>
      </c>
      <c r="K143" s="27"/>
      <c r="L143" s="7" t="s">
        <v>11</v>
      </c>
      <c r="M143" s="24">
        <v>16</v>
      </c>
      <c r="N143" s="24">
        <v>0</v>
      </c>
      <c r="O143" s="24">
        <v>35</v>
      </c>
      <c r="P143" s="26">
        <f t="shared" si="11"/>
        <v>51</v>
      </c>
      <c r="Q143" s="24">
        <v>3</v>
      </c>
      <c r="R143" s="26">
        <f t="shared" si="9"/>
        <v>54</v>
      </c>
      <c r="S143" s="32"/>
    </row>
    <row r="144" spans="1:19" ht="14.25" x14ac:dyDescent="0.2">
      <c r="A144" t="s">
        <v>311</v>
      </c>
      <c r="B144" t="s">
        <v>312</v>
      </c>
      <c r="C144" s="83" t="s">
        <v>41</v>
      </c>
      <c r="D144" s="7" t="s">
        <v>11</v>
      </c>
      <c r="E144" s="24">
        <v>395</v>
      </c>
      <c r="F144" s="24">
        <v>0</v>
      </c>
      <c r="G144" s="24">
        <v>80</v>
      </c>
      <c r="H144" s="26">
        <f t="shared" si="10"/>
        <v>475</v>
      </c>
      <c r="I144" s="24">
        <v>28</v>
      </c>
      <c r="J144" s="26">
        <f t="shared" si="8"/>
        <v>503</v>
      </c>
      <c r="K144" s="33"/>
      <c r="L144" s="7" t="s">
        <v>11</v>
      </c>
      <c r="M144" s="24">
        <v>204</v>
      </c>
      <c r="N144" s="24">
        <v>0</v>
      </c>
      <c r="O144" s="24">
        <v>156</v>
      </c>
      <c r="P144" s="26">
        <f t="shared" si="11"/>
        <v>360</v>
      </c>
      <c r="Q144" s="24">
        <v>212</v>
      </c>
      <c r="R144" s="26">
        <f t="shared" si="9"/>
        <v>572</v>
      </c>
      <c r="S144" s="32"/>
    </row>
    <row r="145" spans="1:19" ht="14.25" x14ac:dyDescent="0.2">
      <c r="A145" t="s">
        <v>313</v>
      </c>
      <c r="B145" t="s">
        <v>314</v>
      </c>
      <c r="C145" s="83" t="s">
        <v>44</v>
      </c>
      <c r="D145" s="7" t="s">
        <v>11</v>
      </c>
      <c r="E145" s="24">
        <v>14</v>
      </c>
      <c r="F145" s="24">
        <v>0</v>
      </c>
      <c r="G145" s="24">
        <v>0</v>
      </c>
      <c r="H145" s="26">
        <f t="shared" si="10"/>
        <v>14</v>
      </c>
      <c r="I145" s="24">
        <v>96</v>
      </c>
      <c r="J145" s="26">
        <f t="shared" si="8"/>
        <v>110</v>
      </c>
      <c r="K145" s="33"/>
      <c r="L145" s="7" t="s">
        <v>11</v>
      </c>
      <c r="M145" s="24">
        <v>35</v>
      </c>
      <c r="N145" s="24">
        <v>0</v>
      </c>
      <c r="O145" s="24">
        <v>35</v>
      </c>
      <c r="P145" s="26">
        <f t="shared" si="11"/>
        <v>70</v>
      </c>
      <c r="Q145" s="24">
        <v>146</v>
      </c>
      <c r="R145" s="26">
        <f t="shared" si="9"/>
        <v>216</v>
      </c>
      <c r="S145" s="32"/>
    </row>
    <row r="146" spans="1:19" ht="14.25" x14ac:dyDescent="0.2">
      <c r="A146" t="s">
        <v>315</v>
      </c>
      <c r="B146" t="s">
        <v>316</v>
      </c>
      <c r="C146" s="83" t="s">
        <v>38</v>
      </c>
      <c r="D146" s="7" t="s">
        <v>11</v>
      </c>
      <c r="E146" s="24">
        <v>421</v>
      </c>
      <c r="F146" s="24">
        <v>0</v>
      </c>
      <c r="G146" s="24">
        <v>203</v>
      </c>
      <c r="H146" s="26">
        <f t="shared" si="10"/>
        <v>624</v>
      </c>
      <c r="I146" s="24">
        <v>117</v>
      </c>
      <c r="J146" s="26">
        <f t="shared" si="8"/>
        <v>741</v>
      </c>
      <c r="K146" s="33"/>
      <c r="L146" s="7" t="s">
        <v>11</v>
      </c>
      <c r="M146" s="24">
        <v>232</v>
      </c>
      <c r="N146" s="24">
        <v>9</v>
      </c>
      <c r="O146" s="24">
        <v>107</v>
      </c>
      <c r="P146" s="26">
        <f t="shared" si="11"/>
        <v>348</v>
      </c>
      <c r="Q146" s="24">
        <v>17</v>
      </c>
      <c r="R146" s="26">
        <f t="shared" si="9"/>
        <v>365</v>
      </c>
      <c r="S146" s="32"/>
    </row>
    <row r="147" spans="1:19" ht="14.25" x14ac:dyDescent="0.2">
      <c r="A147" t="s">
        <v>317</v>
      </c>
      <c r="B147" t="s">
        <v>318</v>
      </c>
      <c r="C147" s="83" t="s">
        <v>44</v>
      </c>
      <c r="D147" s="7" t="s">
        <v>11</v>
      </c>
      <c r="E147" s="24">
        <v>14</v>
      </c>
      <c r="F147" s="24">
        <v>0</v>
      </c>
      <c r="G147" s="24">
        <v>20</v>
      </c>
      <c r="H147" s="26">
        <f t="shared" si="10"/>
        <v>34</v>
      </c>
      <c r="I147" s="24">
        <v>18</v>
      </c>
      <c r="J147" s="26">
        <f t="shared" si="8"/>
        <v>52</v>
      </c>
      <c r="K147" s="33"/>
      <c r="L147" s="7" t="s">
        <v>11</v>
      </c>
      <c r="M147" s="24">
        <v>34</v>
      </c>
      <c r="N147" s="24">
        <v>0</v>
      </c>
      <c r="O147" s="24">
        <v>22</v>
      </c>
      <c r="P147" s="26">
        <f t="shared" si="11"/>
        <v>56</v>
      </c>
      <c r="Q147" s="24">
        <v>0</v>
      </c>
      <c r="R147" s="26">
        <f t="shared" si="9"/>
        <v>56</v>
      </c>
      <c r="S147" s="32"/>
    </row>
    <row r="148" spans="1:19" ht="14.25" x14ac:dyDescent="0.2">
      <c r="A148" t="s">
        <v>319</v>
      </c>
      <c r="B148" t="s">
        <v>320</v>
      </c>
      <c r="C148" s="83" t="s">
        <v>64</v>
      </c>
      <c r="D148" s="7" t="s">
        <v>11</v>
      </c>
      <c r="E148" s="24">
        <v>115</v>
      </c>
      <c r="F148" s="24">
        <v>0</v>
      </c>
      <c r="G148" s="24">
        <v>24</v>
      </c>
      <c r="H148" s="26">
        <f t="shared" si="10"/>
        <v>139</v>
      </c>
      <c r="I148" s="24">
        <v>0</v>
      </c>
      <c r="J148" s="26">
        <f t="shared" si="8"/>
        <v>139</v>
      </c>
      <c r="K148" s="27"/>
      <c r="L148" s="7" t="s">
        <v>11</v>
      </c>
      <c r="M148" s="24">
        <v>47</v>
      </c>
      <c r="N148" s="24">
        <v>0</v>
      </c>
      <c r="O148" s="24">
        <v>40</v>
      </c>
      <c r="P148" s="26">
        <f t="shared" si="11"/>
        <v>87</v>
      </c>
      <c r="Q148" s="24">
        <v>10</v>
      </c>
      <c r="R148" s="26">
        <f t="shared" si="9"/>
        <v>97</v>
      </c>
      <c r="S148" s="32"/>
    </row>
    <row r="149" spans="1:19" ht="14.25" x14ac:dyDescent="0.2">
      <c r="A149" t="s">
        <v>321</v>
      </c>
      <c r="B149" t="s">
        <v>322</v>
      </c>
      <c r="C149" s="83" t="s">
        <v>64</v>
      </c>
      <c r="D149" s="7" t="s">
        <v>11</v>
      </c>
      <c r="E149" s="24">
        <v>11</v>
      </c>
      <c r="F149" s="24">
        <v>0</v>
      </c>
      <c r="G149" s="24">
        <v>1</v>
      </c>
      <c r="H149" s="26">
        <f t="shared" si="10"/>
        <v>12</v>
      </c>
      <c r="I149" s="24">
        <v>0</v>
      </c>
      <c r="J149" s="26">
        <f t="shared" si="8"/>
        <v>12</v>
      </c>
      <c r="K149" s="27"/>
      <c r="L149" s="7" t="s">
        <v>11</v>
      </c>
      <c r="M149" s="24">
        <v>43</v>
      </c>
      <c r="N149" s="24">
        <v>0</v>
      </c>
      <c r="O149" s="24">
        <v>5</v>
      </c>
      <c r="P149" s="26">
        <f t="shared" si="11"/>
        <v>48</v>
      </c>
      <c r="Q149" s="24">
        <v>0</v>
      </c>
      <c r="R149" s="26">
        <f t="shared" si="9"/>
        <v>48</v>
      </c>
      <c r="S149" s="32"/>
    </row>
    <row r="150" spans="1:19" ht="14.25" x14ac:dyDescent="0.2">
      <c r="A150" t="s">
        <v>323</v>
      </c>
      <c r="B150" t="s">
        <v>324</v>
      </c>
      <c r="C150" s="83" t="s">
        <v>38</v>
      </c>
      <c r="D150" s="7" t="s">
        <v>11</v>
      </c>
      <c r="E150" s="24">
        <v>100</v>
      </c>
      <c r="F150" s="24">
        <v>0</v>
      </c>
      <c r="G150" s="24">
        <v>32</v>
      </c>
      <c r="H150" s="26">
        <f t="shared" si="10"/>
        <v>132</v>
      </c>
      <c r="I150" s="24">
        <v>5</v>
      </c>
      <c r="J150" s="26">
        <f t="shared" si="8"/>
        <v>137</v>
      </c>
      <c r="K150" s="33"/>
      <c r="L150" s="7" t="s">
        <v>11</v>
      </c>
      <c r="M150" s="24">
        <v>45</v>
      </c>
      <c r="N150" s="24">
        <v>0</v>
      </c>
      <c r="O150" s="24">
        <v>42</v>
      </c>
      <c r="P150" s="26">
        <f t="shared" si="11"/>
        <v>87</v>
      </c>
      <c r="Q150" s="24">
        <v>0</v>
      </c>
      <c r="R150" s="26">
        <f t="shared" si="9"/>
        <v>87</v>
      </c>
      <c r="S150" s="32"/>
    </row>
    <row r="151" spans="1:19" ht="14.25" x14ac:dyDescent="0.2">
      <c r="A151" t="s">
        <v>325</v>
      </c>
      <c r="B151" t="s">
        <v>326</v>
      </c>
      <c r="C151" s="83" t="s">
        <v>38</v>
      </c>
      <c r="D151" s="7" t="s">
        <v>11</v>
      </c>
      <c r="E151" s="24">
        <v>189</v>
      </c>
      <c r="F151" s="24">
        <v>0</v>
      </c>
      <c r="G151" s="24">
        <v>63</v>
      </c>
      <c r="H151" s="26">
        <f t="shared" si="10"/>
        <v>252</v>
      </c>
      <c r="I151" s="24">
        <v>0</v>
      </c>
      <c r="J151" s="26">
        <f t="shared" si="8"/>
        <v>252</v>
      </c>
      <c r="K151" s="27"/>
      <c r="L151" s="7" t="s">
        <v>11</v>
      </c>
      <c r="M151" s="24">
        <v>69</v>
      </c>
      <c r="N151" s="24">
        <v>0</v>
      </c>
      <c r="O151" s="24">
        <v>26</v>
      </c>
      <c r="P151" s="26">
        <f t="shared" si="11"/>
        <v>95</v>
      </c>
      <c r="Q151" s="24">
        <v>0</v>
      </c>
      <c r="R151" s="26">
        <f t="shared" si="9"/>
        <v>95</v>
      </c>
      <c r="S151" s="32"/>
    </row>
    <row r="152" spans="1:19" ht="14.25" x14ac:dyDescent="0.2">
      <c r="A152" t="s">
        <v>327</v>
      </c>
      <c r="B152" t="s">
        <v>328</v>
      </c>
      <c r="C152" s="83" t="s">
        <v>57</v>
      </c>
      <c r="D152" s="7" t="s">
        <v>11</v>
      </c>
      <c r="E152" s="24">
        <v>63</v>
      </c>
      <c r="F152" s="24">
        <v>0</v>
      </c>
      <c r="G152" s="24">
        <v>0</v>
      </c>
      <c r="H152" s="26">
        <f t="shared" si="10"/>
        <v>63</v>
      </c>
      <c r="I152" s="24">
        <v>80</v>
      </c>
      <c r="J152" s="26">
        <f t="shared" si="8"/>
        <v>143</v>
      </c>
      <c r="K152" s="27"/>
      <c r="L152" s="7" t="s">
        <v>11</v>
      </c>
      <c r="M152" s="24">
        <v>119</v>
      </c>
      <c r="N152" s="24">
        <v>56</v>
      </c>
      <c r="O152" s="24">
        <v>40</v>
      </c>
      <c r="P152" s="26">
        <f t="shared" si="11"/>
        <v>215</v>
      </c>
      <c r="Q152" s="24">
        <v>7</v>
      </c>
      <c r="R152" s="26">
        <f t="shared" si="9"/>
        <v>222</v>
      </c>
      <c r="S152" s="32"/>
    </row>
    <row r="153" spans="1:19" ht="14.25" x14ac:dyDescent="0.2">
      <c r="A153" t="s">
        <v>329</v>
      </c>
      <c r="B153" t="s">
        <v>330</v>
      </c>
      <c r="C153" s="83" t="s">
        <v>44</v>
      </c>
      <c r="D153" s="7" t="s">
        <v>11</v>
      </c>
      <c r="E153" s="24">
        <v>269</v>
      </c>
      <c r="F153" s="24">
        <v>14</v>
      </c>
      <c r="G153" s="24">
        <v>135</v>
      </c>
      <c r="H153" s="26">
        <f t="shared" si="10"/>
        <v>418</v>
      </c>
      <c r="I153" s="24">
        <v>284</v>
      </c>
      <c r="J153" s="26">
        <f t="shared" si="8"/>
        <v>702</v>
      </c>
      <c r="K153" s="33"/>
      <c r="L153" s="7" t="s">
        <v>11</v>
      </c>
      <c r="M153" s="24">
        <v>196</v>
      </c>
      <c r="N153" s="24">
        <v>25</v>
      </c>
      <c r="O153" s="24">
        <v>276</v>
      </c>
      <c r="P153" s="26">
        <f t="shared" si="11"/>
        <v>497</v>
      </c>
      <c r="Q153" s="24">
        <v>486</v>
      </c>
      <c r="R153" s="26">
        <f t="shared" si="9"/>
        <v>983</v>
      </c>
      <c r="S153" s="32"/>
    </row>
    <row r="154" spans="1:19" ht="14.25" x14ac:dyDescent="0.2">
      <c r="A154" t="s">
        <v>331</v>
      </c>
      <c r="B154" t="s">
        <v>332</v>
      </c>
      <c r="C154" s="83" t="s">
        <v>38</v>
      </c>
      <c r="D154" s="7" t="s">
        <v>11</v>
      </c>
      <c r="E154" s="24">
        <v>38</v>
      </c>
      <c r="F154" s="24">
        <v>10</v>
      </c>
      <c r="G154" s="24">
        <v>25</v>
      </c>
      <c r="H154" s="26">
        <f t="shared" si="10"/>
        <v>73</v>
      </c>
      <c r="I154" s="24">
        <v>0</v>
      </c>
      <c r="J154" s="26">
        <f t="shared" si="8"/>
        <v>73</v>
      </c>
      <c r="K154" s="27"/>
      <c r="L154" s="7" t="s">
        <v>11</v>
      </c>
      <c r="M154" s="24">
        <v>15</v>
      </c>
      <c r="N154" s="24">
        <v>0</v>
      </c>
      <c r="O154" s="24">
        <v>6</v>
      </c>
      <c r="P154" s="26">
        <f t="shared" si="11"/>
        <v>21</v>
      </c>
      <c r="Q154" s="24">
        <v>0</v>
      </c>
      <c r="R154" s="26">
        <f t="shared" si="9"/>
        <v>21</v>
      </c>
      <c r="S154" s="32"/>
    </row>
    <row r="155" spans="1:19" ht="14.25" x14ac:dyDescent="0.2">
      <c r="A155" t="s">
        <v>333</v>
      </c>
      <c r="B155" t="s">
        <v>334</v>
      </c>
      <c r="C155" s="83" t="s">
        <v>64</v>
      </c>
      <c r="D155" s="7" t="s">
        <v>11</v>
      </c>
      <c r="E155" s="24">
        <v>67</v>
      </c>
      <c r="F155" s="24">
        <v>0</v>
      </c>
      <c r="G155" s="24">
        <v>5</v>
      </c>
      <c r="H155" s="26">
        <f t="shared" si="10"/>
        <v>72</v>
      </c>
      <c r="I155" s="24">
        <v>0</v>
      </c>
      <c r="J155" s="26">
        <f t="shared" si="8"/>
        <v>72</v>
      </c>
      <c r="K155" s="27"/>
      <c r="L155" s="7" t="s">
        <v>11</v>
      </c>
      <c r="M155" s="24">
        <v>43</v>
      </c>
      <c r="N155" s="24">
        <v>0</v>
      </c>
      <c r="O155" s="24">
        <v>23</v>
      </c>
      <c r="P155" s="26">
        <f t="shared" si="11"/>
        <v>66</v>
      </c>
      <c r="Q155" s="24">
        <v>0</v>
      </c>
      <c r="R155" s="26">
        <f t="shared" si="9"/>
        <v>66</v>
      </c>
      <c r="S155" s="32"/>
    </row>
    <row r="156" spans="1:19" ht="14.25" x14ac:dyDescent="0.2">
      <c r="A156" t="s">
        <v>335</v>
      </c>
      <c r="B156" t="s">
        <v>336</v>
      </c>
      <c r="C156" s="83" t="s">
        <v>44</v>
      </c>
      <c r="D156" s="7" t="s">
        <v>11</v>
      </c>
      <c r="E156" s="24">
        <v>50</v>
      </c>
      <c r="F156" s="24">
        <v>0</v>
      </c>
      <c r="G156" s="24">
        <v>7</v>
      </c>
      <c r="H156" s="26">
        <f t="shared" si="10"/>
        <v>57</v>
      </c>
      <c r="I156" s="24">
        <v>0</v>
      </c>
      <c r="J156" s="26">
        <f t="shared" si="8"/>
        <v>57</v>
      </c>
      <c r="K156" s="27"/>
      <c r="L156" s="7" t="s">
        <v>11</v>
      </c>
      <c r="M156" s="24">
        <v>84</v>
      </c>
      <c r="N156" s="24">
        <v>0</v>
      </c>
      <c r="O156" s="24">
        <v>27</v>
      </c>
      <c r="P156" s="26">
        <f t="shared" si="11"/>
        <v>111</v>
      </c>
      <c r="Q156" s="24">
        <v>0</v>
      </c>
      <c r="R156" s="26">
        <f t="shared" si="9"/>
        <v>111</v>
      </c>
      <c r="S156" s="32"/>
    </row>
    <row r="157" spans="1:19" ht="14.25" x14ac:dyDescent="0.2">
      <c r="A157" t="s">
        <v>337</v>
      </c>
      <c r="B157" t="s">
        <v>338</v>
      </c>
      <c r="C157" s="83" t="s">
        <v>57</v>
      </c>
      <c r="D157" s="7" t="s">
        <v>11</v>
      </c>
      <c r="E157" s="24">
        <v>144</v>
      </c>
      <c r="F157" s="24">
        <v>0</v>
      </c>
      <c r="G157" s="24">
        <v>14</v>
      </c>
      <c r="H157" s="26">
        <f t="shared" si="10"/>
        <v>158</v>
      </c>
      <c r="I157" s="24">
        <v>0</v>
      </c>
      <c r="J157" s="26">
        <f t="shared" si="8"/>
        <v>158</v>
      </c>
      <c r="K157" s="27"/>
      <c r="L157" s="7" t="s">
        <v>11</v>
      </c>
      <c r="M157" s="24">
        <v>171</v>
      </c>
      <c r="N157" s="24">
        <v>0</v>
      </c>
      <c r="O157" s="24">
        <v>8</v>
      </c>
      <c r="P157" s="26">
        <f t="shared" si="11"/>
        <v>179</v>
      </c>
      <c r="Q157" s="24">
        <v>0</v>
      </c>
      <c r="R157" s="26">
        <f t="shared" si="9"/>
        <v>179</v>
      </c>
      <c r="S157" s="32"/>
    </row>
    <row r="158" spans="1:19" ht="14.25" x14ac:dyDescent="0.2">
      <c r="A158" t="s">
        <v>339</v>
      </c>
      <c r="B158" t="s">
        <v>340</v>
      </c>
      <c r="C158" s="83" t="s">
        <v>44</v>
      </c>
      <c r="D158" s="7" t="s">
        <v>11</v>
      </c>
      <c r="E158" s="24">
        <v>25</v>
      </c>
      <c r="F158" s="24">
        <v>0</v>
      </c>
      <c r="G158" s="24">
        <v>0</v>
      </c>
      <c r="H158" s="26">
        <f t="shared" si="10"/>
        <v>25</v>
      </c>
      <c r="I158" s="24">
        <v>0</v>
      </c>
      <c r="J158" s="26">
        <f t="shared" si="8"/>
        <v>25</v>
      </c>
      <c r="K158" s="27"/>
      <c r="L158" s="7" t="s">
        <v>11</v>
      </c>
      <c r="M158" s="24">
        <v>82</v>
      </c>
      <c r="N158" s="24">
        <v>32</v>
      </c>
      <c r="O158" s="24">
        <v>36</v>
      </c>
      <c r="P158" s="26">
        <f t="shared" si="11"/>
        <v>150</v>
      </c>
      <c r="Q158" s="24">
        <v>25</v>
      </c>
      <c r="R158" s="26">
        <f t="shared" si="9"/>
        <v>175</v>
      </c>
      <c r="S158" s="32"/>
    </row>
    <row r="159" spans="1:19" ht="14.25" x14ac:dyDescent="0.2">
      <c r="A159" t="s">
        <v>341</v>
      </c>
      <c r="B159" t="s">
        <v>342</v>
      </c>
      <c r="C159" s="83" t="s">
        <v>64</v>
      </c>
      <c r="D159" s="7" t="s">
        <v>11</v>
      </c>
      <c r="E159" s="24">
        <v>56</v>
      </c>
      <c r="F159" s="24">
        <v>0</v>
      </c>
      <c r="G159" s="24">
        <v>13</v>
      </c>
      <c r="H159" s="26">
        <f t="shared" si="10"/>
        <v>69</v>
      </c>
      <c r="I159" s="24">
        <v>0</v>
      </c>
      <c r="J159" s="26">
        <f t="shared" si="8"/>
        <v>69</v>
      </c>
      <c r="K159" s="27"/>
      <c r="L159" s="7" t="s">
        <v>11</v>
      </c>
      <c r="M159" s="24">
        <v>34</v>
      </c>
      <c r="N159" s="24">
        <v>0</v>
      </c>
      <c r="O159" s="24">
        <v>10</v>
      </c>
      <c r="P159" s="26">
        <f t="shared" si="11"/>
        <v>44</v>
      </c>
      <c r="Q159" s="24">
        <v>0</v>
      </c>
      <c r="R159" s="26">
        <f t="shared" si="9"/>
        <v>44</v>
      </c>
      <c r="S159" s="32"/>
    </row>
    <row r="160" spans="1:19" ht="14.25" x14ac:dyDescent="0.2">
      <c r="A160" t="s">
        <v>343</v>
      </c>
      <c r="B160" t="s">
        <v>344</v>
      </c>
      <c r="C160" s="83" t="s">
        <v>64</v>
      </c>
      <c r="D160" s="7" t="s">
        <v>11</v>
      </c>
      <c r="E160" s="24">
        <v>52</v>
      </c>
      <c r="F160" s="24">
        <v>0</v>
      </c>
      <c r="G160" s="24">
        <v>9</v>
      </c>
      <c r="H160" s="26">
        <f t="shared" si="10"/>
        <v>61</v>
      </c>
      <c r="I160" s="24">
        <v>0</v>
      </c>
      <c r="J160" s="26">
        <f t="shared" si="8"/>
        <v>61</v>
      </c>
      <c r="K160" s="27"/>
      <c r="L160" s="7" t="s">
        <v>11</v>
      </c>
      <c r="M160" s="24">
        <v>154</v>
      </c>
      <c r="N160" s="24">
        <v>0</v>
      </c>
      <c r="O160" s="24">
        <v>66</v>
      </c>
      <c r="P160" s="26">
        <f t="shared" si="11"/>
        <v>220</v>
      </c>
      <c r="Q160" s="24">
        <v>55</v>
      </c>
      <c r="R160" s="26">
        <f t="shared" si="9"/>
        <v>275</v>
      </c>
      <c r="S160" s="32"/>
    </row>
    <row r="161" spans="1:19" ht="14.25" x14ac:dyDescent="0.2">
      <c r="A161" t="s">
        <v>345</v>
      </c>
      <c r="B161" t="s">
        <v>346</v>
      </c>
      <c r="C161" s="83" t="s">
        <v>57</v>
      </c>
      <c r="D161" s="7" t="s">
        <v>11</v>
      </c>
      <c r="E161" s="24">
        <v>17</v>
      </c>
      <c r="F161" s="24">
        <v>0</v>
      </c>
      <c r="G161" s="24">
        <v>13</v>
      </c>
      <c r="H161" s="26">
        <f t="shared" si="10"/>
        <v>30</v>
      </c>
      <c r="I161" s="24">
        <v>0</v>
      </c>
      <c r="J161" s="26">
        <f t="shared" si="8"/>
        <v>30</v>
      </c>
      <c r="K161" s="27"/>
      <c r="L161" s="7" t="s">
        <v>11</v>
      </c>
      <c r="M161" s="24">
        <v>0</v>
      </c>
      <c r="N161" s="24">
        <v>0</v>
      </c>
      <c r="O161" s="24">
        <v>7</v>
      </c>
      <c r="P161" s="26">
        <f t="shared" si="11"/>
        <v>7</v>
      </c>
      <c r="Q161" s="24">
        <v>0</v>
      </c>
      <c r="R161" s="26">
        <f t="shared" si="9"/>
        <v>7</v>
      </c>
      <c r="S161" s="32"/>
    </row>
    <row r="162" spans="1:19" ht="14.25" x14ac:dyDescent="0.2">
      <c r="A162" t="s">
        <v>347</v>
      </c>
      <c r="B162" t="s">
        <v>348</v>
      </c>
      <c r="C162" s="83" t="s">
        <v>57</v>
      </c>
      <c r="D162" s="7" t="s">
        <v>11</v>
      </c>
      <c r="E162" s="24">
        <v>114</v>
      </c>
      <c r="F162" s="24">
        <v>0</v>
      </c>
      <c r="G162" s="24">
        <v>30</v>
      </c>
      <c r="H162" s="26">
        <f t="shared" si="10"/>
        <v>144</v>
      </c>
      <c r="I162" s="24">
        <v>0</v>
      </c>
      <c r="J162" s="26">
        <f t="shared" si="8"/>
        <v>144</v>
      </c>
      <c r="K162" s="27"/>
      <c r="L162" s="7" t="s">
        <v>11</v>
      </c>
      <c r="M162" s="24">
        <v>92</v>
      </c>
      <c r="N162" s="24">
        <v>0</v>
      </c>
      <c r="O162" s="24">
        <v>80</v>
      </c>
      <c r="P162" s="26">
        <f t="shared" si="11"/>
        <v>172</v>
      </c>
      <c r="Q162" s="24">
        <v>56</v>
      </c>
      <c r="R162" s="26">
        <f t="shared" si="9"/>
        <v>228</v>
      </c>
      <c r="S162" s="32"/>
    </row>
    <row r="163" spans="1:19" ht="14.25" x14ac:dyDescent="0.2">
      <c r="A163" t="s">
        <v>349</v>
      </c>
      <c r="B163" t="s">
        <v>350</v>
      </c>
      <c r="C163" s="83" t="s">
        <v>38</v>
      </c>
      <c r="D163" s="7" t="s">
        <v>11</v>
      </c>
      <c r="E163" s="24">
        <v>96</v>
      </c>
      <c r="F163" s="24">
        <v>0</v>
      </c>
      <c r="G163" s="24">
        <v>10</v>
      </c>
      <c r="H163" s="26">
        <f t="shared" si="10"/>
        <v>106</v>
      </c>
      <c r="I163" s="24">
        <v>0</v>
      </c>
      <c r="J163" s="26">
        <f t="shared" si="8"/>
        <v>106</v>
      </c>
      <c r="K163" s="27"/>
      <c r="L163" s="7" t="s">
        <v>11</v>
      </c>
      <c r="M163" s="24">
        <v>49</v>
      </c>
      <c r="N163" s="24">
        <v>3</v>
      </c>
      <c r="O163" s="24">
        <v>39</v>
      </c>
      <c r="P163" s="26">
        <f t="shared" si="11"/>
        <v>91</v>
      </c>
      <c r="Q163" s="24">
        <v>0</v>
      </c>
      <c r="R163" s="26">
        <f t="shared" si="9"/>
        <v>91</v>
      </c>
      <c r="S163" s="32"/>
    </row>
    <row r="164" spans="1:19" ht="14.25" x14ac:dyDescent="0.2">
      <c r="A164" t="s">
        <v>351</v>
      </c>
      <c r="B164" t="s">
        <v>352</v>
      </c>
      <c r="C164" s="83" t="s">
        <v>44</v>
      </c>
      <c r="D164" s="7" t="s">
        <v>11</v>
      </c>
      <c r="E164" s="24">
        <v>90</v>
      </c>
      <c r="F164" s="24">
        <v>0</v>
      </c>
      <c r="G164" s="24">
        <v>23</v>
      </c>
      <c r="H164" s="26">
        <f t="shared" si="10"/>
        <v>113</v>
      </c>
      <c r="I164" s="24">
        <v>0</v>
      </c>
      <c r="J164" s="26">
        <f t="shared" si="8"/>
        <v>113</v>
      </c>
      <c r="K164" s="27"/>
      <c r="L164" s="7" t="s">
        <v>11</v>
      </c>
      <c r="M164" s="24">
        <v>138</v>
      </c>
      <c r="N164" s="24">
        <v>0</v>
      </c>
      <c r="O164" s="24">
        <v>67</v>
      </c>
      <c r="P164" s="26">
        <f t="shared" si="11"/>
        <v>205</v>
      </c>
      <c r="Q164" s="24">
        <v>0</v>
      </c>
      <c r="R164" s="26">
        <f t="shared" si="9"/>
        <v>205</v>
      </c>
      <c r="S164" s="32"/>
    </row>
    <row r="165" spans="1:19" ht="14.25" x14ac:dyDescent="0.2">
      <c r="A165" t="s">
        <v>353</v>
      </c>
      <c r="B165" t="s">
        <v>354</v>
      </c>
      <c r="C165" s="83" t="s">
        <v>57</v>
      </c>
      <c r="D165" s="7" t="s">
        <v>11</v>
      </c>
      <c r="E165" s="24">
        <v>64</v>
      </c>
      <c r="F165" s="24">
        <v>0</v>
      </c>
      <c r="G165" s="24">
        <v>16</v>
      </c>
      <c r="H165" s="26">
        <f t="shared" si="10"/>
        <v>80</v>
      </c>
      <c r="I165" s="24">
        <v>45</v>
      </c>
      <c r="J165" s="26">
        <f t="shared" si="8"/>
        <v>125</v>
      </c>
      <c r="K165" s="33"/>
      <c r="L165" s="7" t="s">
        <v>11</v>
      </c>
      <c r="M165" s="24">
        <v>43</v>
      </c>
      <c r="N165" s="24">
        <v>0</v>
      </c>
      <c r="O165" s="24">
        <v>47</v>
      </c>
      <c r="P165" s="26">
        <f t="shared" si="11"/>
        <v>90</v>
      </c>
      <c r="Q165" s="24">
        <v>8</v>
      </c>
      <c r="R165" s="26">
        <f t="shared" si="9"/>
        <v>98</v>
      </c>
      <c r="S165" s="32"/>
    </row>
    <row r="166" spans="1:19" ht="14.25" x14ac:dyDescent="0.2">
      <c r="A166" t="s">
        <v>355</v>
      </c>
      <c r="B166" t="s">
        <v>356</v>
      </c>
      <c r="C166" s="83" t="s">
        <v>38</v>
      </c>
      <c r="D166" s="7" t="s">
        <v>11</v>
      </c>
      <c r="E166" s="24">
        <v>19</v>
      </c>
      <c r="F166" s="24">
        <v>0</v>
      </c>
      <c r="G166" s="24">
        <v>0</v>
      </c>
      <c r="H166" s="26">
        <f t="shared" si="10"/>
        <v>19</v>
      </c>
      <c r="I166" s="24">
        <v>0</v>
      </c>
      <c r="J166" s="26">
        <f t="shared" si="8"/>
        <v>19</v>
      </c>
      <c r="K166" s="27"/>
      <c r="L166" s="7" t="s">
        <v>11</v>
      </c>
      <c r="M166" s="24">
        <v>80</v>
      </c>
      <c r="N166" s="24">
        <v>0</v>
      </c>
      <c r="O166" s="24">
        <v>8</v>
      </c>
      <c r="P166" s="26">
        <f t="shared" si="11"/>
        <v>88</v>
      </c>
      <c r="Q166" s="24">
        <v>0</v>
      </c>
      <c r="R166" s="26">
        <f t="shared" si="9"/>
        <v>88</v>
      </c>
      <c r="S166" s="32"/>
    </row>
    <row r="167" spans="1:19" ht="14.25" x14ac:dyDescent="0.2">
      <c r="A167" t="s">
        <v>357</v>
      </c>
      <c r="B167" t="s">
        <v>358</v>
      </c>
      <c r="C167" s="83" t="s">
        <v>64</v>
      </c>
      <c r="D167" s="7" t="s">
        <v>11</v>
      </c>
      <c r="E167" s="24">
        <v>32</v>
      </c>
      <c r="F167" s="24">
        <v>0</v>
      </c>
      <c r="G167" s="24">
        <v>7</v>
      </c>
      <c r="H167" s="26">
        <f t="shared" si="10"/>
        <v>39</v>
      </c>
      <c r="I167" s="24">
        <v>44</v>
      </c>
      <c r="J167" s="26">
        <f t="shared" si="8"/>
        <v>83</v>
      </c>
      <c r="K167" s="27"/>
      <c r="L167" s="7" t="s">
        <v>11</v>
      </c>
      <c r="M167" s="24">
        <v>55</v>
      </c>
      <c r="N167" s="24">
        <v>0</v>
      </c>
      <c r="O167" s="24">
        <v>48</v>
      </c>
      <c r="P167" s="26">
        <f t="shared" si="11"/>
        <v>103</v>
      </c>
      <c r="Q167" s="24">
        <v>88</v>
      </c>
      <c r="R167" s="26">
        <f t="shared" si="9"/>
        <v>191</v>
      </c>
      <c r="S167" s="32"/>
    </row>
    <row r="168" spans="1:19" ht="14.25" x14ac:dyDescent="0.2">
      <c r="A168" t="s">
        <v>359</v>
      </c>
      <c r="B168" t="s">
        <v>360</v>
      </c>
      <c r="C168" s="83" t="s">
        <v>57</v>
      </c>
      <c r="D168" s="7" t="s">
        <v>11</v>
      </c>
      <c r="E168" s="24">
        <v>42</v>
      </c>
      <c r="F168" s="24">
        <v>0</v>
      </c>
      <c r="G168" s="24">
        <v>0</v>
      </c>
      <c r="H168" s="26">
        <f t="shared" si="10"/>
        <v>42</v>
      </c>
      <c r="I168" s="24">
        <v>0</v>
      </c>
      <c r="J168" s="26">
        <f t="shared" si="8"/>
        <v>42</v>
      </c>
      <c r="K168" s="27"/>
      <c r="L168" s="7" t="s">
        <v>11</v>
      </c>
      <c r="M168" s="24">
        <v>77</v>
      </c>
      <c r="N168" s="24">
        <v>0</v>
      </c>
      <c r="O168" s="24">
        <v>50</v>
      </c>
      <c r="P168" s="26">
        <f t="shared" si="11"/>
        <v>127</v>
      </c>
      <c r="Q168" s="24">
        <v>13</v>
      </c>
      <c r="R168" s="26">
        <f t="shared" si="9"/>
        <v>140</v>
      </c>
      <c r="S168" s="32"/>
    </row>
    <row r="169" spans="1:19" ht="14.25" x14ac:dyDescent="0.2">
      <c r="A169" t="s">
        <v>361</v>
      </c>
      <c r="B169" t="s">
        <v>362</v>
      </c>
      <c r="C169" s="83" t="s">
        <v>44</v>
      </c>
      <c r="D169" s="7" t="s">
        <v>11</v>
      </c>
      <c r="E169" s="24">
        <v>37</v>
      </c>
      <c r="F169" s="24">
        <v>0</v>
      </c>
      <c r="G169" s="24">
        <v>4</v>
      </c>
      <c r="H169" s="26">
        <f t="shared" si="10"/>
        <v>41</v>
      </c>
      <c r="I169" s="24">
        <v>0</v>
      </c>
      <c r="J169" s="26">
        <f t="shared" si="8"/>
        <v>41</v>
      </c>
      <c r="K169" s="27"/>
      <c r="L169" s="7" t="s">
        <v>11</v>
      </c>
      <c r="M169" s="24">
        <v>94</v>
      </c>
      <c r="N169" s="24">
        <v>0</v>
      </c>
      <c r="O169" s="24">
        <v>6</v>
      </c>
      <c r="P169" s="26">
        <f t="shared" si="11"/>
        <v>100</v>
      </c>
      <c r="Q169" s="24">
        <v>0</v>
      </c>
      <c r="R169" s="26">
        <f t="shared" si="9"/>
        <v>100</v>
      </c>
      <c r="S169" s="32"/>
    </row>
    <row r="170" spans="1:19" ht="14.25" x14ac:dyDescent="0.2">
      <c r="A170" t="s">
        <v>363</v>
      </c>
      <c r="B170" t="s">
        <v>364</v>
      </c>
      <c r="C170" s="83" t="s">
        <v>44</v>
      </c>
      <c r="D170" s="7" t="s">
        <v>11</v>
      </c>
      <c r="E170" s="24">
        <v>23</v>
      </c>
      <c r="F170" s="24">
        <v>0</v>
      </c>
      <c r="G170" s="24">
        <v>4</v>
      </c>
      <c r="H170" s="26">
        <f t="shared" si="10"/>
        <v>27</v>
      </c>
      <c r="I170" s="24">
        <v>0</v>
      </c>
      <c r="J170" s="26">
        <f t="shared" si="8"/>
        <v>27</v>
      </c>
      <c r="K170" s="27"/>
      <c r="L170" s="7" t="s">
        <v>11</v>
      </c>
      <c r="M170" s="24">
        <v>46</v>
      </c>
      <c r="N170" s="24">
        <v>0</v>
      </c>
      <c r="O170" s="24">
        <v>15</v>
      </c>
      <c r="P170" s="26">
        <f t="shared" si="11"/>
        <v>61</v>
      </c>
      <c r="Q170" s="24">
        <v>0</v>
      </c>
      <c r="R170" s="26">
        <f t="shared" si="9"/>
        <v>61</v>
      </c>
      <c r="S170" s="32"/>
    </row>
    <row r="171" spans="1:19" ht="14.25" x14ac:dyDescent="0.2">
      <c r="A171" t="s">
        <v>365</v>
      </c>
      <c r="B171" t="s">
        <v>366</v>
      </c>
      <c r="C171" s="83" t="s">
        <v>44</v>
      </c>
      <c r="D171" s="7" t="s">
        <v>11</v>
      </c>
      <c r="E171" s="24">
        <v>143</v>
      </c>
      <c r="F171" s="24">
        <v>0</v>
      </c>
      <c r="G171" s="24">
        <v>46</v>
      </c>
      <c r="H171" s="26">
        <f t="shared" si="10"/>
        <v>189</v>
      </c>
      <c r="I171" s="24">
        <v>0</v>
      </c>
      <c r="J171" s="26">
        <f t="shared" si="8"/>
        <v>189</v>
      </c>
      <c r="K171" s="27"/>
      <c r="L171" s="7" t="s">
        <v>11</v>
      </c>
      <c r="M171" s="24">
        <v>82</v>
      </c>
      <c r="N171" s="24">
        <v>0</v>
      </c>
      <c r="O171" s="24">
        <v>78</v>
      </c>
      <c r="P171" s="26">
        <f t="shared" si="11"/>
        <v>160</v>
      </c>
      <c r="Q171" s="24">
        <v>63</v>
      </c>
      <c r="R171" s="26">
        <f t="shared" si="9"/>
        <v>223</v>
      </c>
      <c r="S171" s="32"/>
    </row>
    <row r="172" spans="1:19" ht="14.25" x14ac:dyDescent="0.2">
      <c r="A172" t="s">
        <v>734</v>
      </c>
      <c r="B172" t="s">
        <v>367</v>
      </c>
      <c r="C172" s="83" t="s">
        <v>57</v>
      </c>
      <c r="D172" s="7" t="s">
        <v>11</v>
      </c>
      <c r="E172" s="24">
        <v>43</v>
      </c>
      <c r="F172" s="24">
        <v>0</v>
      </c>
      <c r="G172" s="24">
        <v>5</v>
      </c>
      <c r="H172" s="26">
        <f t="shared" si="10"/>
        <v>48</v>
      </c>
      <c r="I172" s="24">
        <v>23</v>
      </c>
      <c r="J172" s="26">
        <f t="shared" si="8"/>
        <v>71</v>
      </c>
      <c r="K172" s="33"/>
      <c r="L172" s="7" t="s">
        <v>11</v>
      </c>
      <c r="M172" s="24">
        <v>114</v>
      </c>
      <c r="N172" s="24">
        <v>0</v>
      </c>
      <c r="O172" s="24">
        <v>54</v>
      </c>
      <c r="P172" s="26">
        <f t="shared" si="11"/>
        <v>168</v>
      </c>
      <c r="Q172" s="24">
        <v>0</v>
      </c>
      <c r="R172" s="26">
        <f t="shared" si="9"/>
        <v>168</v>
      </c>
      <c r="S172" s="32"/>
    </row>
    <row r="173" spans="1:19" ht="14.25" x14ac:dyDescent="0.2">
      <c r="A173" t="s">
        <v>368</v>
      </c>
      <c r="B173" t="s">
        <v>369</v>
      </c>
      <c r="C173" s="83" t="s">
        <v>38</v>
      </c>
      <c r="D173" s="7" t="s">
        <v>11</v>
      </c>
      <c r="E173" s="24">
        <v>189</v>
      </c>
      <c r="F173" s="24">
        <v>0</v>
      </c>
      <c r="G173" s="24">
        <v>0</v>
      </c>
      <c r="H173" s="26">
        <f t="shared" si="10"/>
        <v>189</v>
      </c>
      <c r="I173" s="24">
        <v>0</v>
      </c>
      <c r="J173" s="26">
        <f t="shared" si="8"/>
        <v>189</v>
      </c>
      <c r="K173" s="27"/>
      <c r="L173" s="7" t="s">
        <v>11</v>
      </c>
      <c r="M173" s="24">
        <v>104</v>
      </c>
      <c r="N173" s="24">
        <v>0</v>
      </c>
      <c r="O173" s="24">
        <v>28</v>
      </c>
      <c r="P173" s="26">
        <f t="shared" si="11"/>
        <v>132</v>
      </c>
      <c r="Q173" s="24">
        <v>0</v>
      </c>
      <c r="R173" s="26">
        <f t="shared" si="9"/>
        <v>132</v>
      </c>
      <c r="S173" s="32"/>
    </row>
    <row r="174" spans="1:19" ht="14.25" x14ac:dyDescent="0.2">
      <c r="A174" t="s">
        <v>370</v>
      </c>
      <c r="B174" t="s">
        <v>371</v>
      </c>
      <c r="C174" s="83" t="s">
        <v>44</v>
      </c>
      <c r="D174" s="7" t="s">
        <v>11</v>
      </c>
      <c r="E174" s="24">
        <v>65</v>
      </c>
      <c r="F174" s="24">
        <v>19</v>
      </c>
      <c r="G174" s="24">
        <v>23</v>
      </c>
      <c r="H174" s="26">
        <f t="shared" si="10"/>
        <v>107</v>
      </c>
      <c r="I174" s="24">
        <v>42</v>
      </c>
      <c r="J174" s="26">
        <f t="shared" si="8"/>
        <v>149</v>
      </c>
      <c r="K174" s="27"/>
      <c r="L174" s="7" t="s">
        <v>11</v>
      </c>
      <c r="M174" s="24">
        <v>168</v>
      </c>
      <c r="N174" s="24">
        <v>0</v>
      </c>
      <c r="O174" s="24">
        <v>95</v>
      </c>
      <c r="P174" s="26">
        <f t="shared" si="11"/>
        <v>263</v>
      </c>
      <c r="Q174" s="24">
        <v>55</v>
      </c>
      <c r="R174" s="26">
        <f t="shared" si="9"/>
        <v>318</v>
      </c>
      <c r="S174" s="32"/>
    </row>
    <row r="175" spans="1:19" ht="14.25" x14ac:dyDescent="0.2">
      <c r="A175" t="s">
        <v>372</v>
      </c>
      <c r="B175" t="s">
        <v>373</v>
      </c>
      <c r="C175" s="83" t="s">
        <v>44</v>
      </c>
      <c r="D175" s="7" t="s">
        <v>11</v>
      </c>
      <c r="E175" s="24">
        <v>107</v>
      </c>
      <c r="F175" s="24">
        <v>0</v>
      </c>
      <c r="G175" s="24">
        <v>25</v>
      </c>
      <c r="H175" s="26">
        <f t="shared" si="10"/>
        <v>132</v>
      </c>
      <c r="I175" s="24">
        <v>0</v>
      </c>
      <c r="J175" s="26">
        <f t="shared" si="8"/>
        <v>132</v>
      </c>
      <c r="K175" s="27"/>
      <c r="L175" s="7" t="s">
        <v>11</v>
      </c>
      <c r="M175" s="24">
        <v>101</v>
      </c>
      <c r="N175" s="24">
        <v>6</v>
      </c>
      <c r="O175" s="24">
        <v>48</v>
      </c>
      <c r="P175" s="26">
        <f t="shared" si="11"/>
        <v>155</v>
      </c>
      <c r="Q175" s="24">
        <v>47</v>
      </c>
      <c r="R175" s="26">
        <f t="shared" si="9"/>
        <v>202</v>
      </c>
      <c r="S175" s="32"/>
    </row>
    <row r="176" spans="1:19" ht="14.25" x14ac:dyDescent="0.2">
      <c r="A176" t="s">
        <v>374</v>
      </c>
      <c r="B176" t="s">
        <v>375</v>
      </c>
      <c r="C176" s="83" t="s">
        <v>44</v>
      </c>
      <c r="D176" s="7" t="s">
        <v>11</v>
      </c>
      <c r="E176" s="24">
        <v>0</v>
      </c>
      <c r="F176" s="24">
        <v>0</v>
      </c>
      <c r="G176" s="24">
        <v>6</v>
      </c>
      <c r="H176" s="26">
        <f t="shared" si="10"/>
        <v>6</v>
      </c>
      <c r="I176" s="24">
        <v>0</v>
      </c>
      <c r="J176" s="26">
        <f t="shared" si="8"/>
        <v>6</v>
      </c>
      <c r="K176" s="27"/>
      <c r="L176" s="7" t="s">
        <v>11</v>
      </c>
      <c r="M176" s="24">
        <v>8</v>
      </c>
      <c r="N176" s="24">
        <v>0</v>
      </c>
      <c r="O176" s="24">
        <v>12</v>
      </c>
      <c r="P176" s="26">
        <f t="shared" si="11"/>
        <v>20</v>
      </c>
      <c r="Q176" s="24">
        <v>0</v>
      </c>
      <c r="R176" s="26">
        <f t="shared" si="9"/>
        <v>20</v>
      </c>
      <c r="S176" s="32"/>
    </row>
    <row r="177" spans="1:19" ht="14.25" x14ac:dyDescent="0.2">
      <c r="A177" t="s">
        <v>376</v>
      </c>
      <c r="B177" t="s">
        <v>377</v>
      </c>
      <c r="C177" s="83" t="s">
        <v>41</v>
      </c>
      <c r="D177" s="7" t="s">
        <v>11</v>
      </c>
      <c r="E177" s="24">
        <v>80</v>
      </c>
      <c r="F177" s="24">
        <v>0</v>
      </c>
      <c r="G177" s="24">
        <v>19</v>
      </c>
      <c r="H177" s="26">
        <f t="shared" si="10"/>
        <v>99</v>
      </c>
      <c r="I177" s="24">
        <v>0</v>
      </c>
      <c r="J177" s="26">
        <f t="shared" si="8"/>
        <v>99</v>
      </c>
      <c r="K177" s="27"/>
      <c r="L177" s="7" t="s">
        <v>11</v>
      </c>
      <c r="M177" s="24">
        <v>39</v>
      </c>
      <c r="N177" s="24">
        <v>0</v>
      </c>
      <c r="O177" s="24">
        <v>51</v>
      </c>
      <c r="P177" s="26">
        <f t="shared" si="11"/>
        <v>90</v>
      </c>
      <c r="Q177" s="24">
        <v>0</v>
      </c>
      <c r="R177" s="26">
        <f t="shared" si="9"/>
        <v>90</v>
      </c>
      <c r="S177" s="32"/>
    </row>
    <row r="178" spans="1:19" ht="14.25" x14ac:dyDescent="0.2">
      <c r="A178" t="s">
        <v>378</v>
      </c>
      <c r="B178" t="s">
        <v>379</v>
      </c>
      <c r="C178" s="83" t="s">
        <v>64</v>
      </c>
      <c r="D178" s="7" t="s">
        <v>11</v>
      </c>
      <c r="E178" s="24">
        <v>54</v>
      </c>
      <c r="F178" s="24">
        <v>0</v>
      </c>
      <c r="G178" s="24">
        <v>21</v>
      </c>
      <c r="H178" s="26">
        <f t="shared" si="10"/>
        <v>75</v>
      </c>
      <c r="I178" s="24">
        <v>0</v>
      </c>
      <c r="J178" s="26">
        <f t="shared" si="8"/>
        <v>75</v>
      </c>
      <c r="K178" s="27"/>
      <c r="L178" s="7" t="s">
        <v>11</v>
      </c>
      <c r="M178" s="24">
        <v>188</v>
      </c>
      <c r="N178" s="24">
        <v>0</v>
      </c>
      <c r="O178" s="24">
        <v>47</v>
      </c>
      <c r="P178" s="26">
        <f t="shared" si="11"/>
        <v>235</v>
      </c>
      <c r="Q178" s="24">
        <v>0</v>
      </c>
      <c r="R178" s="26">
        <f t="shared" si="9"/>
        <v>235</v>
      </c>
      <c r="S178" s="32"/>
    </row>
    <row r="179" spans="1:19" ht="14.25" x14ac:dyDescent="0.2">
      <c r="A179" t="s">
        <v>380</v>
      </c>
      <c r="B179" t="s">
        <v>381</v>
      </c>
      <c r="C179" s="83" t="s">
        <v>41</v>
      </c>
      <c r="D179" s="7" t="s">
        <v>11</v>
      </c>
      <c r="E179" s="24">
        <v>9</v>
      </c>
      <c r="F179" s="24">
        <v>0</v>
      </c>
      <c r="G179" s="24">
        <v>0</v>
      </c>
      <c r="H179" s="26">
        <f t="shared" si="10"/>
        <v>9</v>
      </c>
      <c r="I179" s="24">
        <v>0</v>
      </c>
      <c r="J179" s="26">
        <f t="shared" si="8"/>
        <v>9</v>
      </c>
      <c r="K179" s="27"/>
      <c r="L179" s="7" t="s">
        <v>11</v>
      </c>
      <c r="M179" s="24">
        <v>10</v>
      </c>
      <c r="N179" s="24">
        <v>0</v>
      </c>
      <c r="O179" s="24">
        <v>1</v>
      </c>
      <c r="P179" s="26">
        <f t="shared" si="11"/>
        <v>11</v>
      </c>
      <c r="Q179" s="24">
        <v>7</v>
      </c>
      <c r="R179" s="26">
        <f t="shared" si="9"/>
        <v>18</v>
      </c>
      <c r="S179" s="32"/>
    </row>
    <row r="180" spans="1:19" ht="14.25" x14ac:dyDescent="0.2">
      <c r="A180" t="s">
        <v>382</v>
      </c>
      <c r="B180" t="s">
        <v>383</v>
      </c>
      <c r="C180" s="83" t="s">
        <v>38</v>
      </c>
      <c r="D180" s="7" t="s">
        <v>11</v>
      </c>
      <c r="E180" s="24">
        <v>282</v>
      </c>
      <c r="F180" s="24">
        <v>0</v>
      </c>
      <c r="G180" s="24">
        <v>101</v>
      </c>
      <c r="H180" s="26">
        <f t="shared" si="10"/>
        <v>383</v>
      </c>
      <c r="I180" s="24">
        <v>59</v>
      </c>
      <c r="J180" s="26">
        <f t="shared" si="8"/>
        <v>442</v>
      </c>
      <c r="K180" s="33"/>
      <c r="L180" s="7" t="s">
        <v>11</v>
      </c>
      <c r="M180" s="24">
        <v>254</v>
      </c>
      <c r="N180" s="24">
        <v>7</v>
      </c>
      <c r="O180" s="24">
        <v>134</v>
      </c>
      <c r="P180" s="26">
        <f t="shared" si="11"/>
        <v>395</v>
      </c>
      <c r="Q180" s="24">
        <v>58</v>
      </c>
      <c r="R180" s="26">
        <f t="shared" si="9"/>
        <v>453</v>
      </c>
      <c r="S180" s="32"/>
    </row>
    <row r="181" spans="1:19" ht="14.25" x14ac:dyDescent="0.2">
      <c r="A181" t="s">
        <v>384</v>
      </c>
      <c r="B181" t="s">
        <v>385</v>
      </c>
      <c r="C181" s="83" t="s">
        <v>64</v>
      </c>
      <c r="D181" s="7" t="s">
        <v>11</v>
      </c>
      <c r="E181" s="24">
        <v>185</v>
      </c>
      <c r="F181" s="24">
        <v>4</v>
      </c>
      <c r="G181" s="24">
        <v>86</v>
      </c>
      <c r="H181" s="26">
        <f t="shared" si="10"/>
        <v>275</v>
      </c>
      <c r="I181" s="24">
        <v>104</v>
      </c>
      <c r="J181" s="26">
        <f t="shared" si="8"/>
        <v>379</v>
      </c>
      <c r="K181" s="33"/>
      <c r="L181" s="7" t="s">
        <v>11</v>
      </c>
      <c r="M181" s="24">
        <v>240</v>
      </c>
      <c r="N181" s="24">
        <v>0</v>
      </c>
      <c r="O181" s="24">
        <v>97</v>
      </c>
      <c r="P181" s="26">
        <f t="shared" si="11"/>
        <v>337</v>
      </c>
      <c r="Q181" s="24">
        <v>108</v>
      </c>
      <c r="R181" s="26">
        <f t="shared" si="9"/>
        <v>445</v>
      </c>
      <c r="S181" s="32"/>
    </row>
    <row r="182" spans="1:19" ht="14.25" x14ac:dyDescent="0.2">
      <c r="A182" t="s">
        <v>386</v>
      </c>
      <c r="B182" t="s">
        <v>387</v>
      </c>
      <c r="C182" s="83" t="s">
        <v>64</v>
      </c>
      <c r="D182" s="7" t="s">
        <v>11</v>
      </c>
      <c r="E182" s="24">
        <v>33</v>
      </c>
      <c r="F182" s="24">
        <v>0</v>
      </c>
      <c r="G182" s="24">
        <v>14</v>
      </c>
      <c r="H182" s="26">
        <f t="shared" si="10"/>
        <v>47</v>
      </c>
      <c r="I182" s="24">
        <v>0</v>
      </c>
      <c r="J182" s="26">
        <f t="shared" si="8"/>
        <v>47</v>
      </c>
      <c r="K182" s="27"/>
      <c r="L182" s="7" t="s">
        <v>11</v>
      </c>
      <c r="M182" s="24">
        <v>81</v>
      </c>
      <c r="N182" s="24">
        <v>5</v>
      </c>
      <c r="O182" s="24">
        <v>28</v>
      </c>
      <c r="P182" s="26">
        <f t="shared" si="11"/>
        <v>114</v>
      </c>
      <c r="Q182" s="24">
        <v>0</v>
      </c>
      <c r="R182" s="26">
        <f t="shared" si="9"/>
        <v>114</v>
      </c>
      <c r="S182" s="32"/>
    </row>
    <row r="183" spans="1:19" ht="14.25" x14ac:dyDescent="0.2">
      <c r="A183" t="s">
        <v>388</v>
      </c>
      <c r="B183" t="s">
        <v>389</v>
      </c>
      <c r="C183" s="83" t="s">
        <v>64</v>
      </c>
      <c r="D183" s="7" t="s">
        <v>11</v>
      </c>
      <c r="E183" s="24">
        <v>116</v>
      </c>
      <c r="F183" s="24">
        <v>0</v>
      </c>
      <c r="G183" s="24">
        <v>9</v>
      </c>
      <c r="H183" s="26">
        <f t="shared" si="10"/>
        <v>125</v>
      </c>
      <c r="I183" s="24">
        <v>0</v>
      </c>
      <c r="J183" s="26">
        <f t="shared" si="8"/>
        <v>125</v>
      </c>
      <c r="K183" s="27"/>
      <c r="L183" s="7" t="s">
        <v>11</v>
      </c>
      <c r="M183" s="24">
        <v>86</v>
      </c>
      <c r="N183" s="24">
        <v>5</v>
      </c>
      <c r="O183" s="24">
        <v>70</v>
      </c>
      <c r="P183" s="26">
        <f t="shared" si="11"/>
        <v>161</v>
      </c>
      <c r="Q183" s="24">
        <v>0</v>
      </c>
      <c r="R183" s="26">
        <f t="shared" si="9"/>
        <v>161</v>
      </c>
      <c r="S183" s="32"/>
    </row>
    <row r="184" spans="1:19" ht="14.25" x14ac:dyDescent="0.2">
      <c r="A184" t="s">
        <v>390</v>
      </c>
      <c r="B184" t="s">
        <v>391</v>
      </c>
      <c r="C184" s="83" t="s">
        <v>41</v>
      </c>
      <c r="D184" s="7" t="s">
        <v>11</v>
      </c>
      <c r="E184" s="24">
        <v>25</v>
      </c>
      <c r="F184" s="24">
        <v>0</v>
      </c>
      <c r="G184" s="24">
        <v>61</v>
      </c>
      <c r="H184" s="26">
        <f t="shared" si="10"/>
        <v>86</v>
      </c>
      <c r="I184" s="24">
        <v>23</v>
      </c>
      <c r="J184" s="26">
        <f t="shared" si="8"/>
        <v>109</v>
      </c>
      <c r="K184" s="27"/>
      <c r="L184" s="7" t="s">
        <v>11</v>
      </c>
      <c r="M184" s="24">
        <v>0</v>
      </c>
      <c r="N184" s="24">
        <v>0</v>
      </c>
      <c r="O184" s="24">
        <v>10</v>
      </c>
      <c r="P184" s="26">
        <f t="shared" si="11"/>
        <v>10</v>
      </c>
      <c r="Q184" s="24">
        <v>0</v>
      </c>
      <c r="R184" s="26">
        <f t="shared" si="9"/>
        <v>10</v>
      </c>
      <c r="S184" s="32"/>
    </row>
    <row r="185" spans="1:19" ht="14.25" x14ac:dyDescent="0.2">
      <c r="A185" t="s">
        <v>392</v>
      </c>
      <c r="B185" t="s">
        <v>393</v>
      </c>
      <c r="C185" s="83" t="s">
        <v>64</v>
      </c>
      <c r="D185" s="7" t="s">
        <v>11</v>
      </c>
      <c r="E185" s="24">
        <v>8</v>
      </c>
      <c r="F185" s="24">
        <v>0</v>
      </c>
      <c r="G185" s="24">
        <v>0</v>
      </c>
      <c r="H185" s="26">
        <f t="shared" si="10"/>
        <v>8</v>
      </c>
      <c r="I185" s="24">
        <v>0</v>
      </c>
      <c r="J185" s="26">
        <f t="shared" si="8"/>
        <v>8</v>
      </c>
      <c r="K185" s="27"/>
      <c r="L185" s="7" t="s">
        <v>11</v>
      </c>
      <c r="M185" s="24">
        <v>8</v>
      </c>
      <c r="N185" s="24">
        <v>0</v>
      </c>
      <c r="O185" s="24">
        <v>14</v>
      </c>
      <c r="P185" s="26">
        <f t="shared" si="11"/>
        <v>22</v>
      </c>
      <c r="Q185" s="24">
        <v>0</v>
      </c>
      <c r="R185" s="26">
        <f t="shared" si="9"/>
        <v>22</v>
      </c>
      <c r="S185" s="32"/>
    </row>
    <row r="186" spans="1:19" ht="14.25" x14ac:dyDescent="0.2">
      <c r="A186" t="s">
        <v>394</v>
      </c>
      <c r="B186" t="s">
        <v>395</v>
      </c>
      <c r="C186" s="83" t="s">
        <v>64</v>
      </c>
      <c r="D186" s="7" t="s">
        <v>11</v>
      </c>
      <c r="E186" s="24">
        <v>153</v>
      </c>
      <c r="F186" s="24">
        <v>0</v>
      </c>
      <c r="G186" s="24">
        <v>8</v>
      </c>
      <c r="H186" s="26">
        <f t="shared" si="10"/>
        <v>161</v>
      </c>
      <c r="I186" s="24">
        <v>0</v>
      </c>
      <c r="J186" s="26">
        <f t="shared" si="8"/>
        <v>161</v>
      </c>
      <c r="K186" s="27"/>
      <c r="L186" s="7" t="s">
        <v>11</v>
      </c>
      <c r="M186" s="24">
        <v>108</v>
      </c>
      <c r="N186" s="24">
        <v>0</v>
      </c>
      <c r="O186" s="24">
        <v>16</v>
      </c>
      <c r="P186" s="26">
        <f t="shared" si="11"/>
        <v>124</v>
      </c>
      <c r="Q186" s="24">
        <v>0</v>
      </c>
      <c r="R186" s="26">
        <f t="shared" si="9"/>
        <v>124</v>
      </c>
      <c r="S186" s="32"/>
    </row>
    <row r="187" spans="1:19" ht="14.25" x14ac:dyDescent="0.2">
      <c r="A187" t="s">
        <v>396</v>
      </c>
      <c r="B187" t="s">
        <v>397</v>
      </c>
      <c r="C187" s="83" t="s">
        <v>57</v>
      </c>
      <c r="D187" s="7" t="s">
        <v>11</v>
      </c>
      <c r="E187" s="24">
        <v>25</v>
      </c>
      <c r="F187" s="24">
        <v>0</v>
      </c>
      <c r="G187" s="24">
        <v>20</v>
      </c>
      <c r="H187" s="26">
        <f t="shared" si="10"/>
        <v>45</v>
      </c>
      <c r="I187" s="24">
        <v>0</v>
      </c>
      <c r="J187" s="26">
        <f t="shared" si="8"/>
        <v>45</v>
      </c>
      <c r="K187" s="27"/>
      <c r="L187" s="7" t="s">
        <v>11</v>
      </c>
      <c r="M187" s="24">
        <v>103</v>
      </c>
      <c r="N187" s="24">
        <v>0</v>
      </c>
      <c r="O187" s="24">
        <v>37</v>
      </c>
      <c r="P187" s="26">
        <f t="shared" si="11"/>
        <v>140</v>
      </c>
      <c r="Q187" s="24">
        <v>39</v>
      </c>
      <c r="R187" s="26">
        <f t="shared" si="9"/>
        <v>179</v>
      </c>
      <c r="S187" s="32"/>
    </row>
    <row r="188" spans="1:19" ht="14.25" x14ac:dyDescent="0.2">
      <c r="A188" t="s">
        <v>398</v>
      </c>
      <c r="B188" t="s">
        <v>399</v>
      </c>
      <c r="C188" s="83" t="s">
        <v>44</v>
      </c>
      <c r="D188" s="7" t="s">
        <v>11</v>
      </c>
      <c r="E188" s="24">
        <v>0</v>
      </c>
      <c r="F188" s="24">
        <v>0</v>
      </c>
      <c r="G188" s="24">
        <v>0</v>
      </c>
      <c r="H188" s="26">
        <f t="shared" si="10"/>
        <v>0</v>
      </c>
      <c r="I188" s="24">
        <v>0</v>
      </c>
      <c r="J188" s="26">
        <f t="shared" si="8"/>
        <v>0</v>
      </c>
      <c r="K188" s="27"/>
      <c r="L188" s="7" t="s">
        <v>11</v>
      </c>
      <c r="M188" s="24">
        <v>13</v>
      </c>
      <c r="N188" s="24">
        <v>21</v>
      </c>
      <c r="O188" s="24">
        <v>66</v>
      </c>
      <c r="P188" s="26">
        <f t="shared" si="11"/>
        <v>100</v>
      </c>
      <c r="Q188" s="24">
        <v>27</v>
      </c>
      <c r="R188" s="26">
        <f t="shared" si="9"/>
        <v>127</v>
      </c>
      <c r="S188" s="32"/>
    </row>
    <row r="189" spans="1:19" ht="14.25" x14ac:dyDescent="0.2">
      <c r="A189" t="s">
        <v>400</v>
      </c>
      <c r="B189" t="s">
        <v>401</v>
      </c>
      <c r="C189" s="83" t="s">
        <v>38</v>
      </c>
      <c r="D189" s="7" t="s">
        <v>11</v>
      </c>
      <c r="E189" s="24">
        <v>38</v>
      </c>
      <c r="F189" s="24">
        <v>0</v>
      </c>
      <c r="G189" s="24">
        <v>54</v>
      </c>
      <c r="H189" s="26">
        <f t="shared" si="10"/>
        <v>92</v>
      </c>
      <c r="I189" s="24">
        <v>0</v>
      </c>
      <c r="J189" s="26">
        <f t="shared" si="8"/>
        <v>92</v>
      </c>
      <c r="K189" s="33"/>
      <c r="L189" s="7" t="s">
        <v>11</v>
      </c>
      <c r="M189" s="24">
        <v>76</v>
      </c>
      <c r="N189" s="24">
        <v>5</v>
      </c>
      <c r="O189" s="24">
        <v>75</v>
      </c>
      <c r="P189" s="26">
        <f t="shared" si="11"/>
        <v>156</v>
      </c>
      <c r="Q189" s="24">
        <v>0</v>
      </c>
      <c r="R189" s="26">
        <f t="shared" si="9"/>
        <v>156</v>
      </c>
      <c r="S189" s="32"/>
    </row>
    <row r="190" spans="1:19" ht="14.25" x14ac:dyDescent="0.2">
      <c r="A190" t="s">
        <v>402</v>
      </c>
      <c r="B190" t="s">
        <v>403</v>
      </c>
      <c r="C190" s="83" t="s">
        <v>41</v>
      </c>
      <c r="D190" s="7" t="s">
        <v>11</v>
      </c>
      <c r="E190" s="24">
        <v>45</v>
      </c>
      <c r="F190" s="24">
        <v>0</v>
      </c>
      <c r="G190" s="24">
        <v>17</v>
      </c>
      <c r="H190" s="26">
        <f t="shared" si="10"/>
        <v>62</v>
      </c>
      <c r="I190" s="24">
        <v>0</v>
      </c>
      <c r="J190" s="26">
        <f t="shared" si="8"/>
        <v>62</v>
      </c>
      <c r="K190" s="27"/>
      <c r="L190" s="7" t="s">
        <v>11</v>
      </c>
      <c r="M190" s="24">
        <v>23</v>
      </c>
      <c r="N190" s="24">
        <v>0</v>
      </c>
      <c r="O190" s="24">
        <v>7</v>
      </c>
      <c r="P190" s="26">
        <f t="shared" si="11"/>
        <v>30</v>
      </c>
      <c r="Q190" s="24">
        <v>0</v>
      </c>
      <c r="R190" s="26">
        <f t="shared" si="9"/>
        <v>30</v>
      </c>
      <c r="S190" s="32"/>
    </row>
    <row r="191" spans="1:19" ht="14.25" x14ac:dyDescent="0.2">
      <c r="A191" t="s">
        <v>404</v>
      </c>
      <c r="B191" t="s">
        <v>405</v>
      </c>
      <c r="C191" s="83" t="s">
        <v>57</v>
      </c>
      <c r="D191" s="7" t="s">
        <v>11</v>
      </c>
      <c r="E191" s="24">
        <v>14</v>
      </c>
      <c r="F191" s="24">
        <v>0</v>
      </c>
      <c r="G191" s="24">
        <v>0</v>
      </c>
      <c r="H191" s="26">
        <f t="shared" si="10"/>
        <v>14</v>
      </c>
      <c r="I191" s="24">
        <v>0</v>
      </c>
      <c r="J191" s="26">
        <f t="shared" si="8"/>
        <v>14</v>
      </c>
      <c r="K191" s="27"/>
      <c r="L191" s="7" t="s">
        <v>11</v>
      </c>
      <c r="M191" s="24">
        <v>51</v>
      </c>
      <c r="N191" s="24">
        <v>5</v>
      </c>
      <c r="O191" s="24">
        <v>2</v>
      </c>
      <c r="P191" s="26">
        <f t="shared" si="11"/>
        <v>58</v>
      </c>
      <c r="Q191" s="24">
        <v>7</v>
      </c>
      <c r="R191" s="26">
        <f t="shared" si="9"/>
        <v>65</v>
      </c>
      <c r="S191" s="32"/>
    </row>
    <row r="192" spans="1:19" ht="14.25" x14ac:dyDescent="0.2">
      <c r="A192" t="s">
        <v>406</v>
      </c>
      <c r="B192" t="s">
        <v>407</v>
      </c>
      <c r="C192" s="83" t="s">
        <v>41</v>
      </c>
      <c r="D192" s="7" t="s">
        <v>11</v>
      </c>
      <c r="E192" s="24">
        <v>104</v>
      </c>
      <c r="F192" s="24">
        <v>0</v>
      </c>
      <c r="G192" s="24">
        <v>15</v>
      </c>
      <c r="H192" s="26">
        <f t="shared" si="10"/>
        <v>119</v>
      </c>
      <c r="I192" s="24">
        <v>0</v>
      </c>
      <c r="J192" s="26">
        <f t="shared" si="8"/>
        <v>119</v>
      </c>
      <c r="K192" s="27"/>
      <c r="L192" s="7" t="s">
        <v>11</v>
      </c>
      <c r="M192" s="24">
        <v>145</v>
      </c>
      <c r="N192" s="24">
        <v>5</v>
      </c>
      <c r="O192" s="24">
        <v>85</v>
      </c>
      <c r="P192" s="26">
        <f t="shared" si="11"/>
        <v>235</v>
      </c>
      <c r="Q192" s="24">
        <v>43</v>
      </c>
      <c r="R192" s="26">
        <f t="shared" si="9"/>
        <v>278</v>
      </c>
      <c r="S192" s="32"/>
    </row>
    <row r="193" spans="1:19" ht="14.25" x14ac:dyDescent="0.2">
      <c r="A193" t="s">
        <v>408</v>
      </c>
      <c r="B193" t="s">
        <v>409</v>
      </c>
      <c r="C193" s="83" t="s">
        <v>38</v>
      </c>
      <c r="D193" s="7" t="s">
        <v>11</v>
      </c>
      <c r="E193" s="24">
        <v>23</v>
      </c>
      <c r="F193" s="24">
        <v>0</v>
      </c>
      <c r="G193" s="24">
        <v>0</v>
      </c>
      <c r="H193" s="26">
        <f t="shared" si="10"/>
        <v>23</v>
      </c>
      <c r="I193" s="24">
        <v>0</v>
      </c>
      <c r="J193" s="26">
        <f t="shared" si="8"/>
        <v>23</v>
      </c>
      <c r="K193" s="27"/>
      <c r="L193" s="7" t="s">
        <v>11</v>
      </c>
      <c r="M193" s="24">
        <v>0</v>
      </c>
      <c r="N193" s="24">
        <v>0</v>
      </c>
      <c r="O193" s="24">
        <v>0</v>
      </c>
      <c r="P193" s="26">
        <f t="shared" si="11"/>
        <v>0</v>
      </c>
      <c r="Q193" s="24">
        <v>0</v>
      </c>
      <c r="R193" s="26">
        <f t="shared" si="9"/>
        <v>0</v>
      </c>
      <c r="S193" s="32"/>
    </row>
    <row r="194" spans="1:19" ht="14.25" x14ac:dyDescent="0.2">
      <c r="A194" t="s">
        <v>410</v>
      </c>
      <c r="B194" t="s">
        <v>411</v>
      </c>
      <c r="C194" s="83" t="s">
        <v>41</v>
      </c>
      <c r="D194" s="7" t="s">
        <v>11</v>
      </c>
      <c r="E194" s="24">
        <v>30</v>
      </c>
      <c r="F194" s="24">
        <v>0</v>
      </c>
      <c r="G194" s="24">
        <v>0</v>
      </c>
      <c r="H194" s="26">
        <f t="shared" si="10"/>
        <v>30</v>
      </c>
      <c r="I194" s="24">
        <v>0</v>
      </c>
      <c r="J194" s="26">
        <f t="shared" si="8"/>
        <v>30</v>
      </c>
      <c r="K194" s="27"/>
      <c r="L194" s="7" t="s">
        <v>11</v>
      </c>
      <c r="M194" s="24">
        <v>24</v>
      </c>
      <c r="N194" s="24">
        <v>0</v>
      </c>
      <c r="O194" s="24">
        <v>8</v>
      </c>
      <c r="P194" s="26">
        <f t="shared" si="11"/>
        <v>32</v>
      </c>
      <c r="Q194" s="24">
        <v>0</v>
      </c>
      <c r="R194" s="26">
        <f t="shared" si="9"/>
        <v>32</v>
      </c>
      <c r="S194" s="32"/>
    </row>
    <row r="195" spans="1:19" ht="14.25" x14ac:dyDescent="0.2">
      <c r="A195" t="s">
        <v>412</v>
      </c>
      <c r="B195" t="s">
        <v>413</v>
      </c>
      <c r="C195" s="83" t="s">
        <v>38</v>
      </c>
      <c r="D195" s="7" t="s">
        <v>11</v>
      </c>
      <c r="E195" s="24">
        <v>16</v>
      </c>
      <c r="F195" s="24">
        <v>0</v>
      </c>
      <c r="G195" s="24">
        <v>0</v>
      </c>
      <c r="H195" s="26">
        <f t="shared" si="10"/>
        <v>16</v>
      </c>
      <c r="I195" s="24">
        <v>0</v>
      </c>
      <c r="J195" s="26">
        <f t="shared" si="8"/>
        <v>16</v>
      </c>
      <c r="K195" s="27"/>
      <c r="L195" s="7" t="s">
        <v>11</v>
      </c>
      <c r="M195" s="24">
        <v>42</v>
      </c>
      <c r="N195" s="24">
        <v>0</v>
      </c>
      <c r="O195" s="24">
        <v>18</v>
      </c>
      <c r="P195" s="26">
        <f t="shared" si="11"/>
        <v>60</v>
      </c>
      <c r="Q195" s="24">
        <v>0</v>
      </c>
      <c r="R195" s="26">
        <f t="shared" si="9"/>
        <v>60</v>
      </c>
      <c r="S195" s="32"/>
    </row>
    <row r="196" spans="1:19" ht="14.25" x14ac:dyDescent="0.2">
      <c r="A196" t="s">
        <v>414</v>
      </c>
      <c r="B196" t="s">
        <v>415</v>
      </c>
      <c r="C196" s="83" t="s">
        <v>57</v>
      </c>
      <c r="D196" s="7" t="s">
        <v>11</v>
      </c>
      <c r="E196" s="24">
        <v>174</v>
      </c>
      <c r="F196" s="24">
        <v>0</v>
      </c>
      <c r="G196" s="24">
        <v>71</v>
      </c>
      <c r="H196" s="26">
        <f t="shared" si="10"/>
        <v>245</v>
      </c>
      <c r="I196" s="24">
        <v>8</v>
      </c>
      <c r="J196" s="26">
        <f t="shared" si="8"/>
        <v>253</v>
      </c>
      <c r="K196" s="33"/>
      <c r="L196" s="7" t="s">
        <v>11</v>
      </c>
      <c r="M196" s="24">
        <v>147</v>
      </c>
      <c r="N196" s="24">
        <v>0</v>
      </c>
      <c r="O196" s="24">
        <v>72</v>
      </c>
      <c r="P196" s="26">
        <f t="shared" si="11"/>
        <v>219</v>
      </c>
      <c r="Q196" s="24">
        <v>18</v>
      </c>
      <c r="R196" s="26">
        <f t="shared" si="9"/>
        <v>237</v>
      </c>
      <c r="S196" s="32"/>
    </row>
    <row r="197" spans="1:19" ht="14.25" x14ac:dyDescent="0.2">
      <c r="A197" t="s">
        <v>416</v>
      </c>
      <c r="B197" t="s">
        <v>417</v>
      </c>
      <c r="C197" s="83" t="s">
        <v>44</v>
      </c>
      <c r="D197" s="7" t="s">
        <v>11</v>
      </c>
      <c r="E197" s="24">
        <v>159</v>
      </c>
      <c r="F197" s="24">
        <v>28</v>
      </c>
      <c r="G197" s="24">
        <v>34</v>
      </c>
      <c r="H197" s="26">
        <f t="shared" si="10"/>
        <v>221</v>
      </c>
      <c r="I197" s="24">
        <v>0</v>
      </c>
      <c r="J197" s="26">
        <f t="shared" si="8"/>
        <v>221</v>
      </c>
      <c r="K197" s="27"/>
      <c r="L197" s="7" t="s">
        <v>11</v>
      </c>
      <c r="M197" s="24">
        <v>38</v>
      </c>
      <c r="N197" s="24">
        <v>0</v>
      </c>
      <c r="O197" s="24">
        <v>48</v>
      </c>
      <c r="P197" s="26">
        <f t="shared" si="11"/>
        <v>86</v>
      </c>
      <c r="Q197" s="24">
        <v>0</v>
      </c>
      <c r="R197" s="26">
        <f t="shared" si="9"/>
        <v>86</v>
      </c>
      <c r="S197" s="32"/>
    </row>
    <row r="198" spans="1:19" ht="14.25" x14ac:dyDescent="0.2">
      <c r="A198" t="s">
        <v>418</v>
      </c>
      <c r="B198" t="s">
        <v>419</v>
      </c>
      <c r="C198" s="83" t="s">
        <v>38</v>
      </c>
      <c r="D198" s="7" t="s">
        <v>11</v>
      </c>
      <c r="E198" s="24">
        <v>28</v>
      </c>
      <c r="F198" s="24">
        <v>0</v>
      </c>
      <c r="G198" s="24">
        <v>0</v>
      </c>
      <c r="H198" s="26">
        <f t="shared" si="10"/>
        <v>28</v>
      </c>
      <c r="I198" s="24">
        <v>0</v>
      </c>
      <c r="J198" s="26">
        <f t="shared" si="8"/>
        <v>28</v>
      </c>
      <c r="K198" s="27"/>
      <c r="L198" s="7" t="s">
        <v>11</v>
      </c>
      <c r="M198" s="24">
        <v>80</v>
      </c>
      <c r="N198" s="24">
        <v>0</v>
      </c>
      <c r="O198" s="24">
        <v>6</v>
      </c>
      <c r="P198" s="26">
        <f t="shared" si="11"/>
        <v>86</v>
      </c>
      <c r="Q198" s="24">
        <v>0</v>
      </c>
      <c r="R198" s="26">
        <f t="shared" si="9"/>
        <v>86</v>
      </c>
      <c r="S198" s="32"/>
    </row>
    <row r="199" spans="1:19" ht="14.25" x14ac:dyDescent="0.2">
      <c r="A199" t="s">
        <v>420</v>
      </c>
      <c r="B199" t="s">
        <v>421</v>
      </c>
      <c r="C199" s="83" t="s">
        <v>44</v>
      </c>
      <c r="D199" s="7" t="s">
        <v>11</v>
      </c>
      <c r="E199" s="24">
        <v>5</v>
      </c>
      <c r="F199" s="24">
        <v>0</v>
      </c>
      <c r="G199" s="24">
        <v>17</v>
      </c>
      <c r="H199" s="26">
        <f t="shared" si="10"/>
        <v>22</v>
      </c>
      <c r="I199" s="24">
        <v>15</v>
      </c>
      <c r="J199" s="26">
        <f t="shared" si="8"/>
        <v>37</v>
      </c>
      <c r="K199" s="33"/>
      <c r="L199" s="7" t="s">
        <v>11</v>
      </c>
      <c r="M199" s="24">
        <v>8</v>
      </c>
      <c r="N199" s="24">
        <v>0</v>
      </c>
      <c r="O199" s="24">
        <v>9</v>
      </c>
      <c r="P199" s="26">
        <f t="shared" si="11"/>
        <v>17</v>
      </c>
      <c r="Q199" s="24">
        <v>0</v>
      </c>
      <c r="R199" s="26">
        <f t="shared" si="9"/>
        <v>17</v>
      </c>
      <c r="S199" s="32"/>
    </row>
    <row r="200" spans="1:19" ht="14.25" x14ac:dyDescent="0.2">
      <c r="A200" t="s">
        <v>422</v>
      </c>
      <c r="B200" t="s">
        <v>423</v>
      </c>
      <c r="C200" s="83" t="s">
        <v>64</v>
      </c>
      <c r="D200" s="7" t="s">
        <v>11</v>
      </c>
      <c r="E200" s="24">
        <v>12</v>
      </c>
      <c r="F200" s="24">
        <v>0</v>
      </c>
      <c r="G200" s="24">
        <v>13</v>
      </c>
      <c r="H200" s="26">
        <f t="shared" si="10"/>
        <v>25</v>
      </c>
      <c r="I200" s="24">
        <v>84</v>
      </c>
      <c r="J200" s="26">
        <f t="shared" ref="J200:J263" si="12">SUM(H200:I200)</f>
        <v>109</v>
      </c>
      <c r="K200" s="33"/>
      <c r="L200" s="7" t="s">
        <v>11</v>
      </c>
      <c r="M200" s="24">
        <v>52</v>
      </c>
      <c r="N200" s="24">
        <v>0</v>
      </c>
      <c r="O200" s="24">
        <v>23</v>
      </c>
      <c r="P200" s="26">
        <f t="shared" si="11"/>
        <v>75</v>
      </c>
      <c r="Q200" s="24">
        <v>24</v>
      </c>
      <c r="R200" s="26">
        <f t="shared" ref="R200:R263" si="13">SUM(P200:Q200)</f>
        <v>99</v>
      </c>
      <c r="S200" s="32"/>
    </row>
    <row r="201" spans="1:19" ht="14.25" x14ac:dyDescent="0.2">
      <c r="A201" t="s">
        <v>424</v>
      </c>
      <c r="B201" t="s">
        <v>425</v>
      </c>
      <c r="C201" s="83" t="s">
        <v>44</v>
      </c>
      <c r="D201" s="7" t="s">
        <v>11</v>
      </c>
      <c r="E201" s="24">
        <v>20</v>
      </c>
      <c r="F201" s="24">
        <v>0</v>
      </c>
      <c r="G201" s="24">
        <v>6</v>
      </c>
      <c r="H201" s="26">
        <f t="shared" ref="H201:H264" si="14">SUM(D201:G201)</f>
        <v>26</v>
      </c>
      <c r="I201" s="24">
        <v>0</v>
      </c>
      <c r="J201" s="26">
        <f t="shared" si="12"/>
        <v>26</v>
      </c>
      <c r="K201" s="27"/>
      <c r="L201" s="7" t="s">
        <v>11</v>
      </c>
      <c r="M201" s="24">
        <v>26</v>
      </c>
      <c r="N201" s="24">
        <v>0</v>
      </c>
      <c r="O201" s="24">
        <v>3</v>
      </c>
      <c r="P201" s="26">
        <f t="shared" ref="P201:P264" si="15">SUM(L201:O201)</f>
        <v>29</v>
      </c>
      <c r="Q201" s="24">
        <v>7</v>
      </c>
      <c r="R201" s="26">
        <f t="shared" si="13"/>
        <v>36</v>
      </c>
      <c r="S201" s="32"/>
    </row>
    <row r="202" spans="1:19" ht="14.25" x14ac:dyDescent="0.2">
      <c r="A202" t="s">
        <v>426</v>
      </c>
      <c r="B202" t="s">
        <v>427</v>
      </c>
      <c r="C202" s="83" t="s">
        <v>57</v>
      </c>
      <c r="D202" s="7" t="s">
        <v>11</v>
      </c>
      <c r="E202" s="24">
        <v>50</v>
      </c>
      <c r="F202" s="24">
        <v>0</v>
      </c>
      <c r="G202" s="24">
        <v>15</v>
      </c>
      <c r="H202" s="26">
        <f t="shared" si="14"/>
        <v>65</v>
      </c>
      <c r="I202" s="24">
        <v>0</v>
      </c>
      <c r="J202" s="26">
        <f t="shared" si="12"/>
        <v>65</v>
      </c>
      <c r="K202" s="27"/>
      <c r="L202" s="7" t="s">
        <v>11</v>
      </c>
      <c r="M202" s="24">
        <v>31</v>
      </c>
      <c r="N202" s="24">
        <v>0</v>
      </c>
      <c r="O202" s="24">
        <v>14</v>
      </c>
      <c r="P202" s="26">
        <f t="shared" si="15"/>
        <v>45</v>
      </c>
      <c r="Q202" s="24">
        <v>0</v>
      </c>
      <c r="R202" s="26">
        <f t="shared" si="13"/>
        <v>45</v>
      </c>
      <c r="S202" s="32"/>
    </row>
    <row r="203" spans="1:19" ht="14.25" x14ac:dyDescent="0.2">
      <c r="A203" t="s">
        <v>428</v>
      </c>
      <c r="B203" t="s">
        <v>429</v>
      </c>
      <c r="C203" s="83" t="s">
        <v>41</v>
      </c>
      <c r="D203" s="7" t="s">
        <v>11</v>
      </c>
      <c r="E203" s="24">
        <v>197</v>
      </c>
      <c r="F203" s="24">
        <v>0</v>
      </c>
      <c r="G203" s="24">
        <v>47</v>
      </c>
      <c r="H203" s="26">
        <f t="shared" si="14"/>
        <v>244</v>
      </c>
      <c r="I203" s="24">
        <v>45</v>
      </c>
      <c r="J203" s="26">
        <f t="shared" si="12"/>
        <v>289</v>
      </c>
      <c r="K203" s="33"/>
      <c r="L203" s="7" t="s">
        <v>11</v>
      </c>
      <c r="M203" s="24">
        <v>220</v>
      </c>
      <c r="N203" s="24">
        <v>0</v>
      </c>
      <c r="O203" s="24">
        <v>88</v>
      </c>
      <c r="P203" s="26">
        <f t="shared" si="15"/>
        <v>308</v>
      </c>
      <c r="Q203" s="24">
        <v>91</v>
      </c>
      <c r="R203" s="26">
        <f t="shared" si="13"/>
        <v>399</v>
      </c>
      <c r="S203" s="32"/>
    </row>
    <row r="204" spans="1:19" ht="14.25" x14ac:dyDescent="0.2">
      <c r="A204" t="s">
        <v>430</v>
      </c>
      <c r="B204" t="s">
        <v>431</v>
      </c>
      <c r="C204" s="83" t="s">
        <v>44</v>
      </c>
      <c r="D204" s="7" t="s">
        <v>11</v>
      </c>
      <c r="E204" s="24">
        <v>85</v>
      </c>
      <c r="F204" s="24">
        <v>9</v>
      </c>
      <c r="G204" s="24">
        <f>37+11</f>
        <v>48</v>
      </c>
      <c r="H204" s="26">
        <f t="shared" si="14"/>
        <v>142</v>
      </c>
      <c r="I204" s="24">
        <v>0</v>
      </c>
      <c r="J204" s="26">
        <f t="shared" si="12"/>
        <v>142</v>
      </c>
      <c r="K204" s="33"/>
      <c r="L204" s="7" t="s">
        <v>11</v>
      </c>
      <c r="M204" s="24">
        <v>171</v>
      </c>
      <c r="N204" s="24">
        <v>0</v>
      </c>
      <c r="O204" s="24">
        <v>160</v>
      </c>
      <c r="P204" s="26">
        <f t="shared" si="15"/>
        <v>331</v>
      </c>
      <c r="Q204" s="24">
        <v>86</v>
      </c>
      <c r="R204" s="26">
        <f t="shared" si="13"/>
        <v>417</v>
      </c>
      <c r="S204" s="32"/>
    </row>
    <row r="205" spans="1:19" ht="14.25" x14ac:dyDescent="0.2">
      <c r="A205" t="s">
        <v>432</v>
      </c>
      <c r="B205" t="s">
        <v>433</v>
      </c>
      <c r="C205" s="83" t="s">
        <v>57</v>
      </c>
      <c r="D205" s="7" t="s">
        <v>11</v>
      </c>
      <c r="E205" s="24">
        <v>51</v>
      </c>
      <c r="F205" s="24">
        <v>0</v>
      </c>
      <c r="G205" s="24">
        <v>44</v>
      </c>
      <c r="H205" s="26">
        <f t="shared" si="14"/>
        <v>95</v>
      </c>
      <c r="I205" s="24">
        <v>0</v>
      </c>
      <c r="J205" s="26">
        <f t="shared" si="12"/>
        <v>95</v>
      </c>
      <c r="K205" s="27"/>
      <c r="L205" s="7" t="s">
        <v>11</v>
      </c>
      <c r="M205" s="24">
        <v>35</v>
      </c>
      <c r="N205" s="24">
        <v>0</v>
      </c>
      <c r="O205" s="24">
        <v>20</v>
      </c>
      <c r="P205" s="26">
        <f t="shared" si="15"/>
        <v>55</v>
      </c>
      <c r="Q205" s="24">
        <v>0</v>
      </c>
      <c r="R205" s="26">
        <f t="shared" si="13"/>
        <v>55</v>
      </c>
      <c r="S205" s="32"/>
    </row>
    <row r="206" spans="1:19" ht="14.25" x14ac:dyDescent="0.2">
      <c r="A206" t="s">
        <v>434</v>
      </c>
      <c r="B206" t="s">
        <v>435</v>
      </c>
      <c r="C206" s="83" t="s">
        <v>64</v>
      </c>
      <c r="D206" s="7" t="s">
        <v>11</v>
      </c>
      <c r="E206" s="24">
        <v>206</v>
      </c>
      <c r="F206" s="24">
        <v>0</v>
      </c>
      <c r="G206" s="24">
        <v>100</v>
      </c>
      <c r="H206" s="26">
        <f t="shared" si="14"/>
        <v>306</v>
      </c>
      <c r="I206" s="24">
        <v>78</v>
      </c>
      <c r="J206" s="26">
        <f t="shared" si="12"/>
        <v>384</v>
      </c>
      <c r="K206" s="33"/>
      <c r="L206" s="7" t="s">
        <v>11</v>
      </c>
      <c r="M206" s="24">
        <v>238</v>
      </c>
      <c r="N206" s="24">
        <v>0</v>
      </c>
      <c r="O206" s="24">
        <v>85</v>
      </c>
      <c r="P206" s="26">
        <f t="shared" si="15"/>
        <v>323</v>
      </c>
      <c r="Q206" s="24">
        <v>0</v>
      </c>
      <c r="R206" s="26">
        <f t="shared" si="13"/>
        <v>323</v>
      </c>
      <c r="S206" s="32"/>
    </row>
    <row r="207" spans="1:19" ht="14.25" x14ac:dyDescent="0.2">
      <c r="A207" t="s">
        <v>436</v>
      </c>
      <c r="B207" t="s">
        <v>437</v>
      </c>
      <c r="C207" s="83" t="s">
        <v>41</v>
      </c>
      <c r="D207" s="7" t="s">
        <v>11</v>
      </c>
      <c r="E207" s="24">
        <v>247</v>
      </c>
      <c r="F207" s="24">
        <v>10</v>
      </c>
      <c r="G207" s="24">
        <v>39</v>
      </c>
      <c r="H207" s="26">
        <f t="shared" si="14"/>
        <v>296</v>
      </c>
      <c r="I207" s="24">
        <v>47</v>
      </c>
      <c r="J207" s="26">
        <f t="shared" si="12"/>
        <v>343</v>
      </c>
      <c r="K207" s="33"/>
      <c r="L207" s="7" t="s">
        <v>11</v>
      </c>
      <c r="M207" s="24">
        <v>169</v>
      </c>
      <c r="N207" s="24">
        <v>0</v>
      </c>
      <c r="O207" s="24">
        <v>39</v>
      </c>
      <c r="P207" s="26">
        <f t="shared" si="15"/>
        <v>208</v>
      </c>
      <c r="Q207" s="24">
        <v>0</v>
      </c>
      <c r="R207" s="26">
        <f t="shared" si="13"/>
        <v>208</v>
      </c>
      <c r="S207" s="32"/>
    </row>
    <row r="208" spans="1:19" ht="14.25" x14ac:dyDescent="0.2">
      <c r="A208" t="s">
        <v>438</v>
      </c>
      <c r="B208" t="s">
        <v>439</v>
      </c>
      <c r="C208" s="83" t="s">
        <v>57</v>
      </c>
      <c r="D208" s="7" t="s">
        <v>11</v>
      </c>
      <c r="E208" s="24">
        <v>41</v>
      </c>
      <c r="F208" s="24">
        <v>2</v>
      </c>
      <c r="G208" s="24">
        <v>0</v>
      </c>
      <c r="H208" s="26">
        <f t="shared" si="14"/>
        <v>43</v>
      </c>
      <c r="I208" s="24">
        <v>37</v>
      </c>
      <c r="J208" s="26">
        <f t="shared" si="12"/>
        <v>80</v>
      </c>
      <c r="K208" s="33"/>
      <c r="L208" s="7" t="s">
        <v>11</v>
      </c>
      <c r="M208" s="24">
        <v>119</v>
      </c>
      <c r="N208" s="24">
        <v>0</v>
      </c>
      <c r="O208" s="24">
        <v>44</v>
      </c>
      <c r="P208" s="26">
        <f t="shared" si="15"/>
        <v>163</v>
      </c>
      <c r="Q208" s="24">
        <v>16</v>
      </c>
      <c r="R208" s="26">
        <f t="shared" si="13"/>
        <v>179</v>
      </c>
      <c r="S208" s="32"/>
    </row>
    <row r="209" spans="1:19" ht="14.25" x14ac:dyDescent="0.2">
      <c r="A209" t="s">
        <v>440</v>
      </c>
      <c r="B209" t="s">
        <v>441</v>
      </c>
      <c r="C209" s="83" t="s">
        <v>38</v>
      </c>
      <c r="D209" s="7" t="s">
        <v>11</v>
      </c>
      <c r="E209" s="24">
        <v>40</v>
      </c>
      <c r="F209" s="24">
        <v>0</v>
      </c>
      <c r="G209" s="24">
        <v>12</v>
      </c>
      <c r="H209" s="26">
        <f t="shared" si="14"/>
        <v>52</v>
      </c>
      <c r="I209" s="24">
        <v>0</v>
      </c>
      <c r="J209" s="26">
        <f t="shared" si="12"/>
        <v>52</v>
      </c>
      <c r="K209" s="27"/>
      <c r="L209" s="7" t="s">
        <v>11</v>
      </c>
      <c r="M209" s="24">
        <v>29</v>
      </c>
      <c r="N209" s="24">
        <v>6</v>
      </c>
      <c r="O209" s="24">
        <v>19</v>
      </c>
      <c r="P209" s="26">
        <f t="shared" si="15"/>
        <v>54</v>
      </c>
      <c r="Q209" s="24">
        <v>0</v>
      </c>
      <c r="R209" s="26">
        <f t="shared" si="13"/>
        <v>54</v>
      </c>
      <c r="S209" s="32"/>
    </row>
    <row r="210" spans="1:19" ht="14.25" x14ac:dyDescent="0.2">
      <c r="A210" t="s">
        <v>442</v>
      </c>
      <c r="B210" t="s">
        <v>443</v>
      </c>
      <c r="C210" s="83" t="s">
        <v>57</v>
      </c>
      <c r="D210" s="7" t="s">
        <v>11</v>
      </c>
      <c r="E210" s="24">
        <v>78</v>
      </c>
      <c r="F210" s="24">
        <v>0</v>
      </c>
      <c r="G210" s="24">
        <v>16</v>
      </c>
      <c r="H210" s="26">
        <f t="shared" si="14"/>
        <v>94</v>
      </c>
      <c r="I210" s="24">
        <v>14</v>
      </c>
      <c r="J210" s="26">
        <f t="shared" si="12"/>
        <v>108</v>
      </c>
      <c r="K210" s="33"/>
      <c r="L210" s="7" t="s">
        <v>11</v>
      </c>
      <c r="M210" s="24">
        <v>126</v>
      </c>
      <c r="N210" s="24">
        <v>0</v>
      </c>
      <c r="O210" s="24">
        <v>68</v>
      </c>
      <c r="P210" s="26">
        <f t="shared" si="15"/>
        <v>194</v>
      </c>
      <c r="Q210" s="24">
        <v>6</v>
      </c>
      <c r="R210" s="26">
        <f t="shared" si="13"/>
        <v>200</v>
      </c>
      <c r="S210" s="32"/>
    </row>
    <row r="211" spans="1:19" ht="14.25" x14ac:dyDescent="0.2">
      <c r="A211" t="s">
        <v>444</v>
      </c>
      <c r="B211" t="s">
        <v>445</v>
      </c>
      <c r="C211" s="83" t="s">
        <v>38</v>
      </c>
      <c r="D211" s="7" t="s">
        <v>11</v>
      </c>
      <c r="E211" s="24">
        <v>43</v>
      </c>
      <c r="F211" s="24">
        <v>8</v>
      </c>
      <c r="G211" s="24">
        <v>0</v>
      </c>
      <c r="H211" s="26">
        <f t="shared" si="14"/>
        <v>51</v>
      </c>
      <c r="I211" s="24">
        <v>0</v>
      </c>
      <c r="J211" s="26">
        <f t="shared" si="12"/>
        <v>51</v>
      </c>
      <c r="K211" s="33"/>
      <c r="L211" s="7" t="s">
        <v>11</v>
      </c>
      <c r="M211" s="24">
        <v>10</v>
      </c>
      <c r="N211" s="24">
        <v>8</v>
      </c>
      <c r="O211" s="24">
        <v>1</v>
      </c>
      <c r="P211" s="26">
        <f t="shared" si="15"/>
        <v>19</v>
      </c>
      <c r="Q211" s="24">
        <v>0</v>
      </c>
      <c r="R211" s="26">
        <f t="shared" si="13"/>
        <v>19</v>
      </c>
      <c r="S211" s="32"/>
    </row>
    <row r="212" spans="1:19" ht="14.25" x14ac:dyDescent="0.2">
      <c r="A212" t="s">
        <v>446</v>
      </c>
      <c r="B212" t="s">
        <v>447</v>
      </c>
      <c r="C212" s="83" t="s">
        <v>44</v>
      </c>
      <c r="D212" s="7" t="s">
        <v>11</v>
      </c>
      <c r="E212" s="24">
        <v>78</v>
      </c>
      <c r="F212" s="24">
        <v>0</v>
      </c>
      <c r="G212" s="24">
        <v>21</v>
      </c>
      <c r="H212" s="26">
        <f t="shared" si="14"/>
        <v>99</v>
      </c>
      <c r="I212" s="24">
        <v>92</v>
      </c>
      <c r="J212" s="26">
        <f t="shared" si="12"/>
        <v>191</v>
      </c>
      <c r="K212" s="33"/>
      <c r="L212" s="7" t="s">
        <v>11</v>
      </c>
      <c r="M212" s="24">
        <v>245</v>
      </c>
      <c r="N212" s="24">
        <v>0</v>
      </c>
      <c r="O212" s="24">
        <v>68</v>
      </c>
      <c r="P212" s="26">
        <f t="shared" si="15"/>
        <v>313</v>
      </c>
      <c r="Q212" s="24">
        <v>28</v>
      </c>
      <c r="R212" s="26">
        <f t="shared" si="13"/>
        <v>341</v>
      </c>
      <c r="S212" s="32"/>
    </row>
    <row r="213" spans="1:19" ht="14.25" x14ac:dyDescent="0.2">
      <c r="A213" t="s">
        <v>448</v>
      </c>
      <c r="B213" t="s">
        <v>449</v>
      </c>
      <c r="C213" s="83" t="s">
        <v>64</v>
      </c>
      <c r="D213" s="7" t="s">
        <v>11</v>
      </c>
      <c r="E213" s="24">
        <v>99</v>
      </c>
      <c r="F213" s="24">
        <v>0</v>
      </c>
      <c r="G213" s="24">
        <v>4</v>
      </c>
      <c r="H213" s="26">
        <f t="shared" si="14"/>
        <v>103</v>
      </c>
      <c r="I213" s="24">
        <v>0</v>
      </c>
      <c r="J213" s="26">
        <f t="shared" si="12"/>
        <v>103</v>
      </c>
      <c r="K213" s="27"/>
      <c r="L213" s="7" t="s">
        <v>11</v>
      </c>
      <c r="M213" s="24">
        <v>113</v>
      </c>
      <c r="N213" s="24">
        <v>0</v>
      </c>
      <c r="O213" s="24">
        <v>17</v>
      </c>
      <c r="P213" s="26">
        <f t="shared" si="15"/>
        <v>130</v>
      </c>
      <c r="Q213" s="24">
        <v>0</v>
      </c>
      <c r="R213" s="26">
        <f t="shared" si="13"/>
        <v>130</v>
      </c>
      <c r="S213" s="32"/>
    </row>
    <row r="214" spans="1:19" ht="14.25" x14ac:dyDescent="0.2">
      <c r="A214" t="s">
        <v>450</v>
      </c>
      <c r="B214" t="s">
        <v>451</v>
      </c>
      <c r="C214" s="83" t="s">
        <v>44</v>
      </c>
      <c r="D214" s="7" t="s">
        <v>11</v>
      </c>
      <c r="E214" s="24">
        <v>125</v>
      </c>
      <c r="F214" s="24">
        <v>0</v>
      </c>
      <c r="G214" s="24">
        <v>8</v>
      </c>
      <c r="H214" s="26">
        <f t="shared" si="14"/>
        <v>133</v>
      </c>
      <c r="I214" s="24">
        <v>0</v>
      </c>
      <c r="J214" s="26">
        <f t="shared" si="12"/>
        <v>133</v>
      </c>
      <c r="K214" s="27"/>
      <c r="L214" s="7" t="s">
        <v>11</v>
      </c>
      <c r="M214" s="24">
        <v>159</v>
      </c>
      <c r="N214" s="24">
        <v>0</v>
      </c>
      <c r="O214" s="24">
        <v>43</v>
      </c>
      <c r="P214" s="26">
        <f t="shared" si="15"/>
        <v>202</v>
      </c>
      <c r="Q214" s="24">
        <v>45</v>
      </c>
      <c r="R214" s="26">
        <f t="shared" si="13"/>
        <v>247</v>
      </c>
      <c r="S214" s="32"/>
    </row>
    <row r="215" spans="1:19" ht="14.25" x14ac:dyDescent="0.2">
      <c r="A215" t="s">
        <v>452</v>
      </c>
      <c r="B215" t="s">
        <v>453</v>
      </c>
      <c r="C215" s="83" t="s">
        <v>38</v>
      </c>
      <c r="D215" s="7" t="s">
        <v>11</v>
      </c>
      <c r="E215" s="24">
        <v>28</v>
      </c>
      <c r="F215" s="24">
        <v>0</v>
      </c>
      <c r="G215" s="24">
        <v>11</v>
      </c>
      <c r="H215" s="26">
        <f t="shared" si="14"/>
        <v>39</v>
      </c>
      <c r="I215" s="24">
        <v>0</v>
      </c>
      <c r="J215" s="26">
        <f t="shared" si="12"/>
        <v>39</v>
      </c>
      <c r="K215" s="27"/>
      <c r="L215" s="7" t="s">
        <v>11</v>
      </c>
      <c r="M215" s="24">
        <v>0</v>
      </c>
      <c r="N215" s="24">
        <v>0</v>
      </c>
      <c r="O215" s="24">
        <v>11</v>
      </c>
      <c r="P215" s="26">
        <f t="shared" si="15"/>
        <v>11</v>
      </c>
      <c r="Q215" s="24">
        <v>0</v>
      </c>
      <c r="R215" s="26">
        <f t="shared" si="13"/>
        <v>11</v>
      </c>
      <c r="S215" s="32"/>
    </row>
    <row r="216" spans="1:19" ht="14.25" x14ac:dyDescent="0.2">
      <c r="A216" t="s">
        <v>454</v>
      </c>
      <c r="B216" t="s">
        <v>455</v>
      </c>
      <c r="C216" s="83" t="s">
        <v>38</v>
      </c>
      <c r="D216" s="7" t="s">
        <v>11</v>
      </c>
      <c r="E216" s="24">
        <v>158</v>
      </c>
      <c r="F216" s="24">
        <v>0</v>
      </c>
      <c r="G216" s="24">
        <v>82</v>
      </c>
      <c r="H216" s="26">
        <f t="shared" si="14"/>
        <v>240</v>
      </c>
      <c r="I216" s="24">
        <v>0</v>
      </c>
      <c r="J216" s="26">
        <f t="shared" si="12"/>
        <v>240</v>
      </c>
      <c r="K216" s="27"/>
      <c r="L216" s="7" t="s">
        <v>11</v>
      </c>
      <c r="M216" s="24">
        <v>159</v>
      </c>
      <c r="N216" s="24">
        <v>0</v>
      </c>
      <c r="O216" s="24">
        <v>52</v>
      </c>
      <c r="P216" s="26">
        <f t="shared" si="15"/>
        <v>211</v>
      </c>
      <c r="Q216" s="24">
        <v>0</v>
      </c>
      <c r="R216" s="26">
        <f t="shared" si="13"/>
        <v>211</v>
      </c>
      <c r="S216" s="32"/>
    </row>
    <row r="217" spans="1:19" ht="14.25" x14ac:dyDescent="0.2">
      <c r="A217" t="s">
        <v>456</v>
      </c>
      <c r="B217" t="s">
        <v>457</v>
      </c>
      <c r="C217" s="83" t="s">
        <v>44</v>
      </c>
      <c r="D217" s="7" t="s">
        <v>11</v>
      </c>
      <c r="E217" s="24">
        <v>58</v>
      </c>
      <c r="F217" s="24">
        <v>0</v>
      </c>
      <c r="G217" s="24">
        <v>19</v>
      </c>
      <c r="H217" s="26">
        <f t="shared" si="14"/>
        <v>77</v>
      </c>
      <c r="I217" s="24">
        <v>0</v>
      </c>
      <c r="J217" s="26">
        <f t="shared" si="12"/>
        <v>77</v>
      </c>
      <c r="K217" s="27"/>
      <c r="L217" s="7" t="s">
        <v>11</v>
      </c>
      <c r="M217" s="24">
        <v>64</v>
      </c>
      <c r="N217" s="24">
        <v>0</v>
      </c>
      <c r="O217" s="24">
        <v>45</v>
      </c>
      <c r="P217" s="26">
        <f t="shared" si="15"/>
        <v>109</v>
      </c>
      <c r="Q217" s="24">
        <v>0</v>
      </c>
      <c r="R217" s="26">
        <f t="shared" si="13"/>
        <v>109</v>
      </c>
      <c r="S217" s="32"/>
    </row>
    <row r="218" spans="1:19" ht="14.25" x14ac:dyDescent="0.2">
      <c r="A218" t="s">
        <v>458</v>
      </c>
      <c r="B218" t="s">
        <v>459</v>
      </c>
      <c r="C218" s="83" t="s">
        <v>64</v>
      </c>
      <c r="D218" s="7" t="s">
        <v>11</v>
      </c>
      <c r="E218" s="24">
        <v>117</v>
      </c>
      <c r="F218" s="24">
        <v>0</v>
      </c>
      <c r="G218" s="24">
        <v>18</v>
      </c>
      <c r="H218" s="26">
        <f t="shared" si="14"/>
        <v>135</v>
      </c>
      <c r="I218" s="24">
        <v>9</v>
      </c>
      <c r="J218" s="26">
        <f t="shared" si="12"/>
        <v>144</v>
      </c>
      <c r="K218" s="27"/>
      <c r="L218" s="7" t="s">
        <v>11</v>
      </c>
      <c r="M218" s="24">
        <v>244</v>
      </c>
      <c r="N218" s="24">
        <v>16</v>
      </c>
      <c r="O218" s="24">
        <v>80</v>
      </c>
      <c r="P218" s="26">
        <f t="shared" si="15"/>
        <v>340</v>
      </c>
      <c r="Q218" s="24">
        <v>63</v>
      </c>
      <c r="R218" s="26">
        <f t="shared" si="13"/>
        <v>403</v>
      </c>
      <c r="S218" s="32"/>
    </row>
    <row r="219" spans="1:19" ht="14.25" x14ac:dyDescent="0.2">
      <c r="A219" t="s">
        <v>460</v>
      </c>
      <c r="B219" t="s">
        <v>461</v>
      </c>
      <c r="C219" s="83" t="s">
        <v>64</v>
      </c>
      <c r="D219" s="7" t="s">
        <v>11</v>
      </c>
      <c r="E219" s="24">
        <v>54</v>
      </c>
      <c r="F219" s="24">
        <v>0</v>
      </c>
      <c r="G219" s="24">
        <v>24</v>
      </c>
      <c r="H219" s="26">
        <f t="shared" si="14"/>
        <v>78</v>
      </c>
      <c r="I219" s="24">
        <v>0</v>
      </c>
      <c r="J219" s="26">
        <f t="shared" si="12"/>
        <v>78</v>
      </c>
      <c r="K219" s="27"/>
      <c r="L219" s="7" t="s">
        <v>11</v>
      </c>
      <c r="M219" s="24">
        <v>19</v>
      </c>
      <c r="N219" s="24">
        <v>0</v>
      </c>
      <c r="O219" s="24">
        <v>10</v>
      </c>
      <c r="P219" s="26">
        <f t="shared" si="15"/>
        <v>29</v>
      </c>
      <c r="Q219" s="24">
        <v>0</v>
      </c>
      <c r="R219" s="26">
        <f t="shared" si="13"/>
        <v>29</v>
      </c>
      <c r="S219" s="32"/>
    </row>
    <row r="220" spans="1:19" ht="14.25" x14ac:dyDescent="0.2">
      <c r="A220" t="s">
        <v>462</v>
      </c>
      <c r="B220" t="s">
        <v>463</v>
      </c>
      <c r="C220" s="83" t="s">
        <v>44</v>
      </c>
      <c r="D220" s="7" t="s">
        <v>11</v>
      </c>
      <c r="E220" s="24">
        <v>71</v>
      </c>
      <c r="F220" s="24">
        <v>0</v>
      </c>
      <c r="G220" s="24">
        <v>39</v>
      </c>
      <c r="H220" s="26">
        <f t="shared" si="14"/>
        <v>110</v>
      </c>
      <c r="I220" s="24">
        <v>0</v>
      </c>
      <c r="J220" s="26">
        <f t="shared" si="12"/>
        <v>110</v>
      </c>
      <c r="K220" s="33"/>
      <c r="L220" s="7" t="s">
        <v>11</v>
      </c>
      <c r="M220" s="24">
        <v>52</v>
      </c>
      <c r="N220" s="24">
        <v>0</v>
      </c>
      <c r="O220" s="24">
        <v>22</v>
      </c>
      <c r="P220" s="26">
        <f t="shared" si="15"/>
        <v>74</v>
      </c>
      <c r="Q220" s="24">
        <v>0</v>
      </c>
      <c r="R220" s="26">
        <f t="shared" si="13"/>
        <v>74</v>
      </c>
      <c r="S220" s="32"/>
    </row>
    <row r="221" spans="1:19" ht="14.25" x14ac:dyDescent="0.2">
      <c r="A221" t="s">
        <v>464</v>
      </c>
      <c r="B221" t="s">
        <v>465</v>
      </c>
      <c r="C221" s="83" t="s">
        <v>44</v>
      </c>
      <c r="D221" s="7" t="s">
        <v>11</v>
      </c>
      <c r="E221" s="24">
        <v>39</v>
      </c>
      <c r="F221" s="24">
        <v>0</v>
      </c>
      <c r="G221" s="24">
        <v>24</v>
      </c>
      <c r="H221" s="26">
        <f t="shared" si="14"/>
        <v>63</v>
      </c>
      <c r="I221" s="24">
        <v>4</v>
      </c>
      <c r="J221" s="26">
        <f t="shared" si="12"/>
        <v>67</v>
      </c>
      <c r="K221" s="33"/>
      <c r="L221" s="7" t="s">
        <v>11</v>
      </c>
      <c r="M221" s="24">
        <v>161</v>
      </c>
      <c r="N221" s="24">
        <v>0</v>
      </c>
      <c r="O221" s="24">
        <v>62</v>
      </c>
      <c r="P221" s="26">
        <f t="shared" si="15"/>
        <v>223</v>
      </c>
      <c r="Q221" s="24">
        <v>38</v>
      </c>
      <c r="R221" s="26">
        <f t="shared" si="13"/>
        <v>261</v>
      </c>
      <c r="S221" s="32"/>
    </row>
    <row r="222" spans="1:19" ht="14.25" x14ac:dyDescent="0.2">
      <c r="A222" t="s">
        <v>466</v>
      </c>
      <c r="B222" t="s">
        <v>467</v>
      </c>
      <c r="C222" s="83" t="s">
        <v>41</v>
      </c>
      <c r="D222" s="7" t="s">
        <v>11</v>
      </c>
      <c r="E222" s="24">
        <v>83</v>
      </c>
      <c r="F222" s="24">
        <v>0</v>
      </c>
      <c r="G222" s="24">
        <v>0</v>
      </c>
      <c r="H222" s="26">
        <f t="shared" si="14"/>
        <v>83</v>
      </c>
      <c r="I222" s="24">
        <v>0</v>
      </c>
      <c r="J222" s="26">
        <f t="shared" si="12"/>
        <v>83</v>
      </c>
      <c r="K222" s="27"/>
      <c r="L222" s="7" t="s">
        <v>11</v>
      </c>
      <c r="M222" s="24">
        <v>36</v>
      </c>
      <c r="N222" s="24">
        <v>0</v>
      </c>
      <c r="O222" s="24">
        <v>4</v>
      </c>
      <c r="P222" s="26">
        <f t="shared" si="15"/>
        <v>40</v>
      </c>
      <c r="Q222" s="24">
        <v>0</v>
      </c>
      <c r="R222" s="26">
        <f t="shared" si="13"/>
        <v>40</v>
      </c>
      <c r="S222" s="32"/>
    </row>
    <row r="223" spans="1:19" ht="14.25" x14ac:dyDescent="0.2">
      <c r="A223" t="s">
        <v>468</v>
      </c>
      <c r="B223" t="s">
        <v>469</v>
      </c>
      <c r="C223" s="83" t="s">
        <v>38</v>
      </c>
      <c r="D223" s="7" t="s">
        <v>11</v>
      </c>
      <c r="E223" s="24">
        <v>108</v>
      </c>
      <c r="F223" s="24">
        <v>0</v>
      </c>
      <c r="G223" s="24">
        <v>31</v>
      </c>
      <c r="H223" s="26">
        <f t="shared" si="14"/>
        <v>139</v>
      </c>
      <c r="I223" s="24">
        <v>8</v>
      </c>
      <c r="J223" s="26">
        <f t="shared" si="12"/>
        <v>147</v>
      </c>
      <c r="K223" s="33"/>
      <c r="L223" s="7" t="s">
        <v>11</v>
      </c>
      <c r="M223" s="24">
        <v>88</v>
      </c>
      <c r="N223" s="24">
        <v>2</v>
      </c>
      <c r="O223" s="24">
        <v>69</v>
      </c>
      <c r="P223" s="26">
        <f t="shared" si="15"/>
        <v>159</v>
      </c>
      <c r="Q223" s="24">
        <v>9</v>
      </c>
      <c r="R223" s="26">
        <f t="shared" si="13"/>
        <v>168</v>
      </c>
      <c r="S223" s="32"/>
    </row>
    <row r="224" spans="1:19" ht="14.25" x14ac:dyDescent="0.2">
      <c r="A224" t="s">
        <v>470</v>
      </c>
      <c r="B224" t="s">
        <v>471</v>
      </c>
      <c r="C224" s="83" t="s">
        <v>44</v>
      </c>
      <c r="D224" s="7" t="s">
        <v>11</v>
      </c>
      <c r="E224" s="24">
        <v>48</v>
      </c>
      <c r="F224" s="24">
        <v>0</v>
      </c>
      <c r="G224" s="24">
        <v>10</v>
      </c>
      <c r="H224" s="26">
        <f t="shared" si="14"/>
        <v>58</v>
      </c>
      <c r="I224" s="24">
        <v>0</v>
      </c>
      <c r="J224" s="26">
        <f t="shared" si="12"/>
        <v>58</v>
      </c>
      <c r="K224" s="27"/>
      <c r="L224" s="7" t="s">
        <v>11</v>
      </c>
      <c r="M224" s="24">
        <v>49</v>
      </c>
      <c r="N224" s="24">
        <v>0</v>
      </c>
      <c r="O224" s="24">
        <v>17</v>
      </c>
      <c r="P224" s="26">
        <f t="shared" si="15"/>
        <v>66</v>
      </c>
      <c r="Q224" s="24">
        <v>0</v>
      </c>
      <c r="R224" s="26">
        <f t="shared" si="13"/>
        <v>66</v>
      </c>
      <c r="S224" s="32"/>
    </row>
    <row r="225" spans="1:19" ht="14.25" x14ac:dyDescent="0.2">
      <c r="A225" t="s">
        <v>472</v>
      </c>
      <c r="B225" t="s">
        <v>473</v>
      </c>
      <c r="C225" s="83" t="s">
        <v>64</v>
      </c>
      <c r="D225" s="7" t="s">
        <v>11</v>
      </c>
      <c r="E225" s="24">
        <v>179</v>
      </c>
      <c r="F225" s="24">
        <v>0</v>
      </c>
      <c r="G225" s="24">
        <v>54</v>
      </c>
      <c r="H225" s="26">
        <f t="shared" si="14"/>
        <v>233</v>
      </c>
      <c r="I225" s="24">
        <v>90</v>
      </c>
      <c r="J225" s="26">
        <f t="shared" si="12"/>
        <v>323</v>
      </c>
      <c r="K225" s="27"/>
      <c r="L225" s="7" t="s">
        <v>11</v>
      </c>
      <c r="M225" s="24">
        <v>40</v>
      </c>
      <c r="N225" s="24">
        <v>0</v>
      </c>
      <c r="O225" s="24">
        <v>7</v>
      </c>
      <c r="P225" s="26">
        <f t="shared" si="15"/>
        <v>47</v>
      </c>
      <c r="Q225" s="24">
        <v>0</v>
      </c>
      <c r="R225" s="26">
        <f t="shared" si="13"/>
        <v>47</v>
      </c>
      <c r="S225" s="32"/>
    </row>
    <row r="226" spans="1:19" ht="14.25" x14ac:dyDescent="0.2">
      <c r="A226" t="s">
        <v>474</v>
      </c>
      <c r="B226" t="s">
        <v>475</v>
      </c>
      <c r="C226" s="83" t="s">
        <v>41</v>
      </c>
      <c r="D226" s="7" t="s">
        <v>11</v>
      </c>
      <c r="E226" s="24">
        <v>9</v>
      </c>
      <c r="F226" s="24">
        <v>0</v>
      </c>
      <c r="G226" s="24">
        <v>2</v>
      </c>
      <c r="H226" s="26">
        <f t="shared" si="14"/>
        <v>11</v>
      </c>
      <c r="I226" s="24">
        <v>0</v>
      </c>
      <c r="J226" s="26">
        <f t="shared" si="12"/>
        <v>11</v>
      </c>
      <c r="K226" s="27"/>
      <c r="L226" s="7" t="s">
        <v>11</v>
      </c>
      <c r="M226" s="24">
        <v>15</v>
      </c>
      <c r="N226" s="24">
        <v>0</v>
      </c>
      <c r="O226" s="24">
        <v>25</v>
      </c>
      <c r="P226" s="26">
        <f t="shared" si="15"/>
        <v>40</v>
      </c>
      <c r="Q226" s="24">
        <v>0</v>
      </c>
      <c r="R226" s="26">
        <f t="shared" si="13"/>
        <v>40</v>
      </c>
      <c r="S226" s="32"/>
    </row>
    <row r="227" spans="1:19" ht="14.25" x14ac:dyDescent="0.2">
      <c r="A227" t="s">
        <v>476</v>
      </c>
      <c r="B227" t="s">
        <v>477</v>
      </c>
      <c r="C227" s="83" t="s">
        <v>64</v>
      </c>
      <c r="D227" s="7" t="s">
        <v>11</v>
      </c>
      <c r="E227" s="24">
        <v>122</v>
      </c>
      <c r="F227" s="24">
        <v>5</v>
      </c>
      <c r="G227" s="24">
        <v>44</v>
      </c>
      <c r="H227" s="26">
        <f t="shared" si="14"/>
        <v>171</v>
      </c>
      <c r="I227" s="24">
        <v>162</v>
      </c>
      <c r="J227" s="26">
        <f t="shared" si="12"/>
        <v>333</v>
      </c>
      <c r="K227" s="33"/>
      <c r="L227" s="7" t="s">
        <v>11</v>
      </c>
      <c r="M227" s="24">
        <v>380</v>
      </c>
      <c r="N227" s="24">
        <v>5</v>
      </c>
      <c r="O227" s="24">
        <v>75</v>
      </c>
      <c r="P227" s="26">
        <f t="shared" si="15"/>
        <v>460</v>
      </c>
      <c r="Q227" s="24">
        <v>13</v>
      </c>
      <c r="R227" s="26">
        <f t="shared" si="13"/>
        <v>473</v>
      </c>
      <c r="S227" s="32"/>
    </row>
    <row r="228" spans="1:19" ht="14.25" x14ac:dyDescent="0.2">
      <c r="A228" t="s">
        <v>478</v>
      </c>
      <c r="B228" t="s">
        <v>479</v>
      </c>
      <c r="C228" s="83" t="s">
        <v>44</v>
      </c>
      <c r="D228" s="7" t="s">
        <v>11</v>
      </c>
      <c r="E228" s="24">
        <v>0</v>
      </c>
      <c r="F228" s="24">
        <v>5</v>
      </c>
      <c r="G228" s="24">
        <v>1</v>
      </c>
      <c r="H228" s="26">
        <f t="shared" si="14"/>
        <v>6</v>
      </c>
      <c r="I228" s="24">
        <v>0</v>
      </c>
      <c r="J228" s="26">
        <f t="shared" si="12"/>
        <v>6</v>
      </c>
      <c r="K228" s="27"/>
      <c r="L228" s="7" t="s">
        <v>11</v>
      </c>
      <c r="M228" s="24">
        <v>36</v>
      </c>
      <c r="N228" s="24">
        <v>5</v>
      </c>
      <c r="O228" s="24">
        <v>44</v>
      </c>
      <c r="P228" s="26">
        <f t="shared" si="15"/>
        <v>85</v>
      </c>
      <c r="Q228" s="24">
        <v>19</v>
      </c>
      <c r="R228" s="26">
        <f t="shared" si="13"/>
        <v>104</v>
      </c>
      <c r="S228" s="32"/>
    </row>
    <row r="229" spans="1:19" ht="14.25" x14ac:dyDescent="0.2">
      <c r="A229" t="s">
        <v>480</v>
      </c>
      <c r="B229" t="s">
        <v>481</v>
      </c>
      <c r="C229" s="83" t="s">
        <v>57</v>
      </c>
      <c r="D229" s="7" t="s">
        <v>11</v>
      </c>
      <c r="E229" s="24">
        <v>77</v>
      </c>
      <c r="F229" s="24">
        <v>0</v>
      </c>
      <c r="G229" s="24">
        <v>35</v>
      </c>
      <c r="H229" s="26">
        <f t="shared" si="14"/>
        <v>112</v>
      </c>
      <c r="I229" s="24">
        <v>15</v>
      </c>
      <c r="J229" s="26">
        <f t="shared" si="12"/>
        <v>127</v>
      </c>
      <c r="K229" s="27"/>
      <c r="L229" s="7" t="s">
        <v>11</v>
      </c>
      <c r="M229" s="24">
        <v>58</v>
      </c>
      <c r="N229" s="24">
        <v>0</v>
      </c>
      <c r="O229" s="24">
        <v>20</v>
      </c>
      <c r="P229" s="26">
        <f t="shared" si="15"/>
        <v>78</v>
      </c>
      <c r="Q229" s="24">
        <v>73</v>
      </c>
      <c r="R229" s="26">
        <f t="shared" si="13"/>
        <v>151</v>
      </c>
      <c r="S229" s="32"/>
    </row>
    <row r="230" spans="1:19" ht="14.25" x14ac:dyDescent="0.2">
      <c r="A230" t="s">
        <v>482</v>
      </c>
      <c r="B230" t="s">
        <v>483</v>
      </c>
      <c r="C230" s="83" t="s">
        <v>64</v>
      </c>
      <c r="D230" s="7" t="s">
        <v>11</v>
      </c>
      <c r="E230" s="24">
        <v>273</v>
      </c>
      <c r="F230" s="24">
        <v>0</v>
      </c>
      <c r="G230" s="24">
        <v>23</v>
      </c>
      <c r="H230" s="26">
        <f t="shared" si="14"/>
        <v>296</v>
      </c>
      <c r="I230" s="24">
        <v>7</v>
      </c>
      <c r="J230" s="26">
        <f t="shared" si="12"/>
        <v>303</v>
      </c>
      <c r="K230" s="27"/>
      <c r="L230" s="7" t="s">
        <v>11</v>
      </c>
      <c r="M230" s="24">
        <v>280</v>
      </c>
      <c r="N230" s="24">
        <v>41</v>
      </c>
      <c r="O230" s="24">
        <v>185</v>
      </c>
      <c r="P230" s="26">
        <f t="shared" si="15"/>
        <v>506</v>
      </c>
      <c r="Q230" s="24">
        <v>124</v>
      </c>
      <c r="R230" s="26">
        <f t="shared" si="13"/>
        <v>630</v>
      </c>
      <c r="S230" s="32"/>
    </row>
    <row r="231" spans="1:19" ht="14.25" x14ac:dyDescent="0.2">
      <c r="A231" t="s">
        <v>484</v>
      </c>
      <c r="B231" t="s">
        <v>485</v>
      </c>
      <c r="C231" s="83" t="s">
        <v>38</v>
      </c>
      <c r="D231" s="7" t="s">
        <v>11</v>
      </c>
      <c r="E231" s="24">
        <v>26</v>
      </c>
      <c r="F231" s="24">
        <v>0</v>
      </c>
      <c r="G231" s="24">
        <v>23</v>
      </c>
      <c r="H231" s="26">
        <f t="shared" si="14"/>
        <v>49</v>
      </c>
      <c r="I231" s="24">
        <v>0</v>
      </c>
      <c r="J231" s="26">
        <f t="shared" si="12"/>
        <v>49</v>
      </c>
      <c r="K231" s="27"/>
      <c r="L231" s="7" t="s">
        <v>11</v>
      </c>
      <c r="M231" s="24">
        <v>0</v>
      </c>
      <c r="N231" s="24">
        <v>0</v>
      </c>
      <c r="O231" s="24">
        <v>3</v>
      </c>
      <c r="P231" s="26">
        <f t="shared" si="15"/>
        <v>3</v>
      </c>
      <c r="Q231" s="24">
        <v>29</v>
      </c>
      <c r="R231" s="26">
        <f t="shared" si="13"/>
        <v>32</v>
      </c>
      <c r="S231" s="32"/>
    </row>
    <row r="232" spans="1:19" ht="14.25" x14ac:dyDescent="0.2">
      <c r="A232" t="s">
        <v>486</v>
      </c>
      <c r="B232" t="s">
        <v>487</v>
      </c>
      <c r="C232" s="83" t="s">
        <v>38</v>
      </c>
      <c r="D232" s="7" t="s">
        <v>11</v>
      </c>
      <c r="E232" s="24">
        <v>127</v>
      </c>
      <c r="F232" s="24">
        <v>0</v>
      </c>
      <c r="G232" s="24">
        <v>30</v>
      </c>
      <c r="H232" s="26">
        <f t="shared" si="14"/>
        <v>157</v>
      </c>
      <c r="I232" s="24">
        <v>0</v>
      </c>
      <c r="J232" s="26">
        <f t="shared" si="12"/>
        <v>157</v>
      </c>
      <c r="K232" s="27"/>
      <c r="L232" s="7" t="s">
        <v>11</v>
      </c>
      <c r="M232" s="24">
        <v>151</v>
      </c>
      <c r="N232" s="24">
        <v>0</v>
      </c>
      <c r="O232" s="24">
        <v>52</v>
      </c>
      <c r="P232" s="26">
        <f t="shared" si="15"/>
        <v>203</v>
      </c>
      <c r="Q232" s="24">
        <v>0</v>
      </c>
      <c r="R232" s="26">
        <f t="shared" si="13"/>
        <v>203</v>
      </c>
      <c r="S232" s="32"/>
    </row>
    <row r="233" spans="1:19" ht="14.25" x14ac:dyDescent="0.2">
      <c r="A233" s="6" t="s">
        <v>630</v>
      </c>
      <c r="B233" t="s">
        <v>488</v>
      </c>
      <c r="C233" s="83" t="s">
        <v>38</v>
      </c>
      <c r="D233" s="7" t="s">
        <v>11</v>
      </c>
      <c r="E233" s="24">
        <v>38</v>
      </c>
      <c r="F233" s="24">
        <v>0</v>
      </c>
      <c r="G233" s="24">
        <v>49</v>
      </c>
      <c r="H233" s="26">
        <f t="shared" si="14"/>
        <v>87</v>
      </c>
      <c r="I233" s="24">
        <v>0</v>
      </c>
      <c r="J233" s="26">
        <f t="shared" si="12"/>
        <v>87</v>
      </c>
      <c r="K233" s="27"/>
      <c r="L233" s="7" t="s">
        <v>11</v>
      </c>
      <c r="M233" s="24">
        <v>62</v>
      </c>
      <c r="N233" s="24">
        <v>0</v>
      </c>
      <c r="O233" s="24">
        <v>54</v>
      </c>
      <c r="P233" s="26">
        <f t="shared" si="15"/>
        <v>116</v>
      </c>
      <c r="Q233" s="24">
        <v>0</v>
      </c>
      <c r="R233" s="26">
        <f t="shared" si="13"/>
        <v>116</v>
      </c>
      <c r="S233" s="32"/>
    </row>
    <row r="234" spans="1:19" ht="14.25" x14ac:dyDescent="0.2">
      <c r="A234" t="s">
        <v>489</v>
      </c>
      <c r="B234" t="s">
        <v>490</v>
      </c>
      <c r="C234" s="83" t="s">
        <v>38</v>
      </c>
      <c r="D234" s="7" t="s">
        <v>11</v>
      </c>
      <c r="E234" s="24">
        <v>59</v>
      </c>
      <c r="F234" s="24">
        <v>4</v>
      </c>
      <c r="G234" s="24">
        <v>17</v>
      </c>
      <c r="H234" s="26">
        <f t="shared" si="14"/>
        <v>80</v>
      </c>
      <c r="I234" s="24">
        <v>0</v>
      </c>
      <c r="J234" s="26">
        <f t="shared" si="12"/>
        <v>80</v>
      </c>
      <c r="K234" s="27"/>
      <c r="L234" s="7" t="s">
        <v>11</v>
      </c>
      <c r="M234" s="24">
        <v>94</v>
      </c>
      <c r="N234" s="24">
        <v>4</v>
      </c>
      <c r="O234" s="24">
        <v>59</v>
      </c>
      <c r="P234" s="26">
        <f t="shared" si="15"/>
        <v>157</v>
      </c>
      <c r="Q234" s="24">
        <v>0</v>
      </c>
      <c r="R234" s="26">
        <f t="shared" si="13"/>
        <v>157</v>
      </c>
      <c r="S234" s="32"/>
    </row>
    <row r="235" spans="1:19" ht="14.25" x14ac:dyDescent="0.2">
      <c r="A235" t="s">
        <v>491</v>
      </c>
      <c r="B235" t="s">
        <v>492</v>
      </c>
      <c r="C235" s="83" t="s">
        <v>41</v>
      </c>
      <c r="D235" s="7" t="s">
        <v>11</v>
      </c>
      <c r="E235" s="24">
        <v>94</v>
      </c>
      <c r="F235" s="24">
        <v>0</v>
      </c>
      <c r="G235" s="24">
        <v>20</v>
      </c>
      <c r="H235" s="26">
        <f t="shared" si="14"/>
        <v>114</v>
      </c>
      <c r="I235" s="24">
        <v>0</v>
      </c>
      <c r="J235" s="26">
        <f t="shared" si="12"/>
        <v>114</v>
      </c>
      <c r="K235" s="27"/>
      <c r="L235" s="7" t="s">
        <v>11</v>
      </c>
      <c r="M235" s="24">
        <v>51</v>
      </c>
      <c r="N235" s="24">
        <v>0</v>
      </c>
      <c r="O235" s="24">
        <v>55</v>
      </c>
      <c r="P235" s="26">
        <f t="shared" si="15"/>
        <v>106</v>
      </c>
      <c r="Q235" s="24">
        <v>12</v>
      </c>
      <c r="R235" s="26">
        <f t="shared" si="13"/>
        <v>118</v>
      </c>
      <c r="S235" s="32"/>
    </row>
    <row r="236" spans="1:19" ht="14.25" x14ac:dyDescent="0.2">
      <c r="A236" t="s">
        <v>493</v>
      </c>
      <c r="B236" t="s">
        <v>494</v>
      </c>
      <c r="C236" s="83" t="s">
        <v>44</v>
      </c>
      <c r="D236" s="7" t="s">
        <v>11</v>
      </c>
      <c r="E236" s="24">
        <v>5</v>
      </c>
      <c r="F236" s="24">
        <v>3</v>
      </c>
      <c r="G236" s="24">
        <v>0</v>
      </c>
      <c r="H236" s="26">
        <f t="shared" si="14"/>
        <v>8</v>
      </c>
      <c r="I236" s="24">
        <v>0</v>
      </c>
      <c r="J236" s="26">
        <f t="shared" si="12"/>
        <v>8</v>
      </c>
      <c r="K236" s="27"/>
      <c r="L236" s="7" t="s">
        <v>11</v>
      </c>
      <c r="M236" s="24">
        <v>45</v>
      </c>
      <c r="N236" s="24">
        <v>3</v>
      </c>
      <c r="O236" s="24">
        <v>21</v>
      </c>
      <c r="P236" s="26">
        <f t="shared" si="15"/>
        <v>69</v>
      </c>
      <c r="Q236" s="24">
        <v>0</v>
      </c>
      <c r="R236" s="26">
        <f t="shared" si="13"/>
        <v>69</v>
      </c>
      <c r="S236" s="32"/>
    </row>
    <row r="237" spans="1:19" ht="14.25" x14ac:dyDescent="0.2">
      <c r="A237" t="s">
        <v>495</v>
      </c>
      <c r="B237" t="s">
        <v>496</v>
      </c>
      <c r="C237" s="83" t="s">
        <v>44</v>
      </c>
      <c r="D237" s="7" t="s">
        <v>11</v>
      </c>
      <c r="E237" s="24">
        <v>6</v>
      </c>
      <c r="F237" s="24">
        <v>0</v>
      </c>
      <c r="G237" s="24">
        <v>3</v>
      </c>
      <c r="H237" s="26">
        <f t="shared" si="14"/>
        <v>9</v>
      </c>
      <c r="I237" s="24">
        <v>0</v>
      </c>
      <c r="J237" s="26">
        <f t="shared" si="12"/>
        <v>9</v>
      </c>
      <c r="K237" s="27"/>
      <c r="L237" s="7" t="s">
        <v>11</v>
      </c>
      <c r="M237" s="24">
        <v>12</v>
      </c>
      <c r="N237" s="24">
        <v>0</v>
      </c>
      <c r="O237" s="24">
        <v>14</v>
      </c>
      <c r="P237" s="26">
        <f t="shared" si="15"/>
        <v>26</v>
      </c>
      <c r="Q237" s="24">
        <v>0</v>
      </c>
      <c r="R237" s="26">
        <f t="shared" si="13"/>
        <v>26</v>
      </c>
      <c r="S237" s="32"/>
    </row>
    <row r="238" spans="1:19" ht="14.25" x14ac:dyDescent="0.2">
      <c r="A238" t="s">
        <v>736</v>
      </c>
      <c r="B238" t="s">
        <v>497</v>
      </c>
      <c r="C238" s="83" t="s">
        <v>38</v>
      </c>
      <c r="D238" s="7" t="s">
        <v>11</v>
      </c>
      <c r="E238" s="24">
        <v>88</v>
      </c>
      <c r="F238" s="24">
        <v>0</v>
      </c>
      <c r="G238" s="24">
        <v>0</v>
      </c>
      <c r="H238" s="26">
        <f t="shared" si="14"/>
        <v>88</v>
      </c>
      <c r="I238" s="24">
        <v>0</v>
      </c>
      <c r="J238" s="26">
        <f t="shared" si="12"/>
        <v>88</v>
      </c>
      <c r="K238" s="27"/>
      <c r="L238" s="7" t="s">
        <v>11</v>
      </c>
      <c r="M238" s="24">
        <v>141</v>
      </c>
      <c r="N238" s="24">
        <v>15</v>
      </c>
      <c r="O238" s="24">
        <v>65</v>
      </c>
      <c r="P238" s="26">
        <f t="shared" si="15"/>
        <v>221</v>
      </c>
      <c r="Q238" s="24">
        <v>0</v>
      </c>
      <c r="R238" s="26">
        <f t="shared" si="13"/>
        <v>221</v>
      </c>
      <c r="S238" s="32"/>
    </row>
    <row r="239" spans="1:19" ht="14.25" x14ac:dyDescent="0.2">
      <c r="A239" t="s">
        <v>498</v>
      </c>
      <c r="B239" t="s">
        <v>499</v>
      </c>
      <c r="C239" s="83" t="s">
        <v>41</v>
      </c>
      <c r="D239" s="7" t="s">
        <v>11</v>
      </c>
      <c r="E239" s="24">
        <v>52</v>
      </c>
      <c r="F239" s="24">
        <v>0</v>
      </c>
      <c r="G239" s="24">
        <v>107</v>
      </c>
      <c r="H239" s="26">
        <f t="shared" si="14"/>
        <v>159</v>
      </c>
      <c r="I239" s="24">
        <v>12</v>
      </c>
      <c r="J239" s="26">
        <f t="shared" si="12"/>
        <v>171</v>
      </c>
      <c r="K239" s="27"/>
      <c r="L239" s="7" t="s">
        <v>11</v>
      </c>
      <c r="M239" s="24">
        <v>44</v>
      </c>
      <c r="N239" s="24">
        <v>21</v>
      </c>
      <c r="O239" s="24">
        <v>26</v>
      </c>
      <c r="P239" s="26">
        <f t="shared" si="15"/>
        <v>91</v>
      </c>
      <c r="Q239" s="24">
        <v>0</v>
      </c>
      <c r="R239" s="26">
        <f t="shared" si="13"/>
        <v>91</v>
      </c>
      <c r="S239" s="32"/>
    </row>
    <row r="240" spans="1:19" ht="14.25" x14ac:dyDescent="0.2">
      <c r="A240" t="s">
        <v>500</v>
      </c>
      <c r="B240" t="s">
        <v>501</v>
      </c>
      <c r="C240" s="83" t="s">
        <v>57</v>
      </c>
      <c r="D240" s="7" t="s">
        <v>11</v>
      </c>
      <c r="E240" s="24">
        <v>68</v>
      </c>
      <c r="F240" s="24">
        <v>5</v>
      </c>
      <c r="G240" s="24">
        <v>23</v>
      </c>
      <c r="H240" s="26">
        <f t="shared" si="14"/>
        <v>96</v>
      </c>
      <c r="I240" s="24">
        <v>47</v>
      </c>
      <c r="J240" s="26">
        <f t="shared" si="12"/>
        <v>143</v>
      </c>
      <c r="K240" s="33"/>
      <c r="L240" s="7" t="s">
        <v>11</v>
      </c>
      <c r="M240" s="24">
        <v>77</v>
      </c>
      <c r="N240" s="24">
        <v>8</v>
      </c>
      <c r="O240" s="24">
        <v>116</v>
      </c>
      <c r="P240" s="26">
        <f t="shared" si="15"/>
        <v>201</v>
      </c>
      <c r="Q240" s="24">
        <v>29</v>
      </c>
      <c r="R240" s="26">
        <f t="shared" si="13"/>
        <v>230</v>
      </c>
      <c r="S240" s="32"/>
    </row>
    <row r="241" spans="1:19" ht="14.25" x14ac:dyDescent="0.2">
      <c r="A241" t="s">
        <v>502</v>
      </c>
      <c r="B241" t="s">
        <v>503</v>
      </c>
      <c r="C241" s="83" t="s">
        <v>44</v>
      </c>
      <c r="D241" s="7" t="s">
        <v>11</v>
      </c>
      <c r="E241" s="24">
        <v>60</v>
      </c>
      <c r="F241" s="24">
        <v>0</v>
      </c>
      <c r="G241" s="24">
        <v>13</v>
      </c>
      <c r="H241" s="26">
        <f t="shared" si="14"/>
        <v>73</v>
      </c>
      <c r="I241" s="24">
        <v>44</v>
      </c>
      <c r="J241" s="26">
        <f t="shared" si="12"/>
        <v>117</v>
      </c>
      <c r="K241" s="33"/>
      <c r="L241" s="7" t="s">
        <v>11</v>
      </c>
      <c r="M241" s="24">
        <v>254</v>
      </c>
      <c r="N241" s="24">
        <v>0</v>
      </c>
      <c r="O241" s="24">
        <v>74</v>
      </c>
      <c r="P241" s="26">
        <f t="shared" si="15"/>
        <v>328</v>
      </c>
      <c r="Q241" s="24">
        <v>102</v>
      </c>
      <c r="R241" s="26">
        <f t="shared" si="13"/>
        <v>430</v>
      </c>
      <c r="S241" s="32"/>
    </row>
    <row r="242" spans="1:19" ht="14.25" x14ac:dyDescent="0.2">
      <c r="A242" t="s">
        <v>504</v>
      </c>
      <c r="B242" t="s">
        <v>505</v>
      </c>
      <c r="C242" s="83" t="s">
        <v>44</v>
      </c>
      <c r="D242" s="7" t="s">
        <v>11</v>
      </c>
      <c r="E242" s="24">
        <v>101</v>
      </c>
      <c r="F242" s="24">
        <v>0</v>
      </c>
      <c r="G242" s="24">
        <v>20</v>
      </c>
      <c r="H242" s="26">
        <f t="shared" si="14"/>
        <v>121</v>
      </c>
      <c r="I242" s="24">
        <v>0</v>
      </c>
      <c r="J242" s="26">
        <f t="shared" si="12"/>
        <v>121</v>
      </c>
      <c r="K242" s="33"/>
      <c r="L242" s="7" t="s">
        <v>11</v>
      </c>
      <c r="M242" s="24">
        <v>61</v>
      </c>
      <c r="N242" s="24">
        <v>0</v>
      </c>
      <c r="O242" s="24">
        <v>15</v>
      </c>
      <c r="P242" s="26">
        <f t="shared" si="15"/>
        <v>76</v>
      </c>
      <c r="Q242" s="24">
        <v>0</v>
      </c>
      <c r="R242" s="26">
        <f t="shared" si="13"/>
        <v>76</v>
      </c>
      <c r="S242" s="32"/>
    </row>
    <row r="243" spans="1:19" ht="14.25" x14ac:dyDescent="0.2">
      <c r="A243" t="s">
        <v>506</v>
      </c>
      <c r="B243" t="s">
        <v>507</v>
      </c>
      <c r="C243" s="83" t="s">
        <v>64</v>
      </c>
      <c r="D243" s="7" t="s">
        <v>11</v>
      </c>
      <c r="E243" s="24">
        <v>53</v>
      </c>
      <c r="F243" s="24">
        <v>0</v>
      </c>
      <c r="G243" s="24">
        <v>28</v>
      </c>
      <c r="H243" s="26">
        <f t="shared" si="14"/>
        <v>81</v>
      </c>
      <c r="I243" s="24">
        <v>0</v>
      </c>
      <c r="J243" s="26">
        <f t="shared" si="12"/>
        <v>81</v>
      </c>
      <c r="K243" s="27"/>
      <c r="L243" s="7" t="s">
        <v>11</v>
      </c>
      <c r="M243" s="24">
        <v>29</v>
      </c>
      <c r="N243" s="24">
        <v>0</v>
      </c>
      <c r="O243" s="24">
        <v>36</v>
      </c>
      <c r="P243" s="26">
        <f t="shared" si="15"/>
        <v>65</v>
      </c>
      <c r="Q243" s="24">
        <v>41</v>
      </c>
      <c r="R243" s="26">
        <f t="shared" si="13"/>
        <v>106</v>
      </c>
      <c r="S243" s="32"/>
    </row>
    <row r="244" spans="1:19" ht="14.25" x14ac:dyDescent="0.2">
      <c r="A244" t="s">
        <v>508</v>
      </c>
      <c r="B244" t="s">
        <v>509</v>
      </c>
      <c r="C244" s="83" t="s">
        <v>38</v>
      </c>
      <c r="D244" s="7" t="s">
        <v>11</v>
      </c>
      <c r="E244" s="24">
        <v>11</v>
      </c>
      <c r="F244" s="24">
        <v>0</v>
      </c>
      <c r="G244" s="24">
        <v>1</v>
      </c>
      <c r="H244" s="26">
        <f t="shared" si="14"/>
        <v>12</v>
      </c>
      <c r="I244" s="24">
        <v>0</v>
      </c>
      <c r="J244" s="26">
        <f t="shared" si="12"/>
        <v>12</v>
      </c>
      <c r="K244" s="27"/>
      <c r="L244" s="7" t="s">
        <v>11</v>
      </c>
      <c r="M244" s="24">
        <v>33</v>
      </c>
      <c r="N244" s="24">
        <v>0</v>
      </c>
      <c r="O244" s="24">
        <v>11</v>
      </c>
      <c r="P244" s="26">
        <f t="shared" si="15"/>
        <v>44</v>
      </c>
      <c r="Q244" s="24">
        <v>0</v>
      </c>
      <c r="R244" s="26">
        <f t="shared" si="13"/>
        <v>44</v>
      </c>
      <c r="S244" s="32"/>
    </row>
    <row r="245" spans="1:19" ht="14.25" x14ac:dyDescent="0.2">
      <c r="A245" t="s">
        <v>510</v>
      </c>
      <c r="B245" t="s">
        <v>511</v>
      </c>
      <c r="C245" s="83" t="s">
        <v>57</v>
      </c>
      <c r="D245" s="7" t="s">
        <v>11</v>
      </c>
      <c r="E245" s="24">
        <v>71</v>
      </c>
      <c r="F245" s="24">
        <v>0</v>
      </c>
      <c r="G245" s="24">
        <v>9</v>
      </c>
      <c r="H245" s="26">
        <f t="shared" si="14"/>
        <v>80</v>
      </c>
      <c r="I245" s="24">
        <v>25</v>
      </c>
      <c r="J245" s="26">
        <f t="shared" si="12"/>
        <v>105</v>
      </c>
      <c r="K245" s="27"/>
      <c r="L245" s="7" t="s">
        <v>11</v>
      </c>
      <c r="M245" s="24">
        <v>422</v>
      </c>
      <c r="N245" s="24">
        <v>44</v>
      </c>
      <c r="O245" s="24">
        <v>34</v>
      </c>
      <c r="P245" s="26">
        <f t="shared" si="15"/>
        <v>500</v>
      </c>
      <c r="Q245" s="24">
        <v>120</v>
      </c>
      <c r="R245" s="26">
        <f t="shared" si="13"/>
        <v>620</v>
      </c>
      <c r="S245" s="32"/>
    </row>
    <row r="246" spans="1:19" ht="14.25" x14ac:dyDescent="0.2">
      <c r="A246" t="s">
        <v>512</v>
      </c>
      <c r="B246" t="s">
        <v>513</v>
      </c>
      <c r="C246" s="83" t="s">
        <v>38</v>
      </c>
      <c r="D246" s="7" t="s">
        <v>11</v>
      </c>
      <c r="E246" s="24">
        <v>22</v>
      </c>
      <c r="F246" s="24">
        <v>0</v>
      </c>
      <c r="G246" s="24">
        <v>4</v>
      </c>
      <c r="H246" s="26">
        <f t="shared" si="14"/>
        <v>26</v>
      </c>
      <c r="I246" s="24">
        <v>0</v>
      </c>
      <c r="J246" s="26">
        <f t="shared" si="12"/>
        <v>26</v>
      </c>
      <c r="K246" s="27"/>
      <c r="L246" s="7" t="s">
        <v>11</v>
      </c>
      <c r="M246" s="24">
        <v>0</v>
      </c>
      <c r="N246" s="24">
        <v>0</v>
      </c>
      <c r="O246" s="24">
        <v>9</v>
      </c>
      <c r="P246" s="26">
        <f t="shared" si="15"/>
        <v>9</v>
      </c>
      <c r="Q246" s="24">
        <v>0</v>
      </c>
      <c r="R246" s="26">
        <f t="shared" si="13"/>
        <v>9</v>
      </c>
      <c r="S246" s="32"/>
    </row>
    <row r="247" spans="1:19" ht="14.25" x14ac:dyDescent="0.2">
      <c r="A247" t="s">
        <v>514</v>
      </c>
      <c r="B247" t="s">
        <v>515</v>
      </c>
      <c r="C247" s="83" t="s">
        <v>38</v>
      </c>
      <c r="D247" s="7" t="s">
        <v>11</v>
      </c>
      <c r="E247" s="24">
        <v>61</v>
      </c>
      <c r="F247" s="24">
        <v>0</v>
      </c>
      <c r="G247" s="24">
        <v>66</v>
      </c>
      <c r="H247" s="26">
        <f t="shared" si="14"/>
        <v>127</v>
      </c>
      <c r="I247" s="24">
        <v>41</v>
      </c>
      <c r="J247" s="26">
        <f t="shared" si="12"/>
        <v>168</v>
      </c>
      <c r="K247" s="33"/>
      <c r="L247" s="7" t="s">
        <v>11</v>
      </c>
      <c r="M247" s="24">
        <v>45</v>
      </c>
      <c r="N247" s="24">
        <v>8</v>
      </c>
      <c r="O247" s="24">
        <v>107</v>
      </c>
      <c r="P247" s="26">
        <f t="shared" si="15"/>
        <v>160</v>
      </c>
      <c r="Q247" s="24">
        <v>116</v>
      </c>
      <c r="R247" s="26">
        <f t="shared" si="13"/>
        <v>276</v>
      </c>
      <c r="S247" s="32"/>
    </row>
    <row r="248" spans="1:19" ht="14.25" x14ac:dyDescent="0.2">
      <c r="A248" t="s">
        <v>516</v>
      </c>
      <c r="B248" t="s">
        <v>517</v>
      </c>
      <c r="C248" s="83" t="s">
        <v>64</v>
      </c>
      <c r="D248" s="7" t="s">
        <v>11</v>
      </c>
      <c r="E248" s="24">
        <v>118</v>
      </c>
      <c r="F248" s="24">
        <v>10</v>
      </c>
      <c r="G248" s="24">
        <v>0</v>
      </c>
      <c r="H248" s="26">
        <f t="shared" si="14"/>
        <v>128</v>
      </c>
      <c r="I248" s="24">
        <v>0</v>
      </c>
      <c r="J248" s="26">
        <f t="shared" si="12"/>
        <v>128</v>
      </c>
      <c r="K248" s="27"/>
      <c r="L248" s="7" t="s">
        <v>11</v>
      </c>
      <c r="M248" s="24">
        <v>125</v>
      </c>
      <c r="N248" s="24">
        <v>0</v>
      </c>
      <c r="O248" s="24">
        <v>160</v>
      </c>
      <c r="P248" s="26">
        <f t="shared" si="15"/>
        <v>285</v>
      </c>
      <c r="Q248" s="24">
        <v>45</v>
      </c>
      <c r="R248" s="26">
        <f t="shared" si="13"/>
        <v>330</v>
      </c>
      <c r="S248" s="32"/>
    </row>
    <row r="249" spans="1:19" ht="14.25" x14ac:dyDescent="0.2">
      <c r="A249" t="s">
        <v>518</v>
      </c>
      <c r="B249" t="s">
        <v>519</v>
      </c>
      <c r="C249" s="83" t="s">
        <v>41</v>
      </c>
      <c r="D249" s="7" t="s">
        <v>11</v>
      </c>
      <c r="E249" s="24">
        <v>72</v>
      </c>
      <c r="F249" s="24">
        <v>0</v>
      </c>
      <c r="G249" s="24">
        <v>0</v>
      </c>
      <c r="H249" s="26">
        <f t="shared" si="14"/>
        <v>72</v>
      </c>
      <c r="I249" s="24">
        <v>18</v>
      </c>
      <c r="J249" s="26">
        <f t="shared" si="12"/>
        <v>90</v>
      </c>
      <c r="K249" s="27"/>
      <c r="L249" s="7" t="s">
        <v>11</v>
      </c>
      <c r="M249" s="24">
        <v>36</v>
      </c>
      <c r="N249" s="24">
        <v>0</v>
      </c>
      <c r="O249" s="24">
        <v>102</v>
      </c>
      <c r="P249" s="26">
        <f t="shared" si="15"/>
        <v>138</v>
      </c>
      <c r="Q249" s="24">
        <v>20</v>
      </c>
      <c r="R249" s="26">
        <f t="shared" si="13"/>
        <v>158</v>
      </c>
      <c r="S249" s="32"/>
    </row>
    <row r="250" spans="1:19" ht="14.25" x14ac:dyDescent="0.2">
      <c r="A250" t="s">
        <v>520</v>
      </c>
      <c r="B250" t="s">
        <v>521</v>
      </c>
      <c r="C250" s="83" t="s">
        <v>44</v>
      </c>
      <c r="D250" s="7" t="s">
        <v>11</v>
      </c>
      <c r="E250" s="24">
        <v>0</v>
      </c>
      <c r="F250" s="24">
        <v>0</v>
      </c>
      <c r="G250" s="24">
        <v>0</v>
      </c>
      <c r="H250" s="26">
        <f t="shared" si="14"/>
        <v>0</v>
      </c>
      <c r="I250" s="24">
        <v>0</v>
      </c>
      <c r="J250" s="26">
        <f t="shared" si="12"/>
        <v>0</v>
      </c>
      <c r="K250" s="27"/>
      <c r="L250" s="7" t="s">
        <v>11</v>
      </c>
      <c r="M250" s="24">
        <v>27</v>
      </c>
      <c r="N250" s="24">
        <v>0</v>
      </c>
      <c r="O250" s="24">
        <v>13</v>
      </c>
      <c r="P250" s="26">
        <f t="shared" si="15"/>
        <v>40</v>
      </c>
      <c r="Q250" s="24">
        <v>3</v>
      </c>
      <c r="R250" s="26">
        <f t="shared" si="13"/>
        <v>43</v>
      </c>
      <c r="S250" s="32"/>
    </row>
    <row r="251" spans="1:19" ht="14.25" x14ac:dyDescent="0.2">
      <c r="A251" t="s">
        <v>522</v>
      </c>
      <c r="B251" s="10" t="s">
        <v>523</v>
      </c>
      <c r="C251" s="29" t="s">
        <v>38</v>
      </c>
      <c r="D251" s="7" t="s">
        <v>11</v>
      </c>
      <c r="E251" s="24">
        <v>36</v>
      </c>
      <c r="F251" s="24">
        <v>20</v>
      </c>
      <c r="G251" s="24">
        <v>0</v>
      </c>
      <c r="H251" s="26">
        <f t="shared" si="14"/>
        <v>56</v>
      </c>
      <c r="I251" s="24">
        <v>0</v>
      </c>
      <c r="J251" s="26">
        <f t="shared" si="12"/>
        <v>56</v>
      </c>
      <c r="K251" s="27"/>
      <c r="L251" s="7" t="s">
        <v>11</v>
      </c>
      <c r="M251" s="24">
        <v>50</v>
      </c>
      <c r="N251" s="24">
        <v>0</v>
      </c>
      <c r="O251" s="24">
        <v>2</v>
      </c>
      <c r="P251" s="26">
        <f t="shared" si="15"/>
        <v>52</v>
      </c>
      <c r="Q251" s="24">
        <v>0</v>
      </c>
      <c r="R251" s="26">
        <f t="shared" si="13"/>
        <v>52</v>
      </c>
      <c r="S251" s="32"/>
    </row>
    <row r="252" spans="1:19" ht="14.25" x14ac:dyDescent="0.2">
      <c r="A252" t="s">
        <v>524</v>
      </c>
      <c r="B252" t="s">
        <v>525</v>
      </c>
      <c r="C252" s="83" t="s">
        <v>64</v>
      </c>
      <c r="D252" s="7" t="s">
        <v>11</v>
      </c>
      <c r="E252" s="24">
        <v>48</v>
      </c>
      <c r="F252" s="24">
        <v>0</v>
      </c>
      <c r="G252" s="24">
        <v>15</v>
      </c>
      <c r="H252" s="26">
        <f t="shared" si="14"/>
        <v>63</v>
      </c>
      <c r="I252" s="24">
        <v>0</v>
      </c>
      <c r="J252" s="26">
        <f t="shared" si="12"/>
        <v>63</v>
      </c>
      <c r="K252" s="27"/>
      <c r="L252" s="7" t="s">
        <v>11</v>
      </c>
      <c r="M252" s="24">
        <v>159</v>
      </c>
      <c r="N252" s="24">
        <v>11</v>
      </c>
      <c r="O252" s="24">
        <v>40</v>
      </c>
      <c r="P252" s="26">
        <f t="shared" si="15"/>
        <v>210</v>
      </c>
      <c r="Q252" s="24">
        <v>0</v>
      </c>
      <c r="R252" s="26">
        <f t="shared" si="13"/>
        <v>210</v>
      </c>
      <c r="S252" s="32"/>
    </row>
    <row r="253" spans="1:19" ht="14.25" x14ac:dyDescent="0.2">
      <c r="A253" t="s">
        <v>526</v>
      </c>
      <c r="B253" t="s">
        <v>527</v>
      </c>
      <c r="C253" s="83" t="s">
        <v>64</v>
      </c>
      <c r="D253" s="7" t="s">
        <v>11</v>
      </c>
      <c r="E253" s="24">
        <v>42</v>
      </c>
      <c r="F253" s="24">
        <v>0</v>
      </c>
      <c r="G253" s="24">
        <v>15</v>
      </c>
      <c r="H253" s="26">
        <f t="shared" si="14"/>
        <v>57</v>
      </c>
      <c r="I253" s="24">
        <v>0</v>
      </c>
      <c r="J253" s="26">
        <f t="shared" si="12"/>
        <v>57</v>
      </c>
      <c r="K253" s="27"/>
      <c r="L253" s="7" t="s">
        <v>11</v>
      </c>
      <c r="M253" s="24">
        <v>107</v>
      </c>
      <c r="N253" s="24">
        <v>0</v>
      </c>
      <c r="O253" s="24">
        <v>38</v>
      </c>
      <c r="P253" s="26">
        <f t="shared" si="15"/>
        <v>145</v>
      </c>
      <c r="Q253" s="24">
        <v>0</v>
      </c>
      <c r="R253" s="26">
        <f t="shared" si="13"/>
        <v>145</v>
      </c>
      <c r="S253" s="32"/>
    </row>
    <row r="254" spans="1:19" ht="14.25" x14ac:dyDescent="0.2">
      <c r="A254" t="s">
        <v>528</v>
      </c>
      <c r="B254" t="s">
        <v>529</v>
      </c>
      <c r="C254" s="83" t="s">
        <v>44</v>
      </c>
      <c r="D254" s="7" t="s">
        <v>11</v>
      </c>
      <c r="E254" s="24">
        <v>143</v>
      </c>
      <c r="F254" s="24">
        <v>0</v>
      </c>
      <c r="G254" s="24">
        <v>40</v>
      </c>
      <c r="H254" s="26">
        <f t="shared" si="14"/>
        <v>183</v>
      </c>
      <c r="I254" s="24">
        <v>134</v>
      </c>
      <c r="J254" s="26">
        <f t="shared" si="12"/>
        <v>317</v>
      </c>
      <c r="K254" s="33"/>
      <c r="L254" s="7" t="s">
        <v>11</v>
      </c>
      <c r="M254" s="24">
        <v>145</v>
      </c>
      <c r="N254" s="24">
        <v>66</v>
      </c>
      <c r="O254" s="24">
        <v>50</v>
      </c>
      <c r="P254" s="26">
        <f t="shared" si="15"/>
        <v>261</v>
      </c>
      <c r="Q254" s="24">
        <v>196</v>
      </c>
      <c r="R254" s="26">
        <f t="shared" si="13"/>
        <v>457</v>
      </c>
      <c r="S254" s="32"/>
    </row>
    <row r="255" spans="1:19" ht="14.25" x14ac:dyDescent="0.2">
      <c r="A255" t="s">
        <v>530</v>
      </c>
      <c r="B255" t="s">
        <v>531</v>
      </c>
      <c r="C255" s="83" t="s">
        <v>38</v>
      </c>
      <c r="D255" s="7" t="s">
        <v>11</v>
      </c>
      <c r="E255" s="24">
        <v>136</v>
      </c>
      <c r="F255" s="24">
        <v>47</v>
      </c>
      <c r="G255" s="24">
        <v>0</v>
      </c>
      <c r="H255" s="26">
        <f t="shared" si="14"/>
        <v>183</v>
      </c>
      <c r="I255" s="24">
        <v>0</v>
      </c>
      <c r="J255" s="26">
        <f t="shared" si="12"/>
        <v>183</v>
      </c>
      <c r="K255" s="27"/>
      <c r="L255" s="7" t="s">
        <v>11</v>
      </c>
      <c r="M255" s="24">
        <v>20</v>
      </c>
      <c r="N255" s="24">
        <v>0</v>
      </c>
      <c r="O255" s="24">
        <v>3</v>
      </c>
      <c r="P255" s="26">
        <f t="shared" si="15"/>
        <v>23</v>
      </c>
      <c r="Q255" s="24">
        <v>0</v>
      </c>
      <c r="R255" s="26">
        <f t="shared" si="13"/>
        <v>23</v>
      </c>
      <c r="S255" s="32"/>
    </row>
    <row r="256" spans="1:19" ht="14.25" x14ac:dyDescent="0.2">
      <c r="A256" t="s">
        <v>532</v>
      </c>
      <c r="B256" t="s">
        <v>533</v>
      </c>
      <c r="C256" s="83" t="s">
        <v>64</v>
      </c>
      <c r="D256" s="7" t="s">
        <v>11</v>
      </c>
      <c r="E256" s="24">
        <v>224</v>
      </c>
      <c r="F256" s="24">
        <v>0</v>
      </c>
      <c r="G256" s="24">
        <v>99</v>
      </c>
      <c r="H256" s="26">
        <f t="shared" si="14"/>
        <v>323</v>
      </c>
      <c r="I256" s="24">
        <v>0</v>
      </c>
      <c r="J256" s="26">
        <f t="shared" si="12"/>
        <v>323</v>
      </c>
      <c r="K256" s="27"/>
      <c r="L256" s="7" t="s">
        <v>11</v>
      </c>
      <c r="M256" s="24">
        <v>181</v>
      </c>
      <c r="N256" s="24">
        <v>0</v>
      </c>
      <c r="O256" s="24">
        <v>55</v>
      </c>
      <c r="P256" s="26">
        <f t="shared" si="15"/>
        <v>236</v>
      </c>
      <c r="Q256" s="24">
        <v>0</v>
      </c>
      <c r="R256" s="26">
        <f t="shared" si="13"/>
        <v>236</v>
      </c>
      <c r="S256" s="32"/>
    </row>
    <row r="257" spans="1:19" ht="14.25" x14ac:dyDescent="0.2">
      <c r="A257" t="s">
        <v>534</v>
      </c>
      <c r="B257" t="s">
        <v>535</v>
      </c>
      <c r="C257" s="83" t="s">
        <v>64</v>
      </c>
      <c r="D257" s="7" t="s">
        <v>11</v>
      </c>
      <c r="E257" s="24">
        <v>33</v>
      </c>
      <c r="F257" s="24">
        <v>0</v>
      </c>
      <c r="G257" s="24">
        <v>13</v>
      </c>
      <c r="H257" s="26">
        <f t="shared" si="14"/>
        <v>46</v>
      </c>
      <c r="I257" s="24">
        <v>19</v>
      </c>
      <c r="J257" s="26">
        <f t="shared" si="12"/>
        <v>65</v>
      </c>
      <c r="K257" s="27"/>
      <c r="L257" s="7" t="s">
        <v>11</v>
      </c>
      <c r="M257" s="24">
        <v>67</v>
      </c>
      <c r="N257" s="24">
        <v>4</v>
      </c>
      <c r="O257" s="24">
        <v>54</v>
      </c>
      <c r="P257" s="26">
        <f t="shared" si="15"/>
        <v>125</v>
      </c>
      <c r="Q257" s="24">
        <v>101</v>
      </c>
      <c r="R257" s="26">
        <f t="shared" si="13"/>
        <v>226</v>
      </c>
      <c r="S257" s="32"/>
    </row>
    <row r="258" spans="1:19" ht="14.25" x14ac:dyDescent="0.2">
      <c r="A258" t="s">
        <v>536</v>
      </c>
      <c r="B258" t="s">
        <v>537</v>
      </c>
      <c r="C258" s="83" t="s">
        <v>38</v>
      </c>
      <c r="D258" s="7" t="s">
        <v>11</v>
      </c>
      <c r="E258" s="24">
        <v>170</v>
      </c>
      <c r="F258" s="24">
        <v>0</v>
      </c>
      <c r="G258" s="24">
        <v>23</v>
      </c>
      <c r="H258" s="26">
        <f t="shared" si="14"/>
        <v>193</v>
      </c>
      <c r="I258" s="24">
        <v>0</v>
      </c>
      <c r="J258" s="26">
        <f t="shared" si="12"/>
        <v>193</v>
      </c>
      <c r="K258" s="27"/>
      <c r="L258" s="7" t="s">
        <v>11</v>
      </c>
      <c r="M258" s="24">
        <v>95</v>
      </c>
      <c r="N258" s="24">
        <v>15</v>
      </c>
      <c r="O258" s="24">
        <v>33</v>
      </c>
      <c r="P258" s="26">
        <f t="shared" si="15"/>
        <v>143</v>
      </c>
      <c r="Q258" s="24">
        <v>0</v>
      </c>
      <c r="R258" s="26">
        <f t="shared" si="13"/>
        <v>143</v>
      </c>
      <c r="S258" s="32"/>
    </row>
    <row r="259" spans="1:19" ht="14.25" x14ac:dyDescent="0.2">
      <c r="A259" t="s">
        <v>538</v>
      </c>
      <c r="B259" t="s">
        <v>539</v>
      </c>
      <c r="C259" s="83" t="s">
        <v>38</v>
      </c>
      <c r="D259" s="7" t="s">
        <v>11</v>
      </c>
      <c r="E259" s="24">
        <v>58</v>
      </c>
      <c r="F259" s="24">
        <v>5</v>
      </c>
      <c r="G259" s="24">
        <v>29</v>
      </c>
      <c r="H259" s="26">
        <f t="shared" si="14"/>
        <v>92</v>
      </c>
      <c r="I259" s="24">
        <v>0</v>
      </c>
      <c r="J259" s="26">
        <f t="shared" si="12"/>
        <v>92</v>
      </c>
      <c r="K259" s="27"/>
      <c r="L259" s="7" t="s">
        <v>11</v>
      </c>
      <c r="M259" s="24">
        <v>32</v>
      </c>
      <c r="N259" s="24">
        <v>2</v>
      </c>
      <c r="O259" s="24">
        <v>6</v>
      </c>
      <c r="P259" s="26">
        <f t="shared" si="15"/>
        <v>40</v>
      </c>
      <c r="Q259" s="24">
        <v>0</v>
      </c>
      <c r="R259" s="26">
        <f t="shared" si="13"/>
        <v>40</v>
      </c>
      <c r="S259" s="32"/>
    </row>
    <row r="260" spans="1:19" ht="14.25" x14ac:dyDescent="0.2">
      <c r="A260" t="s">
        <v>540</v>
      </c>
      <c r="B260" t="s">
        <v>541</v>
      </c>
      <c r="C260" s="83" t="s">
        <v>38</v>
      </c>
      <c r="D260" s="7" t="s">
        <v>11</v>
      </c>
      <c r="E260" s="24">
        <v>118</v>
      </c>
      <c r="F260" s="24">
        <v>15</v>
      </c>
      <c r="G260" s="24">
        <v>55</v>
      </c>
      <c r="H260" s="26">
        <f t="shared" si="14"/>
        <v>188</v>
      </c>
      <c r="I260" s="24">
        <v>25</v>
      </c>
      <c r="J260" s="26">
        <f t="shared" si="12"/>
        <v>213</v>
      </c>
      <c r="K260" s="33"/>
      <c r="L260" s="7" t="s">
        <v>11</v>
      </c>
      <c r="M260" s="24">
        <v>66</v>
      </c>
      <c r="N260" s="24">
        <v>11</v>
      </c>
      <c r="O260" s="24">
        <v>41</v>
      </c>
      <c r="P260" s="26">
        <f t="shared" si="15"/>
        <v>118</v>
      </c>
      <c r="Q260" s="24">
        <v>0</v>
      </c>
      <c r="R260" s="26">
        <f t="shared" si="13"/>
        <v>118</v>
      </c>
      <c r="S260" s="32"/>
    </row>
    <row r="261" spans="1:19" ht="14.25" x14ac:dyDescent="0.2">
      <c r="A261" t="s">
        <v>542</v>
      </c>
      <c r="B261" t="s">
        <v>543</v>
      </c>
      <c r="C261" s="83" t="s">
        <v>38</v>
      </c>
      <c r="D261" s="7" t="s">
        <v>11</v>
      </c>
      <c r="E261" s="24">
        <v>179</v>
      </c>
      <c r="F261" s="24">
        <v>0</v>
      </c>
      <c r="G261" s="24">
        <v>64</v>
      </c>
      <c r="H261" s="26">
        <f t="shared" si="14"/>
        <v>243</v>
      </c>
      <c r="I261" s="24">
        <v>125</v>
      </c>
      <c r="J261" s="26">
        <f t="shared" si="12"/>
        <v>368</v>
      </c>
      <c r="K261" s="33"/>
      <c r="L261" s="7" t="s">
        <v>11</v>
      </c>
      <c r="M261" s="24">
        <v>133</v>
      </c>
      <c r="N261" s="24">
        <v>0</v>
      </c>
      <c r="O261" s="24">
        <v>42</v>
      </c>
      <c r="P261" s="26">
        <f t="shared" si="15"/>
        <v>175</v>
      </c>
      <c r="Q261" s="24">
        <v>75</v>
      </c>
      <c r="R261" s="26">
        <f t="shared" si="13"/>
        <v>250</v>
      </c>
      <c r="S261" s="32"/>
    </row>
    <row r="262" spans="1:19" ht="14.25" x14ac:dyDescent="0.2">
      <c r="A262" t="s">
        <v>544</v>
      </c>
      <c r="B262" t="s">
        <v>545</v>
      </c>
      <c r="C262" s="83" t="s">
        <v>64</v>
      </c>
      <c r="D262" s="7" t="s">
        <v>11</v>
      </c>
      <c r="E262" s="24">
        <v>144</v>
      </c>
      <c r="F262" s="24">
        <v>0</v>
      </c>
      <c r="G262" s="24">
        <v>66</v>
      </c>
      <c r="H262" s="26">
        <f t="shared" si="14"/>
        <v>210</v>
      </c>
      <c r="I262" s="24">
        <v>60</v>
      </c>
      <c r="J262" s="26">
        <f t="shared" si="12"/>
        <v>270</v>
      </c>
      <c r="K262" s="33"/>
      <c r="L262" s="7" t="s">
        <v>11</v>
      </c>
      <c r="M262" s="24">
        <v>126</v>
      </c>
      <c r="N262" s="24">
        <v>0</v>
      </c>
      <c r="O262" s="24">
        <v>21</v>
      </c>
      <c r="P262" s="26">
        <f t="shared" si="15"/>
        <v>147</v>
      </c>
      <c r="Q262" s="24">
        <v>0</v>
      </c>
      <c r="R262" s="26">
        <f t="shared" si="13"/>
        <v>147</v>
      </c>
      <c r="S262" s="32"/>
    </row>
    <row r="263" spans="1:19" ht="14.25" x14ac:dyDescent="0.2">
      <c r="A263" t="s">
        <v>546</v>
      </c>
      <c r="B263" t="s">
        <v>547</v>
      </c>
      <c r="C263" s="83" t="s">
        <v>64</v>
      </c>
      <c r="D263" s="7" t="s">
        <v>11</v>
      </c>
      <c r="E263" s="24">
        <v>18</v>
      </c>
      <c r="F263" s="24">
        <v>0</v>
      </c>
      <c r="G263" s="24">
        <v>22</v>
      </c>
      <c r="H263" s="26">
        <f t="shared" si="14"/>
        <v>40</v>
      </c>
      <c r="I263" s="24">
        <v>2</v>
      </c>
      <c r="J263" s="26">
        <f t="shared" si="12"/>
        <v>42</v>
      </c>
      <c r="K263" s="27"/>
      <c r="L263" s="7" t="s">
        <v>11</v>
      </c>
      <c r="M263" s="24">
        <v>59</v>
      </c>
      <c r="N263" s="24">
        <v>0</v>
      </c>
      <c r="O263" s="24">
        <v>30</v>
      </c>
      <c r="P263" s="26">
        <f t="shared" si="15"/>
        <v>89</v>
      </c>
      <c r="Q263" s="24">
        <v>0</v>
      </c>
      <c r="R263" s="26">
        <f t="shared" si="13"/>
        <v>89</v>
      </c>
      <c r="S263" s="32"/>
    </row>
    <row r="264" spans="1:19" ht="14.25" x14ac:dyDescent="0.2">
      <c r="A264" t="s">
        <v>548</v>
      </c>
      <c r="B264" t="s">
        <v>549</v>
      </c>
      <c r="C264" s="83" t="s">
        <v>41</v>
      </c>
      <c r="D264" s="7" t="s">
        <v>11</v>
      </c>
      <c r="E264" s="24">
        <v>30</v>
      </c>
      <c r="F264" s="24">
        <v>0</v>
      </c>
      <c r="G264" s="24">
        <v>13</v>
      </c>
      <c r="H264" s="26">
        <f t="shared" si="14"/>
        <v>43</v>
      </c>
      <c r="I264" s="24">
        <v>0</v>
      </c>
      <c r="J264" s="26">
        <f t="shared" ref="J264:J299" si="16">SUM(H264:I264)</f>
        <v>43</v>
      </c>
      <c r="K264" s="27"/>
      <c r="L264" s="7" t="s">
        <v>11</v>
      </c>
      <c r="M264" s="24">
        <v>96</v>
      </c>
      <c r="N264" s="24">
        <v>0</v>
      </c>
      <c r="O264" s="24">
        <v>18</v>
      </c>
      <c r="P264" s="26">
        <f t="shared" si="15"/>
        <v>114</v>
      </c>
      <c r="Q264" s="24">
        <v>0</v>
      </c>
      <c r="R264" s="26">
        <f t="shared" ref="R264:R299" si="17">SUM(P264:Q264)</f>
        <v>114</v>
      </c>
      <c r="S264" s="32"/>
    </row>
    <row r="265" spans="1:19" ht="14.25" x14ac:dyDescent="0.2">
      <c r="A265" t="s">
        <v>550</v>
      </c>
      <c r="B265" t="s">
        <v>551</v>
      </c>
      <c r="C265" s="83" t="s">
        <v>38</v>
      </c>
      <c r="D265" s="7" t="s">
        <v>11</v>
      </c>
      <c r="E265" s="24">
        <v>65</v>
      </c>
      <c r="F265" s="24">
        <v>0</v>
      </c>
      <c r="G265" s="24">
        <v>0</v>
      </c>
      <c r="H265" s="26">
        <f t="shared" ref="H265:H300" si="18">SUM(D265:G265)</f>
        <v>65</v>
      </c>
      <c r="I265" s="24">
        <v>0</v>
      </c>
      <c r="J265" s="26">
        <f t="shared" si="16"/>
        <v>65</v>
      </c>
      <c r="K265" s="27"/>
      <c r="L265" s="7" t="s">
        <v>11</v>
      </c>
      <c r="M265" s="24">
        <v>89</v>
      </c>
      <c r="N265" s="24">
        <v>0</v>
      </c>
      <c r="O265" s="24">
        <v>5</v>
      </c>
      <c r="P265" s="26">
        <f t="shared" ref="P265:P300" si="19">SUM(L265:O265)</f>
        <v>94</v>
      </c>
      <c r="Q265" s="24">
        <v>72</v>
      </c>
      <c r="R265" s="26">
        <f t="shared" si="17"/>
        <v>166</v>
      </c>
      <c r="S265" s="32"/>
    </row>
    <row r="266" spans="1:19" ht="14.25" x14ac:dyDescent="0.2">
      <c r="A266" t="s">
        <v>552</v>
      </c>
      <c r="B266" s="10" t="s">
        <v>553</v>
      </c>
      <c r="C266" s="29" t="s">
        <v>38</v>
      </c>
      <c r="D266" s="7" t="s">
        <v>11</v>
      </c>
      <c r="E266" s="24">
        <v>100</v>
      </c>
      <c r="F266" s="24">
        <v>0</v>
      </c>
      <c r="G266" s="24">
        <v>34</v>
      </c>
      <c r="H266" s="26">
        <f t="shared" si="18"/>
        <v>134</v>
      </c>
      <c r="I266" s="24">
        <v>0</v>
      </c>
      <c r="J266" s="26">
        <f t="shared" si="16"/>
        <v>134</v>
      </c>
      <c r="K266" s="27"/>
      <c r="L266" s="7" t="s">
        <v>11</v>
      </c>
      <c r="M266" s="24">
        <v>62</v>
      </c>
      <c r="N266" s="24">
        <v>0</v>
      </c>
      <c r="O266" s="24">
        <v>31</v>
      </c>
      <c r="P266" s="26">
        <f t="shared" si="19"/>
        <v>93</v>
      </c>
      <c r="Q266" s="24">
        <v>0</v>
      </c>
      <c r="R266" s="26">
        <f t="shared" si="17"/>
        <v>93</v>
      </c>
      <c r="S266" s="32"/>
    </row>
    <row r="267" spans="1:19" ht="14.25" x14ac:dyDescent="0.2">
      <c r="A267" t="s">
        <v>554</v>
      </c>
      <c r="B267" t="s">
        <v>555</v>
      </c>
      <c r="C267" s="83" t="s">
        <v>64</v>
      </c>
      <c r="D267" s="7" t="s">
        <v>11</v>
      </c>
      <c r="E267" s="24">
        <v>15</v>
      </c>
      <c r="F267" s="24">
        <v>0</v>
      </c>
      <c r="G267" s="24">
        <v>2</v>
      </c>
      <c r="H267" s="26">
        <f t="shared" si="18"/>
        <v>17</v>
      </c>
      <c r="I267" s="24">
        <v>0</v>
      </c>
      <c r="J267" s="26">
        <f t="shared" si="16"/>
        <v>17</v>
      </c>
      <c r="K267" s="27"/>
      <c r="L267" s="7" t="s">
        <v>11</v>
      </c>
      <c r="M267" s="24">
        <v>108</v>
      </c>
      <c r="N267" s="24">
        <v>0</v>
      </c>
      <c r="O267" s="24">
        <v>106</v>
      </c>
      <c r="P267" s="26">
        <f t="shared" si="19"/>
        <v>214</v>
      </c>
      <c r="Q267" s="24">
        <v>0</v>
      </c>
      <c r="R267" s="26">
        <f t="shared" si="17"/>
        <v>214</v>
      </c>
      <c r="S267" s="32"/>
    </row>
    <row r="268" spans="1:19" ht="14.25" x14ac:dyDescent="0.2">
      <c r="A268" t="s">
        <v>556</v>
      </c>
      <c r="B268" t="s">
        <v>557</v>
      </c>
      <c r="C268" s="83" t="s">
        <v>57</v>
      </c>
      <c r="D268" s="7" t="s">
        <v>11</v>
      </c>
      <c r="E268" s="24">
        <v>128</v>
      </c>
      <c r="F268" s="24">
        <v>0</v>
      </c>
      <c r="G268" s="24">
        <v>57</v>
      </c>
      <c r="H268" s="26">
        <f t="shared" si="18"/>
        <v>185</v>
      </c>
      <c r="I268" s="24">
        <v>8</v>
      </c>
      <c r="J268" s="26">
        <f t="shared" si="16"/>
        <v>193</v>
      </c>
      <c r="K268" s="33"/>
      <c r="L268" s="7" t="s">
        <v>11</v>
      </c>
      <c r="M268" s="24">
        <v>196</v>
      </c>
      <c r="N268" s="24">
        <v>0</v>
      </c>
      <c r="O268" s="24">
        <v>158</v>
      </c>
      <c r="P268" s="26">
        <f t="shared" si="19"/>
        <v>354</v>
      </c>
      <c r="Q268" s="24">
        <v>130</v>
      </c>
      <c r="R268" s="26">
        <f t="shared" si="17"/>
        <v>484</v>
      </c>
      <c r="S268" s="32"/>
    </row>
    <row r="269" spans="1:19" ht="14.25" x14ac:dyDescent="0.2">
      <c r="A269" t="s">
        <v>558</v>
      </c>
      <c r="B269" t="s">
        <v>559</v>
      </c>
      <c r="C269" s="83" t="s">
        <v>44</v>
      </c>
      <c r="D269" s="7" t="s">
        <v>11</v>
      </c>
      <c r="E269" s="24">
        <v>77</v>
      </c>
      <c r="F269" s="24">
        <v>43</v>
      </c>
      <c r="G269" s="24">
        <f>66-11</f>
        <v>55</v>
      </c>
      <c r="H269" s="26">
        <f t="shared" si="18"/>
        <v>175</v>
      </c>
      <c r="I269" s="24">
        <v>43</v>
      </c>
      <c r="J269" s="26">
        <f t="shared" si="16"/>
        <v>218</v>
      </c>
      <c r="K269" s="33"/>
      <c r="L269" s="7" t="s">
        <v>11</v>
      </c>
      <c r="M269" s="24">
        <v>440</v>
      </c>
      <c r="N269" s="24">
        <v>119</v>
      </c>
      <c r="O269" s="24">
        <v>108</v>
      </c>
      <c r="P269" s="26">
        <f t="shared" si="19"/>
        <v>667</v>
      </c>
      <c r="Q269" s="24">
        <v>59</v>
      </c>
      <c r="R269" s="26">
        <f t="shared" si="17"/>
        <v>726</v>
      </c>
      <c r="S269" s="32"/>
    </row>
    <row r="270" spans="1:19" ht="14.25" x14ac:dyDescent="0.2">
      <c r="A270" t="s">
        <v>560</v>
      </c>
      <c r="B270" t="s">
        <v>561</v>
      </c>
      <c r="C270" s="83" t="s">
        <v>41</v>
      </c>
      <c r="D270" s="7" t="s">
        <v>11</v>
      </c>
      <c r="E270" s="24">
        <v>85</v>
      </c>
      <c r="F270" s="24">
        <v>0</v>
      </c>
      <c r="G270" s="24">
        <v>13</v>
      </c>
      <c r="H270" s="26">
        <f t="shared" si="18"/>
        <v>98</v>
      </c>
      <c r="I270" s="24">
        <v>6</v>
      </c>
      <c r="J270" s="26">
        <f t="shared" si="16"/>
        <v>104</v>
      </c>
      <c r="K270" s="33"/>
      <c r="L270" s="7" t="s">
        <v>11</v>
      </c>
      <c r="M270" s="24">
        <v>173</v>
      </c>
      <c r="N270" s="24">
        <v>0</v>
      </c>
      <c r="O270" s="24">
        <v>118</v>
      </c>
      <c r="P270" s="26">
        <f t="shared" si="19"/>
        <v>291</v>
      </c>
      <c r="Q270" s="24">
        <v>102</v>
      </c>
      <c r="R270" s="26">
        <f t="shared" si="17"/>
        <v>393</v>
      </c>
      <c r="S270" s="32"/>
    </row>
    <row r="271" spans="1:19" ht="14.25" x14ac:dyDescent="0.2">
      <c r="A271" t="s">
        <v>562</v>
      </c>
      <c r="B271" t="s">
        <v>563</v>
      </c>
      <c r="C271" s="83" t="s">
        <v>44</v>
      </c>
      <c r="D271" s="7" t="s">
        <v>11</v>
      </c>
      <c r="E271" s="24">
        <v>0</v>
      </c>
      <c r="F271" s="24">
        <v>0</v>
      </c>
      <c r="G271" s="24">
        <v>0</v>
      </c>
      <c r="H271" s="26">
        <f t="shared" si="18"/>
        <v>0</v>
      </c>
      <c r="I271" s="24">
        <v>0</v>
      </c>
      <c r="J271" s="26">
        <f t="shared" si="16"/>
        <v>0</v>
      </c>
      <c r="K271" s="27"/>
      <c r="L271" s="7" t="s">
        <v>11</v>
      </c>
      <c r="M271" s="24">
        <v>0</v>
      </c>
      <c r="N271" s="24">
        <v>0</v>
      </c>
      <c r="O271" s="24">
        <v>6</v>
      </c>
      <c r="P271" s="26">
        <f t="shared" si="19"/>
        <v>6</v>
      </c>
      <c r="Q271" s="24">
        <v>0</v>
      </c>
      <c r="R271" s="26">
        <f t="shared" si="17"/>
        <v>6</v>
      </c>
      <c r="S271" s="32"/>
    </row>
    <row r="272" spans="1:19" ht="14.25" x14ac:dyDescent="0.2">
      <c r="A272" t="s">
        <v>564</v>
      </c>
      <c r="B272" t="s">
        <v>565</v>
      </c>
      <c r="C272" s="83" t="s">
        <v>38</v>
      </c>
      <c r="D272" s="7" t="s">
        <v>11</v>
      </c>
      <c r="E272" s="24">
        <v>129</v>
      </c>
      <c r="F272" s="24">
        <v>10</v>
      </c>
      <c r="G272" s="24">
        <v>22</v>
      </c>
      <c r="H272" s="26">
        <f t="shared" si="18"/>
        <v>161</v>
      </c>
      <c r="I272" s="24">
        <v>0</v>
      </c>
      <c r="J272" s="26">
        <f t="shared" si="16"/>
        <v>161</v>
      </c>
      <c r="K272" s="27"/>
      <c r="L272" s="7" t="s">
        <v>11</v>
      </c>
      <c r="M272" s="24">
        <v>161</v>
      </c>
      <c r="N272" s="24">
        <v>127</v>
      </c>
      <c r="O272" s="24">
        <v>100</v>
      </c>
      <c r="P272" s="26">
        <f t="shared" si="19"/>
        <v>388</v>
      </c>
      <c r="Q272" s="24">
        <v>0</v>
      </c>
      <c r="R272" s="26">
        <f t="shared" si="17"/>
        <v>388</v>
      </c>
      <c r="S272" s="32"/>
    </row>
    <row r="273" spans="1:19" ht="14.25" x14ac:dyDescent="0.2">
      <c r="A273" t="s">
        <v>566</v>
      </c>
      <c r="B273" t="s">
        <v>567</v>
      </c>
      <c r="C273" s="83" t="s">
        <v>38</v>
      </c>
      <c r="D273" s="7" t="s">
        <v>11</v>
      </c>
      <c r="E273" s="24">
        <v>93</v>
      </c>
      <c r="F273" s="24">
        <v>0</v>
      </c>
      <c r="G273" s="24">
        <v>17</v>
      </c>
      <c r="H273" s="26">
        <f t="shared" si="18"/>
        <v>110</v>
      </c>
      <c r="I273" s="24">
        <v>0</v>
      </c>
      <c r="J273" s="26">
        <f t="shared" si="16"/>
        <v>110</v>
      </c>
      <c r="K273" s="27"/>
      <c r="L273" s="7" t="s">
        <v>11</v>
      </c>
      <c r="M273" s="24">
        <v>83</v>
      </c>
      <c r="N273" s="24">
        <v>6</v>
      </c>
      <c r="O273" s="24">
        <v>59</v>
      </c>
      <c r="P273" s="26">
        <f t="shared" si="19"/>
        <v>148</v>
      </c>
      <c r="Q273" s="24">
        <v>0</v>
      </c>
      <c r="R273" s="26">
        <f t="shared" si="17"/>
        <v>148</v>
      </c>
      <c r="S273" s="32"/>
    </row>
    <row r="274" spans="1:19" ht="14.25" x14ac:dyDescent="0.2">
      <c r="A274" t="s">
        <v>568</v>
      </c>
      <c r="B274" t="s">
        <v>569</v>
      </c>
      <c r="C274" s="83" t="s">
        <v>38</v>
      </c>
      <c r="D274" s="7" t="s">
        <v>11</v>
      </c>
      <c r="E274" s="24">
        <v>82</v>
      </c>
      <c r="F274" s="24">
        <v>0</v>
      </c>
      <c r="G274" s="24">
        <v>17</v>
      </c>
      <c r="H274" s="26">
        <f t="shared" si="18"/>
        <v>99</v>
      </c>
      <c r="I274" s="24">
        <v>0</v>
      </c>
      <c r="J274" s="26">
        <f t="shared" si="16"/>
        <v>99</v>
      </c>
      <c r="K274" s="27"/>
      <c r="L274" s="7" t="s">
        <v>11</v>
      </c>
      <c r="M274" s="24">
        <v>0</v>
      </c>
      <c r="N274" s="24">
        <v>0</v>
      </c>
      <c r="O274" s="24">
        <v>1</v>
      </c>
      <c r="P274" s="26">
        <f t="shared" si="19"/>
        <v>1</v>
      </c>
      <c r="Q274" s="24">
        <v>0</v>
      </c>
      <c r="R274" s="26">
        <f t="shared" si="17"/>
        <v>1</v>
      </c>
      <c r="S274" s="32"/>
    </row>
    <row r="275" spans="1:19" ht="14.25" x14ac:dyDescent="0.2">
      <c r="A275" t="s">
        <v>570</v>
      </c>
      <c r="B275" t="s">
        <v>571</v>
      </c>
      <c r="C275" s="83" t="s">
        <v>38</v>
      </c>
      <c r="D275" s="7" t="s">
        <v>11</v>
      </c>
      <c r="E275" s="24">
        <v>232</v>
      </c>
      <c r="F275" s="24">
        <v>0</v>
      </c>
      <c r="G275" s="24">
        <v>65</v>
      </c>
      <c r="H275" s="26">
        <f t="shared" si="18"/>
        <v>297</v>
      </c>
      <c r="I275" s="24">
        <v>28</v>
      </c>
      <c r="J275" s="26">
        <f t="shared" si="16"/>
        <v>325</v>
      </c>
      <c r="K275" s="33"/>
      <c r="L275" s="7" t="s">
        <v>11</v>
      </c>
      <c r="M275" s="24">
        <v>216</v>
      </c>
      <c r="N275" s="24">
        <v>0</v>
      </c>
      <c r="O275" s="24">
        <v>70</v>
      </c>
      <c r="P275" s="26">
        <f t="shared" si="19"/>
        <v>286</v>
      </c>
      <c r="Q275" s="24">
        <v>21</v>
      </c>
      <c r="R275" s="26">
        <f t="shared" si="17"/>
        <v>307</v>
      </c>
      <c r="S275" s="32"/>
    </row>
    <row r="276" spans="1:19" ht="14.25" x14ac:dyDescent="0.2">
      <c r="A276" t="s">
        <v>572</v>
      </c>
      <c r="B276" t="s">
        <v>573</v>
      </c>
      <c r="C276" s="83" t="s">
        <v>44</v>
      </c>
      <c r="D276" s="7" t="s">
        <v>11</v>
      </c>
      <c r="E276" s="24">
        <v>29</v>
      </c>
      <c r="F276" s="24">
        <v>0</v>
      </c>
      <c r="G276" s="24">
        <v>9</v>
      </c>
      <c r="H276" s="26">
        <f t="shared" si="18"/>
        <v>38</v>
      </c>
      <c r="I276" s="24">
        <v>15</v>
      </c>
      <c r="J276" s="26">
        <f t="shared" si="16"/>
        <v>53</v>
      </c>
      <c r="K276" s="33"/>
      <c r="L276" s="7" t="s">
        <v>11</v>
      </c>
      <c r="M276" s="24">
        <v>65</v>
      </c>
      <c r="N276" s="24">
        <v>0</v>
      </c>
      <c r="O276" s="24">
        <v>46</v>
      </c>
      <c r="P276" s="26">
        <f t="shared" si="19"/>
        <v>111</v>
      </c>
      <c r="Q276" s="24">
        <v>0</v>
      </c>
      <c r="R276" s="26">
        <f t="shared" si="17"/>
        <v>111</v>
      </c>
      <c r="S276" s="32"/>
    </row>
    <row r="277" spans="1:19" ht="14.25" x14ac:dyDescent="0.2">
      <c r="A277" s="6" t="s">
        <v>631</v>
      </c>
      <c r="B277" t="s">
        <v>574</v>
      </c>
      <c r="C277" s="83" t="s">
        <v>38</v>
      </c>
      <c r="D277" s="7" t="s">
        <v>11</v>
      </c>
      <c r="E277" s="24">
        <v>46</v>
      </c>
      <c r="F277" s="24">
        <v>0</v>
      </c>
      <c r="G277" s="24">
        <v>6</v>
      </c>
      <c r="H277" s="26">
        <f t="shared" si="18"/>
        <v>52</v>
      </c>
      <c r="I277" s="24">
        <v>0</v>
      </c>
      <c r="J277" s="26">
        <f t="shared" si="16"/>
        <v>52</v>
      </c>
      <c r="K277" s="27"/>
      <c r="L277" s="7" t="s">
        <v>11</v>
      </c>
      <c r="M277" s="24">
        <v>30</v>
      </c>
      <c r="N277" s="24">
        <v>0</v>
      </c>
      <c r="O277" s="24">
        <v>0</v>
      </c>
      <c r="P277" s="26">
        <f t="shared" si="19"/>
        <v>30</v>
      </c>
      <c r="Q277" s="24">
        <v>0</v>
      </c>
      <c r="R277" s="26">
        <f t="shared" si="17"/>
        <v>30</v>
      </c>
      <c r="S277" s="32"/>
    </row>
    <row r="278" spans="1:19" ht="14.25" x14ac:dyDescent="0.2">
      <c r="A278" t="s">
        <v>575</v>
      </c>
      <c r="B278" t="s">
        <v>576</v>
      </c>
      <c r="C278" s="83" t="s">
        <v>64</v>
      </c>
      <c r="D278" s="7" t="s">
        <v>11</v>
      </c>
      <c r="E278" s="24">
        <v>7</v>
      </c>
      <c r="F278" s="24">
        <v>0</v>
      </c>
      <c r="G278" s="24">
        <v>0</v>
      </c>
      <c r="H278" s="26">
        <f t="shared" si="18"/>
        <v>7</v>
      </c>
      <c r="I278" s="24">
        <v>0</v>
      </c>
      <c r="J278" s="26">
        <f t="shared" si="16"/>
        <v>7</v>
      </c>
      <c r="K278" s="27"/>
      <c r="L278" s="7" t="s">
        <v>11</v>
      </c>
      <c r="M278" s="24">
        <v>74</v>
      </c>
      <c r="N278" s="24">
        <v>0</v>
      </c>
      <c r="O278" s="24">
        <v>1</v>
      </c>
      <c r="P278" s="26">
        <f t="shared" si="19"/>
        <v>75</v>
      </c>
      <c r="Q278" s="24">
        <v>0</v>
      </c>
      <c r="R278" s="26">
        <f t="shared" si="17"/>
        <v>75</v>
      </c>
      <c r="S278" s="32"/>
    </row>
    <row r="279" spans="1:19" ht="14.25" x14ac:dyDescent="0.2">
      <c r="A279" t="s">
        <v>577</v>
      </c>
      <c r="B279" t="s">
        <v>578</v>
      </c>
      <c r="C279" s="83" t="s">
        <v>64</v>
      </c>
      <c r="D279" s="7" t="s">
        <v>11</v>
      </c>
      <c r="E279" s="24">
        <v>7</v>
      </c>
      <c r="F279" s="24">
        <v>0</v>
      </c>
      <c r="G279" s="24">
        <v>3</v>
      </c>
      <c r="H279" s="26">
        <f t="shared" si="18"/>
        <v>10</v>
      </c>
      <c r="I279" s="24">
        <v>6</v>
      </c>
      <c r="J279" s="26">
        <f t="shared" si="16"/>
        <v>16</v>
      </c>
      <c r="K279" s="27"/>
      <c r="L279" s="7" t="s">
        <v>11</v>
      </c>
      <c r="M279" s="24">
        <v>157</v>
      </c>
      <c r="N279" s="24">
        <v>0</v>
      </c>
      <c r="O279" s="24">
        <v>15</v>
      </c>
      <c r="P279" s="26">
        <f t="shared" si="19"/>
        <v>172</v>
      </c>
      <c r="Q279" s="24">
        <v>0</v>
      </c>
      <c r="R279" s="26">
        <f t="shared" si="17"/>
        <v>172</v>
      </c>
      <c r="S279" s="32"/>
    </row>
    <row r="280" spans="1:19" ht="14.25" x14ac:dyDescent="0.2">
      <c r="A280" t="s">
        <v>579</v>
      </c>
      <c r="B280" t="s">
        <v>580</v>
      </c>
      <c r="C280" s="83" t="s">
        <v>64</v>
      </c>
      <c r="D280" s="7" t="s">
        <v>11</v>
      </c>
      <c r="E280" s="24">
        <v>41</v>
      </c>
      <c r="F280" s="24">
        <v>0</v>
      </c>
      <c r="G280" s="24">
        <v>25</v>
      </c>
      <c r="H280" s="26">
        <f t="shared" si="18"/>
        <v>66</v>
      </c>
      <c r="I280" s="24">
        <v>0</v>
      </c>
      <c r="J280" s="26">
        <f t="shared" si="16"/>
        <v>66</v>
      </c>
      <c r="K280" s="27"/>
      <c r="L280" s="7" t="s">
        <v>11</v>
      </c>
      <c r="M280" s="24">
        <v>101</v>
      </c>
      <c r="N280" s="24">
        <v>0</v>
      </c>
      <c r="O280" s="24">
        <v>37</v>
      </c>
      <c r="P280" s="26">
        <f t="shared" si="19"/>
        <v>138</v>
      </c>
      <c r="Q280" s="24">
        <v>0</v>
      </c>
      <c r="R280" s="26">
        <f t="shared" si="17"/>
        <v>138</v>
      </c>
      <c r="S280" s="32"/>
    </row>
    <row r="281" spans="1:19" ht="14.25" x14ac:dyDescent="0.2">
      <c r="A281" t="s">
        <v>581</v>
      </c>
      <c r="B281" t="s">
        <v>582</v>
      </c>
      <c r="C281" s="83" t="s">
        <v>41</v>
      </c>
      <c r="D281" s="7" t="s">
        <v>11</v>
      </c>
      <c r="E281" s="24">
        <v>137</v>
      </c>
      <c r="F281" s="24">
        <v>0</v>
      </c>
      <c r="G281" s="24">
        <v>0</v>
      </c>
      <c r="H281" s="26">
        <f t="shared" si="18"/>
        <v>137</v>
      </c>
      <c r="I281" s="24">
        <v>0</v>
      </c>
      <c r="J281" s="26">
        <f t="shared" si="16"/>
        <v>137</v>
      </c>
      <c r="K281" s="27"/>
      <c r="L281" s="7" t="s">
        <v>11</v>
      </c>
      <c r="M281" s="24">
        <v>21</v>
      </c>
      <c r="N281" s="24">
        <v>0</v>
      </c>
      <c r="O281" s="24">
        <v>8</v>
      </c>
      <c r="P281" s="26">
        <f t="shared" si="19"/>
        <v>29</v>
      </c>
      <c r="Q281" s="24">
        <v>0</v>
      </c>
      <c r="R281" s="26">
        <f t="shared" si="17"/>
        <v>29</v>
      </c>
      <c r="S281" s="32"/>
    </row>
    <row r="282" spans="1:19" ht="14.25" x14ac:dyDescent="0.2">
      <c r="A282" t="s">
        <v>583</v>
      </c>
      <c r="B282" t="s">
        <v>584</v>
      </c>
      <c r="C282" s="83" t="s">
        <v>44</v>
      </c>
      <c r="D282" s="7" t="s">
        <v>11</v>
      </c>
      <c r="E282" s="24">
        <v>5</v>
      </c>
      <c r="F282" s="24">
        <v>0</v>
      </c>
      <c r="G282" s="24">
        <v>0</v>
      </c>
      <c r="H282" s="26">
        <f t="shared" si="18"/>
        <v>5</v>
      </c>
      <c r="I282" s="24">
        <v>0</v>
      </c>
      <c r="J282" s="26">
        <f t="shared" si="16"/>
        <v>5</v>
      </c>
      <c r="K282" s="27"/>
      <c r="L282" s="7" t="s">
        <v>11</v>
      </c>
      <c r="M282" s="24">
        <v>167</v>
      </c>
      <c r="N282" s="24">
        <v>0</v>
      </c>
      <c r="O282" s="24">
        <v>72</v>
      </c>
      <c r="P282" s="26">
        <f t="shared" si="19"/>
        <v>239</v>
      </c>
      <c r="Q282" s="24">
        <v>5</v>
      </c>
      <c r="R282" s="26">
        <f t="shared" si="17"/>
        <v>244</v>
      </c>
      <c r="S282" s="32"/>
    </row>
    <row r="283" spans="1:19" ht="14.25" x14ac:dyDescent="0.2">
      <c r="A283" t="s">
        <v>585</v>
      </c>
      <c r="B283" t="s">
        <v>586</v>
      </c>
      <c r="C283" s="83" t="s">
        <v>64</v>
      </c>
      <c r="D283" s="7" t="s">
        <v>11</v>
      </c>
      <c r="E283" s="24">
        <v>121</v>
      </c>
      <c r="F283" s="24">
        <v>0</v>
      </c>
      <c r="G283" s="24">
        <v>25</v>
      </c>
      <c r="H283" s="26">
        <f t="shared" si="18"/>
        <v>146</v>
      </c>
      <c r="I283" s="24">
        <v>0</v>
      </c>
      <c r="J283" s="26">
        <f t="shared" si="16"/>
        <v>146</v>
      </c>
      <c r="K283" s="27"/>
      <c r="L283" s="7" t="s">
        <v>11</v>
      </c>
      <c r="M283" s="24">
        <v>116</v>
      </c>
      <c r="N283" s="24">
        <v>0</v>
      </c>
      <c r="O283" s="24">
        <v>42</v>
      </c>
      <c r="P283" s="26">
        <f t="shared" si="19"/>
        <v>158</v>
      </c>
      <c r="Q283" s="24">
        <v>0</v>
      </c>
      <c r="R283" s="26">
        <f t="shared" si="17"/>
        <v>158</v>
      </c>
      <c r="S283" s="32"/>
    </row>
    <row r="284" spans="1:19" ht="14.25" x14ac:dyDescent="0.2">
      <c r="A284" t="s">
        <v>587</v>
      </c>
      <c r="B284" t="s">
        <v>588</v>
      </c>
      <c r="C284" s="83" t="s">
        <v>64</v>
      </c>
      <c r="D284" s="7" t="s">
        <v>11</v>
      </c>
      <c r="E284" s="24">
        <v>37</v>
      </c>
      <c r="F284" s="24">
        <v>0</v>
      </c>
      <c r="G284" s="24">
        <v>0</v>
      </c>
      <c r="H284" s="26">
        <f t="shared" si="18"/>
        <v>37</v>
      </c>
      <c r="I284" s="24">
        <v>0</v>
      </c>
      <c r="J284" s="26">
        <f t="shared" si="16"/>
        <v>37</v>
      </c>
      <c r="K284" s="27"/>
      <c r="L284" s="7" t="s">
        <v>11</v>
      </c>
      <c r="M284" s="24">
        <v>10</v>
      </c>
      <c r="N284" s="24">
        <v>0</v>
      </c>
      <c r="O284" s="24">
        <v>2</v>
      </c>
      <c r="P284" s="26">
        <f t="shared" si="19"/>
        <v>12</v>
      </c>
      <c r="Q284" s="24">
        <v>0</v>
      </c>
      <c r="R284" s="26">
        <f t="shared" si="17"/>
        <v>12</v>
      </c>
      <c r="S284" s="32"/>
    </row>
    <row r="285" spans="1:19" ht="14.25" x14ac:dyDescent="0.2">
      <c r="A285" t="s">
        <v>589</v>
      </c>
      <c r="B285" t="s">
        <v>590</v>
      </c>
      <c r="C285" s="83" t="s">
        <v>64</v>
      </c>
      <c r="D285" s="7" t="s">
        <v>11</v>
      </c>
      <c r="E285" s="24">
        <v>0</v>
      </c>
      <c r="F285" s="24">
        <v>0</v>
      </c>
      <c r="G285" s="24">
        <v>0</v>
      </c>
      <c r="H285" s="26">
        <f t="shared" si="18"/>
        <v>0</v>
      </c>
      <c r="I285" s="24">
        <v>0</v>
      </c>
      <c r="J285" s="26">
        <f t="shared" si="16"/>
        <v>0</v>
      </c>
      <c r="K285" s="27"/>
      <c r="L285" s="7" t="s">
        <v>11</v>
      </c>
      <c r="M285" s="24">
        <v>8</v>
      </c>
      <c r="N285" s="24">
        <v>0</v>
      </c>
      <c r="O285" s="24">
        <v>10</v>
      </c>
      <c r="P285" s="26">
        <f t="shared" si="19"/>
        <v>18</v>
      </c>
      <c r="Q285" s="24">
        <v>0</v>
      </c>
      <c r="R285" s="26">
        <f t="shared" si="17"/>
        <v>18</v>
      </c>
      <c r="S285" s="32"/>
    </row>
    <row r="286" spans="1:19" ht="14.25" x14ac:dyDescent="0.2">
      <c r="A286" t="s">
        <v>591</v>
      </c>
      <c r="B286" t="s">
        <v>592</v>
      </c>
      <c r="C286" s="83" t="s">
        <v>41</v>
      </c>
      <c r="D286" s="7" t="s">
        <v>11</v>
      </c>
      <c r="E286" s="24">
        <v>66</v>
      </c>
      <c r="F286" s="24">
        <v>0</v>
      </c>
      <c r="G286" s="24">
        <v>13</v>
      </c>
      <c r="H286" s="26">
        <f t="shared" si="18"/>
        <v>79</v>
      </c>
      <c r="I286" s="24">
        <v>51</v>
      </c>
      <c r="J286" s="26">
        <f t="shared" si="16"/>
        <v>130</v>
      </c>
      <c r="K286" s="33"/>
      <c r="L286" s="7" t="s">
        <v>11</v>
      </c>
      <c r="M286" s="24">
        <v>130</v>
      </c>
      <c r="N286" s="24">
        <v>0</v>
      </c>
      <c r="O286" s="24">
        <v>57</v>
      </c>
      <c r="P286" s="26">
        <f t="shared" si="19"/>
        <v>187</v>
      </c>
      <c r="Q286" s="24">
        <v>21</v>
      </c>
      <c r="R286" s="26">
        <f t="shared" si="17"/>
        <v>208</v>
      </c>
      <c r="S286" s="32"/>
    </row>
    <row r="287" spans="1:19" ht="14.25" x14ac:dyDescent="0.2">
      <c r="A287" t="s">
        <v>593</v>
      </c>
      <c r="B287" t="s">
        <v>594</v>
      </c>
      <c r="C287" s="83" t="s">
        <v>64</v>
      </c>
      <c r="D287" s="7" t="s">
        <v>11</v>
      </c>
      <c r="E287" s="24">
        <v>413</v>
      </c>
      <c r="F287" s="24">
        <v>14</v>
      </c>
      <c r="G287" s="24">
        <v>79</v>
      </c>
      <c r="H287" s="26">
        <f t="shared" si="18"/>
        <v>506</v>
      </c>
      <c r="I287" s="24">
        <v>137</v>
      </c>
      <c r="J287" s="26">
        <f t="shared" si="16"/>
        <v>643</v>
      </c>
      <c r="K287" s="33"/>
      <c r="L287" s="7" t="s">
        <v>11</v>
      </c>
      <c r="M287" s="24">
        <v>367</v>
      </c>
      <c r="N287" s="24">
        <v>6</v>
      </c>
      <c r="O287" s="24">
        <v>212</v>
      </c>
      <c r="P287" s="26">
        <f t="shared" si="19"/>
        <v>585</v>
      </c>
      <c r="Q287" s="24">
        <v>117</v>
      </c>
      <c r="R287" s="26">
        <f t="shared" si="17"/>
        <v>702</v>
      </c>
      <c r="S287" s="32"/>
    </row>
    <row r="288" spans="1:19" ht="14.25" x14ac:dyDescent="0.2">
      <c r="A288" t="s">
        <v>595</v>
      </c>
      <c r="B288" t="s">
        <v>596</v>
      </c>
      <c r="C288" s="83" t="s">
        <v>64</v>
      </c>
      <c r="D288" s="7" t="s">
        <v>11</v>
      </c>
      <c r="E288" s="24">
        <v>61</v>
      </c>
      <c r="F288" s="24">
        <v>6</v>
      </c>
      <c r="G288" s="24">
        <v>25</v>
      </c>
      <c r="H288" s="26">
        <f t="shared" si="18"/>
        <v>92</v>
      </c>
      <c r="I288" s="24">
        <v>0</v>
      </c>
      <c r="J288" s="26">
        <f t="shared" si="16"/>
        <v>92</v>
      </c>
      <c r="K288" s="27"/>
      <c r="L288" s="7" t="s">
        <v>11</v>
      </c>
      <c r="M288" s="24">
        <v>63</v>
      </c>
      <c r="N288" s="24">
        <v>0</v>
      </c>
      <c r="O288" s="24">
        <v>62</v>
      </c>
      <c r="P288" s="26">
        <f t="shared" si="19"/>
        <v>125</v>
      </c>
      <c r="Q288" s="24">
        <v>0</v>
      </c>
      <c r="R288" s="26">
        <f t="shared" si="17"/>
        <v>125</v>
      </c>
      <c r="S288" s="32"/>
    </row>
    <row r="289" spans="1:19" ht="14.25" x14ac:dyDescent="0.2">
      <c r="A289" t="s">
        <v>597</v>
      </c>
      <c r="B289" s="10" t="s">
        <v>598</v>
      </c>
      <c r="C289" s="29" t="s">
        <v>64</v>
      </c>
      <c r="D289" s="7" t="s">
        <v>11</v>
      </c>
      <c r="E289" s="24">
        <v>52</v>
      </c>
      <c r="F289" s="24">
        <v>0</v>
      </c>
      <c r="G289" s="24">
        <v>0</v>
      </c>
      <c r="H289" s="26">
        <f t="shared" si="18"/>
        <v>52</v>
      </c>
      <c r="I289" s="24">
        <v>0</v>
      </c>
      <c r="J289" s="26">
        <f t="shared" si="16"/>
        <v>52</v>
      </c>
      <c r="K289" s="27"/>
      <c r="L289" s="7" t="s">
        <v>11</v>
      </c>
      <c r="M289" s="24">
        <v>26</v>
      </c>
      <c r="N289" s="24">
        <v>0</v>
      </c>
      <c r="O289" s="24">
        <v>1</v>
      </c>
      <c r="P289" s="26">
        <f t="shared" si="19"/>
        <v>27</v>
      </c>
      <c r="Q289" s="24">
        <v>0</v>
      </c>
      <c r="R289" s="26">
        <f t="shared" si="17"/>
        <v>27</v>
      </c>
      <c r="S289" s="32"/>
    </row>
    <row r="290" spans="1:19" ht="14.25" x14ac:dyDescent="0.2">
      <c r="A290" t="s">
        <v>599</v>
      </c>
      <c r="B290" t="s">
        <v>600</v>
      </c>
      <c r="C290" s="83" t="s">
        <v>41</v>
      </c>
      <c r="D290" s="7" t="s">
        <v>11</v>
      </c>
      <c r="E290" s="24">
        <v>127</v>
      </c>
      <c r="F290" s="24">
        <v>0</v>
      </c>
      <c r="G290" s="24">
        <v>30</v>
      </c>
      <c r="H290" s="26">
        <f t="shared" si="18"/>
        <v>157</v>
      </c>
      <c r="I290" s="24">
        <v>28</v>
      </c>
      <c r="J290" s="26">
        <f t="shared" si="16"/>
        <v>185</v>
      </c>
      <c r="K290" s="33"/>
      <c r="L290" s="7" t="s">
        <v>11</v>
      </c>
      <c r="M290" s="24">
        <v>145</v>
      </c>
      <c r="N290" s="24">
        <v>0</v>
      </c>
      <c r="O290" s="24">
        <v>80</v>
      </c>
      <c r="P290" s="26">
        <f t="shared" si="19"/>
        <v>225</v>
      </c>
      <c r="Q290" s="24">
        <v>50</v>
      </c>
      <c r="R290" s="26">
        <f t="shared" si="17"/>
        <v>275</v>
      </c>
      <c r="S290" s="32"/>
    </row>
    <row r="291" spans="1:19" ht="14.25" x14ac:dyDescent="0.2">
      <c r="A291" t="s">
        <v>601</v>
      </c>
      <c r="B291" s="10" t="s">
        <v>602</v>
      </c>
      <c r="C291" s="29" t="s">
        <v>38</v>
      </c>
      <c r="D291" s="7" t="s">
        <v>11</v>
      </c>
      <c r="E291" s="24">
        <v>0</v>
      </c>
      <c r="F291" s="24">
        <v>0</v>
      </c>
      <c r="G291" s="24">
        <v>0</v>
      </c>
      <c r="H291" s="26">
        <f t="shared" si="18"/>
        <v>0</v>
      </c>
      <c r="I291" s="24">
        <v>0</v>
      </c>
      <c r="J291" s="26">
        <f t="shared" si="16"/>
        <v>0</v>
      </c>
      <c r="K291" s="27"/>
      <c r="L291" s="7" t="s">
        <v>11</v>
      </c>
      <c r="M291" s="24">
        <v>0</v>
      </c>
      <c r="N291" s="24">
        <v>0</v>
      </c>
      <c r="O291" s="24">
        <v>6</v>
      </c>
      <c r="P291" s="26">
        <f t="shared" si="19"/>
        <v>6</v>
      </c>
      <c r="Q291" s="24">
        <v>0</v>
      </c>
      <c r="R291" s="26">
        <f t="shared" si="17"/>
        <v>6</v>
      </c>
      <c r="S291" s="32"/>
    </row>
    <row r="292" spans="1:19" ht="14.25" x14ac:dyDescent="0.2">
      <c r="A292" t="s">
        <v>603</v>
      </c>
      <c r="B292" t="s">
        <v>604</v>
      </c>
      <c r="C292" s="83" t="s">
        <v>64</v>
      </c>
      <c r="D292" s="7" t="s">
        <v>11</v>
      </c>
      <c r="E292" s="24">
        <v>81</v>
      </c>
      <c r="F292" s="24">
        <v>0</v>
      </c>
      <c r="G292" s="24">
        <v>4</v>
      </c>
      <c r="H292" s="26">
        <f t="shared" si="18"/>
        <v>85</v>
      </c>
      <c r="I292" s="24">
        <v>0</v>
      </c>
      <c r="J292" s="26">
        <f t="shared" si="16"/>
        <v>85</v>
      </c>
      <c r="K292" s="27"/>
      <c r="L292" s="7" t="s">
        <v>11</v>
      </c>
      <c r="M292" s="24">
        <v>40</v>
      </c>
      <c r="N292" s="24">
        <v>0</v>
      </c>
      <c r="O292" s="24">
        <v>25</v>
      </c>
      <c r="P292" s="26">
        <f t="shared" si="19"/>
        <v>65</v>
      </c>
      <c r="Q292" s="24">
        <v>0</v>
      </c>
      <c r="R292" s="26">
        <f t="shared" si="17"/>
        <v>65</v>
      </c>
      <c r="S292" s="32"/>
    </row>
    <row r="293" spans="1:19" ht="14.25" x14ac:dyDescent="0.2">
      <c r="A293" t="s">
        <v>605</v>
      </c>
      <c r="B293" t="s">
        <v>606</v>
      </c>
      <c r="C293" s="83" t="s">
        <v>44</v>
      </c>
      <c r="D293" s="7" t="s">
        <v>11</v>
      </c>
      <c r="E293" s="24">
        <v>26</v>
      </c>
      <c r="F293" s="24">
        <v>0</v>
      </c>
      <c r="G293" s="24">
        <v>6</v>
      </c>
      <c r="H293" s="26">
        <f t="shared" si="18"/>
        <v>32</v>
      </c>
      <c r="I293" s="24">
        <v>23</v>
      </c>
      <c r="J293" s="26">
        <f t="shared" si="16"/>
        <v>55</v>
      </c>
      <c r="K293" s="33"/>
      <c r="L293" s="7" t="s">
        <v>11</v>
      </c>
      <c r="M293" s="24">
        <v>92</v>
      </c>
      <c r="N293" s="24">
        <v>9</v>
      </c>
      <c r="O293" s="24">
        <v>28</v>
      </c>
      <c r="P293" s="26">
        <f t="shared" si="19"/>
        <v>129</v>
      </c>
      <c r="Q293" s="24">
        <v>25</v>
      </c>
      <c r="R293" s="26">
        <f t="shared" si="17"/>
        <v>154</v>
      </c>
      <c r="S293" s="32"/>
    </row>
    <row r="294" spans="1:19" ht="14.25" x14ac:dyDescent="0.2">
      <c r="A294" t="s">
        <v>607</v>
      </c>
      <c r="B294" t="s">
        <v>608</v>
      </c>
      <c r="C294" s="83" t="s">
        <v>44</v>
      </c>
      <c r="D294" s="7" t="s">
        <v>11</v>
      </c>
      <c r="E294" s="24">
        <v>48</v>
      </c>
      <c r="F294" s="24">
        <v>0</v>
      </c>
      <c r="G294" s="24">
        <v>8</v>
      </c>
      <c r="H294" s="26">
        <f t="shared" si="18"/>
        <v>56</v>
      </c>
      <c r="I294" s="24">
        <v>0</v>
      </c>
      <c r="J294" s="26">
        <f t="shared" si="16"/>
        <v>56</v>
      </c>
      <c r="K294" s="27"/>
      <c r="L294" s="7" t="s">
        <v>11</v>
      </c>
      <c r="M294" s="24">
        <v>13</v>
      </c>
      <c r="N294" s="24">
        <v>0</v>
      </c>
      <c r="O294" s="24">
        <v>10</v>
      </c>
      <c r="P294" s="26">
        <f t="shared" si="19"/>
        <v>23</v>
      </c>
      <c r="Q294" s="24">
        <v>0</v>
      </c>
      <c r="R294" s="26">
        <f t="shared" si="17"/>
        <v>23</v>
      </c>
      <c r="S294" s="32"/>
    </row>
    <row r="295" spans="1:19" ht="14.25" x14ac:dyDescent="0.2">
      <c r="A295" t="s">
        <v>609</v>
      </c>
      <c r="B295" s="10" t="s">
        <v>610</v>
      </c>
      <c r="C295" s="29" t="s">
        <v>38</v>
      </c>
      <c r="D295" s="7" t="s">
        <v>11</v>
      </c>
      <c r="E295" s="24">
        <v>45</v>
      </c>
      <c r="F295" s="24">
        <v>13</v>
      </c>
      <c r="G295" s="24">
        <v>12</v>
      </c>
      <c r="H295" s="26">
        <f t="shared" si="18"/>
        <v>70</v>
      </c>
      <c r="I295" s="24">
        <v>0</v>
      </c>
      <c r="J295" s="26">
        <f t="shared" si="16"/>
        <v>70</v>
      </c>
      <c r="K295" s="27"/>
      <c r="L295" s="7" t="s">
        <v>11</v>
      </c>
      <c r="M295" s="24">
        <v>59</v>
      </c>
      <c r="N295" s="24">
        <v>0</v>
      </c>
      <c r="O295" s="24">
        <v>36</v>
      </c>
      <c r="P295" s="26">
        <f t="shared" si="19"/>
        <v>95</v>
      </c>
      <c r="Q295" s="24">
        <v>0</v>
      </c>
      <c r="R295" s="26">
        <f t="shared" si="17"/>
        <v>95</v>
      </c>
      <c r="S295" s="32"/>
    </row>
    <row r="296" spans="1:19" ht="14.25" x14ac:dyDescent="0.2">
      <c r="A296" t="s">
        <v>611</v>
      </c>
      <c r="B296" t="s">
        <v>612</v>
      </c>
      <c r="C296" s="83" t="s">
        <v>44</v>
      </c>
      <c r="D296" s="7" t="s">
        <v>11</v>
      </c>
      <c r="E296" s="24">
        <v>81</v>
      </c>
      <c r="F296" s="24">
        <v>2</v>
      </c>
      <c r="G296" s="24">
        <v>6</v>
      </c>
      <c r="H296" s="26">
        <f t="shared" si="18"/>
        <v>89</v>
      </c>
      <c r="I296" s="24">
        <v>7</v>
      </c>
      <c r="J296" s="26">
        <f t="shared" si="16"/>
        <v>96</v>
      </c>
      <c r="K296" s="33"/>
      <c r="L296" s="7" t="s">
        <v>11</v>
      </c>
      <c r="M296" s="24">
        <v>49</v>
      </c>
      <c r="N296" s="24">
        <v>0</v>
      </c>
      <c r="O296" s="24">
        <v>19</v>
      </c>
      <c r="P296" s="26">
        <f t="shared" si="19"/>
        <v>68</v>
      </c>
      <c r="Q296" s="24">
        <v>0</v>
      </c>
      <c r="R296" s="26">
        <f t="shared" si="17"/>
        <v>68</v>
      </c>
      <c r="S296" s="32"/>
    </row>
    <row r="297" spans="1:19" ht="14.25" x14ac:dyDescent="0.2">
      <c r="A297" t="s">
        <v>613</v>
      </c>
      <c r="B297" t="s">
        <v>614</v>
      </c>
      <c r="C297" s="83" t="s">
        <v>38</v>
      </c>
      <c r="D297" s="7" t="s">
        <v>11</v>
      </c>
      <c r="E297" s="24">
        <v>30</v>
      </c>
      <c r="F297" s="24">
        <v>0</v>
      </c>
      <c r="G297" s="24">
        <v>13</v>
      </c>
      <c r="H297" s="26">
        <f t="shared" si="18"/>
        <v>43</v>
      </c>
      <c r="I297" s="24">
        <v>0</v>
      </c>
      <c r="J297" s="26">
        <f t="shared" si="16"/>
        <v>43</v>
      </c>
      <c r="K297" s="27"/>
      <c r="L297" s="7" t="s">
        <v>11</v>
      </c>
      <c r="M297" s="24">
        <v>165</v>
      </c>
      <c r="N297" s="24">
        <v>0</v>
      </c>
      <c r="O297" s="24">
        <v>79</v>
      </c>
      <c r="P297" s="26">
        <f t="shared" si="19"/>
        <v>244</v>
      </c>
      <c r="Q297" s="24">
        <v>0</v>
      </c>
      <c r="R297" s="26">
        <f t="shared" si="17"/>
        <v>244</v>
      </c>
      <c r="S297" s="32"/>
    </row>
    <row r="298" spans="1:19" ht="14.25" x14ac:dyDescent="0.2">
      <c r="A298" t="s">
        <v>615</v>
      </c>
      <c r="B298" t="s">
        <v>616</v>
      </c>
      <c r="C298" s="83" t="s">
        <v>41</v>
      </c>
      <c r="D298" s="7" t="s">
        <v>11</v>
      </c>
      <c r="E298" s="24">
        <v>50</v>
      </c>
      <c r="F298" s="24">
        <v>0</v>
      </c>
      <c r="G298" s="24">
        <v>5</v>
      </c>
      <c r="H298" s="26">
        <f t="shared" si="18"/>
        <v>55</v>
      </c>
      <c r="I298" s="24">
        <v>0</v>
      </c>
      <c r="J298" s="26">
        <f t="shared" si="16"/>
        <v>55</v>
      </c>
      <c r="K298" s="27"/>
      <c r="L298" s="7" t="s">
        <v>11</v>
      </c>
      <c r="M298" s="24">
        <v>30</v>
      </c>
      <c r="N298" s="24">
        <v>0</v>
      </c>
      <c r="O298" s="24">
        <v>17</v>
      </c>
      <c r="P298" s="26">
        <f t="shared" si="19"/>
        <v>47</v>
      </c>
      <c r="Q298" s="24">
        <v>0</v>
      </c>
      <c r="R298" s="26">
        <f t="shared" si="17"/>
        <v>47</v>
      </c>
      <c r="S298" s="32"/>
    </row>
    <row r="299" spans="1:19" ht="14.25" x14ac:dyDescent="0.2">
      <c r="A299" t="s">
        <v>617</v>
      </c>
      <c r="B299" t="s">
        <v>618</v>
      </c>
      <c r="C299" s="83" t="s">
        <v>44</v>
      </c>
      <c r="D299" s="7" t="s">
        <v>11</v>
      </c>
      <c r="E299" s="24">
        <v>35</v>
      </c>
      <c r="F299" s="24">
        <v>0</v>
      </c>
      <c r="G299" s="24">
        <v>11</v>
      </c>
      <c r="H299" s="26">
        <f t="shared" si="18"/>
        <v>46</v>
      </c>
      <c r="I299" s="24">
        <v>0</v>
      </c>
      <c r="J299" s="26">
        <f t="shared" si="16"/>
        <v>46</v>
      </c>
      <c r="K299" s="27"/>
      <c r="L299" s="7" t="s">
        <v>11</v>
      </c>
      <c r="M299" s="24">
        <v>49</v>
      </c>
      <c r="N299" s="24">
        <v>0</v>
      </c>
      <c r="O299" s="24">
        <v>16</v>
      </c>
      <c r="P299" s="26">
        <f t="shared" si="19"/>
        <v>65</v>
      </c>
      <c r="Q299" s="24">
        <v>0</v>
      </c>
      <c r="R299" s="26">
        <f t="shared" si="17"/>
        <v>65</v>
      </c>
      <c r="S299" s="32"/>
    </row>
    <row r="300" spans="1:19" ht="14.25" x14ac:dyDescent="0.2">
      <c r="A300" t="s">
        <v>619</v>
      </c>
      <c r="B300" t="s">
        <v>620</v>
      </c>
      <c r="C300" s="83" t="s">
        <v>57</v>
      </c>
      <c r="D300" s="7" t="s">
        <v>11</v>
      </c>
      <c r="E300" s="24">
        <v>28</v>
      </c>
      <c r="F300" s="24">
        <v>0</v>
      </c>
      <c r="G300" s="24">
        <v>6</v>
      </c>
      <c r="H300" s="26">
        <f t="shared" si="18"/>
        <v>34</v>
      </c>
      <c r="I300" s="24">
        <v>0</v>
      </c>
      <c r="J300" s="26">
        <f>SUM(H300:I300)</f>
        <v>34</v>
      </c>
      <c r="K300" s="27"/>
      <c r="L300" s="7" t="s">
        <v>11</v>
      </c>
      <c r="M300" s="24">
        <v>120</v>
      </c>
      <c r="N300" s="24">
        <v>0</v>
      </c>
      <c r="O300" s="24">
        <v>89</v>
      </c>
      <c r="P300" s="26">
        <f t="shared" si="19"/>
        <v>209</v>
      </c>
      <c r="Q300" s="24">
        <v>0</v>
      </c>
      <c r="R300" s="26">
        <f>SUM(P300:Q300)</f>
        <v>209</v>
      </c>
      <c r="S300" s="32"/>
    </row>
    <row r="301" spans="1:19" ht="14.25" x14ac:dyDescent="0.2">
      <c r="D301" s="50" t="s">
        <v>11</v>
      </c>
      <c r="E301" s="34">
        <f t="shared" ref="E301:J301" si="20">SUM(E8:E300)</f>
        <v>24316</v>
      </c>
      <c r="F301" s="34">
        <f t="shared" si="20"/>
        <v>708</v>
      </c>
      <c r="G301" s="34">
        <f t="shared" si="20"/>
        <v>7113</v>
      </c>
      <c r="H301" s="34">
        <f t="shared" si="20"/>
        <v>32137</v>
      </c>
      <c r="I301" s="34">
        <f t="shared" si="20"/>
        <v>5963</v>
      </c>
      <c r="J301" s="34">
        <f t="shared" si="20"/>
        <v>38100</v>
      </c>
      <c r="K301" s="33"/>
      <c r="L301" s="50" t="s">
        <v>11</v>
      </c>
      <c r="M301" s="34">
        <f t="shared" ref="M301:R301" si="21">SUM(M8:M300)</f>
        <v>28156</v>
      </c>
      <c r="N301" s="34">
        <f t="shared" si="21"/>
        <v>1216</v>
      </c>
      <c r="O301" s="34">
        <f t="shared" si="21"/>
        <v>13668</v>
      </c>
      <c r="P301" s="34">
        <f t="shared" si="21"/>
        <v>43040</v>
      </c>
      <c r="Q301" s="34">
        <f t="shared" si="21"/>
        <v>7358</v>
      </c>
      <c r="R301" s="34">
        <f t="shared" si="21"/>
        <v>50398</v>
      </c>
      <c r="S301" s="33"/>
    </row>
    <row r="302" spans="1:19" x14ac:dyDescent="0.2">
      <c r="D302" s="28"/>
      <c r="E302" s="28"/>
      <c r="F302" s="28"/>
      <c r="G302" s="28"/>
      <c r="H302" s="28"/>
      <c r="I302" s="28"/>
      <c r="J302" s="28"/>
      <c r="K302" s="27"/>
      <c r="L302" s="28"/>
      <c r="M302" s="28"/>
      <c r="N302" s="28"/>
      <c r="O302" s="28"/>
      <c r="P302" s="28"/>
      <c r="Q302" s="28"/>
      <c r="R302" s="28"/>
      <c r="S302" s="28"/>
    </row>
    <row r="303" spans="1:19" x14ac:dyDescent="0.2">
      <c r="B303" s="3" t="s">
        <v>622</v>
      </c>
      <c r="D303" s="28"/>
      <c r="E303" s="28"/>
      <c r="F303" s="28"/>
      <c r="G303" s="28"/>
      <c r="H303" s="28"/>
      <c r="I303" s="28"/>
      <c r="J303" s="28"/>
      <c r="K303" s="27"/>
      <c r="L303" s="28"/>
      <c r="M303" s="28"/>
      <c r="N303" s="28"/>
      <c r="O303" s="28"/>
      <c r="P303" s="28"/>
      <c r="Q303" s="28"/>
      <c r="R303" s="28"/>
      <c r="S303" s="28"/>
    </row>
    <row r="304" spans="1:19" x14ac:dyDescent="0.2">
      <c r="D304" s="28"/>
      <c r="E304" s="28"/>
      <c r="F304" s="28"/>
      <c r="G304" s="28"/>
      <c r="H304" s="28"/>
      <c r="I304" s="28"/>
      <c r="J304" s="28"/>
      <c r="K304" s="27"/>
      <c r="L304" s="28"/>
      <c r="M304" s="28"/>
      <c r="N304" s="28"/>
      <c r="O304" s="28"/>
      <c r="P304" s="28"/>
      <c r="Q304" s="28"/>
      <c r="R304" s="28"/>
      <c r="S304" s="28"/>
    </row>
    <row r="305" spans="2:19" ht="14.25" x14ac:dyDescent="0.2">
      <c r="B305" s="6" t="s">
        <v>623</v>
      </c>
      <c r="C305" s="6" t="s">
        <v>38</v>
      </c>
      <c r="D305" s="7" t="s">
        <v>11</v>
      </c>
      <c r="E305" s="28">
        <v>7892</v>
      </c>
      <c r="F305" s="28">
        <v>363</v>
      </c>
      <c r="G305" s="28">
        <v>2424</v>
      </c>
      <c r="H305" s="26">
        <f>SUM(D305:G305)</f>
        <v>10679</v>
      </c>
      <c r="I305" s="28">
        <v>1117</v>
      </c>
      <c r="J305" s="26">
        <f>SUM(H305:I305)</f>
        <v>11796</v>
      </c>
      <c r="K305" s="27"/>
      <c r="L305" s="7" t="s">
        <v>11</v>
      </c>
      <c r="M305" s="28">
        <v>6656</v>
      </c>
      <c r="N305" s="28">
        <v>379</v>
      </c>
      <c r="O305" s="28">
        <f>3130-3</f>
        <v>3127</v>
      </c>
      <c r="P305" s="26">
        <f>SUM(L305:O305)</f>
        <v>10162</v>
      </c>
      <c r="Q305" s="28">
        <v>937</v>
      </c>
      <c r="R305" s="26">
        <f>SUM(P305:Q305)</f>
        <v>11099</v>
      </c>
      <c r="S305" s="32"/>
    </row>
    <row r="306" spans="2:19" ht="14.25" x14ac:dyDescent="0.2">
      <c r="B306" s="6" t="s">
        <v>624</v>
      </c>
      <c r="C306" s="6" t="s">
        <v>44</v>
      </c>
      <c r="D306" s="7" t="s">
        <v>11</v>
      </c>
      <c r="E306" s="28">
        <v>4593</v>
      </c>
      <c r="F306" s="28">
        <v>149</v>
      </c>
      <c r="G306" s="28">
        <v>1661</v>
      </c>
      <c r="H306" s="26">
        <f>SUM(D306:G306)</f>
        <v>6403</v>
      </c>
      <c r="I306" s="28">
        <v>1576</v>
      </c>
      <c r="J306" s="26">
        <f>SUM(H306:I306)</f>
        <v>7979</v>
      </c>
      <c r="K306" s="27"/>
      <c r="L306" s="7" t="s">
        <v>11</v>
      </c>
      <c r="M306" s="28">
        <v>7122</v>
      </c>
      <c r="N306" s="28">
        <v>407</v>
      </c>
      <c r="O306" s="28">
        <f>3611+3</f>
        <v>3614</v>
      </c>
      <c r="P306" s="26">
        <f>SUM(L306:O306)</f>
        <v>11143</v>
      </c>
      <c r="Q306" s="28">
        <v>2532</v>
      </c>
      <c r="R306" s="26">
        <f>SUM(P306:Q306)</f>
        <v>13675</v>
      </c>
      <c r="S306" s="32"/>
    </row>
    <row r="307" spans="2:19" x14ac:dyDescent="0.2">
      <c r="B307" s="6" t="s">
        <v>625</v>
      </c>
      <c r="C307" s="6" t="s">
        <v>57</v>
      </c>
      <c r="D307" s="7" t="s">
        <v>11</v>
      </c>
      <c r="E307" s="28">
        <v>2849</v>
      </c>
      <c r="F307" s="28">
        <v>88</v>
      </c>
      <c r="G307" s="28">
        <v>704</v>
      </c>
      <c r="H307" s="26">
        <f>SUM(D307:G307)</f>
        <v>3641</v>
      </c>
      <c r="I307" s="28">
        <v>966</v>
      </c>
      <c r="J307" s="26">
        <f>SUM(H307:I307)</f>
        <v>4607</v>
      </c>
      <c r="K307" s="27"/>
      <c r="L307" s="7" t="s">
        <v>11</v>
      </c>
      <c r="M307" s="28">
        <v>4291</v>
      </c>
      <c r="N307" s="28">
        <v>169</v>
      </c>
      <c r="O307" s="28">
        <v>2080</v>
      </c>
      <c r="P307" s="26">
        <f>SUM(L307:O307)</f>
        <v>6540</v>
      </c>
      <c r="Q307" s="28">
        <v>1376</v>
      </c>
      <c r="R307" s="26">
        <f>SUM(P307:Q307)</f>
        <v>7916</v>
      </c>
      <c r="S307" s="28"/>
    </row>
    <row r="308" spans="2:19" x14ac:dyDescent="0.2">
      <c r="B308" s="6" t="s">
        <v>621</v>
      </c>
      <c r="C308" s="6" t="s">
        <v>41</v>
      </c>
      <c r="D308" s="7" t="s">
        <v>11</v>
      </c>
      <c r="E308" s="28">
        <v>3405</v>
      </c>
      <c r="F308" s="28">
        <v>45</v>
      </c>
      <c r="G308" s="28">
        <v>827</v>
      </c>
      <c r="H308" s="26">
        <f>SUM(D308:G308)</f>
        <v>4277</v>
      </c>
      <c r="I308" s="28">
        <v>522</v>
      </c>
      <c r="J308" s="26">
        <f>SUM(H308:I308)</f>
        <v>4799</v>
      </c>
      <c r="K308" s="27"/>
      <c r="L308" s="7" t="s">
        <v>11</v>
      </c>
      <c r="M308" s="28">
        <v>3320</v>
      </c>
      <c r="N308" s="28">
        <v>39</v>
      </c>
      <c r="O308" s="28">
        <v>1754</v>
      </c>
      <c r="P308" s="26">
        <f>SUM(L308:O308)</f>
        <v>5113</v>
      </c>
      <c r="Q308" s="28">
        <v>1017</v>
      </c>
      <c r="R308" s="26">
        <f>SUM(P308:Q308)</f>
        <v>6130</v>
      </c>
      <c r="S308" s="28"/>
    </row>
    <row r="309" spans="2:19" x14ac:dyDescent="0.2">
      <c r="B309" s="6" t="s">
        <v>626</v>
      </c>
      <c r="C309" s="6" t="s">
        <v>64</v>
      </c>
      <c r="D309" s="7" t="s">
        <v>11</v>
      </c>
      <c r="E309" s="28">
        <v>5577</v>
      </c>
      <c r="F309" s="28">
        <v>63</v>
      </c>
      <c r="G309" s="28">
        <v>1497</v>
      </c>
      <c r="H309" s="26">
        <f>SUM(D309:G309)</f>
        <v>7137</v>
      </c>
      <c r="I309" s="28">
        <v>1782</v>
      </c>
      <c r="J309" s="26">
        <f>SUM(H309:I309)</f>
        <v>8919</v>
      </c>
      <c r="K309" s="27"/>
      <c r="L309" s="7" t="s">
        <v>11</v>
      </c>
      <c r="M309" s="28">
        <v>6767</v>
      </c>
      <c r="N309" s="28">
        <v>222</v>
      </c>
      <c r="O309" s="28">
        <v>3093</v>
      </c>
      <c r="P309" s="26">
        <f>SUM(L309:O309)</f>
        <v>10082</v>
      </c>
      <c r="Q309" s="28">
        <v>1496</v>
      </c>
      <c r="R309" s="26">
        <f>SUM(P309:Q309)</f>
        <v>11578</v>
      </c>
      <c r="S309" s="28"/>
    </row>
    <row r="310" spans="2:19" ht="14.25" x14ac:dyDescent="0.2">
      <c r="B310" s="48" t="s">
        <v>685</v>
      </c>
      <c r="D310" s="50" t="s">
        <v>11</v>
      </c>
      <c r="E310" s="34">
        <f t="shared" ref="E310:J310" si="22">SUM(E305:E309)</f>
        <v>24316</v>
      </c>
      <c r="F310" s="34">
        <f t="shared" si="22"/>
        <v>708</v>
      </c>
      <c r="G310" s="34">
        <f t="shared" si="22"/>
        <v>7113</v>
      </c>
      <c r="H310" s="34">
        <f t="shared" si="22"/>
        <v>32137</v>
      </c>
      <c r="I310" s="34">
        <f t="shared" si="22"/>
        <v>5963</v>
      </c>
      <c r="J310" s="34">
        <f t="shared" si="22"/>
        <v>38100</v>
      </c>
      <c r="K310" s="33"/>
      <c r="L310" s="50" t="s">
        <v>11</v>
      </c>
      <c r="M310" s="34">
        <f t="shared" ref="M310:R310" si="23">SUM(M305:M309)</f>
        <v>28156</v>
      </c>
      <c r="N310" s="34">
        <f t="shared" si="23"/>
        <v>1216</v>
      </c>
      <c r="O310" s="34">
        <f t="shared" si="23"/>
        <v>13668</v>
      </c>
      <c r="P310" s="34">
        <f t="shared" si="23"/>
        <v>43040</v>
      </c>
      <c r="Q310" s="34">
        <f t="shared" si="23"/>
        <v>7358</v>
      </c>
      <c r="R310" s="34">
        <f t="shared" si="23"/>
        <v>50398</v>
      </c>
      <c r="S310" s="33"/>
    </row>
  </sheetData>
  <mergeCells count="3">
    <mergeCell ref="A2:R2"/>
    <mergeCell ref="D6:J6"/>
    <mergeCell ref="L6:R6"/>
  </mergeCells>
  <conditionalFormatting sqref="R8:R300">
    <cfRule type="cellIs" dxfId="0" priority="1"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5"/>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7.28515625" style="6" customWidth="1"/>
    <col min="3" max="3" width="10" style="6" bestFit="1" customWidth="1"/>
    <col min="4" max="4" width="10.85546875" style="6" customWidth="1"/>
    <col min="5" max="16384" width="8.5703125" style="6"/>
  </cols>
  <sheetData>
    <row r="1" spans="1:10" x14ac:dyDescent="0.2">
      <c r="J1" s="76" t="str">
        <f>'Table 1'!Q1</f>
        <v>Publication date: 20 November 2014</v>
      </c>
    </row>
    <row r="2" spans="1:10" ht="18" x14ac:dyDescent="0.25">
      <c r="A2" s="131" t="s">
        <v>32</v>
      </c>
      <c r="B2" s="132"/>
      <c r="C2" s="132"/>
      <c r="D2" s="132"/>
      <c r="E2" s="145"/>
      <c r="F2" s="145"/>
      <c r="G2" s="145"/>
      <c r="H2" s="145"/>
      <c r="I2" s="145"/>
      <c r="J2" s="145"/>
    </row>
    <row r="3" spans="1:10" ht="8.25" customHeight="1" x14ac:dyDescent="0.2"/>
    <row r="4" spans="1:10" ht="18.75" x14ac:dyDescent="0.25">
      <c r="A4" s="5" t="s">
        <v>780</v>
      </c>
    </row>
    <row r="5" spans="1:10" x14ac:dyDescent="0.2">
      <c r="A5" s="18"/>
      <c r="B5" s="18"/>
      <c r="C5" s="18"/>
      <c r="D5" s="18"/>
    </row>
    <row r="6" spans="1:10" ht="14.25" customHeight="1" x14ac:dyDescent="0.2">
      <c r="A6" s="21"/>
      <c r="B6" s="21"/>
      <c r="C6" s="21"/>
      <c r="D6" s="119"/>
    </row>
    <row r="7" spans="1:10" ht="51" customHeight="1" x14ac:dyDescent="0.2">
      <c r="A7" s="22" t="s">
        <v>34</v>
      </c>
      <c r="B7" s="22" t="s">
        <v>723</v>
      </c>
      <c r="C7" s="23" t="s">
        <v>35</v>
      </c>
      <c r="D7" s="75" t="s">
        <v>5</v>
      </c>
    </row>
    <row r="8" spans="1:10" ht="25.5" customHeight="1" x14ac:dyDescent="0.2">
      <c r="A8" s="82" t="s">
        <v>697</v>
      </c>
      <c r="B8" s="81"/>
      <c r="C8" s="81"/>
      <c r="D8" s="81"/>
      <c r="E8" s="81"/>
      <c r="F8" s="81"/>
      <c r="G8" s="81"/>
      <c r="H8" s="81"/>
      <c r="I8" s="81"/>
      <c r="J8" s="81"/>
    </row>
    <row r="9" spans="1:10" x14ac:dyDescent="0.2">
      <c r="A9" t="s">
        <v>36</v>
      </c>
      <c r="B9" t="s">
        <v>37</v>
      </c>
      <c r="C9" s="120" t="s">
        <v>38</v>
      </c>
      <c r="D9" s="24">
        <v>3</v>
      </c>
      <c r="E9" s="28"/>
      <c r="F9" s="28"/>
      <c r="G9" s="28"/>
      <c r="H9" s="28"/>
      <c r="I9" s="28"/>
      <c r="J9" s="28"/>
    </row>
    <row r="10" spans="1:10" x14ac:dyDescent="0.2">
      <c r="A10" t="s">
        <v>39</v>
      </c>
      <c r="B10" t="s">
        <v>40</v>
      </c>
      <c r="C10" s="120" t="s">
        <v>41</v>
      </c>
      <c r="D10" s="24">
        <v>22</v>
      </c>
      <c r="E10" s="28"/>
      <c r="F10" s="28"/>
      <c r="G10" s="28"/>
      <c r="H10" s="28"/>
      <c r="I10" s="28"/>
      <c r="J10" s="28"/>
    </row>
    <row r="11" spans="1:10" x14ac:dyDescent="0.2">
      <c r="A11" t="s">
        <v>42</v>
      </c>
      <c r="B11" t="s">
        <v>43</v>
      </c>
      <c r="C11" s="120" t="s">
        <v>44</v>
      </c>
      <c r="D11" s="24">
        <v>14</v>
      </c>
      <c r="E11" s="28"/>
      <c r="F11" s="28"/>
      <c r="G11" s="28"/>
      <c r="H11" s="28"/>
      <c r="I11" s="28"/>
      <c r="J11" s="28"/>
    </row>
    <row r="12" spans="1:10" x14ac:dyDescent="0.2">
      <c r="A12" t="s">
        <v>45</v>
      </c>
      <c r="B12" t="s">
        <v>46</v>
      </c>
      <c r="C12" s="120" t="s">
        <v>38</v>
      </c>
      <c r="D12" s="24">
        <v>42</v>
      </c>
      <c r="E12" s="28"/>
      <c r="F12" s="28"/>
      <c r="G12" s="28"/>
      <c r="H12" s="28"/>
      <c r="I12" s="28"/>
      <c r="J12" s="28"/>
    </row>
    <row r="13" spans="1:10" x14ac:dyDescent="0.2">
      <c r="A13" t="s">
        <v>47</v>
      </c>
      <c r="B13" t="s">
        <v>48</v>
      </c>
      <c r="C13" s="120" t="s">
        <v>44</v>
      </c>
      <c r="D13" s="24">
        <v>100</v>
      </c>
      <c r="E13" s="28"/>
      <c r="F13" s="28"/>
      <c r="G13" s="28"/>
      <c r="H13" s="28"/>
      <c r="I13" s="28"/>
      <c r="J13" s="28"/>
    </row>
    <row r="14" spans="1:10" x14ac:dyDescent="0.2">
      <c r="A14" t="s">
        <v>49</v>
      </c>
      <c r="B14" t="s">
        <v>50</v>
      </c>
      <c r="C14" s="120" t="s">
        <v>38</v>
      </c>
      <c r="D14" s="24">
        <v>20</v>
      </c>
      <c r="E14" s="28"/>
      <c r="F14" s="28"/>
      <c r="G14" s="28"/>
      <c r="H14" s="28"/>
      <c r="I14" s="28"/>
      <c r="J14" s="28"/>
    </row>
    <row r="15" spans="1:10" x14ac:dyDescent="0.2">
      <c r="A15" t="s">
        <v>51</v>
      </c>
      <c r="B15" t="s">
        <v>52</v>
      </c>
      <c r="C15" s="120" t="s">
        <v>38</v>
      </c>
      <c r="D15" s="24">
        <v>139</v>
      </c>
      <c r="E15" s="28"/>
      <c r="F15" s="28"/>
      <c r="G15" s="28"/>
      <c r="H15" s="28"/>
      <c r="I15" s="28"/>
      <c r="J15" s="28"/>
    </row>
    <row r="16" spans="1:10" x14ac:dyDescent="0.2">
      <c r="A16" t="s">
        <v>53</v>
      </c>
      <c r="B16" t="s">
        <v>54</v>
      </c>
      <c r="C16" s="120" t="s">
        <v>38</v>
      </c>
      <c r="D16" s="24">
        <v>14</v>
      </c>
      <c r="E16" s="28"/>
      <c r="F16" s="28"/>
      <c r="G16" s="28"/>
      <c r="H16" s="28"/>
      <c r="I16" s="28"/>
      <c r="J16" s="28"/>
    </row>
    <row r="17" spans="1:10" x14ac:dyDescent="0.2">
      <c r="A17" t="s">
        <v>55</v>
      </c>
      <c r="B17" t="s">
        <v>56</v>
      </c>
      <c r="C17" s="120" t="s">
        <v>57</v>
      </c>
      <c r="D17" s="24">
        <v>100</v>
      </c>
      <c r="E17" s="28"/>
      <c r="F17" s="28"/>
      <c r="G17" s="28"/>
      <c r="H17" s="28"/>
      <c r="I17" s="28"/>
      <c r="J17" s="28"/>
    </row>
    <row r="18" spans="1:10" x14ac:dyDescent="0.2">
      <c r="A18" t="s">
        <v>58</v>
      </c>
      <c r="B18" t="s">
        <v>59</v>
      </c>
      <c r="C18" s="120" t="s">
        <v>41</v>
      </c>
      <c r="D18" s="24">
        <v>3</v>
      </c>
      <c r="E18" s="28"/>
      <c r="F18" s="28"/>
      <c r="G18" s="28"/>
      <c r="H18" s="28"/>
      <c r="I18" s="28"/>
      <c r="J18" s="28"/>
    </row>
    <row r="19" spans="1:10" ht="12.75" customHeight="1" x14ac:dyDescent="0.2">
      <c r="A19" t="s">
        <v>60</v>
      </c>
      <c r="B19" t="s">
        <v>61</v>
      </c>
      <c r="C19" s="120" t="s">
        <v>38</v>
      </c>
      <c r="D19" s="24">
        <v>48</v>
      </c>
      <c r="E19" s="28"/>
      <c r="F19" s="28"/>
      <c r="G19" s="28"/>
      <c r="H19" s="28"/>
      <c r="I19" s="28"/>
      <c r="J19" s="28"/>
    </row>
    <row r="20" spans="1:10" x14ac:dyDescent="0.2">
      <c r="A20" t="s">
        <v>62</v>
      </c>
      <c r="B20" t="s">
        <v>63</v>
      </c>
      <c r="C20" s="120" t="s">
        <v>64</v>
      </c>
      <c r="D20" s="24">
        <v>74</v>
      </c>
      <c r="E20" s="28"/>
      <c r="F20" s="28"/>
      <c r="G20" s="28"/>
      <c r="H20" s="28"/>
      <c r="I20" s="28"/>
      <c r="J20" s="28"/>
    </row>
    <row r="21" spans="1:10" x14ac:dyDescent="0.2">
      <c r="A21" t="s">
        <v>65</v>
      </c>
      <c r="B21" t="s">
        <v>66</v>
      </c>
      <c r="C21" s="120" t="s">
        <v>57</v>
      </c>
      <c r="D21" s="24">
        <v>16</v>
      </c>
      <c r="E21" s="28"/>
      <c r="F21" s="28"/>
      <c r="G21" s="28"/>
      <c r="H21" s="28"/>
      <c r="I21" s="28"/>
      <c r="J21" s="28"/>
    </row>
    <row r="22" spans="1:10" x14ac:dyDescent="0.2">
      <c r="A22" t="s">
        <v>67</v>
      </c>
      <c r="B22" t="s">
        <v>68</v>
      </c>
      <c r="C22" s="120" t="s">
        <v>64</v>
      </c>
      <c r="D22" s="24">
        <v>45</v>
      </c>
      <c r="E22" s="28"/>
      <c r="F22" s="28"/>
      <c r="G22" s="28"/>
      <c r="H22" s="28"/>
      <c r="I22" s="28"/>
      <c r="J22" s="28"/>
    </row>
    <row r="23" spans="1:10" x14ac:dyDescent="0.2">
      <c r="A23" t="s">
        <v>69</v>
      </c>
      <c r="B23" t="s">
        <v>70</v>
      </c>
      <c r="C23" s="120" t="s">
        <v>44</v>
      </c>
      <c r="D23" s="24">
        <v>178</v>
      </c>
      <c r="E23" s="28"/>
      <c r="F23" s="28"/>
      <c r="G23" s="28"/>
      <c r="H23" s="28"/>
      <c r="I23" s="28"/>
      <c r="J23" s="28"/>
    </row>
    <row r="24" spans="1:10" x14ac:dyDescent="0.2">
      <c r="A24" t="s">
        <v>71</v>
      </c>
      <c r="B24" t="s">
        <v>72</v>
      </c>
      <c r="C24" s="120" t="s">
        <v>44</v>
      </c>
      <c r="D24" s="24">
        <v>200</v>
      </c>
      <c r="E24" s="28"/>
      <c r="F24" s="28"/>
      <c r="G24" s="28"/>
      <c r="H24" s="28"/>
      <c r="I24" s="28"/>
      <c r="J24" s="28"/>
    </row>
    <row r="25" spans="1:10" x14ac:dyDescent="0.2">
      <c r="A25" t="s">
        <v>73</v>
      </c>
      <c r="B25" t="s">
        <v>74</v>
      </c>
      <c r="C25" s="120" t="s">
        <v>44</v>
      </c>
      <c r="D25" s="24">
        <v>55</v>
      </c>
      <c r="E25" s="28"/>
      <c r="F25" s="28"/>
      <c r="G25" s="28"/>
      <c r="H25" s="28"/>
      <c r="I25" s="28"/>
      <c r="J25" s="28"/>
    </row>
    <row r="26" spans="1:10" x14ac:dyDescent="0.2">
      <c r="A26" t="s">
        <v>75</v>
      </c>
      <c r="B26" t="s">
        <v>76</v>
      </c>
      <c r="C26" s="120" t="s">
        <v>41</v>
      </c>
      <c r="D26" s="24">
        <v>27</v>
      </c>
      <c r="E26" s="28"/>
      <c r="F26" s="28"/>
      <c r="G26" s="28"/>
      <c r="H26" s="28"/>
      <c r="I26" s="28"/>
      <c r="J26" s="28"/>
    </row>
    <row r="27" spans="1:10" x14ac:dyDescent="0.2">
      <c r="A27" t="s">
        <v>77</v>
      </c>
      <c r="B27" t="s">
        <v>78</v>
      </c>
      <c r="C27" t="s">
        <v>41</v>
      </c>
      <c r="D27" s="24">
        <v>10</v>
      </c>
      <c r="E27" s="28"/>
      <c r="F27" s="28"/>
      <c r="G27" s="28"/>
      <c r="H27" s="28"/>
      <c r="I27" s="28"/>
      <c r="J27" s="28"/>
    </row>
    <row r="28" spans="1:10" x14ac:dyDescent="0.2">
      <c r="A28" t="s">
        <v>79</v>
      </c>
      <c r="B28" t="s">
        <v>80</v>
      </c>
      <c r="C28" s="120" t="s">
        <v>57</v>
      </c>
      <c r="D28" s="24">
        <v>41</v>
      </c>
      <c r="E28" s="28"/>
      <c r="F28" s="28"/>
      <c r="G28" s="28"/>
      <c r="H28" s="28"/>
      <c r="I28" s="28"/>
      <c r="J28" s="28"/>
    </row>
    <row r="29" spans="1:10" x14ac:dyDescent="0.2">
      <c r="A29" t="s">
        <v>81</v>
      </c>
      <c r="B29" t="s">
        <v>82</v>
      </c>
      <c r="C29" s="120" t="s">
        <v>41</v>
      </c>
      <c r="D29" s="24">
        <v>39</v>
      </c>
      <c r="E29" s="28"/>
      <c r="F29" s="28"/>
      <c r="G29" s="28"/>
      <c r="H29" s="28"/>
      <c r="I29" s="28"/>
      <c r="J29" s="28"/>
    </row>
    <row r="30" spans="1:10" x14ac:dyDescent="0.2">
      <c r="A30" t="s">
        <v>83</v>
      </c>
      <c r="B30" t="s">
        <v>84</v>
      </c>
      <c r="C30" s="120" t="s">
        <v>44</v>
      </c>
      <c r="D30" s="24">
        <v>10</v>
      </c>
      <c r="E30" s="28"/>
      <c r="F30" s="28"/>
      <c r="G30" s="28"/>
      <c r="H30" s="28"/>
      <c r="I30" s="28"/>
      <c r="J30" s="28"/>
    </row>
    <row r="31" spans="1:10" x14ac:dyDescent="0.2">
      <c r="A31" t="s">
        <v>85</v>
      </c>
      <c r="B31" s="90" t="s">
        <v>86</v>
      </c>
      <c r="C31" s="120" t="s">
        <v>64</v>
      </c>
      <c r="D31" s="24">
        <v>29</v>
      </c>
      <c r="E31" s="28"/>
      <c r="F31" s="28"/>
      <c r="G31" s="28"/>
      <c r="H31" s="28"/>
      <c r="I31" s="28"/>
      <c r="J31" s="28"/>
    </row>
    <row r="32" spans="1:10" x14ac:dyDescent="0.2">
      <c r="A32" t="s">
        <v>87</v>
      </c>
      <c r="B32" t="s">
        <v>88</v>
      </c>
      <c r="C32" s="120" t="s">
        <v>64</v>
      </c>
      <c r="D32" s="24">
        <v>49</v>
      </c>
      <c r="E32" s="28"/>
      <c r="F32" s="28"/>
      <c r="G32" s="28"/>
      <c r="H32" s="28"/>
      <c r="I32" s="28"/>
      <c r="J32" s="28"/>
    </row>
    <row r="33" spans="1:10" x14ac:dyDescent="0.2">
      <c r="A33" t="s">
        <v>89</v>
      </c>
      <c r="B33" t="s">
        <v>90</v>
      </c>
      <c r="C33" s="120" t="s">
        <v>57</v>
      </c>
      <c r="D33" s="24">
        <v>143</v>
      </c>
      <c r="E33" s="28"/>
      <c r="F33" s="28"/>
      <c r="G33" s="28"/>
      <c r="H33" s="28"/>
      <c r="I33" s="28"/>
      <c r="J33" s="28"/>
    </row>
    <row r="34" spans="1:10" x14ac:dyDescent="0.2">
      <c r="A34" t="s">
        <v>91</v>
      </c>
      <c r="B34" t="s">
        <v>92</v>
      </c>
      <c r="C34" s="120" t="s">
        <v>38</v>
      </c>
      <c r="D34" s="24">
        <v>21</v>
      </c>
      <c r="E34" s="28"/>
      <c r="F34" s="28"/>
      <c r="G34" s="28"/>
      <c r="H34" s="28"/>
      <c r="I34" s="28"/>
      <c r="J34" s="28"/>
    </row>
    <row r="35" spans="1:10" x14ac:dyDescent="0.2">
      <c r="A35" t="s">
        <v>93</v>
      </c>
      <c r="B35" t="s">
        <v>94</v>
      </c>
      <c r="C35" s="120" t="s">
        <v>38</v>
      </c>
      <c r="D35" s="24">
        <v>52</v>
      </c>
      <c r="E35" s="28"/>
      <c r="F35" s="28"/>
      <c r="G35" s="28"/>
      <c r="H35" s="28"/>
      <c r="I35" s="28"/>
      <c r="J35" s="28"/>
    </row>
    <row r="36" spans="1:10" x14ac:dyDescent="0.2">
      <c r="A36" t="s">
        <v>95</v>
      </c>
      <c r="B36" t="s">
        <v>96</v>
      </c>
      <c r="C36" s="120" t="s">
        <v>38</v>
      </c>
      <c r="D36" s="24">
        <v>23</v>
      </c>
      <c r="E36" s="28"/>
      <c r="F36" s="28"/>
      <c r="G36" s="28"/>
      <c r="H36" s="28"/>
      <c r="I36" s="28"/>
      <c r="J36" s="28"/>
    </row>
    <row r="37" spans="1:10" x14ac:dyDescent="0.2">
      <c r="A37" t="s">
        <v>99</v>
      </c>
      <c r="B37" t="s">
        <v>100</v>
      </c>
      <c r="C37" s="120" t="s">
        <v>64</v>
      </c>
      <c r="D37" s="24">
        <v>81</v>
      </c>
      <c r="E37" s="28"/>
      <c r="F37" s="28"/>
      <c r="G37" s="28"/>
      <c r="H37" s="28"/>
      <c r="I37" s="28"/>
      <c r="J37" s="28"/>
    </row>
    <row r="38" spans="1:10" x14ac:dyDescent="0.2">
      <c r="A38" t="s">
        <v>101</v>
      </c>
      <c r="B38" t="s">
        <v>102</v>
      </c>
      <c r="C38" s="120" t="s">
        <v>38</v>
      </c>
      <c r="D38" s="24">
        <v>28</v>
      </c>
      <c r="E38" s="28"/>
      <c r="F38" s="28"/>
      <c r="G38" s="28"/>
      <c r="H38" s="28"/>
      <c r="I38" s="28"/>
      <c r="J38" s="28"/>
    </row>
    <row r="39" spans="1:10" x14ac:dyDescent="0.2">
      <c r="A39" t="s">
        <v>103</v>
      </c>
      <c r="B39" t="s">
        <v>104</v>
      </c>
      <c r="C39" s="120" t="s">
        <v>44</v>
      </c>
      <c r="D39" s="24">
        <v>40</v>
      </c>
      <c r="E39" s="28"/>
      <c r="F39" s="28"/>
      <c r="G39" s="28"/>
      <c r="H39" s="28"/>
      <c r="I39" s="28"/>
      <c r="J39" s="28"/>
    </row>
    <row r="40" spans="1:10" x14ac:dyDescent="0.2">
      <c r="A40" t="s">
        <v>105</v>
      </c>
      <c r="B40" t="s">
        <v>106</v>
      </c>
      <c r="C40" s="120" t="s">
        <v>38</v>
      </c>
      <c r="D40" s="24">
        <v>21</v>
      </c>
      <c r="E40" s="28"/>
      <c r="F40" s="28"/>
      <c r="G40" s="28"/>
      <c r="H40" s="28"/>
      <c r="I40" s="28"/>
      <c r="J40" s="28"/>
    </row>
    <row r="41" spans="1:10" x14ac:dyDescent="0.2">
      <c r="A41" t="s">
        <v>107</v>
      </c>
      <c r="B41" t="s">
        <v>108</v>
      </c>
      <c r="C41" s="120" t="s">
        <v>44</v>
      </c>
      <c r="D41" s="24">
        <v>1</v>
      </c>
      <c r="E41" s="28"/>
      <c r="F41" s="28"/>
      <c r="G41" s="28"/>
      <c r="H41" s="28"/>
      <c r="I41" s="28"/>
      <c r="J41" s="28"/>
    </row>
    <row r="42" spans="1:10" x14ac:dyDescent="0.2">
      <c r="A42" t="s">
        <v>109</v>
      </c>
      <c r="B42" t="s">
        <v>110</v>
      </c>
      <c r="C42" s="120" t="s">
        <v>41</v>
      </c>
      <c r="D42" s="24">
        <v>50</v>
      </c>
      <c r="E42" s="28"/>
      <c r="F42" s="28"/>
      <c r="G42" s="28"/>
      <c r="H42" s="28"/>
      <c r="I42" s="28"/>
      <c r="J42" s="28"/>
    </row>
    <row r="43" spans="1:10" x14ac:dyDescent="0.2">
      <c r="A43" t="s">
        <v>111</v>
      </c>
      <c r="B43" t="s">
        <v>112</v>
      </c>
      <c r="C43" s="120" t="s">
        <v>41</v>
      </c>
      <c r="D43" s="24">
        <v>36</v>
      </c>
      <c r="E43" s="28"/>
      <c r="F43" s="28"/>
      <c r="G43" s="28"/>
      <c r="H43" s="28"/>
      <c r="I43" s="28"/>
      <c r="J43" s="28"/>
    </row>
    <row r="44" spans="1:10" x14ac:dyDescent="0.2">
      <c r="A44" t="s">
        <v>113</v>
      </c>
      <c r="B44" t="s">
        <v>114</v>
      </c>
      <c r="C44" s="120" t="s">
        <v>57</v>
      </c>
      <c r="D44" s="24">
        <v>28</v>
      </c>
      <c r="E44" s="28"/>
      <c r="F44" s="28"/>
      <c r="G44" s="28"/>
      <c r="H44" s="28"/>
      <c r="I44" s="28"/>
      <c r="J44" s="28"/>
    </row>
    <row r="45" spans="1:10" x14ac:dyDescent="0.2">
      <c r="A45" t="s">
        <v>115</v>
      </c>
      <c r="B45" t="s">
        <v>116</v>
      </c>
      <c r="C45" s="120" t="s">
        <v>38</v>
      </c>
      <c r="D45" s="24">
        <v>27</v>
      </c>
      <c r="E45" s="28"/>
      <c r="F45" s="28"/>
      <c r="G45" s="28"/>
      <c r="H45" s="28"/>
      <c r="I45" s="28"/>
      <c r="J45" s="28"/>
    </row>
    <row r="46" spans="1:10" x14ac:dyDescent="0.2">
      <c r="A46" t="s">
        <v>117</v>
      </c>
      <c r="B46" t="s">
        <v>118</v>
      </c>
      <c r="C46" s="120" t="s">
        <v>44</v>
      </c>
      <c r="D46" s="24">
        <v>67</v>
      </c>
      <c r="E46" s="28"/>
      <c r="F46" s="28"/>
      <c r="G46" s="28"/>
      <c r="H46" s="28"/>
      <c r="I46" s="28"/>
      <c r="J46" s="28"/>
    </row>
    <row r="47" spans="1:10" x14ac:dyDescent="0.2">
      <c r="A47" t="s">
        <v>119</v>
      </c>
      <c r="B47" t="s">
        <v>120</v>
      </c>
      <c r="C47" s="120" t="s">
        <v>38</v>
      </c>
      <c r="D47" s="24">
        <v>17</v>
      </c>
      <c r="E47" s="28"/>
      <c r="F47" s="28"/>
      <c r="G47" s="28"/>
      <c r="H47" s="28"/>
      <c r="I47" s="28"/>
      <c r="J47" s="28"/>
    </row>
    <row r="48" spans="1:10" x14ac:dyDescent="0.2">
      <c r="A48" t="s">
        <v>121</v>
      </c>
      <c r="B48" t="s">
        <v>122</v>
      </c>
      <c r="C48" s="120" t="s">
        <v>41</v>
      </c>
      <c r="D48" s="24">
        <v>20</v>
      </c>
      <c r="E48" s="28"/>
      <c r="F48" s="28"/>
      <c r="G48" s="28"/>
      <c r="H48" s="28"/>
      <c r="I48" s="28"/>
      <c r="J48" s="28"/>
    </row>
    <row r="49" spans="1:10" x14ac:dyDescent="0.2">
      <c r="A49" t="s">
        <v>123</v>
      </c>
      <c r="B49" s="90" t="s">
        <v>124</v>
      </c>
      <c r="C49" s="120" t="s">
        <v>38</v>
      </c>
      <c r="D49" s="24">
        <v>19</v>
      </c>
      <c r="E49" s="28"/>
      <c r="F49" s="28"/>
      <c r="G49" s="28"/>
      <c r="H49" s="28"/>
      <c r="I49" s="28"/>
      <c r="J49" s="28"/>
    </row>
    <row r="50" spans="1:10" x14ac:dyDescent="0.2">
      <c r="A50" t="s">
        <v>125</v>
      </c>
      <c r="B50" t="s">
        <v>126</v>
      </c>
      <c r="C50" s="120" t="s">
        <v>44</v>
      </c>
      <c r="D50" s="24">
        <v>212</v>
      </c>
      <c r="E50" s="28"/>
      <c r="F50" s="28"/>
      <c r="G50" s="28"/>
      <c r="H50" s="28"/>
      <c r="I50" s="28"/>
      <c r="J50" s="28"/>
    </row>
    <row r="51" spans="1:10" x14ac:dyDescent="0.2">
      <c r="A51" t="s">
        <v>127</v>
      </c>
      <c r="B51" t="s">
        <v>128</v>
      </c>
      <c r="C51" s="120" t="s">
        <v>44</v>
      </c>
      <c r="D51" s="24">
        <v>108</v>
      </c>
      <c r="E51" s="28"/>
      <c r="F51" s="28"/>
      <c r="G51" s="28"/>
      <c r="H51" s="28"/>
      <c r="I51" s="28"/>
      <c r="J51" s="28"/>
    </row>
    <row r="52" spans="1:10" x14ac:dyDescent="0.2">
      <c r="A52" t="s">
        <v>129</v>
      </c>
      <c r="B52" t="s">
        <v>130</v>
      </c>
      <c r="C52" s="120" t="s">
        <v>38</v>
      </c>
      <c r="D52" s="24">
        <v>38</v>
      </c>
      <c r="E52" s="28"/>
      <c r="F52" s="28"/>
      <c r="G52" s="28"/>
      <c r="H52" s="28"/>
      <c r="I52" s="28"/>
      <c r="J52" s="28"/>
    </row>
    <row r="53" spans="1:10" x14ac:dyDescent="0.2">
      <c r="A53" t="s">
        <v>131</v>
      </c>
      <c r="B53" t="s">
        <v>132</v>
      </c>
      <c r="C53" s="120" t="s">
        <v>64</v>
      </c>
      <c r="D53" s="24">
        <v>13</v>
      </c>
      <c r="E53" s="28"/>
      <c r="F53" s="28"/>
      <c r="G53" s="28"/>
      <c r="H53" s="28"/>
      <c r="I53" s="28"/>
      <c r="J53" s="28"/>
    </row>
    <row r="54" spans="1:10" x14ac:dyDescent="0.2">
      <c r="A54" t="s">
        <v>133</v>
      </c>
      <c r="B54" t="s">
        <v>134</v>
      </c>
      <c r="C54" s="120" t="s">
        <v>64</v>
      </c>
      <c r="D54" s="24">
        <v>77</v>
      </c>
      <c r="E54" s="28"/>
      <c r="F54" s="28"/>
      <c r="G54" s="28"/>
      <c r="H54" s="28"/>
      <c r="I54" s="28"/>
      <c r="J54" s="28"/>
    </row>
    <row r="55" spans="1:10" x14ac:dyDescent="0.2">
      <c r="A55" t="s">
        <v>135</v>
      </c>
      <c r="B55" t="s">
        <v>136</v>
      </c>
      <c r="C55" s="120" t="s">
        <v>41</v>
      </c>
      <c r="D55" s="24">
        <v>105</v>
      </c>
      <c r="E55" s="28"/>
      <c r="F55" s="28"/>
      <c r="G55" s="28"/>
      <c r="H55" s="28"/>
      <c r="I55" s="28"/>
      <c r="J55" s="28"/>
    </row>
    <row r="56" spans="1:10" x14ac:dyDescent="0.2">
      <c r="A56" t="s">
        <v>137</v>
      </c>
      <c r="B56" t="s">
        <v>138</v>
      </c>
      <c r="C56" s="120" t="s">
        <v>41</v>
      </c>
      <c r="D56" s="24">
        <v>127</v>
      </c>
      <c r="E56" s="28"/>
      <c r="F56" s="28"/>
      <c r="G56" s="28"/>
      <c r="H56" s="28"/>
      <c r="I56" s="28"/>
      <c r="J56" s="28"/>
    </row>
    <row r="57" spans="1:10" x14ac:dyDescent="0.2">
      <c r="A57" t="s">
        <v>139</v>
      </c>
      <c r="B57" t="s">
        <v>140</v>
      </c>
      <c r="C57" s="120" t="s">
        <v>57</v>
      </c>
      <c r="D57" s="24">
        <v>16</v>
      </c>
      <c r="E57" s="28"/>
      <c r="F57" s="28"/>
      <c r="G57" s="28"/>
      <c r="H57" s="28"/>
      <c r="I57" s="28"/>
      <c r="J57" s="28"/>
    </row>
    <row r="58" spans="1:10" x14ac:dyDescent="0.2">
      <c r="A58" t="s">
        <v>141</v>
      </c>
      <c r="B58" t="s">
        <v>142</v>
      </c>
      <c r="C58" s="120" t="s">
        <v>38</v>
      </c>
      <c r="D58" s="24">
        <v>13</v>
      </c>
      <c r="E58" s="28"/>
      <c r="F58" s="28"/>
      <c r="G58" s="28"/>
      <c r="H58" s="28"/>
      <c r="I58" s="28"/>
      <c r="J58" s="28"/>
    </row>
    <row r="59" spans="1:10" x14ac:dyDescent="0.2">
      <c r="A59" t="s">
        <v>145</v>
      </c>
      <c r="B59" t="s">
        <v>146</v>
      </c>
      <c r="C59" s="120" t="s">
        <v>41</v>
      </c>
      <c r="D59" s="24">
        <v>121</v>
      </c>
      <c r="E59" s="28"/>
      <c r="F59" s="28"/>
      <c r="G59" s="28"/>
      <c r="H59" s="28"/>
      <c r="I59" s="28"/>
      <c r="J59" s="28"/>
    </row>
    <row r="60" spans="1:10" x14ac:dyDescent="0.2">
      <c r="A60" t="s">
        <v>149</v>
      </c>
      <c r="B60" t="s">
        <v>150</v>
      </c>
      <c r="C60" s="120" t="s">
        <v>38</v>
      </c>
      <c r="D60" s="24">
        <v>122</v>
      </c>
      <c r="E60" s="28"/>
      <c r="F60" s="28"/>
      <c r="G60" s="28"/>
      <c r="H60" s="28"/>
      <c r="I60" s="28"/>
      <c r="J60" s="28"/>
    </row>
    <row r="61" spans="1:10" x14ac:dyDescent="0.2">
      <c r="A61" t="s">
        <v>151</v>
      </c>
      <c r="B61" t="s">
        <v>152</v>
      </c>
      <c r="C61" s="120" t="s">
        <v>41</v>
      </c>
      <c r="D61" s="24">
        <v>1</v>
      </c>
      <c r="E61" s="28"/>
      <c r="F61" s="28"/>
      <c r="G61" s="28"/>
      <c r="H61" s="28"/>
      <c r="I61" s="28"/>
      <c r="J61" s="28"/>
    </row>
    <row r="62" spans="1:10" x14ac:dyDescent="0.2">
      <c r="A62" t="s">
        <v>153</v>
      </c>
      <c r="B62" t="s">
        <v>154</v>
      </c>
      <c r="C62" s="120" t="s">
        <v>44</v>
      </c>
      <c r="D62" s="24">
        <v>69</v>
      </c>
      <c r="E62" s="28"/>
      <c r="F62" s="28"/>
      <c r="G62" s="28"/>
      <c r="H62" s="28"/>
      <c r="I62" s="28"/>
      <c r="J62" s="28"/>
    </row>
    <row r="63" spans="1:10" x14ac:dyDescent="0.2">
      <c r="A63" t="s">
        <v>155</v>
      </c>
      <c r="B63" t="s">
        <v>156</v>
      </c>
      <c r="C63" s="120" t="s">
        <v>64</v>
      </c>
      <c r="D63" s="24">
        <v>127</v>
      </c>
      <c r="E63" s="28"/>
      <c r="F63" s="28"/>
      <c r="G63" s="28"/>
      <c r="H63" s="28"/>
      <c r="I63" s="28"/>
      <c r="J63" s="28"/>
    </row>
    <row r="64" spans="1:10" x14ac:dyDescent="0.2">
      <c r="A64" t="s">
        <v>157</v>
      </c>
      <c r="B64" t="s">
        <v>158</v>
      </c>
      <c r="C64" s="120" t="s">
        <v>64</v>
      </c>
      <c r="D64" s="24">
        <v>31</v>
      </c>
      <c r="E64" s="28"/>
      <c r="F64" s="28"/>
      <c r="G64" s="28"/>
      <c r="H64" s="28"/>
      <c r="I64" s="28"/>
      <c r="J64" s="28"/>
    </row>
    <row r="65" spans="1:10" x14ac:dyDescent="0.2">
      <c r="A65" t="s">
        <v>159</v>
      </c>
      <c r="B65" t="s">
        <v>160</v>
      </c>
      <c r="C65" s="120" t="s">
        <v>57</v>
      </c>
      <c r="D65" s="24">
        <v>173</v>
      </c>
      <c r="E65" s="28"/>
      <c r="F65" s="28"/>
      <c r="G65" s="28"/>
      <c r="H65" s="28"/>
      <c r="I65" s="28"/>
      <c r="J65" s="28"/>
    </row>
    <row r="66" spans="1:10" x14ac:dyDescent="0.2">
      <c r="A66" t="s">
        <v>161</v>
      </c>
      <c r="B66" t="s">
        <v>162</v>
      </c>
      <c r="C66" s="120" t="s">
        <v>44</v>
      </c>
      <c r="D66" s="24">
        <v>121</v>
      </c>
      <c r="E66" s="28"/>
      <c r="F66" s="28"/>
      <c r="G66" s="28"/>
      <c r="H66" s="28"/>
      <c r="I66" s="28"/>
      <c r="J66" s="28"/>
    </row>
    <row r="67" spans="1:10" x14ac:dyDescent="0.2">
      <c r="A67" t="s">
        <v>163</v>
      </c>
      <c r="B67" t="s">
        <v>164</v>
      </c>
      <c r="C67" t="s">
        <v>57</v>
      </c>
      <c r="D67" s="24">
        <v>2</v>
      </c>
      <c r="E67" s="28"/>
      <c r="F67" s="28"/>
      <c r="G67" s="28"/>
      <c r="H67" s="28"/>
      <c r="I67" s="28"/>
      <c r="J67" s="28"/>
    </row>
    <row r="68" spans="1:10" x14ac:dyDescent="0.2">
      <c r="A68" t="s">
        <v>165</v>
      </c>
      <c r="B68" t="s">
        <v>166</v>
      </c>
      <c r="C68" s="120" t="s">
        <v>38</v>
      </c>
      <c r="D68" s="24">
        <v>25</v>
      </c>
      <c r="E68" s="28"/>
      <c r="F68" s="28"/>
      <c r="G68" s="28"/>
      <c r="H68" s="28"/>
      <c r="I68" s="28"/>
      <c r="J68" s="28"/>
    </row>
    <row r="69" spans="1:10" x14ac:dyDescent="0.2">
      <c r="A69" t="s">
        <v>167</v>
      </c>
      <c r="B69" t="s">
        <v>168</v>
      </c>
      <c r="C69" s="120" t="s">
        <v>38</v>
      </c>
      <c r="D69" s="24">
        <v>78</v>
      </c>
      <c r="E69" s="28"/>
      <c r="F69" s="28"/>
      <c r="G69" s="28"/>
      <c r="H69" s="28"/>
      <c r="I69" s="28"/>
      <c r="J69" s="28"/>
    </row>
    <row r="70" spans="1:10" x14ac:dyDescent="0.2">
      <c r="A70" t="s">
        <v>169</v>
      </c>
      <c r="B70" t="s">
        <v>170</v>
      </c>
      <c r="C70" s="120" t="s">
        <v>57</v>
      </c>
      <c r="D70" s="24">
        <v>18</v>
      </c>
      <c r="E70" s="28"/>
      <c r="F70" s="28"/>
      <c r="G70" s="28"/>
      <c r="H70" s="28"/>
      <c r="I70" s="28"/>
      <c r="J70" s="28"/>
    </row>
    <row r="71" spans="1:10" x14ac:dyDescent="0.2">
      <c r="A71" t="s">
        <v>171</v>
      </c>
      <c r="B71" t="s">
        <v>172</v>
      </c>
      <c r="C71" s="120" t="s">
        <v>38</v>
      </c>
      <c r="D71" s="24">
        <v>105</v>
      </c>
      <c r="E71" s="28"/>
      <c r="F71" s="28"/>
      <c r="G71" s="28"/>
      <c r="H71" s="28"/>
      <c r="I71" s="28"/>
      <c r="J71" s="28"/>
    </row>
    <row r="72" spans="1:10" x14ac:dyDescent="0.2">
      <c r="A72" t="s">
        <v>173</v>
      </c>
      <c r="B72" t="s">
        <v>174</v>
      </c>
      <c r="C72" s="120" t="s">
        <v>44</v>
      </c>
      <c r="D72" s="24">
        <v>42</v>
      </c>
      <c r="E72" s="28"/>
      <c r="F72" s="28"/>
      <c r="G72" s="28"/>
      <c r="H72" s="28"/>
      <c r="I72" s="28"/>
      <c r="J72" s="28"/>
    </row>
    <row r="73" spans="1:10" x14ac:dyDescent="0.2">
      <c r="A73" t="s">
        <v>175</v>
      </c>
      <c r="B73" t="s">
        <v>176</v>
      </c>
      <c r="C73" s="120" t="s">
        <v>44</v>
      </c>
      <c r="D73" s="24">
        <v>65</v>
      </c>
      <c r="E73" s="28"/>
      <c r="F73" s="28"/>
      <c r="G73" s="28"/>
      <c r="H73" s="28"/>
      <c r="I73" s="28"/>
      <c r="J73" s="28"/>
    </row>
    <row r="74" spans="1:10" x14ac:dyDescent="0.2">
      <c r="A74" t="s">
        <v>179</v>
      </c>
      <c r="B74" t="s">
        <v>180</v>
      </c>
      <c r="C74" s="120" t="s">
        <v>57</v>
      </c>
      <c r="D74" s="24">
        <v>80</v>
      </c>
      <c r="E74" s="28"/>
      <c r="F74" s="28"/>
      <c r="G74" s="28"/>
      <c r="H74" s="28"/>
      <c r="I74" s="28"/>
      <c r="J74" s="28"/>
    </row>
    <row r="75" spans="1:10" x14ac:dyDescent="0.2">
      <c r="A75" t="s">
        <v>181</v>
      </c>
      <c r="B75" t="s">
        <v>182</v>
      </c>
      <c r="C75" s="120" t="s">
        <v>38</v>
      </c>
      <c r="D75" s="24">
        <v>16</v>
      </c>
      <c r="E75" s="28"/>
      <c r="F75" s="28"/>
      <c r="G75" s="28"/>
      <c r="H75" s="28"/>
      <c r="I75" s="28"/>
      <c r="J75" s="28"/>
    </row>
    <row r="76" spans="1:10" x14ac:dyDescent="0.2">
      <c r="A76" t="s">
        <v>183</v>
      </c>
      <c r="B76" t="s">
        <v>184</v>
      </c>
      <c r="C76" s="120" t="s">
        <v>44</v>
      </c>
      <c r="D76" s="24">
        <v>74</v>
      </c>
      <c r="E76" s="28"/>
      <c r="F76" s="28"/>
      <c r="G76" s="28"/>
      <c r="H76" s="28"/>
      <c r="I76" s="28"/>
      <c r="J76" s="28"/>
    </row>
    <row r="77" spans="1:10" x14ac:dyDescent="0.2">
      <c r="A77" t="s">
        <v>185</v>
      </c>
      <c r="B77" t="s">
        <v>186</v>
      </c>
      <c r="C77" s="120" t="s">
        <v>38</v>
      </c>
      <c r="D77" s="24">
        <v>25</v>
      </c>
      <c r="E77" s="28"/>
      <c r="F77" s="28"/>
      <c r="G77" s="28"/>
      <c r="H77" s="28"/>
      <c r="I77" s="28"/>
      <c r="J77" s="28"/>
    </row>
    <row r="78" spans="1:10" x14ac:dyDescent="0.2">
      <c r="A78" t="s">
        <v>187</v>
      </c>
      <c r="B78" t="s">
        <v>188</v>
      </c>
      <c r="C78" s="120" t="s">
        <v>64</v>
      </c>
      <c r="D78" s="24">
        <v>81</v>
      </c>
      <c r="E78" s="28"/>
      <c r="F78" s="28"/>
      <c r="G78" s="28"/>
      <c r="H78" s="28"/>
      <c r="I78" s="28"/>
      <c r="J78" s="28"/>
    </row>
    <row r="79" spans="1:10" x14ac:dyDescent="0.2">
      <c r="A79" t="s">
        <v>189</v>
      </c>
      <c r="B79" t="s">
        <v>190</v>
      </c>
      <c r="C79" s="120" t="s">
        <v>64</v>
      </c>
      <c r="D79" s="24">
        <v>6</v>
      </c>
      <c r="E79" s="28"/>
      <c r="F79" s="28"/>
      <c r="G79" s="28"/>
      <c r="H79" s="28"/>
      <c r="I79" s="28"/>
      <c r="J79" s="28"/>
    </row>
    <row r="80" spans="1:10" x14ac:dyDescent="0.2">
      <c r="A80" t="s">
        <v>191</v>
      </c>
      <c r="B80" t="s">
        <v>192</v>
      </c>
      <c r="C80" s="120" t="s">
        <v>64</v>
      </c>
      <c r="D80" s="24">
        <v>50</v>
      </c>
      <c r="E80" s="28"/>
      <c r="F80" s="28"/>
      <c r="G80" s="28"/>
      <c r="H80" s="28"/>
      <c r="I80" s="28"/>
      <c r="J80" s="28"/>
    </row>
    <row r="81" spans="1:10" x14ac:dyDescent="0.2">
      <c r="A81" t="s">
        <v>735</v>
      </c>
      <c r="B81" t="s">
        <v>193</v>
      </c>
      <c r="C81" s="120" t="s">
        <v>38</v>
      </c>
      <c r="D81" s="24">
        <v>40</v>
      </c>
      <c r="E81" s="28"/>
      <c r="F81" s="28"/>
      <c r="G81" s="28"/>
      <c r="H81" s="28"/>
      <c r="I81" s="28"/>
      <c r="J81" s="28"/>
    </row>
    <row r="82" spans="1:10" x14ac:dyDescent="0.2">
      <c r="A82" t="s">
        <v>194</v>
      </c>
      <c r="B82" t="s">
        <v>195</v>
      </c>
      <c r="C82" s="120" t="s">
        <v>44</v>
      </c>
      <c r="D82" s="24">
        <v>32</v>
      </c>
      <c r="E82" s="28"/>
      <c r="F82" s="28"/>
      <c r="G82" s="28"/>
      <c r="H82" s="28"/>
      <c r="I82" s="28"/>
      <c r="J82" s="28"/>
    </row>
    <row r="83" spans="1:10" x14ac:dyDescent="0.2">
      <c r="A83" t="s">
        <v>196</v>
      </c>
      <c r="B83" t="s">
        <v>197</v>
      </c>
      <c r="C83" s="120" t="s">
        <v>44</v>
      </c>
      <c r="D83" s="24">
        <v>79</v>
      </c>
      <c r="E83" s="28"/>
      <c r="F83" s="28"/>
      <c r="G83" s="28"/>
      <c r="H83" s="28"/>
      <c r="I83" s="28"/>
      <c r="J83" s="28"/>
    </row>
    <row r="84" spans="1:10" x14ac:dyDescent="0.2">
      <c r="A84" t="s">
        <v>198</v>
      </c>
      <c r="B84" t="s">
        <v>199</v>
      </c>
      <c r="C84" s="120" t="s">
        <v>57</v>
      </c>
      <c r="D84" s="24">
        <v>39</v>
      </c>
      <c r="E84" s="28"/>
      <c r="F84" s="28"/>
      <c r="G84" s="28"/>
      <c r="H84" s="28"/>
      <c r="I84" s="28"/>
      <c r="J84" s="28"/>
    </row>
    <row r="85" spans="1:10" x14ac:dyDescent="0.2">
      <c r="A85" t="s">
        <v>200</v>
      </c>
      <c r="B85" t="s">
        <v>201</v>
      </c>
      <c r="C85" s="120" t="s">
        <v>44</v>
      </c>
      <c r="D85" s="24">
        <v>40</v>
      </c>
      <c r="E85" s="28"/>
      <c r="F85" s="28"/>
      <c r="G85" s="28"/>
      <c r="H85" s="28"/>
      <c r="I85" s="28"/>
      <c r="J85" s="28"/>
    </row>
    <row r="86" spans="1:10" x14ac:dyDescent="0.2">
      <c r="A86" t="s">
        <v>204</v>
      </c>
      <c r="B86" t="s">
        <v>205</v>
      </c>
      <c r="C86" s="120" t="s">
        <v>64</v>
      </c>
      <c r="D86" s="24">
        <v>60</v>
      </c>
      <c r="E86" s="28"/>
      <c r="F86" s="28"/>
      <c r="G86" s="28"/>
      <c r="H86" s="28"/>
      <c r="I86" s="28"/>
      <c r="J86" s="28"/>
    </row>
    <row r="87" spans="1:10" x14ac:dyDescent="0.2">
      <c r="A87" t="s">
        <v>206</v>
      </c>
      <c r="B87" t="s">
        <v>207</v>
      </c>
      <c r="C87" s="120" t="s">
        <v>41</v>
      </c>
      <c r="D87" s="24">
        <v>4</v>
      </c>
      <c r="E87" s="28"/>
      <c r="F87" s="28"/>
      <c r="G87" s="28"/>
      <c r="H87" s="28"/>
      <c r="I87" s="28"/>
      <c r="J87" s="28"/>
    </row>
    <row r="88" spans="1:10" x14ac:dyDescent="0.2">
      <c r="A88" t="s">
        <v>208</v>
      </c>
      <c r="B88" s="90" t="s">
        <v>209</v>
      </c>
      <c r="C88" s="120" t="s">
        <v>38</v>
      </c>
      <c r="D88" s="24">
        <v>16</v>
      </c>
      <c r="E88" s="28"/>
      <c r="F88" s="28"/>
      <c r="G88" s="28"/>
      <c r="H88" s="28"/>
      <c r="I88" s="28"/>
      <c r="J88" s="28"/>
    </row>
    <row r="89" spans="1:10" x14ac:dyDescent="0.2">
      <c r="A89" t="s">
        <v>210</v>
      </c>
      <c r="B89" t="s">
        <v>211</v>
      </c>
      <c r="C89" s="120" t="s">
        <v>38</v>
      </c>
      <c r="D89" s="24">
        <v>12</v>
      </c>
      <c r="E89" s="28"/>
      <c r="F89" s="28"/>
      <c r="G89" s="28"/>
      <c r="H89" s="28"/>
      <c r="I89" s="28"/>
      <c r="J89" s="28"/>
    </row>
    <row r="90" spans="1:10" x14ac:dyDescent="0.2">
      <c r="A90" t="s">
        <v>212</v>
      </c>
      <c r="B90" t="s">
        <v>213</v>
      </c>
      <c r="C90" s="120" t="s">
        <v>38</v>
      </c>
      <c r="D90" s="24">
        <v>34</v>
      </c>
      <c r="E90" s="28"/>
      <c r="F90" s="28"/>
      <c r="G90" s="28"/>
      <c r="H90" s="28"/>
      <c r="I90" s="28"/>
      <c r="J90" s="28"/>
    </row>
    <row r="91" spans="1:10" x14ac:dyDescent="0.2">
      <c r="A91" t="s">
        <v>214</v>
      </c>
      <c r="B91" t="s">
        <v>215</v>
      </c>
      <c r="C91" s="120" t="s">
        <v>44</v>
      </c>
      <c r="D91" s="24">
        <v>15</v>
      </c>
      <c r="E91" s="28"/>
      <c r="F91" s="28"/>
      <c r="G91" s="28"/>
      <c r="H91" s="28"/>
      <c r="I91" s="28"/>
      <c r="J91" s="28"/>
    </row>
    <row r="92" spans="1:10" x14ac:dyDescent="0.2">
      <c r="A92" t="s">
        <v>216</v>
      </c>
      <c r="B92" t="s">
        <v>217</v>
      </c>
      <c r="C92" s="120" t="s">
        <v>64</v>
      </c>
      <c r="D92" s="24">
        <v>58</v>
      </c>
      <c r="E92" s="28"/>
      <c r="F92" s="28"/>
      <c r="G92" s="28"/>
      <c r="H92" s="28"/>
      <c r="I92" s="28"/>
      <c r="J92" s="28"/>
    </row>
    <row r="93" spans="1:10" x14ac:dyDescent="0.2">
      <c r="A93" t="s">
        <v>218</v>
      </c>
      <c r="B93" t="s">
        <v>219</v>
      </c>
      <c r="C93" s="120" t="s">
        <v>64</v>
      </c>
      <c r="D93" s="24">
        <v>27</v>
      </c>
      <c r="E93" s="28"/>
      <c r="F93" s="28"/>
      <c r="G93" s="28"/>
      <c r="H93" s="28"/>
      <c r="I93" s="28"/>
      <c r="J93" s="28"/>
    </row>
    <row r="94" spans="1:10" x14ac:dyDescent="0.2">
      <c r="A94" t="s">
        <v>220</v>
      </c>
      <c r="B94" s="90" t="s">
        <v>221</v>
      </c>
      <c r="C94" s="120" t="s">
        <v>38</v>
      </c>
      <c r="D94" s="24">
        <v>18</v>
      </c>
      <c r="E94" s="28"/>
      <c r="F94" s="28"/>
      <c r="G94" s="28"/>
      <c r="H94" s="28"/>
      <c r="I94" s="28"/>
      <c r="J94" s="28"/>
    </row>
    <row r="95" spans="1:10" x14ac:dyDescent="0.2">
      <c r="A95" t="s">
        <v>222</v>
      </c>
      <c r="B95" t="s">
        <v>223</v>
      </c>
      <c r="C95" s="120" t="s">
        <v>38</v>
      </c>
      <c r="D95" s="24">
        <v>18</v>
      </c>
      <c r="E95" s="28"/>
      <c r="F95" s="28"/>
      <c r="G95" s="28"/>
      <c r="H95" s="28"/>
      <c r="I95" s="28"/>
      <c r="J95" s="28"/>
    </row>
    <row r="96" spans="1:10" x14ac:dyDescent="0.2">
      <c r="A96" t="s">
        <v>224</v>
      </c>
      <c r="B96" t="s">
        <v>225</v>
      </c>
      <c r="C96" s="120" t="s">
        <v>64</v>
      </c>
      <c r="D96" s="24">
        <v>29</v>
      </c>
      <c r="E96" s="28"/>
      <c r="F96" s="28"/>
      <c r="G96" s="28"/>
      <c r="H96" s="28"/>
      <c r="I96" s="28"/>
      <c r="J96" s="28"/>
    </row>
    <row r="97" spans="1:10" x14ac:dyDescent="0.2">
      <c r="A97" t="s">
        <v>226</v>
      </c>
      <c r="B97" t="s">
        <v>227</v>
      </c>
      <c r="C97" s="120" t="s">
        <v>41</v>
      </c>
      <c r="D97" s="24">
        <v>19</v>
      </c>
      <c r="E97" s="28"/>
      <c r="F97" s="28"/>
      <c r="G97" s="28"/>
      <c r="H97" s="28"/>
      <c r="I97" s="28"/>
      <c r="J97" s="28"/>
    </row>
    <row r="98" spans="1:10" x14ac:dyDescent="0.2">
      <c r="A98" t="s">
        <v>733</v>
      </c>
      <c r="B98" t="s">
        <v>228</v>
      </c>
      <c r="C98" s="120" t="s">
        <v>57</v>
      </c>
      <c r="D98" s="24">
        <v>60</v>
      </c>
      <c r="E98" s="28"/>
      <c r="F98" s="28"/>
      <c r="G98" s="28"/>
      <c r="H98" s="28"/>
      <c r="I98" s="28"/>
      <c r="J98" s="28"/>
    </row>
    <row r="99" spans="1:10" x14ac:dyDescent="0.2">
      <c r="A99" t="s">
        <v>229</v>
      </c>
      <c r="B99" t="s">
        <v>230</v>
      </c>
      <c r="C99" s="120" t="s">
        <v>44</v>
      </c>
      <c r="D99" s="24">
        <v>44</v>
      </c>
      <c r="E99" s="28"/>
      <c r="F99" s="28"/>
      <c r="G99" s="28"/>
      <c r="H99" s="28"/>
      <c r="I99" s="28"/>
      <c r="J99" s="28"/>
    </row>
    <row r="100" spans="1:10" x14ac:dyDescent="0.2">
      <c r="A100" t="s">
        <v>231</v>
      </c>
      <c r="B100" t="s">
        <v>232</v>
      </c>
      <c r="C100" s="120" t="s">
        <v>64</v>
      </c>
      <c r="D100" s="24">
        <v>85</v>
      </c>
      <c r="E100" s="28"/>
      <c r="F100" s="28"/>
      <c r="G100" s="28"/>
      <c r="H100" s="28"/>
      <c r="I100" s="28"/>
      <c r="J100" s="28"/>
    </row>
    <row r="101" spans="1:10" x14ac:dyDescent="0.2">
      <c r="A101" t="s">
        <v>233</v>
      </c>
      <c r="B101" s="90" t="s">
        <v>234</v>
      </c>
      <c r="C101" s="120" t="s">
        <v>64</v>
      </c>
      <c r="D101" s="24">
        <v>20</v>
      </c>
      <c r="E101" s="28"/>
      <c r="F101" s="28"/>
      <c r="G101" s="28"/>
      <c r="H101" s="28"/>
      <c r="I101" s="28"/>
      <c r="J101" s="28"/>
    </row>
    <row r="102" spans="1:10" x14ac:dyDescent="0.2">
      <c r="A102" t="s">
        <v>235</v>
      </c>
      <c r="B102" t="s">
        <v>236</v>
      </c>
      <c r="C102" s="120" t="s">
        <v>38</v>
      </c>
      <c r="D102" s="24">
        <v>8</v>
      </c>
      <c r="E102" s="28"/>
      <c r="F102" s="28"/>
      <c r="G102" s="28"/>
      <c r="H102" s="28"/>
      <c r="I102" s="28"/>
      <c r="J102" s="28"/>
    </row>
    <row r="103" spans="1:10" x14ac:dyDescent="0.2">
      <c r="A103" t="s">
        <v>237</v>
      </c>
      <c r="B103" t="s">
        <v>238</v>
      </c>
      <c r="C103" s="120" t="s">
        <v>38</v>
      </c>
      <c r="D103" s="24">
        <v>3</v>
      </c>
      <c r="E103" s="28"/>
      <c r="F103" s="28"/>
      <c r="G103" s="28"/>
      <c r="H103" s="28"/>
      <c r="I103" s="28"/>
      <c r="J103" s="28"/>
    </row>
    <row r="104" spans="1:10" x14ac:dyDescent="0.2">
      <c r="A104" t="s">
        <v>239</v>
      </c>
      <c r="B104" t="s">
        <v>240</v>
      </c>
      <c r="C104" t="s">
        <v>38</v>
      </c>
      <c r="D104" s="24">
        <v>1</v>
      </c>
      <c r="E104" s="28"/>
      <c r="F104" s="28"/>
      <c r="G104" s="28"/>
      <c r="H104" s="28"/>
      <c r="I104" s="28"/>
      <c r="J104" s="28"/>
    </row>
    <row r="105" spans="1:10" x14ac:dyDescent="0.2">
      <c r="A105" t="s">
        <v>241</v>
      </c>
      <c r="B105" t="s">
        <v>242</v>
      </c>
      <c r="C105" s="120" t="s">
        <v>41</v>
      </c>
      <c r="D105" s="24">
        <v>50</v>
      </c>
      <c r="E105" s="28"/>
      <c r="F105" s="28"/>
      <c r="G105" s="28"/>
      <c r="H105" s="28"/>
      <c r="I105" s="28"/>
      <c r="J105" s="28"/>
    </row>
    <row r="106" spans="1:10" x14ac:dyDescent="0.2">
      <c r="A106" t="s">
        <v>243</v>
      </c>
      <c r="B106" t="s">
        <v>244</v>
      </c>
      <c r="C106" s="120" t="s">
        <v>57</v>
      </c>
      <c r="D106" s="24">
        <v>23</v>
      </c>
      <c r="E106" s="28"/>
      <c r="F106" s="28"/>
      <c r="G106" s="28"/>
      <c r="H106" s="28"/>
      <c r="I106" s="28"/>
      <c r="J106" s="28"/>
    </row>
    <row r="107" spans="1:10" x14ac:dyDescent="0.2">
      <c r="A107" t="s">
        <v>245</v>
      </c>
      <c r="B107" t="s">
        <v>246</v>
      </c>
      <c r="C107" s="120" t="s">
        <v>44</v>
      </c>
      <c r="D107" s="24">
        <v>46</v>
      </c>
      <c r="E107" s="28"/>
      <c r="F107" s="28"/>
      <c r="G107" s="28"/>
      <c r="H107" s="28"/>
      <c r="I107" s="28"/>
      <c r="J107" s="28"/>
    </row>
    <row r="108" spans="1:10" x14ac:dyDescent="0.2">
      <c r="A108" t="s">
        <v>247</v>
      </c>
      <c r="B108" t="s">
        <v>248</v>
      </c>
      <c r="C108" s="120" t="s">
        <v>38</v>
      </c>
      <c r="D108" s="24">
        <v>54</v>
      </c>
      <c r="E108" s="28"/>
      <c r="F108" s="28"/>
      <c r="G108" s="28"/>
      <c r="H108" s="28"/>
      <c r="I108" s="28"/>
      <c r="J108" s="28"/>
    </row>
    <row r="109" spans="1:10" x14ac:dyDescent="0.2">
      <c r="A109" t="s">
        <v>249</v>
      </c>
      <c r="B109" t="s">
        <v>250</v>
      </c>
      <c r="C109" s="120" t="s">
        <v>57</v>
      </c>
      <c r="D109" s="24">
        <v>4</v>
      </c>
      <c r="E109" s="28"/>
      <c r="F109" s="28"/>
      <c r="G109" s="28"/>
      <c r="H109" s="28"/>
      <c r="I109" s="28"/>
      <c r="J109" s="28"/>
    </row>
    <row r="110" spans="1:10" x14ac:dyDescent="0.2">
      <c r="A110" t="s">
        <v>251</v>
      </c>
      <c r="B110" s="10" t="s">
        <v>252</v>
      </c>
      <c r="C110" s="29" t="s">
        <v>64</v>
      </c>
      <c r="D110" s="24">
        <v>37</v>
      </c>
      <c r="E110" s="28"/>
      <c r="F110" s="28"/>
      <c r="G110" s="28"/>
      <c r="H110" s="28"/>
      <c r="I110" s="28"/>
      <c r="J110" s="28"/>
    </row>
    <row r="111" spans="1:10" x14ac:dyDescent="0.2">
      <c r="A111" t="s">
        <v>253</v>
      </c>
      <c r="B111" t="s">
        <v>254</v>
      </c>
      <c r="C111" s="120" t="s">
        <v>57</v>
      </c>
      <c r="D111" s="24">
        <v>58</v>
      </c>
      <c r="E111" s="28"/>
      <c r="F111" s="28"/>
      <c r="G111" s="28"/>
      <c r="H111" s="28"/>
      <c r="I111" s="28"/>
      <c r="J111" s="28"/>
    </row>
    <row r="112" spans="1:10" x14ac:dyDescent="0.2">
      <c r="A112" t="s">
        <v>255</v>
      </c>
      <c r="B112" t="s">
        <v>256</v>
      </c>
      <c r="C112" s="120" t="s">
        <v>38</v>
      </c>
      <c r="D112" s="24">
        <v>5</v>
      </c>
      <c r="E112" s="28"/>
      <c r="F112" s="28"/>
      <c r="G112" s="28"/>
      <c r="H112" s="28"/>
      <c r="I112" s="28"/>
      <c r="J112" s="28"/>
    </row>
    <row r="113" spans="1:10" x14ac:dyDescent="0.2">
      <c r="A113" t="s">
        <v>257</v>
      </c>
      <c r="B113" t="s">
        <v>258</v>
      </c>
      <c r="C113" s="120" t="s">
        <v>64</v>
      </c>
      <c r="D113" s="24">
        <v>50</v>
      </c>
      <c r="E113" s="28"/>
      <c r="F113" s="28"/>
      <c r="G113" s="28"/>
      <c r="H113" s="28"/>
      <c r="I113" s="28"/>
      <c r="J113" s="28"/>
    </row>
    <row r="114" spans="1:10" x14ac:dyDescent="0.2">
      <c r="A114" t="s">
        <v>259</v>
      </c>
      <c r="B114" t="s">
        <v>260</v>
      </c>
      <c r="C114" s="120" t="s">
        <v>44</v>
      </c>
      <c r="D114" s="24">
        <v>30</v>
      </c>
      <c r="E114" s="28"/>
      <c r="F114" s="28"/>
      <c r="G114" s="28"/>
      <c r="H114" s="28"/>
      <c r="I114" s="28"/>
      <c r="J114" s="28"/>
    </row>
    <row r="115" spans="1:10" x14ac:dyDescent="0.2">
      <c r="A115" t="s">
        <v>261</v>
      </c>
      <c r="B115" t="s">
        <v>262</v>
      </c>
      <c r="C115" s="120" t="s">
        <v>38</v>
      </c>
      <c r="D115" s="24">
        <v>20</v>
      </c>
      <c r="E115" s="28"/>
      <c r="F115" s="28"/>
      <c r="G115" s="28"/>
      <c r="H115" s="28"/>
      <c r="I115" s="28"/>
      <c r="J115" s="28"/>
    </row>
    <row r="116" spans="1:10" x14ac:dyDescent="0.2">
      <c r="A116" t="s">
        <v>263</v>
      </c>
      <c r="B116" t="s">
        <v>264</v>
      </c>
      <c r="C116" s="120" t="s">
        <v>44</v>
      </c>
      <c r="D116" s="24">
        <v>4</v>
      </c>
      <c r="E116" s="28"/>
      <c r="F116" s="28"/>
      <c r="G116" s="28"/>
      <c r="H116" s="28"/>
      <c r="I116" s="28"/>
      <c r="J116" s="28"/>
    </row>
    <row r="117" spans="1:10" x14ac:dyDescent="0.2">
      <c r="A117" t="s">
        <v>265</v>
      </c>
      <c r="B117" t="s">
        <v>266</v>
      </c>
      <c r="C117" s="120" t="s">
        <v>44</v>
      </c>
      <c r="D117" s="24">
        <v>117</v>
      </c>
      <c r="E117" s="28"/>
      <c r="F117" s="28"/>
      <c r="G117" s="28"/>
      <c r="H117" s="28"/>
      <c r="I117" s="28"/>
      <c r="J117" s="28"/>
    </row>
    <row r="118" spans="1:10" x14ac:dyDescent="0.2">
      <c r="A118" t="s">
        <v>267</v>
      </c>
      <c r="B118" t="s">
        <v>268</v>
      </c>
      <c r="C118" s="120" t="s">
        <v>38</v>
      </c>
      <c r="D118" s="24">
        <v>100</v>
      </c>
      <c r="E118" s="28"/>
      <c r="F118" s="28"/>
      <c r="G118" s="28"/>
      <c r="H118" s="28"/>
      <c r="I118" s="28"/>
      <c r="J118" s="28"/>
    </row>
    <row r="119" spans="1:10" x14ac:dyDescent="0.2">
      <c r="A119" t="s">
        <v>269</v>
      </c>
      <c r="B119" t="s">
        <v>270</v>
      </c>
      <c r="C119" s="120" t="s">
        <v>38</v>
      </c>
      <c r="D119" s="24">
        <v>76</v>
      </c>
      <c r="E119" s="28"/>
      <c r="F119" s="28"/>
      <c r="G119" s="28"/>
      <c r="H119" s="28"/>
      <c r="I119" s="28"/>
      <c r="J119" s="28"/>
    </row>
    <row r="120" spans="1:10" x14ac:dyDescent="0.2">
      <c r="A120" t="s">
        <v>271</v>
      </c>
      <c r="B120" t="s">
        <v>272</v>
      </c>
      <c r="C120" s="120" t="s">
        <v>41</v>
      </c>
      <c r="D120" s="24">
        <v>3</v>
      </c>
      <c r="E120" s="28"/>
      <c r="F120" s="28"/>
      <c r="G120" s="28"/>
      <c r="H120" s="28"/>
      <c r="I120" s="28"/>
      <c r="J120" s="28"/>
    </row>
    <row r="121" spans="1:10" x14ac:dyDescent="0.2">
      <c r="A121" t="s">
        <v>273</v>
      </c>
      <c r="B121" t="s">
        <v>274</v>
      </c>
      <c r="C121" s="120" t="s">
        <v>38</v>
      </c>
      <c r="D121" s="24">
        <v>8</v>
      </c>
      <c r="E121" s="28"/>
      <c r="F121" s="28"/>
      <c r="G121" s="28"/>
      <c r="H121" s="28"/>
      <c r="I121" s="28"/>
      <c r="J121" s="28"/>
    </row>
    <row r="122" spans="1:10" x14ac:dyDescent="0.2">
      <c r="A122" t="s">
        <v>275</v>
      </c>
      <c r="B122" t="s">
        <v>276</v>
      </c>
      <c r="C122" s="120" t="s">
        <v>64</v>
      </c>
      <c r="D122" s="24">
        <v>38</v>
      </c>
      <c r="E122" s="28"/>
      <c r="F122" s="28"/>
      <c r="G122" s="28"/>
      <c r="H122" s="28"/>
      <c r="I122" s="28"/>
      <c r="J122" s="28"/>
    </row>
    <row r="123" spans="1:10" x14ac:dyDescent="0.2">
      <c r="A123" t="s">
        <v>279</v>
      </c>
      <c r="B123" t="s">
        <v>280</v>
      </c>
      <c r="C123" s="120" t="s">
        <v>44</v>
      </c>
      <c r="D123" s="24">
        <v>56</v>
      </c>
      <c r="E123" s="28"/>
      <c r="F123" s="28"/>
      <c r="G123" s="28"/>
      <c r="H123" s="28"/>
      <c r="I123" s="28"/>
      <c r="J123" s="28"/>
    </row>
    <row r="124" spans="1:10" x14ac:dyDescent="0.2">
      <c r="A124" t="s">
        <v>281</v>
      </c>
      <c r="B124" t="s">
        <v>282</v>
      </c>
      <c r="C124" s="120" t="s">
        <v>38</v>
      </c>
      <c r="D124" s="24">
        <v>21</v>
      </c>
      <c r="E124" s="28"/>
      <c r="F124" s="28"/>
      <c r="G124" s="28"/>
      <c r="H124" s="28"/>
      <c r="I124" s="28"/>
      <c r="J124" s="28"/>
    </row>
    <row r="125" spans="1:10" x14ac:dyDescent="0.2">
      <c r="A125" t="s">
        <v>283</v>
      </c>
      <c r="B125" t="s">
        <v>284</v>
      </c>
      <c r="C125" s="120" t="s">
        <v>57</v>
      </c>
      <c r="D125" s="24">
        <v>157</v>
      </c>
      <c r="E125" s="28"/>
      <c r="F125" s="28"/>
      <c r="G125" s="28"/>
      <c r="H125" s="28"/>
      <c r="I125" s="28"/>
      <c r="J125" s="28"/>
    </row>
    <row r="126" spans="1:10" x14ac:dyDescent="0.2">
      <c r="A126" t="s">
        <v>285</v>
      </c>
      <c r="B126" t="s">
        <v>286</v>
      </c>
      <c r="C126" s="120" t="s">
        <v>57</v>
      </c>
      <c r="D126" s="24">
        <v>40</v>
      </c>
      <c r="E126" s="28"/>
      <c r="F126" s="28"/>
      <c r="G126" s="28"/>
      <c r="H126" s="28"/>
      <c r="I126" s="28"/>
      <c r="J126" s="28"/>
    </row>
    <row r="127" spans="1:10" x14ac:dyDescent="0.2">
      <c r="A127" t="s">
        <v>287</v>
      </c>
      <c r="B127" t="s">
        <v>288</v>
      </c>
      <c r="C127" s="120" t="s">
        <v>41</v>
      </c>
      <c r="D127" s="24">
        <v>63</v>
      </c>
      <c r="E127" s="28"/>
      <c r="F127" s="28"/>
      <c r="G127" s="28"/>
      <c r="H127" s="28"/>
      <c r="I127" s="28"/>
      <c r="J127" s="28"/>
    </row>
    <row r="128" spans="1:10" x14ac:dyDescent="0.2">
      <c r="A128" t="s">
        <v>289</v>
      </c>
      <c r="B128" t="s">
        <v>290</v>
      </c>
      <c r="C128" s="120" t="s">
        <v>41</v>
      </c>
      <c r="D128" s="24">
        <v>29</v>
      </c>
      <c r="E128" s="28"/>
      <c r="F128" s="28"/>
      <c r="G128" s="28"/>
      <c r="H128" s="28"/>
      <c r="I128" s="28"/>
      <c r="J128" s="28"/>
    </row>
    <row r="129" spans="1:10" x14ac:dyDescent="0.2">
      <c r="A129" t="s">
        <v>291</v>
      </c>
      <c r="B129" t="s">
        <v>292</v>
      </c>
      <c r="C129" s="120" t="s">
        <v>57</v>
      </c>
      <c r="D129" s="24">
        <v>222</v>
      </c>
      <c r="E129" s="28"/>
      <c r="F129" s="28"/>
      <c r="G129" s="28"/>
      <c r="H129" s="28"/>
      <c r="I129" s="28"/>
      <c r="J129" s="28"/>
    </row>
    <row r="130" spans="1:10" x14ac:dyDescent="0.2">
      <c r="A130" t="s">
        <v>293</v>
      </c>
      <c r="B130" t="s">
        <v>294</v>
      </c>
      <c r="C130" s="120" t="s">
        <v>44</v>
      </c>
      <c r="D130" s="24">
        <v>81</v>
      </c>
      <c r="E130" s="28"/>
      <c r="F130" s="28"/>
      <c r="G130" s="28"/>
      <c r="H130" s="28"/>
      <c r="I130" s="28"/>
      <c r="J130" s="28"/>
    </row>
    <row r="131" spans="1:10" x14ac:dyDescent="0.2">
      <c r="A131" t="s">
        <v>297</v>
      </c>
      <c r="B131" t="s">
        <v>298</v>
      </c>
      <c r="C131" s="120" t="s">
        <v>44</v>
      </c>
      <c r="D131" s="24">
        <v>33</v>
      </c>
      <c r="E131" s="28"/>
      <c r="F131" s="28"/>
      <c r="G131" s="28"/>
      <c r="H131" s="28"/>
      <c r="I131" s="28"/>
      <c r="J131" s="28"/>
    </row>
    <row r="132" spans="1:10" x14ac:dyDescent="0.2">
      <c r="A132" t="s">
        <v>299</v>
      </c>
      <c r="B132" t="s">
        <v>300</v>
      </c>
      <c r="C132" s="120" t="s">
        <v>44</v>
      </c>
      <c r="D132" s="24">
        <v>9</v>
      </c>
      <c r="E132" s="28"/>
      <c r="F132" s="28"/>
      <c r="G132" s="28"/>
      <c r="H132" s="28"/>
      <c r="I132" s="28"/>
      <c r="J132" s="28"/>
    </row>
    <row r="133" spans="1:10" x14ac:dyDescent="0.2">
      <c r="A133" t="s">
        <v>301</v>
      </c>
      <c r="B133" t="s">
        <v>302</v>
      </c>
      <c r="C133" s="120" t="s">
        <v>41</v>
      </c>
      <c r="D133" s="24">
        <v>135</v>
      </c>
      <c r="E133" s="28"/>
      <c r="F133" s="28"/>
      <c r="G133" s="28"/>
      <c r="H133" s="28"/>
      <c r="I133" s="28"/>
      <c r="J133" s="28"/>
    </row>
    <row r="134" spans="1:10" x14ac:dyDescent="0.2">
      <c r="A134" t="s">
        <v>303</v>
      </c>
      <c r="B134" s="90" t="s">
        <v>304</v>
      </c>
      <c r="C134" s="120" t="s">
        <v>44</v>
      </c>
      <c r="D134" s="24">
        <v>22</v>
      </c>
      <c r="E134" s="28"/>
      <c r="F134" s="28"/>
      <c r="G134" s="28"/>
      <c r="H134" s="28"/>
      <c r="I134" s="28"/>
      <c r="J134" s="28"/>
    </row>
    <row r="135" spans="1:10" x14ac:dyDescent="0.2">
      <c r="A135" t="s">
        <v>305</v>
      </c>
      <c r="B135" t="s">
        <v>306</v>
      </c>
      <c r="C135" s="120" t="s">
        <v>38</v>
      </c>
      <c r="D135" s="24">
        <v>29</v>
      </c>
      <c r="E135" s="28"/>
      <c r="F135" s="28"/>
      <c r="G135" s="28"/>
      <c r="H135" s="28"/>
      <c r="I135" s="28"/>
      <c r="J135" s="28"/>
    </row>
    <row r="136" spans="1:10" x14ac:dyDescent="0.2">
      <c r="A136" t="s">
        <v>309</v>
      </c>
      <c r="B136" t="s">
        <v>310</v>
      </c>
      <c r="C136" s="120" t="s">
        <v>44</v>
      </c>
      <c r="D136" s="24">
        <v>12</v>
      </c>
      <c r="E136" s="28"/>
      <c r="F136" s="28"/>
      <c r="G136" s="28"/>
      <c r="H136" s="28"/>
      <c r="I136" s="28"/>
      <c r="J136" s="28"/>
    </row>
    <row r="137" spans="1:10" x14ac:dyDescent="0.2">
      <c r="A137" t="s">
        <v>311</v>
      </c>
      <c r="B137" t="s">
        <v>312</v>
      </c>
      <c r="C137" s="120" t="s">
        <v>41</v>
      </c>
      <c r="D137" s="24">
        <v>124</v>
      </c>
      <c r="E137" s="28"/>
      <c r="F137" s="28"/>
      <c r="G137" s="28"/>
      <c r="H137" s="28"/>
      <c r="I137" s="28"/>
      <c r="J137" s="28"/>
    </row>
    <row r="138" spans="1:10" x14ac:dyDescent="0.2">
      <c r="A138" t="s">
        <v>313</v>
      </c>
      <c r="B138" t="s">
        <v>314</v>
      </c>
      <c r="C138" s="120" t="s">
        <v>44</v>
      </c>
      <c r="D138" s="24">
        <v>36</v>
      </c>
      <c r="E138" s="28"/>
      <c r="F138" s="28"/>
      <c r="G138" s="28"/>
      <c r="H138" s="28"/>
      <c r="I138" s="28"/>
      <c r="J138" s="28"/>
    </row>
    <row r="139" spans="1:10" x14ac:dyDescent="0.2">
      <c r="A139" t="s">
        <v>315</v>
      </c>
      <c r="B139" t="s">
        <v>316</v>
      </c>
      <c r="C139" s="120" t="s">
        <v>38</v>
      </c>
      <c r="D139" s="24">
        <v>42</v>
      </c>
      <c r="E139" s="28"/>
      <c r="F139" s="28"/>
      <c r="G139" s="28"/>
      <c r="H139" s="28"/>
      <c r="I139" s="28"/>
      <c r="J139" s="28"/>
    </row>
    <row r="140" spans="1:10" x14ac:dyDescent="0.2">
      <c r="A140" t="s">
        <v>319</v>
      </c>
      <c r="B140" t="s">
        <v>320</v>
      </c>
      <c r="C140" s="120" t="s">
        <v>64</v>
      </c>
      <c r="D140" s="24">
        <v>35</v>
      </c>
      <c r="E140" s="28"/>
      <c r="F140" s="28"/>
      <c r="G140" s="28"/>
      <c r="H140" s="28"/>
      <c r="I140" s="28"/>
      <c r="J140" s="28"/>
    </row>
    <row r="141" spans="1:10" x14ac:dyDescent="0.2">
      <c r="A141" t="s">
        <v>321</v>
      </c>
      <c r="B141" t="s">
        <v>322</v>
      </c>
      <c r="C141" s="120" t="s">
        <v>64</v>
      </c>
      <c r="D141" s="24">
        <v>19</v>
      </c>
      <c r="E141" s="28"/>
      <c r="F141" s="28"/>
      <c r="G141" s="28"/>
      <c r="H141" s="28"/>
      <c r="I141" s="28"/>
      <c r="J141" s="28"/>
    </row>
    <row r="142" spans="1:10" x14ac:dyDescent="0.2">
      <c r="A142" t="s">
        <v>323</v>
      </c>
      <c r="B142" t="s">
        <v>324</v>
      </c>
      <c r="C142" s="120" t="s">
        <v>38</v>
      </c>
      <c r="D142" s="24">
        <v>28</v>
      </c>
      <c r="E142" s="28"/>
      <c r="F142" s="28"/>
      <c r="G142" s="28"/>
      <c r="H142" s="28"/>
      <c r="I142" s="28"/>
      <c r="J142" s="28"/>
    </row>
    <row r="143" spans="1:10" x14ac:dyDescent="0.2">
      <c r="A143" t="s">
        <v>325</v>
      </c>
      <c r="B143" t="s">
        <v>326</v>
      </c>
      <c r="C143" s="120" t="s">
        <v>38</v>
      </c>
      <c r="D143" s="24">
        <v>72</v>
      </c>
      <c r="E143" s="28"/>
      <c r="F143" s="28"/>
      <c r="G143" s="28"/>
      <c r="H143" s="28"/>
      <c r="I143" s="28"/>
      <c r="J143" s="28"/>
    </row>
    <row r="144" spans="1:10" x14ac:dyDescent="0.2">
      <c r="A144" t="s">
        <v>327</v>
      </c>
      <c r="B144" t="s">
        <v>328</v>
      </c>
      <c r="C144" s="120" t="s">
        <v>57</v>
      </c>
      <c r="D144" s="24">
        <v>66</v>
      </c>
      <c r="E144" s="28"/>
      <c r="F144" s="28"/>
      <c r="G144" s="28"/>
      <c r="H144" s="28"/>
      <c r="I144" s="28"/>
      <c r="J144" s="28"/>
    </row>
    <row r="145" spans="1:10" x14ac:dyDescent="0.2">
      <c r="A145" t="s">
        <v>329</v>
      </c>
      <c r="B145" t="s">
        <v>330</v>
      </c>
      <c r="C145" s="120" t="s">
        <v>44</v>
      </c>
      <c r="D145" s="24">
        <v>147</v>
      </c>
      <c r="E145" s="28"/>
      <c r="F145" s="28"/>
      <c r="G145" s="28"/>
      <c r="H145" s="28"/>
      <c r="I145" s="28"/>
      <c r="J145" s="28"/>
    </row>
    <row r="146" spans="1:10" x14ac:dyDescent="0.2">
      <c r="A146" t="s">
        <v>331</v>
      </c>
      <c r="B146" s="90" t="s">
        <v>332</v>
      </c>
      <c r="C146" s="120" t="s">
        <v>38</v>
      </c>
      <c r="D146" s="24">
        <v>2</v>
      </c>
      <c r="E146" s="28"/>
      <c r="F146" s="28"/>
      <c r="G146" s="28"/>
      <c r="H146" s="28"/>
      <c r="I146" s="28"/>
      <c r="J146" s="28"/>
    </row>
    <row r="147" spans="1:10" x14ac:dyDescent="0.2">
      <c r="A147" t="s">
        <v>333</v>
      </c>
      <c r="B147" t="s">
        <v>334</v>
      </c>
      <c r="C147" s="120" t="s">
        <v>64</v>
      </c>
      <c r="D147" s="24">
        <v>3</v>
      </c>
      <c r="E147" s="28"/>
      <c r="F147" s="28"/>
      <c r="G147" s="28"/>
      <c r="H147" s="28"/>
      <c r="I147" s="28"/>
      <c r="J147" s="28"/>
    </row>
    <row r="148" spans="1:10" x14ac:dyDescent="0.2">
      <c r="A148" t="s">
        <v>335</v>
      </c>
      <c r="B148" t="s">
        <v>336</v>
      </c>
      <c r="C148" s="120" t="s">
        <v>44</v>
      </c>
      <c r="D148" s="24">
        <v>31</v>
      </c>
      <c r="E148" s="28"/>
      <c r="F148" s="28"/>
      <c r="G148" s="28"/>
      <c r="H148" s="28"/>
      <c r="I148" s="28"/>
      <c r="J148" s="28"/>
    </row>
    <row r="149" spans="1:10" x14ac:dyDescent="0.2">
      <c r="A149" t="s">
        <v>337</v>
      </c>
      <c r="B149" t="s">
        <v>338</v>
      </c>
      <c r="C149" s="120" t="s">
        <v>57</v>
      </c>
      <c r="D149" s="24">
        <v>119</v>
      </c>
      <c r="E149" s="28"/>
      <c r="F149" s="28"/>
      <c r="G149" s="28"/>
      <c r="H149" s="28"/>
      <c r="I149" s="28"/>
      <c r="J149" s="28"/>
    </row>
    <row r="150" spans="1:10" x14ac:dyDescent="0.2">
      <c r="A150" t="s">
        <v>339</v>
      </c>
      <c r="B150" t="s">
        <v>340</v>
      </c>
      <c r="C150" s="120" t="s">
        <v>44</v>
      </c>
      <c r="D150" s="24">
        <v>58</v>
      </c>
      <c r="E150" s="28"/>
      <c r="F150" s="28"/>
      <c r="G150" s="28"/>
      <c r="H150" s="28"/>
      <c r="I150" s="28"/>
      <c r="J150" s="28"/>
    </row>
    <row r="151" spans="1:10" x14ac:dyDescent="0.2">
      <c r="A151" t="s">
        <v>341</v>
      </c>
      <c r="B151" t="s">
        <v>342</v>
      </c>
      <c r="C151" s="120" t="s">
        <v>64</v>
      </c>
      <c r="D151" s="24">
        <v>7</v>
      </c>
      <c r="E151" s="28"/>
      <c r="F151" s="28"/>
      <c r="G151" s="28"/>
      <c r="H151" s="28"/>
      <c r="I151" s="28"/>
      <c r="J151" s="28"/>
    </row>
    <row r="152" spans="1:10" x14ac:dyDescent="0.2">
      <c r="A152" t="s">
        <v>343</v>
      </c>
      <c r="B152" t="s">
        <v>344</v>
      </c>
      <c r="C152" s="120" t="s">
        <v>64</v>
      </c>
      <c r="D152" s="24">
        <v>7</v>
      </c>
      <c r="E152" s="28"/>
      <c r="F152" s="28"/>
      <c r="G152" s="28"/>
      <c r="H152" s="28"/>
      <c r="I152" s="28"/>
      <c r="J152" s="28"/>
    </row>
    <row r="153" spans="1:10" x14ac:dyDescent="0.2">
      <c r="A153" t="s">
        <v>345</v>
      </c>
      <c r="B153" t="s">
        <v>346</v>
      </c>
      <c r="C153" s="120" t="s">
        <v>57</v>
      </c>
      <c r="D153" s="24">
        <v>4</v>
      </c>
      <c r="E153" s="28"/>
      <c r="F153" s="28"/>
      <c r="G153" s="28"/>
      <c r="H153" s="28"/>
      <c r="I153" s="28"/>
      <c r="J153" s="28"/>
    </row>
    <row r="154" spans="1:10" x14ac:dyDescent="0.2">
      <c r="A154" t="s">
        <v>347</v>
      </c>
      <c r="B154" t="s">
        <v>348</v>
      </c>
      <c r="C154" s="120" t="s">
        <v>57</v>
      </c>
      <c r="D154" s="24">
        <v>66</v>
      </c>
      <c r="E154" s="28"/>
      <c r="F154" s="28"/>
      <c r="G154" s="28"/>
      <c r="H154" s="28"/>
      <c r="I154" s="28"/>
      <c r="J154" s="28"/>
    </row>
    <row r="155" spans="1:10" x14ac:dyDescent="0.2">
      <c r="A155" t="s">
        <v>349</v>
      </c>
      <c r="B155" t="s">
        <v>350</v>
      </c>
      <c r="C155" s="120" t="s">
        <v>38</v>
      </c>
      <c r="D155" s="24">
        <v>2</v>
      </c>
      <c r="E155" s="28"/>
      <c r="F155" s="28"/>
      <c r="G155" s="28"/>
      <c r="H155" s="28"/>
      <c r="I155" s="28"/>
      <c r="J155" s="28"/>
    </row>
    <row r="156" spans="1:10" x14ac:dyDescent="0.2">
      <c r="A156" t="s">
        <v>351</v>
      </c>
      <c r="B156" t="s">
        <v>352</v>
      </c>
      <c r="C156" s="120" t="s">
        <v>44</v>
      </c>
      <c r="D156" s="24">
        <v>44</v>
      </c>
      <c r="E156" s="28"/>
      <c r="F156" s="28"/>
      <c r="G156" s="28"/>
      <c r="H156" s="28"/>
      <c r="I156" s="28"/>
      <c r="J156" s="28"/>
    </row>
    <row r="157" spans="1:10" x14ac:dyDescent="0.2">
      <c r="A157" t="s">
        <v>353</v>
      </c>
      <c r="B157" t="s">
        <v>354</v>
      </c>
      <c r="C157" s="120" t="s">
        <v>57</v>
      </c>
      <c r="D157" s="24">
        <v>50</v>
      </c>
      <c r="E157" s="28"/>
      <c r="F157" s="28"/>
      <c r="G157" s="28"/>
      <c r="H157" s="28"/>
      <c r="I157" s="28"/>
      <c r="J157" s="28"/>
    </row>
    <row r="158" spans="1:10" x14ac:dyDescent="0.2">
      <c r="A158" t="s">
        <v>355</v>
      </c>
      <c r="B158" s="90" t="s">
        <v>356</v>
      </c>
      <c r="C158" s="120" t="s">
        <v>38</v>
      </c>
      <c r="D158" s="24">
        <v>5</v>
      </c>
      <c r="E158" s="28"/>
      <c r="F158" s="28"/>
      <c r="G158" s="28"/>
      <c r="H158" s="28"/>
      <c r="I158" s="28"/>
      <c r="J158" s="28"/>
    </row>
    <row r="159" spans="1:10" x14ac:dyDescent="0.2">
      <c r="A159" t="s">
        <v>357</v>
      </c>
      <c r="B159" t="s">
        <v>358</v>
      </c>
      <c r="C159" s="120" t="s">
        <v>64</v>
      </c>
      <c r="D159" s="24">
        <v>65</v>
      </c>
      <c r="E159" s="28"/>
      <c r="F159" s="28"/>
      <c r="G159" s="28"/>
      <c r="H159" s="28"/>
      <c r="I159" s="28"/>
      <c r="J159" s="28"/>
    </row>
    <row r="160" spans="1:10" x14ac:dyDescent="0.2">
      <c r="A160" t="s">
        <v>359</v>
      </c>
      <c r="B160" t="s">
        <v>360</v>
      </c>
      <c r="C160" s="120" t="s">
        <v>57</v>
      </c>
      <c r="D160" s="24">
        <v>67</v>
      </c>
      <c r="E160" s="28"/>
      <c r="F160" s="28"/>
      <c r="G160" s="28"/>
      <c r="H160" s="28"/>
      <c r="I160" s="28"/>
      <c r="J160" s="28"/>
    </row>
    <row r="161" spans="1:10" x14ac:dyDescent="0.2">
      <c r="A161" t="s">
        <v>361</v>
      </c>
      <c r="B161" s="90" t="s">
        <v>362</v>
      </c>
      <c r="C161" s="120" t="s">
        <v>44</v>
      </c>
      <c r="D161" s="24">
        <v>20</v>
      </c>
      <c r="E161" s="28"/>
      <c r="F161" s="28"/>
      <c r="G161" s="28"/>
      <c r="H161" s="28"/>
      <c r="I161" s="28"/>
      <c r="J161" s="28"/>
    </row>
    <row r="162" spans="1:10" x14ac:dyDescent="0.2">
      <c r="A162" t="s">
        <v>363</v>
      </c>
      <c r="B162" t="s">
        <v>364</v>
      </c>
      <c r="C162" s="120" t="s">
        <v>44</v>
      </c>
      <c r="D162" s="24">
        <v>83</v>
      </c>
      <c r="E162" s="28"/>
      <c r="F162" s="28"/>
      <c r="G162" s="28"/>
      <c r="H162" s="28"/>
      <c r="I162" s="28"/>
      <c r="J162" s="28"/>
    </row>
    <row r="163" spans="1:10" x14ac:dyDescent="0.2">
      <c r="A163" t="s">
        <v>365</v>
      </c>
      <c r="B163" t="s">
        <v>366</v>
      </c>
      <c r="C163" s="120" t="s">
        <v>44</v>
      </c>
      <c r="D163" s="24">
        <v>155</v>
      </c>
      <c r="E163" s="28"/>
      <c r="F163" s="28"/>
      <c r="G163" s="28"/>
      <c r="H163" s="28"/>
      <c r="I163" s="28"/>
      <c r="J163" s="28"/>
    </row>
    <row r="164" spans="1:10" x14ac:dyDescent="0.2">
      <c r="A164" t="s">
        <v>734</v>
      </c>
      <c r="B164" t="s">
        <v>367</v>
      </c>
      <c r="C164" s="120" t="s">
        <v>57</v>
      </c>
      <c r="D164" s="24">
        <v>64</v>
      </c>
      <c r="E164" s="28"/>
      <c r="F164" s="28"/>
      <c r="G164" s="28"/>
      <c r="H164" s="28"/>
      <c r="I164" s="28"/>
      <c r="J164" s="28"/>
    </row>
    <row r="165" spans="1:10" x14ac:dyDescent="0.2">
      <c r="A165" t="s">
        <v>368</v>
      </c>
      <c r="B165" t="s">
        <v>369</v>
      </c>
      <c r="C165" s="120" t="s">
        <v>38</v>
      </c>
      <c r="D165" s="24">
        <v>2</v>
      </c>
      <c r="E165" s="28"/>
      <c r="F165" s="28"/>
      <c r="G165" s="28"/>
      <c r="H165" s="28"/>
      <c r="I165" s="28"/>
      <c r="J165" s="28"/>
    </row>
    <row r="166" spans="1:10" x14ac:dyDescent="0.2">
      <c r="A166" t="s">
        <v>370</v>
      </c>
      <c r="B166" t="s">
        <v>371</v>
      </c>
      <c r="C166" s="120" t="s">
        <v>44</v>
      </c>
      <c r="D166" s="24">
        <v>26</v>
      </c>
      <c r="E166" s="28"/>
      <c r="F166" s="28"/>
      <c r="G166" s="28"/>
      <c r="H166" s="28"/>
      <c r="I166" s="28"/>
      <c r="J166" s="28"/>
    </row>
    <row r="167" spans="1:10" x14ac:dyDescent="0.2">
      <c r="A167" t="s">
        <v>372</v>
      </c>
      <c r="B167" t="s">
        <v>373</v>
      </c>
      <c r="C167" s="120" t="s">
        <v>44</v>
      </c>
      <c r="D167" s="24">
        <v>61</v>
      </c>
      <c r="E167" s="28"/>
      <c r="F167" s="28"/>
      <c r="G167" s="28"/>
      <c r="H167" s="28"/>
      <c r="I167" s="28"/>
      <c r="J167" s="28"/>
    </row>
    <row r="168" spans="1:10" x14ac:dyDescent="0.2">
      <c r="A168" t="s">
        <v>374</v>
      </c>
      <c r="B168" t="s">
        <v>375</v>
      </c>
      <c r="C168" t="s">
        <v>44</v>
      </c>
      <c r="D168" s="24">
        <v>3</v>
      </c>
      <c r="E168" s="28"/>
      <c r="F168" s="28"/>
      <c r="G168" s="28"/>
      <c r="H168" s="28"/>
      <c r="I168" s="28"/>
      <c r="J168" s="28"/>
    </row>
    <row r="169" spans="1:10" x14ac:dyDescent="0.2">
      <c r="A169" t="s">
        <v>376</v>
      </c>
      <c r="B169" t="s">
        <v>377</v>
      </c>
      <c r="C169" s="120" t="s">
        <v>41</v>
      </c>
      <c r="D169" s="24">
        <v>41</v>
      </c>
      <c r="E169" s="28"/>
      <c r="F169" s="28"/>
      <c r="G169" s="28"/>
      <c r="H169" s="28"/>
      <c r="I169" s="28"/>
      <c r="J169" s="28"/>
    </row>
    <row r="170" spans="1:10" x14ac:dyDescent="0.2">
      <c r="A170" t="s">
        <v>380</v>
      </c>
      <c r="B170" s="90" t="s">
        <v>381</v>
      </c>
      <c r="C170" s="120" t="s">
        <v>41</v>
      </c>
      <c r="D170" s="24">
        <v>2</v>
      </c>
      <c r="E170" s="28"/>
      <c r="F170" s="28"/>
      <c r="G170" s="28"/>
      <c r="H170" s="28"/>
      <c r="I170" s="28"/>
      <c r="J170" s="28"/>
    </row>
    <row r="171" spans="1:10" x14ac:dyDescent="0.2">
      <c r="A171" t="s">
        <v>382</v>
      </c>
      <c r="B171" t="s">
        <v>383</v>
      </c>
      <c r="C171" s="120" t="s">
        <v>38</v>
      </c>
      <c r="D171" s="24">
        <v>186</v>
      </c>
      <c r="E171" s="28"/>
      <c r="F171" s="28"/>
      <c r="G171" s="28"/>
      <c r="H171" s="28"/>
      <c r="I171" s="28"/>
      <c r="J171" s="28"/>
    </row>
    <row r="172" spans="1:10" x14ac:dyDescent="0.2">
      <c r="A172" t="s">
        <v>384</v>
      </c>
      <c r="B172" t="s">
        <v>385</v>
      </c>
      <c r="C172" s="120" t="s">
        <v>64</v>
      </c>
      <c r="D172" s="24">
        <v>71</v>
      </c>
      <c r="E172" s="28"/>
      <c r="F172" s="28"/>
      <c r="G172" s="28"/>
      <c r="H172" s="28"/>
      <c r="I172" s="28"/>
      <c r="J172" s="28"/>
    </row>
    <row r="173" spans="1:10" x14ac:dyDescent="0.2">
      <c r="A173" t="s">
        <v>386</v>
      </c>
      <c r="B173" s="90" t="s">
        <v>387</v>
      </c>
      <c r="C173" s="120" t="s">
        <v>64</v>
      </c>
      <c r="D173" s="24">
        <v>15</v>
      </c>
      <c r="E173" s="28"/>
      <c r="F173" s="28"/>
      <c r="G173" s="28"/>
      <c r="H173" s="28"/>
      <c r="I173" s="28"/>
      <c r="J173" s="28"/>
    </row>
    <row r="174" spans="1:10" x14ac:dyDescent="0.2">
      <c r="A174" t="s">
        <v>388</v>
      </c>
      <c r="B174" t="s">
        <v>389</v>
      </c>
      <c r="C174" s="120" t="s">
        <v>64</v>
      </c>
      <c r="D174" s="24">
        <v>15</v>
      </c>
      <c r="E174" s="28"/>
      <c r="F174" s="28"/>
      <c r="G174" s="28"/>
      <c r="H174" s="28"/>
      <c r="I174" s="28"/>
      <c r="J174" s="28"/>
    </row>
    <row r="175" spans="1:10" x14ac:dyDescent="0.2">
      <c r="A175" t="s">
        <v>390</v>
      </c>
      <c r="B175" t="s">
        <v>391</v>
      </c>
      <c r="C175" s="120" t="s">
        <v>41</v>
      </c>
      <c r="D175" s="24">
        <v>7</v>
      </c>
      <c r="E175" s="28"/>
      <c r="F175" s="28"/>
      <c r="G175" s="28"/>
      <c r="H175" s="28"/>
      <c r="I175" s="28"/>
      <c r="J175" s="28"/>
    </row>
    <row r="176" spans="1:10" x14ac:dyDescent="0.2">
      <c r="A176" t="s">
        <v>392</v>
      </c>
      <c r="B176" s="90" t="s">
        <v>393</v>
      </c>
      <c r="C176" s="120" t="s">
        <v>64</v>
      </c>
      <c r="D176" s="24">
        <v>1</v>
      </c>
      <c r="E176" s="28"/>
      <c r="F176" s="28"/>
      <c r="G176" s="28"/>
      <c r="H176" s="28"/>
      <c r="I176" s="28"/>
      <c r="J176" s="28"/>
    </row>
    <row r="177" spans="1:10" x14ac:dyDescent="0.2">
      <c r="A177" t="s">
        <v>394</v>
      </c>
      <c r="B177" t="s">
        <v>395</v>
      </c>
      <c r="C177" s="120" t="s">
        <v>64</v>
      </c>
      <c r="D177" s="24">
        <v>23</v>
      </c>
      <c r="E177" s="28"/>
      <c r="F177" s="28"/>
      <c r="G177" s="28"/>
      <c r="H177" s="28"/>
      <c r="I177" s="28"/>
      <c r="J177" s="28"/>
    </row>
    <row r="178" spans="1:10" x14ac:dyDescent="0.2">
      <c r="A178" t="s">
        <v>396</v>
      </c>
      <c r="B178" t="s">
        <v>397</v>
      </c>
      <c r="C178" s="120" t="s">
        <v>57</v>
      </c>
      <c r="D178" s="24">
        <v>51</v>
      </c>
      <c r="E178" s="28"/>
      <c r="F178" s="28"/>
      <c r="G178" s="28"/>
      <c r="H178" s="28"/>
      <c r="I178" s="28"/>
      <c r="J178" s="28"/>
    </row>
    <row r="179" spans="1:10" x14ac:dyDescent="0.2">
      <c r="A179" t="s">
        <v>398</v>
      </c>
      <c r="B179" t="s">
        <v>399</v>
      </c>
      <c r="C179" s="120" t="s">
        <v>44</v>
      </c>
      <c r="D179" s="24">
        <v>37</v>
      </c>
      <c r="E179" s="28"/>
      <c r="F179" s="28"/>
      <c r="G179" s="28"/>
      <c r="H179" s="28"/>
      <c r="I179" s="28"/>
      <c r="J179" s="28"/>
    </row>
    <row r="180" spans="1:10" x14ac:dyDescent="0.2">
      <c r="A180" t="s">
        <v>400</v>
      </c>
      <c r="B180" t="s">
        <v>401</v>
      </c>
      <c r="C180" s="120" t="s">
        <v>38</v>
      </c>
      <c r="D180" s="24">
        <v>62</v>
      </c>
      <c r="E180" s="28"/>
      <c r="F180" s="28"/>
      <c r="G180" s="28"/>
      <c r="H180" s="28"/>
      <c r="I180" s="28"/>
      <c r="J180" s="28"/>
    </row>
    <row r="181" spans="1:10" x14ac:dyDescent="0.2">
      <c r="A181" t="s">
        <v>402</v>
      </c>
      <c r="B181" t="s">
        <v>403</v>
      </c>
      <c r="C181" s="120" t="s">
        <v>41</v>
      </c>
      <c r="D181" s="24">
        <v>20</v>
      </c>
      <c r="E181" s="28"/>
      <c r="F181" s="28"/>
      <c r="G181" s="28"/>
      <c r="H181" s="28"/>
      <c r="I181" s="28"/>
      <c r="J181" s="28"/>
    </row>
    <row r="182" spans="1:10" x14ac:dyDescent="0.2">
      <c r="A182" t="s">
        <v>404</v>
      </c>
      <c r="B182" s="90" t="s">
        <v>405</v>
      </c>
      <c r="C182" s="120" t="s">
        <v>57</v>
      </c>
      <c r="D182" s="24">
        <v>11</v>
      </c>
      <c r="E182" s="28"/>
      <c r="F182" s="28"/>
      <c r="G182" s="28"/>
      <c r="H182" s="28"/>
      <c r="I182" s="28"/>
      <c r="J182" s="28"/>
    </row>
    <row r="183" spans="1:10" x14ac:dyDescent="0.2">
      <c r="A183" t="s">
        <v>406</v>
      </c>
      <c r="B183" t="s">
        <v>407</v>
      </c>
      <c r="C183" s="120" t="s">
        <v>41</v>
      </c>
      <c r="D183" s="24">
        <v>77</v>
      </c>
      <c r="E183" s="28"/>
      <c r="F183" s="28"/>
      <c r="G183" s="28"/>
      <c r="H183" s="28"/>
      <c r="I183" s="28"/>
      <c r="J183" s="28"/>
    </row>
    <row r="184" spans="1:10" x14ac:dyDescent="0.2">
      <c r="A184" t="s">
        <v>408</v>
      </c>
      <c r="B184" t="s">
        <v>409</v>
      </c>
      <c r="C184" s="120" t="s">
        <v>38</v>
      </c>
      <c r="D184" s="24">
        <v>33</v>
      </c>
      <c r="E184" s="28"/>
      <c r="F184" s="28"/>
      <c r="G184" s="28"/>
      <c r="H184" s="28"/>
      <c r="I184" s="28"/>
      <c r="J184" s="28"/>
    </row>
    <row r="185" spans="1:10" x14ac:dyDescent="0.2">
      <c r="A185" t="s">
        <v>410</v>
      </c>
      <c r="B185" t="s">
        <v>411</v>
      </c>
      <c r="C185" s="120" t="s">
        <v>41</v>
      </c>
      <c r="D185" s="24">
        <v>17</v>
      </c>
      <c r="E185" s="28"/>
      <c r="F185" s="28"/>
      <c r="G185" s="28"/>
      <c r="H185" s="28"/>
      <c r="I185" s="28"/>
      <c r="J185" s="28"/>
    </row>
    <row r="186" spans="1:10" x14ac:dyDescent="0.2">
      <c r="A186" t="s">
        <v>412</v>
      </c>
      <c r="B186" t="s">
        <v>413</v>
      </c>
      <c r="C186" s="120" t="s">
        <v>38</v>
      </c>
      <c r="D186" s="24">
        <v>9</v>
      </c>
      <c r="E186" s="28"/>
      <c r="F186" s="28"/>
      <c r="G186" s="28"/>
      <c r="H186" s="28"/>
      <c r="I186" s="28"/>
      <c r="J186" s="28"/>
    </row>
    <row r="187" spans="1:10" x14ac:dyDescent="0.2">
      <c r="A187" t="s">
        <v>414</v>
      </c>
      <c r="B187" t="s">
        <v>415</v>
      </c>
      <c r="C187" s="120" t="s">
        <v>57</v>
      </c>
      <c r="D187" s="24">
        <v>109</v>
      </c>
      <c r="E187" s="28"/>
      <c r="F187" s="28"/>
      <c r="G187" s="28"/>
      <c r="H187" s="28"/>
      <c r="I187" s="28"/>
      <c r="J187" s="28"/>
    </row>
    <row r="188" spans="1:10" x14ac:dyDescent="0.2">
      <c r="A188" t="s">
        <v>416</v>
      </c>
      <c r="B188" t="s">
        <v>417</v>
      </c>
      <c r="C188" s="120" t="s">
        <v>44</v>
      </c>
      <c r="D188" s="24">
        <v>67</v>
      </c>
      <c r="E188" s="28"/>
      <c r="F188" s="28"/>
      <c r="G188" s="28"/>
      <c r="H188" s="28"/>
      <c r="I188" s="28"/>
      <c r="J188" s="28"/>
    </row>
    <row r="189" spans="1:10" x14ac:dyDescent="0.2">
      <c r="A189" t="s">
        <v>418</v>
      </c>
      <c r="B189" t="s">
        <v>419</v>
      </c>
      <c r="C189" s="120" t="s">
        <v>38</v>
      </c>
      <c r="D189" s="24">
        <v>14</v>
      </c>
      <c r="E189" s="28"/>
      <c r="F189" s="28"/>
      <c r="G189" s="28"/>
      <c r="H189" s="28"/>
      <c r="I189" s="28"/>
      <c r="J189" s="28"/>
    </row>
    <row r="190" spans="1:10" x14ac:dyDescent="0.2">
      <c r="A190" t="s">
        <v>420</v>
      </c>
      <c r="B190" t="s">
        <v>421</v>
      </c>
      <c r="C190" s="120" t="s">
        <v>44</v>
      </c>
      <c r="D190" s="24">
        <v>22</v>
      </c>
      <c r="E190" s="28"/>
      <c r="F190" s="28"/>
      <c r="G190" s="28"/>
      <c r="H190" s="28"/>
      <c r="I190" s="28"/>
      <c r="J190" s="28"/>
    </row>
    <row r="191" spans="1:10" x14ac:dyDescent="0.2">
      <c r="A191" t="s">
        <v>422</v>
      </c>
      <c r="B191" t="s">
        <v>423</v>
      </c>
      <c r="C191" s="120" t="s">
        <v>64</v>
      </c>
      <c r="D191" s="24">
        <v>22</v>
      </c>
      <c r="E191" s="28"/>
      <c r="F191" s="28"/>
      <c r="G191" s="28"/>
      <c r="H191" s="28"/>
      <c r="I191" s="28"/>
      <c r="J191" s="28"/>
    </row>
    <row r="192" spans="1:10" x14ac:dyDescent="0.2">
      <c r="A192" t="s">
        <v>424</v>
      </c>
      <c r="B192" t="s">
        <v>425</v>
      </c>
      <c r="C192" s="120" t="s">
        <v>44</v>
      </c>
      <c r="D192" s="24">
        <v>27</v>
      </c>
      <c r="E192" s="28"/>
      <c r="F192" s="28"/>
      <c r="G192" s="28"/>
      <c r="H192" s="28"/>
      <c r="I192" s="28"/>
      <c r="J192" s="28"/>
    </row>
    <row r="193" spans="1:10" x14ac:dyDescent="0.2">
      <c r="A193" t="s">
        <v>426</v>
      </c>
      <c r="B193" t="s">
        <v>427</v>
      </c>
      <c r="C193" s="120" t="s">
        <v>57</v>
      </c>
      <c r="D193" s="24">
        <v>33</v>
      </c>
      <c r="E193" s="28"/>
      <c r="F193" s="28"/>
      <c r="G193" s="28"/>
      <c r="H193" s="28"/>
      <c r="I193" s="28"/>
      <c r="J193" s="28"/>
    </row>
    <row r="194" spans="1:10" x14ac:dyDescent="0.2">
      <c r="A194" t="s">
        <v>428</v>
      </c>
      <c r="B194" t="s">
        <v>429</v>
      </c>
      <c r="C194" s="120" t="s">
        <v>41</v>
      </c>
      <c r="D194" s="24">
        <v>108</v>
      </c>
      <c r="E194" s="28"/>
      <c r="F194" s="28"/>
      <c r="G194" s="28"/>
      <c r="H194" s="28"/>
      <c r="I194" s="28"/>
      <c r="J194" s="28"/>
    </row>
    <row r="195" spans="1:10" x14ac:dyDescent="0.2">
      <c r="A195" t="s">
        <v>430</v>
      </c>
      <c r="B195" t="s">
        <v>431</v>
      </c>
      <c r="C195" s="120" t="s">
        <v>44</v>
      </c>
      <c r="D195" s="24">
        <v>78</v>
      </c>
      <c r="E195" s="28"/>
      <c r="F195" s="28"/>
      <c r="G195" s="28"/>
      <c r="H195" s="28"/>
      <c r="I195" s="28"/>
      <c r="J195" s="28"/>
    </row>
    <row r="196" spans="1:10" x14ac:dyDescent="0.2">
      <c r="A196" t="s">
        <v>432</v>
      </c>
      <c r="B196" t="s">
        <v>433</v>
      </c>
      <c r="C196" s="120" t="s">
        <v>57</v>
      </c>
      <c r="D196" s="24">
        <v>15</v>
      </c>
      <c r="E196" s="28"/>
      <c r="F196" s="28"/>
      <c r="G196" s="28"/>
      <c r="H196" s="28"/>
      <c r="I196" s="28"/>
      <c r="J196" s="28"/>
    </row>
    <row r="197" spans="1:10" x14ac:dyDescent="0.2">
      <c r="A197" t="s">
        <v>434</v>
      </c>
      <c r="B197" t="s">
        <v>435</v>
      </c>
      <c r="C197" s="120" t="s">
        <v>64</v>
      </c>
      <c r="D197" s="24">
        <v>81</v>
      </c>
      <c r="E197" s="28"/>
      <c r="F197" s="28"/>
      <c r="G197" s="28"/>
      <c r="H197" s="28"/>
      <c r="I197" s="28"/>
      <c r="J197" s="28"/>
    </row>
    <row r="198" spans="1:10" x14ac:dyDescent="0.2">
      <c r="A198" t="s">
        <v>436</v>
      </c>
      <c r="B198" t="s">
        <v>437</v>
      </c>
      <c r="C198" s="120" t="s">
        <v>41</v>
      </c>
      <c r="D198" s="24">
        <v>62</v>
      </c>
      <c r="E198" s="28"/>
      <c r="F198" s="28"/>
      <c r="G198" s="28"/>
      <c r="H198" s="28"/>
      <c r="I198" s="28"/>
      <c r="J198" s="28"/>
    </row>
    <row r="199" spans="1:10" x14ac:dyDescent="0.2">
      <c r="A199" t="s">
        <v>438</v>
      </c>
      <c r="B199" t="s">
        <v>439</v>
      </c>
      <c r="C199" s="120" t="s">
        <v>57</v>
      </c>
      <c r="D199" s="24">
        <v>53</v>
      </c>
      <c r="E199" s="28"/>
      <c r="F199" s="28"/>
      <c r="G199" s="28"/>
      <c r="H199" s="28"/>
      <c r="I199" s="28"/>
      <c r="J199" s="28"/>
    </row>
    <row r="200" spans="1:10" x14ac:dyDescent="0.2">
      <c r="A200" t="s">
        <v>442</v>
      </c>
      <c r="B200" t="s">
        <v>443</v>
      </c>
      <c r="C200" s="120" t="s">
        <v>57</v>
      </c>
      <c r="D200" s="24">
        <v>62</v>
      </c>
      <c r="E200" s="28"/>
      <c r="F200" s="28"/>
      <c r="G200" s="28"/>
      <c r="H200" s="28"/>
      <c r="I200" s="28"/>
      <c r="J200" s="28"/>
    </row>
    <row r="201" spans="1:10" x14ac:dyDescent="0.2">
      <c r="A201" t="s">
        <v>444</v>
      </c>
      <c r="B201" t="s">
        <v>445</v>
      </c>
      <c r="C201" s="120" t="s">
        <v>38</v>
      </c>
      <c r="D201" s="24">
        <v>6</v>
      </c>
      <c r="E201" s="28"/>
      <c r="F201" s="28"/>
      <c r="G201" s="28"/>
      <c r="H201" s="28"/>
      <c r="I201" s="28"/>
      <c r="J201" s="28"/>
    </row>
    <row r="202" spans="1:10" x14ac:dyDescent="0.2">
      <c r="A202" t="s">
        <v>446</v>
      </c>
      <c r="B202" t="s">
        <v>447</v>
      </c>
      <c r="C202" s="120" t="s">
        <v>44</v>
      </c>
      <c r="D202" s="24">
        <v>40</v>
      </c>
      <c r="E202" s="28"/>
      <c r="F202" s="28"/>
      <c r="G202" s="28"/>
      <c r="H202" s="28"/>
      <c r="I202" s="28"/>
      <c r="J202" s="28"/>
    </row>
    <row r="203" spans="1:10" x14ac:dyDescent="0.2">
      <c r="A203" t="s">
        <v>448</v>
      </c>
      <c r="B203" t="s">
        <v>449</v>
      </c>
      <c r="C203" s="120" t="s">
        <v>64</v>
      </c>
      <c r="D203" s="24">
        <v>72</v>
      </c>
      <c r="E203" s="28"/>
      <c r="F203" s="28"/>
      <c r="G203" s="28"/>
      <c r="H203" s="28"/>
      <c r="I203" s="28"/>
      <c r="J203" s="28"/>
    </row>
    <row r="204" spans="1:10" x14ac:dyDescent="0.2">
      <c r="A204" t="s">
        <v>450</v>
      </c>
      <c r="B204" t="s">
        <v>451</v>
      </c>
      <c r="C204" s="120" t="s">
        <v>44</v>
      </c>
      <c r="D204" s="24">
        <v>64</v>
      </c>
      <c r="E204" s="28"/>
      <c r="F204" s="28"/>
      <c r="G204" s="28"/>
      <c r="H204" s="28"/>
      <c r="I204" s="28"/>
      <c r="J204" s="28"/>
    </row>
    <row r="205" spans="1:10" x14ac:dyDescent="0.2">
      <c r="A205" t="s">
        <v>452</v>
      </c>
      <c r="B205" t="s">
        <v>453</v>
      </c>
      <c r="C205" s="120" t="s">
        <v>38</v>
      </c>
      <c r="D205" s="24">
        <v>3</v>
      </c>
      <c r="E205" s="28"/>
      <c r="F205" s="28"/>
      <c r="G205" s="28"/>
      <c r="H205" s="28"/>
      <c r="I205" s="28"/>
      <c r="J205" s="28"/>
    </row>
    <row r="206" spans="1:10" x14ac:dyDescent="0.2">
      <c r="A206" t="s">
        <v>454</v>
      </c>
      <c r="B206" t="s">
        <v>455</v>
      </c>
      <c r="C206" s="120" t="s">
        <v>38</v>
      </c>
      <c r="D206" s="24">
        <v>87</v>
      </c>
      <c r="E206" s="28"/>
      <c r="F206" s="28"/>
      <c r="G206" s="28"/>
      <c r="H206" s="28"/>
      <c r="I206" s="28"/>
      <c r="J206" s="28"/>
    </row>
    <row r="207" spans="1:10" x14ac:dyDescent="0.2">
      <c r="A207" t="s">
        <v>456</v>
      </c>
      <c r="B207" t="s">
        <v>457</v>
      </c>
      <c r="C207" s="120" t="s">
        <v>44</v>
      </c>
      <c r="D207" s="24">
        <v>77</v>
      </c>
      <c r="E207" s="28"/>
      <c r="F207" s="28"/>
      <c r="G207" s="28"/>
      <c r="H207" s="28"/>
      <c r="I207" s="28"/>
      <c r="J207" s="28"/>
    </row>
    <row r="208" spans="1:10" x14ac:dyDescent="0.2">
      <c r="A208" t="s">
        <v>458</v>
      </c>
      <c r="B208" t="s">
        <v>459</v>
      </c>
      <c r="C208" s="120" t="s">
        <v>64</v>
      </c>
      <c r="D208" s="24">
        <v>102</v>
      </c>
      <c r="E208" s="28"/>
      <c r="F208" s="28"/>
      <c r="G208" s="28"/>
      <c r="H208" s="28"/>
      <c r="I208" s="28"/>
      <c r="J208" s="28"/>
    </row>
    <row r="209" spans="1:10" x14ac:dyDescent="0.2">
      <c r="A209" t="s">
        <v>460</v>
      </c>
      <c r="B209" t="s">
        <v>461</v>
      </c>
      <c r="C209" s="120" t="s">
        <v>64</v>
      </c>
      <c r="D209" s="24">
        <v>12</v>
      </c>
      <c r="E209" s="28"/>
      <c r="F209" s="28"/>
      <c r="G209" s="28"/>
      <c r="H209" s="28"/>
      <c r="I209" s="28"/>
      <c r="J209" s="28"/>
    </row>
    <row r="210" spans="1:10" x14ac:dyDescent="0.2">
      <c r="A210" t="s">
        <v>462</v>
      </c>
      <c r="B210" t="s">
        <v>463</v>
      </c>
      <c r="C210" s="120" t="s">
        <v>44</v>
      </c>
      <c r="D210" s="24">
        <v>36</v>
      </c>
      <c r="E210" s="28"/>
      <c r="F210" s="28"/>
      <c r="G210" s="28"/>
      <c r="H210" s="28"/>
      <c r="I210" s="28"/>
      <c r="J210" s="28"/>
    </row>
    <row r="211" spans="1:10" x14ac:dyDescent="0.2">
      <c r="A211" t="s">
        <v>464</v>
      </c>
      <c r="B211" t="s">
        <v>465</v>
      </c>
      <c r="C211" s="120" t="s">
        <v>44</v>
      </c>
      <c r="D211" s="24">
        <v>72</v>
      </c>
      <c r="E211" s="28"/>
      <c r="F211" s="28"/>
      <c r="G211" s="28"/>
      <c r="H211" s="28"/>
      <c r="I211" s="28"/>
      <c r="J211" s="28"/>
    </row>
    <row r="212" spans="1:10" x14ac:dyDescent="0.2">
      <c r="A212" t="s">
        <v>466</v>
      </c>
      <c r="B212" s="90" t="s">
        <v>467</v>
      </c>
      <c r="C212" s="120" t="s">
        <v>41</v>
      </c>
      <c r="D212" s="24">
        <v>10</v>
      </c>
      <c r="E212" s="28"/>
      <c r="F212" s="28"/>
      <c r="G212" s="28"/>
      <c r="H212" s="28"/>
      <c r="I212" s="28"/>
      <c r="J212" s="28"/>
    </row>
    <row r="213" spans="1:10" x14ac:dyDescent="0.2">
      <c r="A213" t="s">
        <v>468</v>
      </c>
      <c r="B213" t="s">
        <v>469</v>
      </c>
      <c r="C213" s="120" t="s">
        <v>38</v>
      </c>
      <c r="D213" s="24">
        <v>128</v>
      </c>
      <c r="E213" s="28"/>
      <c r="F213" s="28"/>
      <c r="G213" s="28"/>
      <c r="H213" s="28"/>
      <c r="I213" s="28"/>
      <c r="J213" s="28"/>
    </row>
    <row r="214" spans="1:10" x14ac:dyDescent="0.2">
      <c r="A214" t="s">
        <v>470</v>
      </c>
      <c r="B214" t="s">
        <v>471</v>
      </c>
      <c r="C214" s="120" t="s">
        <v>44</v>
      </c>
      <c r="D214" s="24">
        <v>36</v>
      </c>
      <c r="E214" s="28"/>
      <c r="F214" s="28"/>
      <c r="G214" s="28"/>
      <c r="H214" s="28"/>
      <c r="I214" s="28"/>
      <c r="J214" s="28"/>
    </row>
    <row r="215" spans="1:10" x14ac:dyDescent="0.2">
      <c r="A215" t="s">
        <v>472</v>
      </c>
      <c r="B215" t="s">
        <v>473</v>
      </c>
      <c r="C215" s="120" t="s">
        <v>64</v>
      </c>
      <c r="D215" s="24">
        <v>91</v>
      </c>
      <c r="E215" s="28"/>
      <c r="F215" s="28"/>
      <c r="G215" s="28"/>
      <c r="H215" s="28"/>
      <c r="I215" s="28"/>
      <c r="J215" s="28"/>
    </row>
    <row r="216" spans="1:10" x14ac:dyDescent="0.2">
      <c r="A216" t="s">
        <v>474</v>
      </c>
      <c r="B216" t="s">
        <v>475</v>
      </c>
      <c r="C216" s="120" t="s">
        <v>41</v>
      </c>
      <c r="D216" s="24">
        <v>65</v>
      </c>
      <c r="E216" s="28"/>
      <c r="F216" s="28"/>
      <c r="G216" s="28"/>
      <c r="H216" s="28"/>
      <c r="I216" s="28"/>
      <c r="J216" s="28"/>
    </row>
    <row r="217" spans="1:10" x14ac:dyDescent="0.2">
      <c r="A217" t="s">
        <v>476</v>
      </c>
      <c r="B217" t="s">
        <v>477</v>
      </c>
      <c r="C217" s="120" t="s">
        <v>64</v>
      </c>
      <c r="D217" s="24">
        <v>36</v>
      </c>
      <c r="E217" s="28"/>
      <c r="F217" s="28"/>
      <c r="G217" s="28"/>
      <c r="H217" s="28"/>
      <c r="I217" s="28"/>
      <c r="J217" s="28"/>
    </row>
    <row r="218" spans="1:10" x14ac:dyDescent="0.2">
      <c r="A218" t="s">
        <v>478</v>
      </c>
      <c r="B218" t="s">
        <v>479</v>
      </c>
      <c r="C218" s="120" t="s">
        <v>44</v>
      </c>
      <c r="D218" s="24">
        <v>15</v>
      </c>
      <c r="E218" s="28"/>
      <c r="F218" s="28"/>
      <c r="G218" s="28"/>
      <c r="H218" s="28"/>
      <c r="I218" s="28"/>
      <c r="J218" s="28"/>
    </row>
    <row r="219" spans="1:10" x14ac:dyDescent="0.2">
      <c r="A219" t="s">
        <v>480</v>
      </c>
      <c r="B219" t="s">
        <v>481</v>
      </c>
      <c r="C219" s="120" t="s">
        <v>57</v>
      </c>
      <c r="D219" s="24">
        <v>80</v>
      </c>
      <c r="E219" s="28"/>
      <c r="F219" s="28"/>
      <c r="G219" s="28"/>
      <c r="H219" s="28"/>
      <c r="I219" s="28"/>
      <c r="J219" s="28"/>
    </row>
    <row r="220" spans="1:10" x14ac:dyDescent="0.2">
      <c r="A220" t="s">
        <v>482</v>
      </c>
      <c r="B220" t="s">
        <v>483</v>
      </c>
      <c r="C220" s="120" t="s">
        <v>64</v>
      </c>
      <c r="D220" s="24">
        <v>102</v>
      </c>
      <c r="E220" s="28"/>
      <c r="F220" s="28"/>
      <c r="G220" s="28"/>
      <c r="H220" s="28"/>
      <c r="I220" s="28"/>
      <c r="J220" s="28"/>
    </row>
    <row r="221" spans="1:10" x14ac:dyDescent="0.2">
      <c r="A221" t="s">
        <v>484</v>
      </c>
      <c r="B221" t="s">
        <v>485</v>
      </c>
      <c r="C221" s="120" t="s">
        <v>38</v>
      </c>
      <c r="D221" s="24">
        <v>5</v>
      </c>
      <c r="E221" s="28"/>
      <c r="F221" s="28"/>
      <c r="G221" s="28"/>
      <c r="H221" s="28"/>
      <c r="I221" s="28"/>
      <c r="J221" s="28"/>
    </row>
    <row r="222" spans="1:10" x14ac:dyDescent="0.2">
      <c r="A222" t="s">
        <v>486</v>
      </c>
      <c r="B222" t="s">
        <v>487</v>
      </c>
      <c r="C222" s="120" t="s">
        <v>38</v>
      </c>
      <c r="D222" s="24">
        <v>28</v>
      </c>
      <c r="E222" s="28"/>
      <c r="F222" s="28"/>
      <c r="G222" s="28"/>
      <c r="H222" s="28"/>
      <c r="I222" s="28"/>
      <c r="J222" s="28"/>
    </row>
    <row r="223" spans="1:10" x14ac:dyDescent="0.2">
      <c r="A223" s="6" t="s">
        <v>630</v>
      </c>
      <c r="B223" t="s">
        <v>488</v>
      </c>
      <c r="C223" s="120" t="s">
        <v>38</v>
      </c>
      <c r="D223" s="24">
        <v>6</v>
      </c>
      <c r="E223" s="28"/>
      <c r="F223" s="28"/>
      <c r="G223" s="28"/>
      <c r="H223" s="28"/>
      <c r="I223" s="28"/>
      <c r="J223" s="28"/>
    </row>
    <row r="224" spans="1:10" x14ac:dyDescent="0.2">
      <c r="A224" t="s">
        <v>489</v>
      </c>
      <c r="B224" s="90" t="s">
        <v>490</v>
      </c>
      <c r="C224" s="120" t="s">
        <v>38</v>
      </c>
      <c r="D224" s="24">
        <v>24</v>
      </c>
      <c r="E224" s="28"/>
      <c r="F224" s="28"/>
      <c r="G224" s="28"/>
      <c r="H224" s="28"/>
      <c r="I224" s="28"/>
      <c r="J224" s="28"/>
    </row>
    <row r="225" spans="1:10" x14ac:dyDescent="0.2">
      <c r="A225" t="s">
        <v>491</v>
      </c>
      <c r="B225" t="s">
        <v>492</v>
      </c>
      <c r="C225" s="120" t="s">
        <v>41</v>
      </c>
      <c r="D225" s="24">
        <v>92</v>
      </c>
      <c r="E225" s="28"/>
      <c r="F225" s="28"/>
      <c r="G225" s="28"/>
      <c r="H225" s="28"/>
      <c r="I225" s="28"/>
      <c r="J225" s="28"/>
    </row>
    <row r="226" spans="1:10" x14ac:dyDescent="0.2">
      <c r="A226" t="s">
        <v>493</v>
      </c>
      <c r="B226" t="s">
        <v>494</v>
      </c>
      <c r="C226" s="120" t="s">
        <v>44</v>
      </c>
      <c r="D226" s="24">
        <v>33</v>
      </c>
      <c r="E226" s="28"/>
      <c r="F226" s="28"/>
      <c r="G226" s="28"/>
      <c r="H226" s="28"/>
      <c r="I226" s="28"/>
      <c r="J226" s="28"/>
    </row>
    <row r="227" spans="1:10" x14ac:dyDescent="0.2">
      <c r="A227" t="s">
        <v>495</v>
      </c>
      <c r="B227" t="s">
        <v>496</v>
      </c>
      <c r="C227" s="120" t="s">
        <v>44</v>
      </c>
      <c r="D227" s="24">
        <v>2</v>
      </c>
      <c r="E227" s="28"/>
      <c r="F227" s="28"/>
      <c r="G227" s="28"/>
      <c r="H227" s="28"/>
      <c r="I227" s="28"/>
      <c r="J227" s="28"/>
    </row>
    <row r="228" spans="1:10" x14ac:dyDescent="0.2">
      <c r="A228" t="s">
        <v>736</v>
      </c>
      <c r="B228" t="s">
        <v>497</v>
      </c>
      <c r="C228" s="120" t="s">
        <v>38</v>
      </c>
      <c r="D228" s="24">
        <v>6</v>
      </c>
      <c r="E228" s="28"/>
      <c r="F228" s="28"/>
      <c r="G228" s="28"/>
      <c r="H228" s="28"/>
      <c r="I228" s="28"/>
      <c r="J228" s="28"/>
    </row>
    <row r="229" spans="1:10" x14ac:dyDescent="0.2">
      <c r="A229" t="s">
        <v>498</v>
      </c>
      <c r="B229" t="s">
        <v>499</v>
      </c>
      <c r="C229" s="120" t="s">
        <v>41</v>
      </c>
      <c r="D229" s="24">
        <v>10</v>
      </c>
      <c r="E229" s="28"/>
      <c r="F229" s="28"/>
      <c r="G229" s="28"/>
      <c r="H229" s="28"/>
      <c r="I229" s="28"/>
      <c r="J229" s="28"/>
    </row>
    <row r="230" spans="1:10" x14ac:dyDescent="0.2">
      <c r="A230" t="s">
        <v>500</v>
      </c>
      <c r="B230" t="s">
        <v>501</v>
      </c>
      <c r="C230" s="120" t="s">
        <v>57</v>
      </c>
      <c r="D230" s="24">
        <v>126</v>
      </c>
      <c r="E230" s="28"/>
      <c r="F230" s="28"/>
      <c r="G230" s="28"/>
      <c r="H230" s="28"/>
      <c r="I230" s="28"/>
      <c r="J230" s="28"/>
    </row>
    <row r="231" spans="1:10" x14ac:dyDescent="0.2">
      <c r="A231" t="s">
        <v>502</v>
      </c>
      <c r="B231" t="s">
        <v>503</v>
      </c>
      <c r="C231" s="120" t="s">
        <v>44</v>
      </c>
      <c r="D231" s="24">
        <v>71</v>
      </c>
      <c r="E231" s="28"/>
      <c r="F231" s="28"/>
      <c r="G231" s="28"/>
      <c r="H231" s="28"/>
      <c r="I231" s="28"/>
      <c r="J231" s="28"/>
    </row>
    <row r="232" spans="1:10" x14ac:dyDescent="0.2">
      <c r="A232" t="s">
        <v>504</v>
      </c>
      <c r="B232" t="s">
        <v>505</v>
      </c>
      <c r="C232" s="120" t="s">
        <v>44</v>
      </c>
      <c r="D232" s="24">
        <v>45</v>
      </c>
      <c r="E232" s="28"/>
      <c r="F232" s="28"/>
      <c r="G232" s="28"/>
      <c r="H232" s="28"/>
      <c r="I232" s="28"/>
      <c r="J232" s="28"/>
    </row>
    <row r="233" spans="1:10" x14ac:dyDescent="0.2">
      <c r="A233" t="s">
        <v>506</v>
      </c>
      <c r="B233" t="s">
        <v>507</v>
      </c>
      <c r="C233" s="120" t="s">
        <v>64</v>
      </c>
      <c r="D233" s="24">
        <v>65</v>
      </c>
      <c r="E233" s="28"/>
      <c r="F233" s="28"/>
      <c r="G233" s="28"/>
      <c r="H233" s="28"/>
      <c r="I233" s="28"/>
      <c r="J233" s="28"/>
    </row>
    <row r="234" spans="1:10" x14ac:dyDescent="0.2">
      <c r="A234" t="s">
        <v>508</v>
      </c>
      <c r="B234" t="s">
        <v>509</v>
      </c>
      <c r="C234" s="120" t="s">
        <v>38</v>
      </c>
      <c r="D234" s="24">
        <v>8</v>
      </c>
      <c r="E234" s="28"/>
      <c r="F234" s="28"/>
      <c r="G234" s="28"/>
      <c r="H234" s="28"/>
      <c r="I234" s="28"/>
      <c r="J234" s="28"/>
    </row>
    <row r="235" spans="1:10" x14ac:dyDescent="0.2">
      <c r="A235" t="s">
        <v>510</v>
      </c>
      <c r="B235" t="s">
        <v>511</v>
      </c>
      <c r="C235" s="120" t="s">
        <v>57</v>
      </c>
      <c r="D235" s="24">
        <v>108</v>
      </c>
      <c r="E235" s="28"/>
      <c r="F235" s="28"/>
      <c r="G235" s="28"/>
      <c r="H235" s="28"/>
      <c r="I235" s="28"/>
      <c r="J235" s="28"/>
    </row>
    <row r="236" spans="1:10" x14ac:dyDescent="0.2">
      <c r="A236" t="s">
        <v>512</v>
      </c>
      <c r="B236" t="s">
        <v>513</v>
      </c>
      <c r="C236" s="120" t="s">
        <v>38</v>
      </c>
      <c r="D236" s="24">
        <v>5</v>
      </c>
      <c r="E236" s="28"/>
      <c r="F236" s="28"/>
      <c r="G236" s="28"/>
      <c r="H236" s="28"/>
      <c r="I236" s="28"/>
      <c r="J236" s="28"/>
    </row>
    <row r="237" spans="1:10" x14ac:dyDescent="0.2">
      <c r="A237" t="s">
        <v>514</v>
      </c>
      <c r="B237" t="s">
        <v>515</v>
      </c>
      <c r="C237" s="120" t="s">
        <v>38</v>
      </c>
      <c r="D237" s="24">
        <v>54</v>
      </c>
      <c r="E237" s="28"/>
      <c r="F237" s="28"/>
      <c r="G237" s="28"/>
      <c r="H237" s="28"/>
      <c r="I237" s="28"/>
      <c r="J237" s="28"/>
    </row>
    <row r="238" spans="1:10" x14ac:dyDescent="0.2">
      <c r="A238" t="s">
        <v>516</v>
      </c>
      <c r="B238" t="s">
        <v>517</v>
      </c>
      <c r="C238" s="120" t="s">
        <v>64</v>
      </c>
      <c r="D238" s="24">
        <v>100</v>
      </c>
      <c r="E238" s="28"/>
      <c r="F238" s="28"/>
      <c r="G238" s="28"/>
      <c r="H238" s="28"/>
      <c r="I238" s="28"/>
      <c r="J238" s="28"/>
    </row>
    <row r="239" spans="1:10" x14ac:dyDescent="0.2">
      <c r="A239" t="s">
        <v>518</v>
      </c>
      <c r="B239" t="s">
        <v>519</v>
      </c>
      <c r="C239" s="120" t="s">
        <v>41</v>
      </c>
      <c r="D239" s="24">
        <v>51</v>
      </c>
      <c r="E239" s="28"/>
      <c r="F239" s="28"/>
      <c r="G239" s="28"/>
      <c r="H239" s="28"/>
      <c r="I239" s="28"/>
      <c r="J239" s="28"/>
    </row>
    <row r="240" spans="1:10" x14ac:dyDescent="0.2">
      <c r="A240" t="s">
        <v>520</v>
      </c>
      <c r="B240" t="s">
        <v>521</v>
      </c>
      <c r="C240" s="120" t="s">
        <v>44</v>
      </c>
      <c r="D240" s="24">
        <v>4</v>
      </c>
      <c r="E240" s="28"/>
      <c r="F240" s="28"/>
      <c r="G240" s="28"/>
      <c r="H240" s="28"/>
      <c r="I240" s="28"/>
      <c r="J240" s="28"/>
    </row>
    <row r="241" spans="1:10" x14ac:dyDescent="0.2">
      <c r="A241" t="s">
        <v>522</v>
      </c>
      <c r="B241" s="10" t="s">
        <v>523</v>
      </c>
      <c r="C241" s="29" t="s">
        <v>38</v>
      </c>
      <c r="D241" s="24">
        <v>9</v>
      </c>
      <c r="E241" s="28"/>
      <c r="F241" s="28"/>
      <c r="G241" s="28"/>
      <c r="H241" s="28"/>
      <c r="I241" s="28"/>
      <c r="J241" s="28"/>
    </row>
    <row r="242" spans="1:10" x14ac:dyDescent="0.2">
      <c r="A242" t="s">
        <v>524</v>
      </c>
      <c r="B242" t="s">
        <v>525</v>
      </c>
      <c r="C242" s="120" t="s">
        <v>64</v>
      </c>
      <c r="D242" s="24">
        <v>94</v>
      </c>
      <c r="E242" s="28"/>
      <c r="F242" s="28"/>
      <c r="G242" s="28"/>
      <c r="H242" s="28"/>
      <c r="I242" s="28"/>
      <c r="J242" s="28"/>
    </row>
    <row r="243" spans="1:10" x14ac:dyDescent="0.2">
      <c r="A243" t="s">
        <v>526</v>
      </c>
      <c r="B243" t="s">
        <v>527</v>
      </c>
      <c r="C243" s="120" t="s">
        <v>64</v>
      </c>
      <c r="D243" s="24">
        <v>71</v>
      </c>
      <c r="E243" s="28"/>
      <c r="F243" s="28"/>
      <c r="G243" s="28"/>
      <c r="H243" s="28"/>
      <c r="I243" s="28"/>
      <c r="J243" s="28"/>
    </row>
    <row r="244" spans="1:10" x14ac:dyDescent="0.2">
      <c r="A244" t="s">
        <v>528</v>
      </c>
      <c r="B244" t="s">
        <v>529</v>
      </c>
      <c r="C244" s="120" t="s">
        <v>44</v>
      </c>
      <c r="D244" s="24">
        <v>143</v>
      </c>
      <c r="E244" s="28"/>
      <c r="F244" s="28"/>
      <c r="G244" s="28"/>
      <c r="H244" s="28"/>
      <c r="I244" s="28"/>
      <c r="J244" s="28"/>
    </row>
    <row r="245" spans="1:10" x14ac:dyDescent="0.2">
      <c r="A245" t="s">
        <v>530</v>
      </c>
      <c r="B245" t="s">
        <v>531</v>
      </c>
      <c r="C245" s="120" t="s">
        <v>38</v>
      </c>
      <c r="D245" s="24">
        <v>36</v>
      </c>
      <c r="E245" s="28"/>
      <c r="F245" s="28"/>
      <c r="G245" s="28"/>
      <c r="H245" s="28"/>
      <c r="I245" s="28"/>
      <c r="J245" s="28"/>
    </row>
    <row r="246" spans="1:10" x14ac:dyDescent="0.2">
      <c r="A246" t="s">
        <v>532</v>
      </c>
      <c r="B246" t="s">
        <v>533</v>
      </c>
      <c r="C246" s="120" t="s">
        <v>64</v>
      </c>
      <c r="D246" s="24">
        <v>110</v>
      </c>
      <c r="E246" s="28"/>
      <c r="F246" s="28"/>
      <c r="G246" s="28"/>
      <c r="H246" s="28"/>
      <c r="I246" s="28"/>
      <c r="J246" s="28"/>
    </row>
    <row r="247" spans="1:10" x14ac:dyDescent="0.2">
      <c r="A247" t="s">
        <v>534</v>
      </c>
      <c r="B247" t="s">
        <v>535</v>
      </c>
      <c r="C247" s="120" t="s">
        <v>64</v>
      </c>
      <c r="D247" s="24">
        <v>83</v>
      </c>
      <c r="E247" s="28"/>
      <c r="F247" s="28"/>
      <c r="G247" s="28"/>
      <c r="H247" s="28"/>
      <c r="I247" s="28"/>
      <c r="J247" s="28"/>
    </row>
    <row r="248" spans="1:10" x14ac:dyDescent="0.2">
      <c r="A248" t="s">
        <v>536</v>
      </c>
      <c r="B248" s="90" t="s">
        <v>537</v>
      </c>
      <c r="C248" s="120" t="s">
        <v>38</v>
      </c>
      <c r="D248" s="24">
        <v>15</v>
      </c>
      <c r="E248" s="28"/>
      <c r="F248" s="28"/>
      <c r="G248" s="28"/>
      <c r="H248" s="28"/>
      <c r="I248" s="28"/>
      <c r="J248" s="28"/>
    </row>
    <row r="249" spans="1:10" x14ac:dyDescent="0.2">
      <c r="A249" t="s">
        <v>538</v>
      </c>
      <c r="B249" t="s">
        <v>539</v>
      </c>
      <c r="C249" s="120" t="s">
        <v>38</v>
      </c>
      <c r="D249" s="24">
        <v>24</v>
      </c>
      <c r="E249" s="28"/>
      <c r="F249" s="28"/>
      <c r="G249" s="28"/>
      <c r="H249" s="28"/>
      <c r="I249" s="28"/>
      <c r="J249" s="28"/>
    </row>
    <row r="250" spans="1:10" x14ac:dyDescent="0.2">
      <c r="A250" t="s">
        <v>540</v>
      </c>
      <c r="B250" t="s">
        <v>541</v>
      </c>
      <c r="C250" s="120" t="s">
        <v>38</v>
      </c>
      <c r="D250" s="24">
        <v>57</v>
      </c>
      <c r="E250" s="28"/>
      <c r="F250" s="28"/>
      <c r="G250" s="28"/>
      <c r="H250" s="28"/>
      <c r="I250" s="28"/>
      <c r="J250" s="28"/>
    </row>
    <row r="251" spans="1:10" x14ac:dyDescent="0.2">
      <c r="A251" t="s">
        <v>542</v>
      </c>
      <c r="B251" t="s">
        <v>543</v>
      </c>
      <c r="C251" s="120" t="s">
        <v>38</v>
      </c>
      <c r="D251" s="24">
        <v>53</v>
      </c>
      <c r="E251" s="28"/>
      <c r="F251" s="28"/>
      <c r="G251" s="28"/>
      <c r="H251" s="28"/>
      <c r="I251" s="28"/>
      <c r="J251" s="28"/>
    </row>
    <row r="252" spans="1:10" x14ac:dyDescent="0.2">
      <c r="A252" t="s">
        <v>544</v>
      </c>
      <c r="B252" t="s">
        <v>545</v>
      </c>
      <c r="C252" s="120" t="s">
        <v>64</v>
      </c>
      <c r="D252" s="24">
        <v>6</v>
      </c>
      <c r="E252" s="28"/>
      <c r="F252" s="28"/>
      <c r="G252" s="28"/>
      <c r="H252" s="28"/>
      <c r="I252" s="28"/>
      <c r="J252" s="28"/>
    </row>
    <row r="253" spans="1:10" x14ac:dyDescent="0.2">
      <c r="A253" t="s">
        <v>546</v>
      </c>
      <c r="B253" t="s">
        <v>547</v>
      </c>
      <c r="C253" s="120" t="s">
        <v>64</v>
      </c>
      <c r="D253" s="24">
        <v>23</v>
      </c>
      <c r="E253" s="28"/>
      <c r="F253" s="28"/>
      <c r="G253" s="28"/>
      <c r="H253" s="28"/>
      <c r="I253" s="28"/>
      <c r="J253" s="28"/>
    </row>
    <row r="254" spans="1:10" x14ac:dyDescent="0.2">
      <c r="A254" t="s">
        <v>548</v>
      </c>
      <c r="B254" t="s">
        <v>549</v>
      </c>
      <c r="C254" s="120" t="s">
        <v>41</v>
      </c>
      <c r="D254" s="24">
        <v>14</v>
      </c>
      <c r="E254" s="28"/>
      <c r="F254" s="28"/>
      <c r="G254" s="28"/>
      <c r="H254" s="28"/>
      <c r="I254" s="28"/>
      <c r="J254" s="28"/>
    </row>
    <row r="255" spans="1:10" x14ac:dyDescent="0.2">
      <c r="A255" t="s">
        <v>550</v>
      </c>
      <c r="B255" s="90" t="s">
        <v>551</v>
      </c>
      <c r="C255" s="120" t="s">
        <v>38</v>
      </c>
      <c r="D255" s="24">
        <v>14</v>
      </c>
      <c r="E255" s="28"/>
      <c r="F255" s="28"/>
      <c r="G255" s="28"/>
      <c r="H255" s="28"/>
      <c r="I255" s="28"/>
      <c r="J255" s="28"/>
    </row>
    <row r="256" spans="1:10" x14ac:dyDescent="0.2">
      <c r="A256" t="s">
        <v>552</v>
      </c>
      <c r="B256" s="10" t="s">
        <v>553</v>
      </c>
      <c r="C256" s="29" t="s">
        <v>38</v>
      </c>
      <c r="D256" s="24">
        <v>24</v>
      </c>
      <c r="E256" s="28"/>
      <c r="F256" s="28"/>
      <c r="G256" s="28"/>
      <c r="H256" s="28"/>
      <c r="I256" s="28"/>
      <c r="J256" s="28"/>
    </row>
    <row r="257" spans="1:10" x14ac:dyDescent="0.2">
      <c r="A257" t="s">
        <v>554</v>
      </c>
      <c r="B257" t="s">
        <v>555</v>
      </c>
      <c r="C257" s="120" t="s">
        <v>64</v>
      </c>
      <c r="D257" s="24">
        <v>46</v>
      </c>
      <c r="E257" s="28"/>
      <c r="F257" s="28"/>
      <c r="G257" s="28"/>
      <c r="H257" s="28"/>
      <c r="I257" s="28"/>
      <c r="J257" s="28"/>
    </row>
    <row r="258" spans="1:10" x14ac:dyDescent="0.2">
      <c r="A258" t="s">
        <v>556</v>
      </c>
      <c r="B258" t="s">
        <v>557</v>
      </c>
      <c r="C258" s="120" t="s">
        <v>57</v>
      </c>
      <c r="D258" s="24">
        <v>137</v>
      </c>
      <c r="E258" s="28"/>
      <c r="F258" s="28"/>
      <c r="G258" s="28"/>
      <c r="H258" s="28"/>
      <c r="I258" s="28"/>
      <c r="J258" s="28"/>
    </row>
    <row r="259" spans="1:10" x14ac:dyDescent="0.2">
      <c r="A259" t="s">
        <v>558</v>
      </c>
      <c r="B259" t="s">
        <v>559</v>
      </c>
      <c r="C259" s="120" t="s">
        <v>44</v>
      </c>
      <c r="D259" s="24">
        <v>69</v>
      </c>
      <c r="E259" s="28"/>
      <c r="F259" s="28"/>
      <c r="G259" s="28"/>
      <c r="H259" s="28"/>
      <c r="I259" s="28"/>
      <c r="J259" s="28"/>
    </row>
    <row r="260" spans="1:10" x14ac:dyDescent="0.2">
      <c r="A260" t="s">
        <v>560</v>
      </c>
      <c r="B260" t="s">
        <v>561</v>
      </c>
      <c r="C260" s="120" t="s">
        <v>41</v>
      </c>
      <c r="D260" s="24">
        <v>77</v>
      </c>
      <c r="E260" s="28"/>
      <c r="F260" s="28"/>
      <c r="G260" s="28"/>
      <c r="H260" s="28"/>
      <c r="I260" s="28"/>
      <c r="J260" s="28"/>
    </row>
    <row r="261" spans="1:10" x14ac:dyDescent="0.2">
      <c r="A261" t="s">
        <v>562</v>
      </c>
      <c r="B261" s="90" t="s">
        <v>563</v>
      </c>
      <c r="C261" s="120" t="s">
        <v>44</v>
      </c>
      <c r="D261" s="24">
        <v>13</v>
      </c>
      <c r="E261" s="28"/>
      <c r="F261" s="28"/>
      <c r="G261" s="28"/>
      <c r="H261" s="28"/>
      <c r="I261" s="28"/>
      <c r="J261" s="28"/>
    </row>
    <row r="262" spans="1:10" x14ac:dyDescent="0.2">
      <c r="A262" t="s">
        <v>564</v>
      </c>
      <c r="B262" t="s">
        <v>565</v>
      </c>
      <c r="C262" s="120" t="s">
        <v>38</v>
      </c>
      <c r="D262" s="24">
        <v>9</v>
      </c>
      <c r="E262" s="28"/>
      <c r="F262" s="28"/>
      <c r="G262" s="28"/>
      <c r="H262" s="28"/>
      <c r="I262" s="28"/>
      <c r="J262" s="28"/>
    </row>
    <row r="263" spans="1:10" x14ac:dyDescent="0.2">
      <c r="A263" t="s">
        <v>566</v>
      </c>
      <c r="B263" t="s">
        <v>567</v>
      </c>
      <c r="C263" s="120" t="s">
        <v>38</v>
      </c>
      <c r="D263" s="24">
        <v>16</v>
      </c>
      <c r="E263" s="28"/>
      <c r="F263" s="28"/>
      <c r="G263" s="28"/>
      <c r="H263" s="28"/>
      <c r="I263" s="28"/>
      <c r="J263" s="28"/>
    </row>
    <row r="264" spans="1:10" x14ac:dyDescent="0.2">
      <c r="A264" t="s">
        <v>568</v>
      </c>
      <c r="B264" s="90" t="s">
        <v>569</v>
      </c>
      <c r="C264" s="120" t="s">
        <v>38</v>
      </c>
      <c r="D264" s="24">
        <v>13</v>
      </c>
      <c r="E264" s="28"/>
      <c r="F264" s="28"/>
      <c r="G264" s="28"/>
      <c r="H264" s="28"/>
      <c r="I264" s="28"/>
      <c r="J264" s="28"/>
    </row>
    <row r="265" spans="1:10" x14ac:dyDescent="0.2">
      <c r="A265" t="s">
        <v>570</v>
      </c>
      <c r="B265" t="s">
        <v>571</v>
      </c>
      <c r="C265" s="120" t="s">
        <v>38</v>
      </c>
      <c r="D265" s="24">
        <v>51</v>
      </c>
      <c r="E265" s="28"/>
      <c r="F265" s="28"/>
      <c r="G265" s="28"/>
      <c r="H265" s="28"/>
      <c r="I265" s="28"/>
      <c r="J265" s="28"/>
    </row>
    <row r="266" spans="1:10" x14ac:dyDescent="0.2">
      <c r="A266" t="s">
        <v>572</v>
      </c>
      <c r="B266" t="s">
        <v>573</v>
      </c>
      <c r="C266" s="120" t="s">
        <v>44</v>
      </c>
      <c r="D266" s="24">
        <v>1</v>
      </c>
      <c r="E266" s="28"/>
      <c r="F266" s="28"/>
      <c r="G266" s="28"/>
      <c r="H266" s="28"/>
      <c r="I266" s="28"/>
      <c r="J266" s="28"/>
    </row>
    <row r="267" spans="1:10" x14ac:dyDescent="0.2">
      <c r="A267" s="6" t="s">
        <v>631</v>
      </c>
      <c r="B267" t="s">
        <v>574</v>
      </c>
      <c r="C267" s="120" t="s">
        <v>38</v>
      </c>
      <c r="D267" s="24">
        <v>32</v>
      </c>
      <c r="E267" s="28"/>
      <c r="F267" s="28"/>
      <c r="G267" s="28"/>
      <c r="H267" s="28"/>
      <c r="I267" s="28"/>
      <c r="J267" s="28"/>
    </row>
    <row r="268" spans="1:10" x14ac:dyDescent="0.2">
      <c r="A268" t="s">
        <v>575</v>
      </c>
      <c r="B268" t="s">
        <v>576</v>
      </c>
      <c r="C268" s="120" t="s">
        <v>64</v>
      </c>
      <c r="D268" s="24">
        <v>29</v>
      </c>
      <c r="E268" s="28"/>
      <c r="F268" s="28"/>
      <c r="G268" s="28"/>
      <c r="H268" s="28"/>
      <c r="I268" s="28"/>
      <c r="J268" s="28"/>
    </row>
    <row r="269" spans="1:10" x14ac:dyDescent="0.2">
      <c r="A269" t="s">
        <v>577</v>
      </c>
      <c r="B269" t="s">
        <v>578</v>
      </c>
      <c r="C269" s="120" t="s">
        <v>64</v>
      </c>
      <c r="D269" s="24">
        <v>13</v>
      </c>
      <c r="E269" s="28"/>
      <c r="F269" s="28"/>
      <c r="G269" s="28"/>
      <c r="H269" s="28"/>
      <c r="I269" s="28"/>
      <c r="J269" s="28"/>
    </row>
    <row r="270" spans="1:10" x14ac:dyDescent="0.2">
      <c r="A270" t="s">
        <v>579</v>
      </c>
      <c r="B270" t="s">
        <v>580</v>
      </c>
      <c r="C270" s="120" t="s">
        <v>64</v>
      </c>
      <c r="D270" s="24">
        <v>2</v>
      </c>
      <c r="E270" s="28"/>
      <c r="F270" s="28"/>
      <c r="G270" s="28"/>
      <c r="H270" s="28"/>
      <c r="I270" s="28"/>
      <c r="J270" s="28"/>
    </row>
    <row r="271" spans="1:10" x14ac:dyDescent="0.2">
      <c r="A271" t="s">
        <v>581</v>
      </c>
      <c r="B271" t="s">
        <v>582</v>
      </c>
      <c r="C271" s="120" t="s">
        <v>41</v>
      </c>
      <c r="D271" s="24">
        <v>28</v>
      </c>
      <c r="E271" s="28"/>
      <c r="F271" s="28"/>
      <c r="G271" s="28"/>
      <c r="H271" s="28"/>
      <c r="I271" s="28"/>
      <c r="J271" s="28"/>
    </row>
    <row r="272" spans="1:10" x14ac:dyDescent="0.2">
      <c r="A272" t="s">
        <v>583</v>
      </c>
      <c r="B272" t="s">
        <v>584</v>
      </c>
      <c r="C272" s="120" t="s">
        <v>44</v>
      </c>
      <c r="D272" s="24">
        <v>33</v>
      </c>
      <c r="E272" s="28"/>
      <c r="F272" s="28"/>
      <c r="G272" s="28"/>
      <c r="H272" s="28"/>
      <c r="I272" s="28"/>
      <c r="J272" s="28"/>
    </row>
    <row r="273" spans="1:10" x14ac:dyDescent="0.2">
      <c r="A273" t="s">
        <v>585</v>
      </c>
      <c r="B273" t="s">
        <v>586</v>
      </c>
      <c r="C273" s="120" t="s">
        <v>64</v>
      </c>
      <c r="D273" s="24">
        <v>15</v>
      </c>
      <c r="E273" s="28"/>
      <c r="F273" s="28"/>
      <c r="G273" s="28"/>
      <c r="H273" s="28"/>
      <c r="I273" s="28"/>
      <c r="J273" s="28"/>
    </row>
    <row r="274" spans="1:10" x14ac:dyDescent="0.2">
      <c r="A274" t="s">
        <v>587</v>
      </c>
      <c r="B274" s="90" t="s">
        <v>588</v>
      </c>
      <c r="C274" s="120" t="s">
        <v>64</v>
      </c>
      <c r="D274" s="24">
        <v>3</v>
      </c>
      <c r="E274" s="28"/>
      <c r="F274" s="28"/>
      <c r="G274" s="28"/>
      <c r="H274" s="28"/>
      <c r="I274" s="28"/>
      <c r="J274" s="28"/>
    </row>
    <row r="275" spans="1:10" x14ac:dyDescent="0.2">
      <c r="A275" t="s">
        <v>589</v>
      </c>
      <c r="B275" t="s">
        <v>590</v>
      </c>
      <c r="C275" s="120" t="s">
        <v>64</v>
      </c>
      <c r="D275" s="24">
        <v>4</v>
      </c>
      <c r="E275" s="28"/>
      <c r="F275" s="28"/>
      <c r="G275" s="28"/>
      <c r="H275" s="28"/>
      <c r="I275" s="28"/>
      <c r="J275" s="28"/>
    </row>
    <row r="276" spans="1:10" x14ac:dyDescent="0.2">
      <c r="A276" t="s">
        <v>591</v>
      </c>
      <c r="B276" t="s">
        <v>592</v>
      </c>
      <c r="C276" s="120" t="s">
        <v>41</v>
      </c>
      <c r="D276" s="24">
        <v>73</v>
      </c>
      <c r="E276" s="28"/>
      <c r="F276" s="28"/>
      <c r="G276" s="28"/>
      <c r="H276" s="28"/>
      <c r="I276" s="28"/>
      <c r="J276" s="28"/>
    </row>
    <row r="277" spans="1:10" x14ac:dyDescent="0.2">
      <c r="A277" t="s">
        <v>593</v>
      </c>
      <c r="B277" t="s">
        <v>594</v>
      </c>
      <c r="C277" s="120" t="s">
        <v>64</v>
      </c>
      <c r="D277" s="24">
        <v>287</v>
      </c>
      <c r="E277" s="28"/>
      <c r="F277" s="28"/>
      <c r="G277" s="28"/>
      <c r="H277" s="28"/>
      <c r="I277" s="28"/>
      <c r="J277" s="28"/>
    </row>
    <row r="278" spans="1:10" x14ac:dyDescent="0.2">
      <c r="A278" t="s">
        <v>595</v>
      </c>
      <c r="B278" t="s">
        <v>596</v>
      </c>
      <c r="C278" s="120" t="s">
        <v>64</v>
      </c>
      <c r="D278" s="24">
        <v>7</v>
      </c>
      <c r="E278" s="28"/>
      <c r="F278" s="28"/>
      <c r="G278" s="28"/>
      <c r="H278" s="28"/>
      <c r="I278" s="28"/>
      <c r="J278" s="28"/>
    </row>
    <row r="279" spans="1:10" x14ac:dyDescent="0.2">
      <c r="A279" t="s">
        <v>597</v>
      </c>
      <c r="B279" s="10" t="s">
        <v>598</v>
      </c>
      <c r="C279" s="29" t="s">
        <v>64</v>
      </c>
      <c r="D279" s="24">
        <v>31</v>
      </c>
      <c r="E279" s="28"/>
      <c r="F279" s="28"/>
      <c r="G279" s="28"/>
      <c r="H279" s="28"/>
      <c r="I279" s="28"/>
      <c r="J279" s="28"/>
    </row>
    <row r="280" spans="1:10" x14ac:dyDescent="0.2">
      <c r="A280" t="s">
        <v>599</v>
      </c>
      <c r="B280" t="s">
        <v>600</v>
      </c>
      <c r="C280" s="120" t="s">
        <v>41</v>
      </c>
      <c r="D280" s="24">
        <v>27</v>
      </c>
      <c r="E280" s="28"/>
      <c r="F280" s="28"/>
      <c r="G280" s="28"/>
      <c r="H280" s="28"/>
      <c r="I280" s="28"/>
      <c r="J280" s="28"/>
    </row>
    <row r="281" spans="1:10" x14ac:dyDescent="0.2">
      <c r="A281" t="s">
        <v>601</v>
      </c>
      <c r="B281" s="10" t="s">
        <v>602</v>
      </c>
      <c r="C281" s="29" t="s">
        <v>38</v>
      </c>
      <c r="D281" s="24">
        <v>12</v>
      </c>
      <c r="E281" s="28"/>
      <c r="F281" s="28"/>
      <c r="G281" s="28"/>
      <c r="H281" s="28"/>
      <c r="I281" s="28"/>
      <c r="J281" s="28"/>
    </row>
    <row r="282" spans="1:10" x14ac:dyDescent="0.2">
      <c r="A282" t="s">
        <v>603</v>
      </c>
      <c r="B282" t="s">
        <v>604</v>
      </c>
      <c r="C282" s="120" t="s">
        <v>64</v>
      </c>
      <c r="D282" s="24">
        <v>81</v>
      </c>
      <c r="E282" s="28"/>
      <c r="F282" s="28"/>
      <c r="G282" s="28"/>
      <c r="H282" s="28"/>
      <c r="I282" s="28"/>
      <c r="J282" s="28"/>
    </row>
    <row r="283" spans="1:10" x14ac:dyDescent="0.2">
      <c r="A283" t="s">
        <v>605</v>
      </c>
      <c r="B283" t="s">
        <v>606</v>
      </c>
      <c r="C283" s="120" t="s">
        <v>44</v>
      </c>
      <c r="D283" s="24">
        <v>85</v>
      </c>
      <c r="E283" s="28"/>
      <c r="F283" s="28"/>
      <c r="G283" s="28"/>
      <c r="H283" s="28"/>
      <c r="I283" s="28"/>
      <c r="J283" s="28"/>
    </row>
    <row r="284" spans="1:10" x14ac:dyDescent="0.2">
      <c r="A284" t="s">
        <v>607</v>
      </c>
      <c r="B284" t="s">
        <v>608</v>
      </c>
      <c r="C284" s="120" t="s">
        <v>44</v>
      </c>
      <c r="D284" s="24">
        <v>56</v>
      </c>
      <c r="E284" s="28"/>
      <c r="F284" s="28"/>
      <c r="G284" s="28"/>
      <c r="H284" s="28"/>
      <c r="I284" s="28"/>
      <c r="J284" s="28"/>
    </row>
    <row r="285" spans="1:10" x14ac:dyDescent="0.2">
      <c r="A285" t="s">
        <v>609</v>
      </c>
      <c r="B285" s="10" t="s">
        <v>610</v>
      </c>
      <c r="C285" s="29" t="s">
        <v>38</v>
      </c>
      <c r="D285" s="24">
        <v>44</v>
      </c>
      <c r="E285" s="28"/>
      <c r="F285" s="28"/>
      <c r="G285" s="28"/>
      <c r="H285" s="28"/>
      <c r="I285" s="28"/>
      <c r="J285" s="28"/>
    </row>
    <row r="286" spans="1:10" x14ac:dyDescent="0.2">
      <c r="A286" t="s">
        <v>611</v>
      </c>
      <c r="B286" t="s">
        <v>612</v>
      </c>
      <c r="C286" s="120" t="s">
        <v>44</v>
      </c>
      <c r="D286" s="24">
        <v>71</v>
      </c>
      <c r="E286" s="28"/>
      <c r="F286" s="28"/>
      <c r="G286" s="28"/>
      <c r="H286" s="28"/>
      <c r="I286" s="28"/>
      <c r="J286" s="28"/>
    </row>
    <row r="287" spans="1:10" x14ac:dyDescent="0.2">
      <c r="A287" t="s">
        <v>613</v>
      </c>
      <c r="B287" t="s">
        <v>614</v>
      </c>
      <c r="C287" s="120" t="s">
        <v>38</v>
      </c>
      <c r="D287" s="24">
        <v>49</v>
      </c>
      <c r="E287" s="28"/>
      <c r="F287" s="28"/>
      <c r="G287" s="28"/>
      <c r="H287" s="28"/>
      <c r="I287" s="28"/>
      <c r="J287" s="28"/>
    </row>
    <row r="288" spans="1:10" x14ac:dyDescent="0.2">
      <c r="A288" t="s">
        <v>615</v>
      </c>
      <c r="B288" t="s">
        <v>616</v>
      </c>
      <c r="C288" s="120" t="s">
        <v>41</v>
      </c>
      <c r="D288" s="24">
        <v>49</v>
      </c>
      <c r="E288" s="28"/>
      <c r="F288" s="28"/>
      <c r="G288" s="28"/>
      <c r="H288" s="28"/>
      <c r="I288" s="28"/>
      <c r="J288" s="28"/>
    </row>
    <row r="289" spans="1:11" x14ac:dyDescent="0.2">
      <c r="A289" t="s">
        <v>617</v>
      </c>
      <c r="B289" t="s">
        <v>618</v>
      </c>
      <c r="C289" s="120" t="s">
        <v>44</v>
      </c>
      <c r="D289" s="24">
        <v>33</v>
      </c>
      <c r="E289" s="28"/>
      <c r="F289" s="28"/>
      <c r="G289" s="28"/>
      <c r="H289" s="28"/>
      <c r="I289" s="28"/>
      <c r="J289" s="28"/>
    </row>
    <row r="290" spans="1:11" x14ac:dyDescent="0.2">
      <c r="A290" t="s">
        <v>619</v>
      </c>
      <c r="B290" t="s">
        <v>620</v>
      </c>
      <c r="C290" s="120" t="s">
        <v>57</v>
      </c>
      <c r="D290" s="24">
        <v>48</v>
      </c>
      <c r="E290" s="28"/>
      <c r="F290" s="28"/>
      <c r="G290" s="28"/>
      <c r="H290" s="28"/>
      <c r="I290" s="28"/>
      <c r="J290" s="28"/>
    </row>
    <row r="291" spans="1:11" x14ac:dyDescent="0.2">
      <c r="D291" s="30">
        <f>SUM(D9:D290)</f>
        <v>13727</v>
      </c>
      <c r="E291" s="28"/>
      <c r="F291" s="28"/>
      <c r="G291" s="28"/>
      <c r="H291" s="28"/>
      <c r="I291" s="28"/>
      <c r="J291" s="28"/>
    </row>
    <row r="292" spans="1:11" x14ac:dyDescent="0.2">
      <c r="D292" s="59"/>
      <c r="E292" s="28"/>
      <c r="F292" s="28"/>
      <c r="G292" s="28"/>
      <c r="H292" s="28"/>
      <c r="I292" s="28"/>
      <c r="J292" s="28"/>
    </row>
    <row r="293" spans="1:11" ht="25.5" customHeight="1" x14ac:dyDescent="0.2">
      <c r="A293" s="80" t="s">
        <v>698</v>
      </c>
      <c r="D293" s="36"/>
      <c r="E293" s="36"/>
      <c r="F293" s="36"/>
      <c r="G293" s="36"/>
      <c r="H293" s="36"/>
      <c r="I293" s="36"/>
      <c r="J293" s="36"/>
      <c r="K293" s="28"/>
    </row>
    <row r="294" spans="1:11" x14ac:dyDescent="0.2">
      <c r="A294" s="6" t="s">
        <v>632</v>
      </c>
      <c r="B294" s="6" t="s">
        <v>633</v>
      </c>
      <c r="C294" s="6" t="s">
        <v>634</v>
      </c>
      <c r="D294" s="24">
        <v>25</v>
      </c>
      <c r="E294" s="28"/>
      <c r="F294" s="28"/>
      <c r="G294" s="28"/>
      <c r="H294" s="28"/>
      <c r="I294" s="28"/>
      <c r="J294" s="28"/>
    </row>
    <row r="295" spans="1:11" x14ac:dyDescent="0.2">
      <c r="A295" s="6" t="s">
        <v>635</v>
      </c>
      <c r="B295" s="6" t="s">
        <v>636</v>
      </c>
      <c r="C295" s="6" t="s">
        <v>634</v>
      </c>
      <c r="D295" s="24">
        <v>53</v>
      </c>
      <c r="E295" s="28"/>
      <c r="F295" s="28"/>
      <c r="G295" s="28"/>
      <c r="H295" s="28"/>
      <c r="I295" s="28"/>
      <c r="J295" s="28"/>
    </row>
    <row r="296" spans="1:11" x14ac:dyDescent="0.2">
      <c r="A296" s="6" t="s">
        <v>637</v>
      </c>
      <c r="B296" s="6" t="s">
        <v>638</v>
      </c>
      <c r="C296" s="6" t="s">
        <v>634</v>
      </c>
      <c r="D296" s="24">
        <v>67</v>
      </c>
      <c r="E296" s="28"/>
      <c r="F296" s="28"/>
      <c r="G296" s="28"/>
      <c r="H296" s="28"/>
      <c r="I296" s="28"/>
      <c r="J296" s="28"/>
    </row>
    <row r="297" spans="1:11" x14ac:dyDescent="0.2">
      <c r="A297" s="6" t="s">
        <v>639</v>
      </c>
      <c r="B297" s="6" t="s">
        <v>640</v>
      </c>
      <c r="C297" s="6" t="s">
        <v>634</v>
      </c>
      <c r="D297" s="24">
        <v>8</v>
      </c>
      <c r="E297" s="28"/>
      <c r="F297" s="28"/>
      <c r="G297" s="28"/>
      <c r="H297" s="28"/>
      <c r="I297" s="28"/>
      <c r="J297" s="28"/>
    </row>
    <row r="298" spans="1:11" x14ac:dyDescent="0.2">
      <c r="A298" s="6" t="s">
        <v>641</v>
      </c>
      <c r="B298" s="6" t="s">
        <v>642</v>
      </c>
      <c r="C298" s="6" t="s">
        <v>634</v>
      </c>
      <c r="D298" s="24">
        <v>19</v>
      </c>
      <c r="E298" s="28"/>
      <c r="F298" s="28"/>
      <c r="G298" s="28"/>
      <c r="H298" s="28"/>
      <c r="I298" s="28"/>
      <c r="J298" s="28"/>
    </row>
    <row r="299" spans="1:11" x14ac:dyDescent="0.2">
      <c r="A299" s="6" t="s">
        <v>643</v>
      </c>
      <c r="B299" s="6" t="s">
        <v>644</v>
      </c>
      <c r="C299" s="6" t="s">
        <v>634</v>
      </c>
      <c r="D299" s="24">
        <v>23</v>
      </c>
      <c r="E299" s="28"/>
      <c r="F299" s="28"/>
      <c r="G299" s="28"/>
      <c r="H299" s="28"/>
      <c r="I299" s="28"/>
      <c r="J299" s="28"/>
    </row>
    <row r="300" spans="1:11" x14ac:dyDescent="0.2">
      <c r="A300" s="6" t="s">
        <v>647</v>
      </c>
      <c r="B300" s="6" t="s">
        <v>648</v>
      </c>
      <c r="C300" s="6" t="s">
        <v>634</v>
      </c>
      <c r="D300" s="24">
        <v>12</v>
      </c>
      <c r="E300" s="28"/>
      <c r="F300" s="28"/>
      <c r="G300" s="28"/>
      <c r="H300" s="28"/>
      <c r="I300" s="28"/>
      <c r="J300" s="28"/>
    </row>
    <row r="301" spans="1:11" x14ac:dyDescent="0.2">
      <c r="A301" s="6" t="s">
        <v>649</v>
      </c>
      <c r="B301" s="6" t="s">
        <v>650</v>
      </c>
      <c r="C301" s="6" t="s">
        <v>634</v>
      </c>
      <c r="D301" s="24">
        <v>82</v>
      </c>
      <c r="E301" s="28"/>
      <c r="F301" s="28"/>
      <c r="G301" s="28"/>
      <c r="H301" s="28"/>
      <c r="I301" s="28"/>
      <c r="J301" s="28"/>
    </row>
    <row r="302" spans="1:11" x14ac:dyDescent="0.2">
      <c r="A302" t="s">
        <v>737</v>
      </c>
      <c r="B302" t="s">
        <v>738</v>
      </c>
      <c r="C302" t="s">
        <v>634</v>
      </c>
      <c r="D302" s="24">
        <v>1</v>
      </c>
      <c r="E302" s="28"/>
      <c r="F302" s="28"/>
      <c r="G302" s="28"/>
      <c r="H302" s="28"/>
      <c r="I302" s="28"/>
      <c r="J302" s="28"/>
    </row>
    <row r="303" spans="1:11" x14ac:dyDescent="0.2">
      <c r="A303" t="s">
        <v>653</v>
      </c>
      <c r="B303" s="90" t="s">
        <v>654</v>
      </c>
      <c r="C303" s="6" t="s">
        <v>634</v>
      </c>
      <c r="D303" s="24">
        <v>6</v>
      </c>
      <c r="E303" s="28"/>
      <c r="F303" s="28"/>
      <c r="G303" s="28"/>
      <c r="H303" s="28"/>
      <c r="I303" s="28"/>
      <c r="J303" s="28"/>
    </row>
    <row r="304" spans="1:11" x14ac:dyDescent="0.2">
      <c r="A304" s="6" t="s">
        <v>655</v>
      </c>
      <c r="B304" s="6" t="s">
        <v>656</v>
      </c>
      <c r="C304" s="6" t="s">
        <v>634</v>
      </c>
      <c r="D304" s="24">
        <v>118</v>
      </c>
      <c r="E304" s="28"/>
      <c r="F304" s="28"/>
      <c r="G304" s="28"/>
      <c r="H304" s="28"/>
      <c r="I304" s="28"/>
      <c r="J304" s="28"/>
    </row>
    <row r="305" spans="1:10" x14ac:dyDescent="0.2">
      <c r="A305" s="6" t="s">
        <v>657</v>
      </c>
      <c r="B305" s="6" t="s">
        <v>658</v>
      </c>
      <c r="C305" s="6" t="s">
        <v>634</v>
      </c>
      <c r="D305" s="24">
        <v>27</v>
      </c>
      <c r="E305" s="28"/>
      <c r="F305" s="28"/>
      <c r="G305" s="28"/>
      <c r="H305" s="28"/>
      <c r="I305" s="28"/>
      <c r="J305" s="28"/>
    </row>
    <row r="306" spans="1:10" x14ac:dyDescent="0.2">
      <c r="A306" s="6" t="s">
        <v>659</v>
      </c>
      <c r="B306" s="6" t="s">
        <v>660</v>
      </c>
      <c r="C306" s="6" t="s">
        <v>634</v>
      </c>
      <c r="D306" s="24">
        <v>39</v>
      </c>
      <c r="E306" s="28"/>
      <c r="F306" s="28"/>
      <c r="G306" s="28"/>
      <c r="H306" s="28"/>
      <c r="I306" s="28"/>
      <c r="J306" s="28"/>
    </row>
    <row r="307" spans="1:10" x14ac:dyDescent="0.2">
      <c r="A307" s="6" t="s">
        <v>661</v>
      </c>
      <c r="B307" s="6" t="s">
        <v>662</v>
      </c>
      <c r="C307" s="6" t="s">
        <v>634</v>
      </c>
      <c r="D307" s="24">
        <v>10</v>
      </c>
      <c r="E307" s="28"/>
      <c r="F307" s="28"/>
      <c r="G307" s="28"/>
      <c r="H307" s="28"/>
      <c r="I307" s="28"/>
      <c r="J307" s="28"/>
    </row>
    <row r="308" spans="1:10" x14ac:dyDescent="0.2">
      <c r="A308" s="6" t="s">
        <v>663</v>
      </c>
      <c r="B308" s="6" t="s">
        <v>664</v>
      </c>
      <c r="C308" s="6" t="s">
        <v>634</v>
      </c>
      <c r="D308" s="24">
        <v>36</v>
      </c>
      <c r="E308" s="28"/>
      <c r="F308" s="28"/>
      <c r="G308" s="28"/>
      <c r="H308" s="28"/>
      <c r="I308" s="28"/>
      <c r="J308" s="28"/>
    </row>
    <row r="309" spans="1:10" x14ac:dyDescent="0.2">
      <c r="A309" t="s">
        <v>665</v>
      </c>
      <c r="B309" s="90" t="s">
        <v>666</v>
      </c>
      <c r="C309" s="6" t="s">
        <v>634</v>
      </c>
      <c r="D309" s="24">
        <v>37</v>
      </c>
      <c r="E309" s="28"/>
      <c r="F309" s="28"/>
      <c r="G309" s="28"/>
      <c r="H309" s="28"/>
      <c r="I309" s="28"/>
      <c r="J309" s="28"/>
    </row>
    <row r="310" spans="1:10" x14ac:dyDescent="0.2">
      <c r="A310" s="6" t="s">
        <v>667</v>
      </c>
      <c r="B310" s="6" t="s">
        <v>668</v>
      </c>
      <c r="C310" s="6" t="s">
        <v>634</v>
      </c>
      <c r="D310" s="24">
        <v>20</v>
      </c>
      <c r="E310" s="28"/>
      <c r="F310" s="28"/>
      <c r="G310" s="28"/>
      <c r="H310" s="28"/>
      <c r="I310" s="28"/>
      <c r="J310" s="28"/>
    </row>
    <row r="311" spans="1:10" x14ac:dyDescent="0.2">
      <c r="A311" s="6" t="s">
        <v>669</v>
      </c>
      <c r="B311" s="6" t="s">
        <v>670</v>
      </c>
      <c r="C311" s="6" t="s">
        <v>634</v>
      </c>
      <c r="D311" s="24">
        <v>27</v>
      </c>
      <c r="E311" s="28"/>
      <c r="F311" s="28"/>
      <c r="G311" s="28"/>
      <c r="H311" s="28"/>
      <c r="I311" s="28"/>
      <c r="J311" s="28"/>
    </row>
    <row r="312" spans="1:10" x14ac:dyDescent="0.2">
      <c r="A312" s="6" t="s">
        <v>671</v>
      </c>
      <c r="B312" s="6" t="s">
        <v>672</v>
      </c>
      <c r="C312" s="6" t="s">
        <v>634</v>
      </c>
      <c r="D312" s="24">
        <v>39</v>
      </c>
      <c r="E312" s="28"/>
      <c r="F312" s="28"/>
      <c r="G312" s="28"/>
      <c r="H312" s="28"/>
      <c r="I312" s="28"/>
      <c r="J312" s="28"/>
    </row>
    <row r="313" spans="1:10" x14ac:dyDescent="0.2">
      <c r="A313" t="s">
        <v>739</v>
      </c>
      <c r="B313" t="s">
        <v>740</v>
      </c>
      <c r="C313" t="s">
        <v>634</v>
      </c>
      <c r="D313" s="24">
        <v>18</v>
      </c>
      <c r="E313" s="28"/>
      <c r="F313" s="28"/>
      <c r="G313" s="28"/>
      <c r="H313" s="28"/>
      <c r="I313" s="28"/>
      <c r="J313" s="28"/>
    </row>
    <row r="314" spans="1:10" x14ac:dyDescent="0.2">
      <c r="A314" t="s">
        <v>673</v>
      </c>
      <c r="B314" s="90" t="s">
        <v>674</v>
      </c>
      <c r="C314" s="6" t="s">
        <v>634</v>
      </c>
      <c r="D314" s="24">
        <v>9</v>
      </c>
      <c r="E314" s="28"/>
      <c r="F314" s="28"/>
      <c r="G314" s="28"/>
      <c r="H314" s="28"/>
      <c r="I314" s="28"/>
      <c r="J314" s="28"/>
    </row>
    <row r="315" spans="1:10" x14ac:dyDescent="0.2">
      <c r="A315" s="6" t="s">
        <v>675</v>
      </c>
      <c r="B315" s="6" t="s">
        <v>676</v>
      </c>
      <c r="C315" s="6" t="s">
        <v>634</v>
      </c>
      <c r="D315" s="24">
        <v>32</v>
      </c>
      <c r="E315" s="28"/>
      <c r="F315" s="28"/>
      <c r="G315" s="28"/>
      <c r="H315" s="28"/>
      <c r="I315" s="28"/>
      <c r="J315" s="28"/>
    </row>
    <row r="316" spans="1:10" x14ac:dyDescent="0.2">
      <c r="A316" s="6" t="s">
        <v>677</v>
      </c>
      <c r="B316" s="6" t="s">
        <v>678</v>
      </c>
      <c r="C316" s="6" t="s">
        <v>634</v>
      </c>
      <c r="D316" s="24">
        <v>26</v>
      </c>
      <c r="E316" s="28"/>
      <c r="F316" s="28"/>
      <c r="G316" s="28"/>
      <c r="H316" s="28"/>
      <c r="I316" s="28"/>
      <c r="J316" s="28"/>
    </row>
    <row r="317" spans="1:10" x14ac:dyDescent="0.2">
      <c r="A317" t="s">
        <v>679</v>
      </c>
      <c r="B317" s="90" t="s">
        <v>680</v>
      </c>
      <c r="C317" s="6" t="s">
        <v>634</v>
      </c>
      <c r="D317" s="24">
        <v>53</v>
      </c>
      <c r="E317" s="28"/>
      <c r="F317" s="28"/>
      <c r="G317" s="28"/>
      <c r="H317" s="28"/>
      <c r="I317" s="28"/>
      <c r="J317" s="28"/>
    </row>
    <row r="318" spans="1:10" x14ac:dyDescent="0.2">
      <c r="A318" s="6" t="s">
        <v>681</v>
      </c>
      <c r="B318" s="6" t="s">
        <v>682</v>
      </c>
      <c r="C318" s="6" t="s">
        <v>634</v>
      </c>
      <c r="D318" s="24">
        <v>1</v>
      </c>
      <c r="E318" s="28"/>
      <c r="F318" s="28"/>
      <c r="G318" s="28"/>
      <c r="H318" s="28"/>
      <c r="I318" s="28"/>
      <c r="J318" s="28"/>
    </row>
    <row r="319" spans="1:10" x14ac:dyDescent="0.2">
      <c r="D319" s="30">
        <f>SUM(D294:D318)</f>
        <v>788</v>
      </c>
      <c r="E319" s="28"/>
      <c r="F319" s="28"/>
      <c r="G319" s="28"/>
      <c r="H319" s="28"/>
      <c r="I319" s="28"/>
      <c r="J319" s="28"/>
    </row>
    <row r="320" spans="1:10" x14ac:dyDescent="0.2">
      <c r="B320" s="3"/>
      <c r="D320" s="24"/>
      <c r="E320" s="28"/>
      <c r="F320" s="28"/>
      <c r="G320" s="28"/>
      <c r="H320" s="28"/>
      <c r="I320" s="28"/>
      <c r="J320" s="28"/>
    </row>
    <row r="321" spans="2:10" x14ac:dyDescent="0.2">
      <c r="B321" s="3" t="s">
        <v>622</v>
      </c>
      <c r="D321" s="24"/>
      <c r="E321" s="28"/>
      <c r="F321" s="28"/>
      <c r="G321" s="28"/>
      <c r="H321" s="28"/>
      <c r="I321" s="28"/>
      <c r="J321" s="28"/>
    </row>
    <row r="322" spans="2:10" x14ac:dyDescent="0.2">
      <c r="D322" s="24"/>
      <c r="E322" s="28"/>
      <c r="F322" s="28"/>
      <c r="G322" s="28"/>
      <c r="H322" s="28"/>
      <c r="I322" s="28"/>
      <c r="J322" s="28"/>
    </row>
    <row r="323" spans="2:10" x14ac:dyDescent="0.2">
      <c r="B323" s="6" t="s">
        <v>623</v>
      </c>
      <c r="C323" s="6" t="s">
        <v>38</v>
      </c>
      <c r="D323" s="24">
        <v>2634</v>
      </c>
      <c r="E323" s="28"/>
      <c r="F323" s="28"/>
      <c r="G323" s="28"/>
      <c r="H323" s="28"/>
      <c r="I323" s="28"/>
      <c r="J323" s="28"/>
    </row>
    <row r="324" spans="2:10" x14ac:dyDescent="0.2">
      <c r="B324" s="6" t="s">
        <v>684</v>
      </c>
      <c r="C324" s="100" t="s">
        <v>634</v>
      </c>
      <c r="D324" s="24">
        <v>788</v>
      </c>
      <c r="E324" s="28"/>
      <c r="F324" s="28"/>
      <c r="G324" s="28"/>
      <c r="H324" s="28"/>
      <c r="I324" s="28"/>
      <c r="J324" s="28"/>
    </row>
    <row r="325" spans="2:10" x14ac:dyDescent="0.2">
      <c r="B325" s="6" t="s">
        <v>624</v>
      </c>
      <c r="C325" s="6" t="s">
        <v>44</v>
      </c>
      <c r="D325" s="24">
        <v>3870</v>
      </c>
      <c r="E325" s="28"/>
      <c r="F325" s="28"/>
      <c r="G325" s="28"/>
      <c r="H325" s="28"/>
      <c r="I325" s="28"/>
      <c r="J325" s="28"/>
    </row>
    <row r="326" spans="2:10" x14ac:dyDescent="0.2">
      <c r="B326" s="6" t="s">
        <v>625</v>
      </c>
      <c r="C326" s="6" t="s">
        <v>57</v>
      </c>
      <c r="D326" s="24">
        <v>2489</v>
      </c>
      <c r="E326" s="28"/>
      <c r="F326" s="28"/>
      <c r="G326" s="28"/>
      <c r="H326" s="28"/>
      <c r="I326" s="28"/>
      <c r="J326" s="28"/>
    </row>
    <row r="327" spans="2:10" x14ac:dyDescent="0.2">
      <c r="B327" s="6" t="s">
        <v>621</v>
      </c>
      <c r="C327" s="6" t="s">
        <v>41</v>
      </c>
      <c r="D327" s="24">
        <v>1818</v>
      </c>
      <c r="E327" s="28"/>
      <c r="F327" s="28"/>
      <c r="G327" s="28"/>
      <c r="H327" s="28"/>
      <c r="I327" s="28"/>
      <c r="J327" s="28"/>
    </row>
    <row r="328" spans="2:10" x14ac:dyDescent="0.2">
      <c r="B328" s="6" t="s">
        <v>626</v>
      </c>
      <c r="C328" s="6" t="s">
        <v>64</v>
      </c>
      <c r="D328" s="24">
        <v>2916</v>
      </c>
      <c r="E328" s="28"/>
      <c r="F328" s="28"/>
      <c r="G328" s="28"/>
      <c r="H328" s="28"/>
      <c r="I328" s="28"/>
      <c r="J328" s="28"/>
    </row>
    <row r="329" spans="2:10" x14ac:dyDescent="0.2">
      <c r="B329" s="48" t="s">
        <v>686</v>
      </c>
      <c r="D329" s="30">
        <f>SUM(D323:D328)</f>
        <v>14515</v>
      </c>
      <c r="E329" s="28"/>
      <c r="F329" s="28"/>
      <c r="G329" s="28"/>
      <c r="H329" s="28"/>
      <c r="I329" s="28"/>
      <c r="J329" s="28"/>
    </row>
    <row r="330" spans="2:10" x14ac:dyDescent="0.2">
      <c r="D330" s="16"/>
    </row>
    <row r="331" spans="2:10" x14ac:dyDescent="0.2">
      <c r="D331" s="16"/>
    </row>
    <row r="332" spans="2:10" x14ac:dyDescent="0.2">
      <c r="C332"/>
      <c r="D332" s="10"/>
    </row>
    <row r="333" spans="2:10" x14ac:dyDescent="0.2">
      <c r="C333"/>
      <c r="D333" s="10"/>
    </row>
    <row r="334" spans="2:10" x14ac:dyDescent="0.2">
      <c r="C334"/>
      <c r="D334" s="10"/>
    </row>
    <row r="335" spans="2:10" x14ac:dyDescent="0.2">
      <c r="C335"/>
      <c r="D335" s="10"/>
    </row>
    <row r="336" spans="2:10" x14ac:dyDescent="0.2">
      <c r="C336"/>
      <c r="D336" s="10"/>
    </row>
    <row r="337" spans="3:4" x14ac:dyDescent="0.2">
      <c r="C337"/>
      <c r="D337" s="10"/>
    </row>
    <row r="338" spans="3:4" x14ac:dyDescent="0.2">
      <c r="C338"/>
      <c r="D338" s="10"/>
    </row>
    <row r="339" spans="3:4" x14ac:dyDescent="0.2">
      <c r="C339"/>
      <c r="D339" s="10"/>
    </row>
    <row r="340" spans="3:4" x14ac:dyDescent="0.2">
      <c r="C340"/>
      <c r="D340" s="10"/>
    </row>
    <row r="341" spans="3:4" x14ac:dyDescent="0.2">
      <c r="D341" s="16"/>
    </row>
    <row r="342" spans="3:4" x14ac:dyDescent="0.2">
      <c r="D342" s="16"/>
    </row>
    <row r="343" spans="3:4" x14ac:dyDescent="0.2">
      <c r="D343" s="16"/>
    </row>
    <row r="344" spans="3:4" x14ac:dyDescent="0.2">
      <c r="D344" s="16"/>
    </row>
    <row r="345" spans="3:4" x14ac:dyDescent="0.2">
      <c r="D345" s="16"/>
    </row>
  </sheetData>
  <mergeCells count="1">
    <mergeCell ref="A2:J2"/>
  </mergeCells>
  <pageMargins left="0.70866141732283472" right="0.70866141732283472" top="0.55118110236220474" bottom="0.74803149606299213" header="0.31496062992125984" footer="0.31496062992125984"/>
  <pageSetup paperSize="8" fitToHeight="0" orientation="portrait" r:id="rId1"/>
  <headerFooter>
    <oddFooter>Page &amp;P of &amp;N</oddFooter>
    <evenFooter>&amp;CPage &amp;P of &amp;N</evenFooter>
    <firstFooter>&amp;CPage &amp;P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7"/>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7.28515625" style="6" customWidth="1"/>
    <col min="3" max="3" width="10" style="6" bestFit="1" customWidth="1"/>
    <col min="4" max="4" width="10.85546875" style="6" customWidth="1"/>
    <col min="5" max="16384" width="8.5703125" style="6"/>
  </cols>
  <sheetData>
    <row r="1" spans="1:10" x14ac:dyDescent="0.2">
      <c r="J1" s="76" t="str">
        <f>'Table 1'!Q1</f>
        <v>Publication date: 20 November 2014</v>
      </c>
    </row>
    <row r="2" spans="1:10" ht="18" x14ac:dyDescent="0.25">
      <c r="A2" s="131" t="s">
        <v>32</v>
      </c>
      <c r="B2" s="132"/>
      <c r="C2" s="132"/>
      <c r="D2" s="132"/>
      <c r="E2" s="145"/>
      <c r="F2" s="145"/>
      <c r="G2" s="145"/>
      <c r="H2" s="145"/>
      <c r="I2" s="145"/>
      <c r="J2" s="145"/>
    </row>
    <row r="3" spans="1:10" ht="8.25" customHeight="1" x14ac:dyDescent="0.2"/>
    <row r="4" spans="1:10" ht="18.75" x14ac:dyDescent="0.25">
      <c r="A4" s="5" t="s">
        <v>781</v>
      </c>
    </row>
    <row r="5" spans="1:10" x14ac:dyDescent="0.2">
      <c r="A5" s="18"/>
      <c r="B5" s="18"/>
      <c r="C5" s="18"/>
      <c r="D5" s="18"/>
    </row>
    <row r="6" spans="1:10" ht="14.25" customHeight="1" x14ac:dyDescent="0.2">
      <c r="A6" s="21"/>
      <c r="B6" s="21"/>
      <c r="C6" s="21"/>
      <c r="D6" s="96"/>
    </row>
    <row r="7" spans="1:10" ht="51" customHeight="1" x14ac:dyDescent="0.2">
      <c r="A7" s="22" t="s">
        <v>34</v>
      </c>
      <c r="B7" s="22" t="s">
        <v>723</v>
      </c>
      <c r="C7" s="23" t="s">
        <v>35</v>
      </c>
      <c r="D7" s="75" t="s">
        <v>5</v>
      </c>
    </row>
    <row r="8" spans="1:10" ht="25.5" customHeight="1" x14ac:dyDescent="0.2">
      <c r="A8" s="82" t="s">
        <v>697</v>
      </c>
      <c r="B8" s="81"/>
      <c r="C8" s="81"/>
      <c r="D8" s="81"/>
      <c r="E8" s="81"/>
      <c r="F8" s="81"/>
      <c r="G8" s="81"/>
      <c r="H8" s="81"/>
      <c r="I8" s="81"/>
      <c r="J8" s="81"/>
    </row>
    <row r="9" spans="1:10" x14ac:dyDescent="0.2">
      <c r="A9" t="s">
        <v>36</v>
      </c>
      <c r="B9" t="s">
        <v>37</v>
      </c>
      <c r="C9" s="83" t="s">
        <v>38</v>
      </c>
      <c r="D9" s="24">
        <v>27</v>
      </c>
      <c r="E9" s="28"/>
      <c r="F9" s="28"/>
      <c r="G9" s="28"/>
      <c r="H9" s="28"/>
      <c r="I9" s="28"/>
      <c r="J9" s="28"/>
    </row>
    <row r="10" spans="1:10" x14ac:dyDescent="0.2">
      <c r="A10" t="s">
        <v>39</v>
      </c>
      <c r="B10" t="s">
        <v>40</v>
      </c>
      <c r="C10" s="83" t="s">
        <v>41</v>
      </c>
      <c r="D10" s="24">
        <v>30</v>
      </c>
      <c r="E10" s="28"/>
      <c r="F10" s="28"/>
      <c r="G10" s="28"/>
      <c r="H10" s="28"/>
      <c r="I10" s="28"/>
      <c r="J10" s="28"/>
    </row>
    <row r="11" spans="1:10" x14ac:dyDescent="0.2">
      <c r="A11" t="s">
        <v>42</v>
      </c>
      <c r="B11" t="s">
        <v>43</v>
      </c>
      <c r="C11" s="83" t="s">
        <v>44</v>
      </c>
      <c r="D11" s="24">
        <v>40</v>
      </c>
      <c r="E11" s="28"/>
      <c r="F11" s="28"/>
      <c r="G11" s="28"/>
      <c r="H11" s="28"/>
      <c r="I11" s="28"/>
      <c r="J11" s="28"/>
    </row>
    <row r="12" spans="1:10" x14ac:dyDescent="0.2">
      <c r="A12" t="s">
        <v>45</v>
      </c>
      <c r="B12" t="s">
        <v>46</v>
      </c>
      <c r="C12" s="83" t="s">
        <v>38</v>
      </c>
      <c r="D12" s="24">
        <v>69</v>
      </c>
      <c r="E12" s="28"/>
      <c r="F12" s="28"/>
      <c r="G12" s="28"/>
      <c r="H12" s="28"/>
      <c r="I12" s="28"/>
      <c r="J12" s="28"/>
    </row>
    <row r="13" spans="1:10" x14ac:dyDescent="0.2">
      <c r="A13" t="s">
        <v>47</v>
      </c>
      <c r="B13" t="s">
        <v>48</v>
      </c>
      <c r="C13" s="83" t="s">
        <v>44</v>
      </c>
      <c r="D13" s="24">
        <v>146</v>
      </c>
      <c r="E13" s="28"/>
      <c r="F13" s="28"/>
      <c r="G13" s="28"/>
      <c r="H13" s="28"/>
      <c r="I13" s="28"/>
      <c r="J13" s="28"/>
    </row>
    <row r="14" spans="1:10" x14ac:dyDescent="0.2">
      <c r="A14" t="s">
        <v>49</v>
      </c>
      <c r="B14" t="s">
        <v>50</v>
      </c>
      <c r="C14" s="83" t="s">
        <v>38</v>
      </c>
      <c r="D14" s="24">
        <v>16</v>
      </c>
      <c r="E14" s="28"/>
      <c r="F14" s="28"/>
      <c r="G14" s="28"/>
      <c r="H14" s="28"/>
      <c r="I14" s="28"/>
      <c r="J14" s="28"/>
    </row>
    <row r="15" spans="1:10" x14ac:dyDescent="0.2">
      <c r="A15" t="s">
        <v>51</v>
      </c>
      <c r="B15" t="s">
        <v>52</v>
      </c>
      <c r="C15" s="83" t="s">
        <v>38</v>
      </c>
      <c r="D15" s="24">
        <v>216</v>
      </c>
      <c r="E15" s="28"/>
      <c r="F15" s="28"/>
      <c r="G15" s="28"/>
      <c r="H15" s="28"/>
      <c r="I15" s="28"/>
      <c r="J15" s="28"/>
    </row>
    <row r="16" spans="1:10" x14ac:dyDescent="0.2">
      <c r="A16" t="s">
        <v>53</v>
      </c>
      <c r="B16" t="s">
        <v>54</v>
      </c>
      <c r="C16" s="83" t="s">
        <v>38</v>
      </c>
      <c r="D16" s="24">
        <v>43</v>
      </c>
      <c r="E16" s="28"/>
      <c r="F16" s="28"/>
      <c r="G16" s="28"/>
      <c r="H16" s="28"/>
      <c r="I16" s="28"/>
      <c r="J16" s="28"/>
    </row>
    <row r="17" spans="1:10" x14ac:dyDescent="0.2">
      <c r="A17" t="s">
        <v>55</v>
      </c>
      <c r="B17" t="s">
        <v>56</v>
      </c>
      <c r="C17" s="83" t="s">
        <v>57</v>
      </c>
      <c r="D17" s="24">
        <v>148</v>
      </c>
      <c r="E17" s="28"/>
      <c r="F17" s="28"/>
      <c r="G17" s="28"/>
      <c r="H17" s="28"/>
      <c r="I17" s="28"/>
      <c r="J17" s="28"/>
    </row>
    <row r="18" spans="1:10" x14ac:dyDescent="0.2">
      <c r="A18" t="s">
        <v>58</v>
      </c>
      <c r="B18" t="s">
        <v>59</v>
      </c>
      <c r="C18" s="83" t="s">
        <v>41</v>
      </c>
      <c r="D18" s="24">
        <v>8</v>
      </c>
      <c r="E18" s="28"/>
      <c r="F18" s="28"/>
      <c r="G18" s="28"/>
      <c r="H18" s="28"/>
      <c r="I18" s="28"/>
      <c r="J18" s="28"/>
    </row>
    <row r="19" spans="1:10" ht="12.75" customHeight="1" x14ac:dyDescent="0.2">
      <c r="A19" t="s">
        <v>60</v>
      </c>
      <c r="B19" t="s">
        <v>61</v>
      </c>
      <c r="C19" s="83" t="s">
        <v>38</v>
      </c>
      <c r="D19" s="24">
        <v>118</v>
      </c>
      <c r="E19" s="28"/>
      <c r="F19" s="28"/>
      <c r="G19" s="28"/>
      <c r="H19" s="28"/>
      <c r="I19" s="28"/>
      <c r="J19" s="28"/>
    </row>
    <row r="20" spans="1:10" x14ac:dyDescent="0.2">
      <c r="A20" t="s">
        <v>62</v>
      </c>
      <c r="B20" t="s">
        <v>63</v>
      </c>
      <c r="C20" s="83" t="s">
        <v>64</v>
      </c>
      <c r="D20" s="24">
        <v>86</v>
      </c>
      <c r="E20" s="28"/>
      <c r="F20" s="28"/>
      <c r="G20" s="28"/>
      <c r="H20" s="28"/>
      <c r="I20" s="28"/>
      <c r="J20" s="28"/>
    </row>
    <row r="21" spans="1:10" x14ac:dyDescent="0.2">
      <c r="A21" t="s">
        <v>65</v>
      </c>
      <c r="B21" t="s">
        <v>66</v>
      </c>
      <c r="C21" s="83" t="s">
        <v>57</v>
      </c>
      <c r="D21" s="24">
        <v>56</v>
      </c>
      <c r="E21" s="28"/>
      <c r="F21" s="28"/>
      <c r="G21" s="28"/>
      <c r="H21" s="28"/>
      <c r="I21" s="28"/>
      <c r="J21" s="28"/>
    </row>
    <row r="22" spans="1:10" x14ac:dyDescent="0.2">
      <c r="A22" t="s">
        <v>67</v>
      </c>
      <c r="B22" t="s">
        <v>68</v>
      </c>
      <c r="C22" s="85" t="s">
        <v>64</v>
      </c>
      <c r="D22" s="24">
        <v>53</v>
      </c>
      <c r="E22" s="28"/>
      <c r="F22" s="28"/>
      <c r="G22" s="28"/>
      <c r="H22" s="28"/>
      <c r="I22" s="28"/>
      <c r="J22" s="28"/>
    </row>
    <row r="23" spans="1:10" x14ac:dyDescent="0.2">
      <c r="A23" t="s">
        <v>69</v>
      </c>
      <c r="B23" t="s">
        <v>70</v>
      </c>
      <c r="C23" s="85" t="s">
        <v>44</v>
      </c>
      <c r="D23" s="24">
        <v>216</v>
      </c>
      <c r="E23" s="28"/>
      <c r="F23" s="28"/>
      <c r="G23" s="28"/>
      <c r="H23" s="28"/>
      <c r="I23" s="28"/>
      <c r="J23" s="28"/>
    </row>
    <row r="24" spans="1:10" x14ac:dyDescent="0.2">
      <c r="A24" t="s">
        <v>71</v>
      </c>
      <c r="B24" t="s">
        <v>72</v>
      </c>
      <c r="C24" s="85" t="s">
        <v>44</v>
      </c>
      <c r="D24" s="24">
        <v>216</v>
      </c>
      <c r="E24" s="28"/>
      <c r="F24" s="28"/>
      <c r="G24" s="28"/>
      <c r="H24" s="28"/>
      <c r="I24" s="28"/>
      <c r="J24" s="28"/>
    </row>
    <row r="25" spans="1:10" x14ac:dyDescent="0.2">
      <c r="A25" t="s">
        <v>73</v>
      </c>
      <c r="B25" t="s">
        <v>74</v>
      </c>
      <c r="C25" s="85" t="s">
        <v>44</v>
      </c>
      <c r="D25" s="24">
        <v>56</v>
      </c>
      <c r="E25" s="28"/>
      <c r="F25" s="28"/>
      <c r="G25" s="28"/>
      <c r="H25" s="28"/>
      <c r="I25" s="28"/>
      <c r="J25" s="28"/>
    </row>
    <row r="26" spans="1:10" x14ac:dyDescent="0.2">
      <c r="A26" t="s">
        <v>75</v>
      </c>
      <c r="B26" t="s">
        <v>76</v>
      </c>
      <c r="C26" s="85" t="s">
        <v>41</v>
      </c>
      <c r="D26" s="24">
        <v>44</v>
      </c>
      <c r="E26" s="28"/>
      <c r="F26" s="28"/>
      <c r="G26" s="28"/>
      <c r="H26" s="28"/>
      <c r="I26" s="28"/>
      <c r="J26" s="28"/>
    </row>
    <row r="27" spans="1:10" x14ac:dyDescent="0.2">
      <c r="A27" t="s">
        <v>79</v>
      </c>
      <c r="B27" t="s">
        <v>80</v>
      </c>
      <c r="C27" s="85" t="s">
        <v>57</v>
      </c>
      <c r="D27" s="24">
        <v>36</v>
      </c>
      <c r="E27" s="28"/>
      <c r="F27" s="28"/>
      <c r="G27" s="28"/>
      <c r="H27" s="28"/>
      <c r="I27" s="28"/>
      <c r="J27" s="28"/>
    </row>
    <row r="28" spans="1:10" x14ac:dyDescent="0.2">
      <c r="A28" t="s">
        <v>81</v>
      </c>
      <c r="B28" t="s">
        <v>82</v>
      </c>
      <c r="C28" s="85" t="s">
        <v>41</v>
      </c>
      <c r="D28" s="24">
        <v>67</v>
      </c>
      <c r="E28" s="28"/>
      <c r="F28" s="28"/>
      <c r="G28" s="28"/>
      <c r="H28" s="28"/>
      <c r="I28" s="28"/>
      <c r="J28" s="28"/>
    </row>
    <row r="29" spans="1:10" x14ac:dyDescent="0.2">
      <c r="A29" t="s">
        <v>83</v>
      </c>
      <c r="B29" t="s">
        <v>84</v>
      </c>
      <c r="C29" s="85" t="s">
        <v>44</v>
      </c>
      <c r="D29" s="24">
        <v>13</v>
      </c>
      <c r="E29" s="28"/>
      <c r="F29" s="28"/>
      <c r="G29" s="28"/>
      <c r="H29" s="28"/>
      <c r="I29" s="28"/>
      <c r="J29" s="28"/>
    </row>
    <row r="30" spans="1:10" x14ac:dyDescent="0.2">
      <c r="A30" t="s">
        <v>85</v>
      </c>
      <c r="B30" s="90" t="s">
        <v>86</v>
      </c>
      <c r="C30" s="85" t="s">
        <v>64</v>
      </c>
      <c r="D30" s="24">
        <v>14</v>
      </c>
      <c r="E30" s="28"/>
      <c r="F30" s="28"/>
      <c r="G30" s="28"/>
      <c r="H30" s="28"/>
      <c r="I30" s="28"/>
      <c r="J30" s="28"/>
    </row>
    <row r="31" spans="1:10" x14ac:dyDescent="0.2">
      <c r="A31" t="s">
        <v>87</v>
      </c>
      <c r="B31" t="s">
        <v>88</v>
      </c>
      <c r="C31" s="85" t="s">
        <v>64</v>
      </c>
      <c r="D31" s="24">
        <v>61</v>
      </c>
      <c r="E31" s="28"/>
      <c r="F31" s="28"/>
      <c r="G31" s="28"/>
      <c r="H31" s="28"/>
      <c r="I31" s="28"/>
      <c r="J31" s="28"/>
    </row>
    <row r="32" spans="1:10" x14ac:dyDescent="0.2">
      <c r="A32" t="s">
        <v>89</v>
      </c>
      <c r="B32" t="s">
        <v>90</v>
      </c>
      <c r="C32" s="85" t="s">
        <v>57</v>
      </c>
      <c r="D32" s="24">
        <v>244</v>
      </c>
      <c r="E32" s="28"/>
      <c r="F32" s="28"/>
      <c r="G32" s="28"/>
      <c r="H32" s="28"/>
      <c r="I32" s="28"/>
      <c r="J32" s="28"/>
    </row>
    <row r="33" spans="1:10" x14ac:dyDescent="0.2">
      <c r="A33" t="s">
        <v>91</v>
      </c>
      <c r="B33" t="s">
        <v>92</v>
      </c>
      <c r="C33" s="85" t="s">
        <v>38</v>
      </c>
      <c r="D33" s="24">
        <v>13</v>
      </c>
      <c r="E33" s="28"/>
      <c r="F33" s="28"/>
      <c r="G33" s="28"/>
      <c r="H33" s="28"/>
      <c r="I33" s="28"/>
      <c r="J33" s="28"/>
    </row>
    <row r="34" spans="1:10" x14ac:dyDescent="0.2">
      <c r="A34" t="s">
        <v>93</v>
      </c>
      <c r="B34" t="s">
        <v>94</v>
      </c>
      <c r="C34" s="85" t="s">
        <v>38</v>
      </c>
      <c r="D34" s="24">
        <v>61</v>
      </c>
      <c r="E34" s="28"/>
      <c r="F34" s="28"/>
      <c r="G34" s="28"/>
      <c r="H34" s="28"/>
      <c r="I34" s="28"/>
      <c r="J34" s="28"/>
    </row>
    <row r="35" spans="1:10" x14ac:dyDescent="0.2">
      <c r="A35" t="s">
        <v>95</v>
      </c>
      <c r="B35" t="s">
        <v>96</v>
      </c>
      <c r="C35" s="85" t="s">
        <v>38</v>
      </c>
      <c r="D35" s="24">
        <v>35</v>
      </c>
      <c r="E35" s="28"/>
      <c r="F35" s="28"/>
      <c r="G35" s="28"/>
      <c r="H35" s="28"/>
      <c r="I35" s="28"/>
      <c r="J35" s="28"/>
    </row>
    <row r="36" spans="1:10" x14ac:dyDescent="0.2">
      <c r="A36" t="s">
        <v>97</v>
      </c>
      <c r="B36" s="90" t="s">
        <v>98</v>
      </c>
      <c r="C36" s="85" t="s">
        <v>38</v>
      </c>
      <c r="D36" s="24">
        <v>4</v>
      </c>
      <c r="E36" s="28"/>
      <c r="F36" s="28"/>
      <c r="G36" s="28"/>
      <c r="H36" s="28"/>
      <c r="I36" s="28"/>
      <c r="J36" s="28"/>
    </row>
    <row r="37" spans="1:10" x14ac:dyDescent="0.2">
      <c r="A37" t="s">
        <v>99</v>
      </c>
      <c r="B37" t="s">
        <v>100</v>
      </c>
      <c r="C37" s="85" t="s">
        <v>64</v>
      </c>
      <c r="D37" s="24">
        <v>91</v>
      </c>
      <c r="E37" s="28"/>
      <c r="F37" s="28"/>
      <c r="G37" s="28"/>
      <c r="H37" s="28"/>
      <c r="I37" s="28"/>
      <c r="J37" s="28"/>
    </row>
    <row r="38" spans="1:10" x14ac:dyDescent="0.2">
      <c r="A38" t="s">
        <v>101</v>
      </c>
      <c r="B38" t="s">
        <v>102</v>
      </c>
      <c r="C38" s="85" t="s">
        <v>38</v>
      </c>
      <c r="D38" s="24">
        <v>30</v>
      </c>
      <c r="E38" s="28"/>
      <c r="F38" s="28"/>
      <c r="G38" s="28"/>
      <c r="H38" s="28"/>
      <c r="I38" s="28"/>
      <c r="J38" s="28"/>
    </row>
    <row r="39" spans="1:10" x14ac:dyDescent="0.2">
      <c r="A39" t="s">
        <v>103</v>
      </c>
      <c r="B39" t="s">
        <v>104</v>
      </c>
      <c r="C39" s="85" t="s">
        <v>44</v>
      </c>
      <c r="D39" s="24">
        <v>40</v>
      </c>
      <c r="E39" s="28"/>
      <c r="F39" s="28"/>
      <c r="G39" s="28"/>
      <c r="H39" s="28"/>
      <c r="I39" s="28"/>
      <c r="J39" s="28"/>
    </row>
    <row r="40" spans="1:10" x14ac:dyDescent="0.2">
      <c r="A40" t="s">
        <v>105</v>
      </c>
      <c r="B40" t="s">
        <v>106</v>
      </c>
      <c r="C40" s="85" t="s">
        <v>38</v>
      </c>
      <c r="D40" s="24">
        <v>35</v>
      </c>
      <c r="E40" s="28"/>
      <c r="F40" s="28"/>
      <c r="G40" s="28"/>
      <c r="H40" s="28"/>
      <c r="I40" s="28"/>
      <c r="J40" s="28"/>
    </row>
    <row r="41" spans="1:10" x14ac:dyDescent="0.2">
      <c r="A41" t="s">
        <v>107</v>
      </c>
      <c r="B41" t="s">
        <v>108</v>
      </c>
      <c r="C41" s="85" t="s">
        <v>44</v>
      </c>
      <c r="D41" s="24">
        <v>5</v>
      </c>
      <c r="E41" s="28"/>
      <c r="F41" s="28"/>
      <c r="G41" s="28"/>
      <c r="H41" s="28"/>
      <c r="I41" s="28"/>
      <c r="J41" s="28"/>
    </row>
    <row r="42" spans="1:10" x14ac:dyDescent="0.2">
      <c r="A42" t="s">
        <v>109</v>
      </c>
      <c r="B42" t="s">
        <v>110</v>
      </c>
      <c r="C42" s="85" t="s">
        <v>41</v>
      </c>
      <c r="D42" s="24">
        <v>37</v>
      </c>
      <c r="E42" s="28"/>
      <c r="F42" s="28"/>
      <c r="G42" s="28"/>
      <c r="H42" s="28"/>
      <c r="I42" s="28"/>
      <c r="J42" s="28"/>
    </row>
    <row r="43" spans="1:10" x14ac:dyDescent="0.2">
      <c r="A43" t="s">
        <v>111</v>
      </c>
      <c r="B43" t="s">
        <v>112</v>
      </c>
      <c r="C43" s="85" t="s">
        <v>41</v>
      </c>
      <c r="D43" s="24">
        <v>51</v>
      </c>
      <c r="E43" s="28"/>
      <c r="F43" s="28"/>
      <c r="G43" s="28"/>
      <c r="H43" s="28"/>
      <c r="I43" s="28"/>
      <c r="J43" s="28"/>
    </row>
    <row r="44" spans="1:10" x14ac:dyDescent="0.2">
      <c r="A44" t="s">
        <v>113</v>
      </c>
      <c r="B44" t="s">
        <v>114</v>
      </c>
      <c r="C44" s="85" t="s">
        <v>57</v>
      </c>
      <c r="D44" s="24">
        <v>37</v>
      </c>
      <c r="E44" s="28"/>
      <c r="F44" s="28"/>
      <c r="G44" s="28"/>
      <c r="H44" s="28"/>
      <c r="I44" s="28"/>
      <c r="J44" s="28"/>
    </row>
    <row r="45" spans="1:10" x14ac:dyDescent="0.2">
      <c r="A45" t="s">
        <v>115</v>
      </c>
      <c r="B45" t="s">
        <v>116</v>
      </c>
      <c r="C45" s="83" t="s">
        <v>38</v>
      </c>
      <c r="D45" s="24">
        <v>66</v>
      </c>
      <c r="E45" s="28"/>
      <c r="F45" s="28"/>
      <c r="G45" s="28"/>
      <c r="H45" s="28"/>
      <c r="I45" s="28"/>
      <c r="J45" s="28"/>
    </row>
    <row r="46" spans="1:10" x14ac:dyDescent="0.2">
      <c r="A46" t="s">
        <v>117</v>
      </c>
      <c r="B46" t="s">
        <v>118</v>
      </c>
      <c r="C46" s="83" t="s">
        <v>44</v>
      </c>
      <c r="D46" s="24">
        <v>61</v>
      </c>
      <c r="E46" s="28"/>
      <c r="F46" s="28"/>
      <c r="G46" s="28"/>
      <c r="H46" s="28"/>
      <c r="I46" s="28"/>
      <c r="J46" s="28"/>
    </row>
    <row r="47" spans="1:10" x14ac:dyDescent="0.2">
      <c r="A47" t="s">
        <v>119</v>
      </c>
      <c r="B47" t="s">
        <v>120</v>
      </c>
      <c r="C47" s="83" t="s">
        <v>38</v>
      </c>
      <c r="D47" s="24">
        <v>44</v>
      </c>
      <c r="E47" s="28"/>
      <c r="F47" s="28"/>
      <c r="G47" s="28"/>
      <c r="H47" s="28"/>
      <c r="I47" s="28"/>
      <c r="J47" s="28"/>
    </row>
    <row r="48" spans="1:10" x14ac:dyDescent="0.2">
      <c r="A48" t="s">
        <v>121</v>
      </c>
      <c r="B48" t="s">
        <v>122</v>
      </c>
      <c r="C48" s="83" t="s">
        <v>41</v>
      </c>
      <c r="D48" s="24">
        <v>22</v>
      </c>
      <c r="E48" s="28"/>
      <c r="F48" s="28"/>
      <c r="G48" s="28"/>
      <c r="H48" s="28"/>
      <c r="I48" s="28"/>
      <c r="J48" s="28"/>
    </row>
    <row r="49" spans="1:10" x14ac:dyDescent="0.2">
      <c r="A49" t="s">
        <v>123</v>
      </c>
      <c r="B49" s="90" t="s">
        <v>124</v>
      </c>
      <c r="C49" s="83" t="s">
        <v>38</v>
      </c>
      <c r="D49" s="24">
        <v>9</v>
      </c>
      <c r="E49" s="28"/>
      <c r="F49" s="28"/>
      <c r="G49" s="28"/>
      <c r="H49" s="28"/>
      <c r="I49" s="28"/>
      <c r="J49" s="28"/>
    </row>
    <row r="50" spans="1:10" x14ac:dyDescent="0.2">
      <c r="A50" t="s">
        <v>125</v>
      </c>
      <c r="B50" t="s">
        <v>126</v>
      </c>
      <c r="C50" s="83" t="s">
        <v>44</v>
      </c>
      <c r="D50" s="24">
        <v>293</v>
      </c>
      <c r="E50" s="28"/>
      <c r="F50" s="28"/>
      <c r="G50" s="28"/>
      <c r="H50" s="28"/>
      <c r="I50" s="28"/>
      <c r="J50" s="28"/>
    </row>
    <row r="51" spans="1:10" x14ac:dyDescent="0.2">
      <c r="A51" t="s">
        <v>127</v>
      </c>
      <c r="B51" t="s">
        <v>128</v>
      </c>
      <c r="C51" s="83" t="s">
        <v>44</v>
      </c>
      <c r="D51" s="24">
        <v>153</v>
      </c>
      <c r="E51" s="28"/>
      <c r="F51" s="28"/>
      <c r="G51" s="28"/>
      <c r="H51" s="28"/>
      <c r="I51" s="28"/>
      <c r="J51" s="28"/>
    </row>
    <row r="52" spans="1:10" x14ac:dyDescent="0.2">
      <c r="A52" t="s">
        <v>129</v>
      </c>
      <c r="B52" t="s">
        <v>130</v>
      </c>
      <c r="C52" s="83" t="s">
        <v>38</v>
      </c>
      <c r="D52" s="24">
        <v>37</v>
      </c>
      <c r="E52" s="28"/>
      <c r="F52" s="28"/>
      <c r="G52" s="28"/>
      <c r="H52" s="28"/>
      <c r="I52" s="28"/>
      <c r="J52" s="28"/>
    </row>
    <row r="53" spans="1:10" x14ac:dyDescent="0.2">
      <c r="A53" t="s">
        <v>131</v>
      </c>
      <c r="B53" t="s">
        <v>132</v>
      </c>
      <c r="C53" s="83" t="s">
        <v>64</v>
      </c>
      <c r="D53" s="24">
        <v>26</v>
      </c>
      <c r="E53" s="28"/>
      <c r="F53" s="28"/>
      <c r="G53" s="28"/>
      <c r="H53" s="28"/>
      <c r="I53" s="28"/>
      <c r="J53" s="28"/>
    </row>
    <row r="54" spans="1:10" x14ac:dyDescent="0.2">
      <c r="A54" t="s">
        <v>133</v>
      </c>
      <c r="B54" t="s">
        <v>134</v>
      </c>
      <c r="C54" s="83" t="s">
        <v>64</v>
      </c>
      <c r="D54" s="24">
        <v>73</v>
      </c>
      <c r="E54" s="28"/>
      <c r="F54" s="28"/>
      <c r="G54" s="28"/>
      <c r="H54" s="28"/>
      <c r="I54" s="28"/>
      <c r="J54" s="28"/>
    </row>
    <row r="55" spans="1:10" x14ac:dyDescent="0.2">
      <c r="A55" t="s">
        <v>135</v>
      </c>
      <c r="B55" t="s">
        <v>136</v>
      </c>
      <c r="C55" s="83" t="s">
        <v>41</v>
      </c>
      <c r="D55" s="24">
        <v>112</v>
      </c>
      <c r="E55" s="28"/>
      <c r="F55" s="28"/>
      <c r="G55" s="28"/>
      <c r="H55" s="28"/>
      <c r="I55" s="28"/>
      <c r="J55" s="28"/>
    </row>
    <row r="56" spans="1:10" x14ac:dyDescent="0.2">
      <c r="A56" t="s">
        <v>137</v>
      </c>
      <c r="B56" t="s">
        <v>138</v>
      </c>
      <c r="C56" s="83" t="s">
        <v>41</v>
      </c>
      <c r="D56" s="24">
        <v>174</v>
      </c>
      <c r="E56" s="28"/>
      <c r="F56" s="28"/>
      <c r="G56" s="28"/>
      <c r="H56" s="28"/>
      <c r="I56" s="28"/>
      <c r="J56" s="28"/>
    </row>
    <row r="57" spans="1:10" x14ac:dyDescent="0.2">
      <c r="A57" t="s">
        <v>139</v>
      </c>
      <c r="B57" t="s">
        <v>140</v>
      </c>
      <c r="C57" s="83" t="s">
        <v>57</v>
      </c>
      <c r="D57" s="24">
        <v>31</v>
      </c>
      <c r="E57" s="28"/>
      <c r="F57" s="28"/>
      <c r="G57" s="28"/>
      <c r="H57" s="28"/>
      <c r="I57" s="28"/>
      <c r="J57" s="28"/>
    </row>
    <row r="58" spans="1:10" x14ac:dyDescent="0.2">
      <c r="A58" t="s">
        <v>141</v>
      </c>
      <c r="B58" t="s">
        <v>142</v>
      </c>
      <c r="C58" s="83" t="s">
        <v>38</v>
      </c>
      <c r="D58" s="24">
        <v>14</v>
      </c>
      <c r="E58" s="28"/>
      <c r="F58" s="28"/>
      <c r="G58" s="28"/>
      <c r="H58" s="28"/>
      <c r="I58" s="28"/>
      <c r="J58" s="28"/>
    </row>
    <row r="59" spans="1:10" x14ac:dyDescent="0.2">
      <c r="A59" t="s">
        <v>143</v>
      </c>
      <c r="B59" t="s">
        <v>144</v>
      </c>
      <c r="C59" s="83" t="s">
        <v>38</v>
      </c>
      <c r="D59" s="24">
        <v>16</v>
      </c>
      <c r="E59" s="28"/>
      <c r="F59" s="28"/>
      <c r="G59" s="28"/>
      <c r="H59" s="28"/>
      <c r="I59" s="28"/>
      <c r="J59" s="28"/>
    </row>
    <row r="60" spans="1:10" x14ac:dyDescent="0.2">
      <c r="A60" t="s">
        <v>145</v>
      </c>
      <c r="B60" t="s">
        <v>146</v>
      </c>
      <c r="C60" s="83" t="s">
        <v>41</v>
      </c>
      <c r="D60" s="24">
        <v>113</v>
      </c>
      <c r="E60" s="28"/>
      <c r="F60" s="28"/>
      <c r="G60" s="28"/>
      <c r="H60" s="28"/>
      <c r="I60" s="28"/>
      <c r="J60" s="28"/>
    </row>
    <row r="61" spans="1:10" x14ac:dyDescent="0.2">
      <c r="A61" t="s">
        <v>147</v>
      </c>
      <c r="B61" t="s">
        <v>148</v>
      </c>
      <c r="C61" s="83" t="s">
        <v>64</v>
      </c>
      <c r="D61" s="24">
        <v>20</v>
      </c>
      <c r="E61" s="28"/>
      <c r="F61" s="28"/>
      <c r="G61" s="28"/>
      <c r="H61" s="28"/>
      <c r="I61" s="28"/>
      <c r="J61" s="28"/>
    </row>
    <row r="62" spans="1:10" x14ac:dyDescent="0.2">
      <c r="A62" t="s">
        <v>149</v>
      </c>
      <c r="B62" t="s">
        <v>150</v>
      </c>
      <c r="C62" s="83" t="s">
        <v>38</v>
      </c>
      <c r="D62" s="24">
        <v>188</v>
      </c>
      <c r="E62" s="28"/>
      <c r="F62" s="28"/>
      <c r="G62" s="28"/>
      <c r="H62" s="28"/>
      <c r="I62" s="28"/>
      <c r="J62" s="28"/>
    </row>
    <row r="63" spans="1:10" x14ac:dyDescent="0.2">
      <c r="A63" t="s">
        <v>151</v>
      </c>
      <c r="B63" t="s">
        <v>152</v>
      </c>
      <c r="C63" s="83" t="s">
        <v>41</v>
      </c>
      <c r="D63" s="24">
        <v>15</v>
      </c>
      <c r="E63" s="28"/>
      <c r="F63" s="28"/>
      <c r="G63" s="28"/>
      <c r="H63" s="28"/>
      <c r="I63" s="28"/>
      <c r="J63" s="28"/>
    </row>
    <row r="64" spans="1:10" x14ac:dyDescent="0.2">
      <c r="A64" t="s">
        <v>153</v>
      </c>
      <c r="B64" t="s">
        <v>154</v>
      </c>
      <c r="C64" s="83" t="s">
        <v>44</v>
      </c>
      <c r="D64" s="24">
        <v>108</v>
      </c>
      <c r="E64" s="28"/>
      <c r="F64" s="28"/>
      <c r="G64" s="28"/>
      <c r="H64" s="28"/>
      <c r="I64" s="28"/>
      <c r="J64" s="28"/>
    </row>
    <row r="65" spans="1:10" x14ac:dyDescent="0.2">
      <c r="A65" t="s">
        <v>155</v>
      </c>
      <c r="B65" t="s">
        <v>156</v>
      </c>
      <c r="C65" s="83" t="s">
        <v>64</v>
      </c>
      <c r="D65" s="24">
        <v>135</v>
      </c>
      <c r="E65" s="28"/>
      <c r="F65" s="28"/>
      <c r="G65" s="28"/>
      <c r="H65" s="28"/>
      <c r="I65" s="28"/>
      <c r="J65" s="28"/>
    </row>
    <row r="66" spans="1:10" x14ac:dyDescent="0.2">
      <c r="A66" t="s">
        <v>157</v>
      </c>
      <c r="B66" t="s">
        <v>158</v>
      </c>
      <c r="C66" s="83" t="s">
        <v>64</v>
      </c>
      <c r="D66" s="24">
        <v>38</v>
      </c>
      <c r="E66" s="28"/>
      <c r="F66" s="28"/>
      <c r="G66" s="28"/>
      <c r="H66" s="28"/>
      <c r="I66" s="28"/>
      <c r="J66" s="28"/>
    </row>
    <row r="67" spans="1:10" x14ac:dyDescent="0.2">
      <c r="A67" t="s">
        <v>159</v>
      </c>
      <c r="B67" t="s">
        <v>160</v>
      </c>
      <c r="C67" s="83" t="s">
        <v>57</v>
      </c>
      <c r="D67" s="24">
        <v>226</v>
      </c>
      <c r="E67" s="28"/>
      <c r="F67" s="28"/>
      <c r="G67" s="28"/>
      <c r="H67" s="28"/>
      <c r="I67" s="28"/>
      <c r="J67" s="28"/>
    </row>
    <row r="68" spans="1:10" x14ac:dyDescent="0.2">
      <c r="A68" t="s">
        <v>161</v>
      </c>
      <c r="B68" t="s">
        <v>162</v>
      </c>
      <c r="C68" s="83" t="s">
        <v>44</v>
      </c>
      <c r="D68" s="24">
        <v>168</v>
      </c>
      <c r="E68" s="28"/>
      <c r="F68" s="28"/>
      <c r="G68" s="28"/>
      <c r="H68" s="28"/>
      <c r="I68" s="28"/>
      <c r="J68" s="28"/>
    </row>
    <row r="69" spans="1:10" x14ac:dyDescent="0.2">
      <c r="A69" t="s">
        <v>165</v>
      </c>
      <c r="B69" t="s">
        <v>166</v>
      </c>
      <c r="C69" s="83" t="s">
        <v>38</v>
      </c>
      <c r="D69" s="24">
        <v>28</v>
      </c>
      <c r="E69" s="28"/>
      <c r="F69" s="28"/>
      <c r="G69" s="28"/>
      <c r="H69" s="28"/>
      <c r="I69" s="28"/>
      <c r="J69" s="28"/>
    </row>
    <row r="70" spans="1:10" x14ac:dyDescent="0.2">
      <c r="A70" t="s">
        <v>167</v>
      </c>
      <c r="B70" t="s">
        <v>168</v>
      </c>
      <c r="C70" s="83" t="s">
        <v>38</v>
      </c>
      <c r="D70" s="24">
        <v>89</v>
      </c>
      <c r="E70" s="28"/>
      <c r="F70" s="28"/>
      <c r="G70" s="28"/>
      <c r="H70" s="28"/>
      <c r="I70" s="28"/>
      <c r="J70" s="28"/>
    </row>
    <row r="71" spans="1:10" x14ac:dyDescent="0.2">
      <c r="A71" t="s">
        <v>169</v>
      </c>
      <c r="B71" t="s">
        <v>170</v>
      </c>
      <c r="C71" s="83" t="s">
        <v>57</v>
      </c>
      <c r="D71" s="24">
        <v>22</v>
      </c>
      <c r="E71" s="28"/>
      <c r="F71" s="28"/>
      <c r="G71" s="28"/>
      <c r="H71" s="28"/>
      <c r="I71" s="28"/>
      <c r="J71" s="28"/>
    </row>
    <row r="72" spans="1:10" x14ac:dyDescent="0.2">
      <c r="A72" t="s">
        <v>171</v>
      </c>
      <c r="B72" t="s">
        <v>172</v>
      </c>
      <c r="C72" s="83" t="s">
        <v>38</v>
      </c>
      <c r="D72" s="24">
        <v>76</v>
      </c>
      <c r="E72" s="28"/>
      <c r="F72" s="28"/>
      <c r="G72" s="28"/>
      <c r="H72" s="28"/>
      <c r="I72" s="28"/>
      <c r="J72" s="28"/>
    </row>
    <row r="73" spans="1:10" x14ac:dyDescent="0.2">
      <c r="A73" t="s">
        <v>173</v>
      </c>
      <c r="B73" t="s">
        <v>174</v>
      </c>
      <c r="C73" s="83" t="s">
        <v>44</v>
      </c>
      <c r="D73" s="24">
        <v>41</v>
      </c>
      <c r="E73" s="28"/>
      <c r="F73" s="28"/>
      <c r="G73" s="28"/>
      <c r="H73" s="28"/>
      <c r="I73" s="28"/>
      <c r="J73" s="28"/>
    </row>
    <row r="74" spans="1:10" x14ac:dyDescent="0.2">
      <c r="A74" t="s">
        <v>175</v>
      </c>
      <c r="B74" t="s">
        <v>176</v>
      </c>
      <c r="C74" s="83" t="s">
        <v>44</v>
      </c>
      <c r="D74" s="24">
        <v>102</v>
      </c>
      <c r="E74" s="28"/>
      <c r="F74" s="28"/>
      <c r="G74" s="28"/>
      <c r="H74" s="28"/>
      <c r="I74" s="28"/>
      <c r="J74" s="28"/>
    </row>
    <row r="75" spans="1:10" x14ac:dyDescent="0.2">
      <c r="A75" t="s">
        <v>177</v>
      </c>
      <c r="B75" t="s">
        <v>178</v>
      </c>
      <c r="C75" s="83" t="s">
        <v>44</v>
      </c>
      <c r="D75" s="24">
        <v>7</v>
      </c>
      <c r="E75" s="28"/>
      <c r="F75" s="28"/>
      <c r="G75" s="28"/>
      <c r="H75" s="28"/>
      <c r="I75" s="28"/>
      <c r="J75" s="28"/>
    </row>
    <row r="76" spans="1:10" x14ac:dyDescent="0.2">
      <c r="A76" t="s">
        <v>179</v>
      </c>
      <c r="B76" t="s">
        <v>180</v>
      </c>
      <c r="C76" s="83" t="s">
        <v>57</v>
      </c>
      <c r="D76" s="24">
        <v>104</v>
      </c>
      <c r="E76" s="28"/>
      <c r="F76" s="28"/>
      <c r="G76" s="28"/>
      <c r="H76" s="28"/>
      <c r="I76" s="28"/>
      <c r="J76" s="28"/>
    </row>
    <row r="77" spans="1:10" x14ac:dyDescent="0.2">
      <c r="A77" t="s">
        <v>181</v>
      </c>
      <c r="B77" t="s">
        <v>182</v>
      </c>
      <c r="C77" s="83" t="s">
        <v>38</v>
      </c>
      <c r="D77" s="24">
        <v>8</v>
      </c>
      <c r="E77" s="28"/>
      <c r="F77" s="28"/>
      <c r="G77" s="28"/>
      <c r="H77" s="28"/>
      <c r="I77" s="28"/>
      <c r="J77" s="28"/>
    </row>
    <row r="78" spans="1:10" x14ac:dyDescent="0.2">
      <c r="A78" t="s">
        <v>183</v>
      </c>
      <c r="B78" t="s">
        <v>184</v>
      </c>
      <c r="C78" s="83" t="s">
        <v>44</v>
      </c>
      <c r="D78" s="24">
        <v>119</v>
      </c>
      <c r="E78" s="28"/>
      <c r="F78" s="28"/>
      <c r="G78" s="28"/>
      <c r="H78" s="28"/>
      <c r="I78" s="28"/>
      <c r="J78" s="28"/>
    </row>
    <row r="79" spans="1:10" x14ac:dyDescent="0.2">
      <c r="A79" t="s">
        <v>185</v>
      </c>
      <c r="B79" t="s">
        <v>186</v>
      </c>
      <c r="C79" s="83" t="s">
        <v>38</v>
      </c>
      <c r="D79" s="24">
        <v>36</v>
      </c>
      <c r="E79" s="28"/>
      <c r="F79" s="28"/>
      <c r="G79" s="28"/>
      <c r="H79" s="28"/>
      <c r="I79" s="28"/>
      <c r="J79" s="28"/>
    </row>
    <row r="80" spans="1:10" x14ac:dyDescent="0.2">
      <c r="A80" t="s">
        <v>187</v>
      </c>
      <c r="B80" t="s">
        <v>188</v>
      </c>
      <c r="C80" s="83" t="s">
        <v>64</v>
      </c>
      <c r="D80" s="24">
        <v>126</v>
      </c>
      <c r="E80" s="28"/>
      <c r="F80" s="28"/>
      <c r="G80" s="28"/>
      <c r="H80" s="28"/>
      <c r="I80" s="28"/>
      <c r="J80" s="28"/>
    </row>
    <row r="81" spans="1:10" x14ac:dyDescent="0.2">
      <c r="A81" t="s">
        <v>189</v>
      </c>
      <c r="B81" t="s">
        <v>190</v>
      </c>
      <c r="C81" s="83" t="s">
        <v>64</v>
      </c>
      <c r="D81" s="24">
        <v>17</v>
      </c>
      <c r="E81" s="28"/>
      <c r="F81" s="28"/>
      <c r="G81" s="28"/>
      <c r="H81" s="28"/>
      <c r="I81" s="28"/>
      <c r="J81" s="28"/>
    </row>
    <row r="82" spans="1:10" x14ac:dyDescent="0.2">
      <c r="A82" t="s">
        <v>191</v>
      </c>
      <c r="B82" t="s">
        <v>192</v>
      </c>
      <c r="C82" s="83" t="s">
        <v>64</v>
      </c>
      <c r="D82" s="24">
        <v>52</v>
      </c>
      <c r="E82" s="28"/>
      <c r="F82" s="28"/>
      <c r="G82" s="28"/>
      <c r="H82" s="28"/>
      <c r="I82" s="28"/>
      <c r="J82" s="28"/>
    </row>
    <row r="83" spans="1:10" x14ac:dyDescent="0.2">
      <c r="A83" t="s">
        <v>735</v>
      </c>
      <c r="B83" t="s">
        <v>193</v>
      </c>
      <c r="C83" s="83" t="s">
        <v>38</v>
      </c>
      <c r="D83" s="24">
        <v>45</v>
      </c>
      <c r="E83" s="28"/>
      <c r="F83" s="28"/>
      <c r="G83" s="28"/>
      <c r="H83" s="28"/>
      <c r="I83" s="28"/>
      <c r="J83" s="28"/>
    </row>
    <row r="84" spans="1:10" x14ac:dyDescent="0.2">
      <c r="A84" t="s">
        <v>194</v>
      </c>
      <c r="B84" t="s">
        <v>195</v>
      </c>
      <c r="C84" s="83" t="s">
        <v>44</v>
      </c>
      <c r="D84" s="24">
        <v>24</v>
      </c>
      <c r="E84" s="28"/>
      <c r="F84" s="28"/>
      <c r="G84" s="28"/>
      <c r="H84" s="28"/>
      <c r="I84" s="28"/>
      <c r="J84" s="28"/>
    </row>
    <row r="85" spans="1:10" x14ac:dyDescent="0.2">
      <c r="A85" t="s">
        <v>196</v>
      </c>
      <c r="B85" t="s">
        <v>197</v>
      </c>
      <c r="C85" s="83" t="s">
        <v>44</v>
      </c>
      <c r="D85" s="24">
        <v>72</v>
      </c>
      <c r="E85" s="28"/>
      <c r="F85" s="28"/>
      <c r="G85" s="28"/>
      <c r="H85" s="28"/>
      <c r="I85" s="28"/>
      <c r="J85" s="28"/>
    </row>
    <row r="86" spans="1:10" x14ac:dyDescent="0.2">
      <c r="A86" t="s">
        <v>198</v>
      </c>
      <c r="B86" t="s">
        <v>199</v>
      </c>
      <c r="C86" s="83" t="s">
        <v>57</v>
      </c>
      <c r="D86" s="24">
        <v>70</v>
      </c>
      <c r="E86" s="28"/>
      <c r="F86" s="28"/>
      <c r="G86" s="28"/>
      <c r="H86" s="28"/>
      <c r="I86" s="28"/>
      <c r="J86" s="28"/>
    </row>
    <row r="87" spans="1:10" x14ac:dyDescent="0.2">
      <c r="A87" t="s">
        <v>200</v>
      </c>
      <c r="B87" t="s">
        <v>201</v>
      </c>
      <c r="C87" s="83" t="s">
        <v>44</v>
      </c>
      <c r="D87" s="24">
        <v>49</v>
      </c>
      <c r="E87" s="28"/>
      <c r="F87" s="28"/>
      <c r="G87" s="28"/>
      <c r="H87" s="28"/>
      <c r="I87" s="28"/>
      <c r="J87" s="28"/>
    </row>
    <row r="88" spans="1:10" x14ac:dyDescent="0.2">
      <c r="A88" t="s">
        <v>202</v>
      </c>
      <c r="B88" s="90" t="s">
        <v>203</v>
      </c>
      <c r="C88" s="83" t="s">
        <v>38</v>
      </c>
      <c r="D88" s="24">
        <v>7</v>
      </c>
      <c r="E88" s="28"/>
      <c r="F88" s="28"/>
      <c r="G88" s="28"/>
      <c r="H88" s="28"/>
      <c r="I88" s="28"/>
      <c r="J88" s="28"/>
    </row>
    <row r="89" spans="1:10" x14ac:dyDescent="0.2">
      <c r="A89" t="s">
        <v>204</v>
      </c>
      <c r="B89" t="s">
        <v>205</v>
      </c>
      <c r="C89" s="83" t="s">
        <v>64</v>
      </c>
      <c r="D89" s="24">
        <v>85</v>
      </c>
      <c r="E89" s="28"/>
      <c r="F89" s="28"/>
      <c r="G89" s="28"/>
      <c r="H89" s="28"/>
      <c r="I89" s="28"/>
      <c r="J89" s="28"/>
    </row>
    <row r="90" spans="1:10" x14ac:dyDescent="0.2">
      <c r="A90" t="s">
        <v>206</v>
      </c>
      <c r="B90" t="s">
        <v>207</v>
      </c>
      <c r="C90" s="83" t="s">
        <v>41</v>
      </c>
      <c r="D90" s="24">
        <v>11</v>
      </c>
      <c r="E90" s="28"/>
      <c r="F90" s="28"/>
      <c r="G90" s="28"/>
      <c r="H90" s="28"/>
      <c r="I90" s="28"/>
      <c r="J90" s="28"/>
    </row>
    <row r="91" spans="1:10" x14ac:dyDescent="0.2">
      <c r="A91" t="s">
        <v>208</v>
      </c>
      <c r="B91" s="90" t="s">
        <v>209</v>
      </c>
      <c r="C91" s="83" t="s">
        <v>38</v>
      </c>
      <c r="D91" s="24">
        <v>21</v>
      </c>
      <c r="E91" s="28"/>
      <c r="F91" s="28"/>
      <c r="G91" s="28"/>
      <c r="H91" s="28"/>
      <c r="I91" s="28"/>
      <c r="J91" s="28"/>
    </row>
    <row r="92" spans="1:10" x14ac:dyDescent="0.2">
      <c r="A92" t="s">
        <v>210</v>
      </c>
      <c r="B92" t="s">
        <v>211</v>
      </c>
      <c r="C92" s="83" t="s">
        <v>38</v>
      </c>
      <c r="D92" s="24">
        <v>4</v>
      </c>
      <c r="E92" s="28"/>
      <c r="F92" s="28"/>
      <c r="G92" s="28"/>
      <c r="H92" s="28"/>
      <c r="I92" s="28"/>
      <c r="J92" s="28"/>
    </row>
    <row r="93" spans="1:10" x14ac:dyDescent="0.2">
      <c r="A93" t="s">
        <v>212</v>
      </c>
      <c r="B93" t="s">
        <v>213</v>
      </c>
      <c r="C93" s="83" t="s">
        <v>38</v>
      </c>
      <c r="D93" s="24">
        <v>32</v>
      </c>
      <c r="E93" s="28"/>
      <c r="F93" s="28"/>
      <c r="G93" s="28"/>
      <c r="H93" s="28"/>
      <c r="I93" s="28"/>
      <c r="J93" s="28"/>
    </row>
    <row r="94" spans="1:10" x14ac:dyDescent="0.2">
      <c r="A94" t="s">
        <v>214</v>
      </c>
      <c r="B94" t="s">
        <v>215</v>
      </c>
      <c r="C94" s="83" t="s">
        <v>44</v>
      </c>
      <c r="D94" s="24">
        <v>21</v>
      </c>
      <c r="E94" s="28"/>
      <c r="F94" s="28"/>
      <c r="G94" s="28"/>
      <c r="H94" s="28"/>
      <c r="I94" s="28"/>
      <c r="J94" s="28"/>
    </row>
    <row r="95" spans="1:10" x14ac:dyDescent="0.2">
      <c r="A95" t="s">
        <v>216</v>
      </c>
      <c r="B95" t="s">
        <v>217</v>
      </c>
      <c r="C95" s="83" t="s">
        <v>64</v>
      </c>
      <c r="D95" s="24">
        <v>57</v>
      </c>
      <c r="E95" s="28"/>
      <c r="F95" s="28"/>
      <c r="G95" s="28"/>
      <c r="H95" s="28"/>
      <c r="I95" s="28"/>
      <c r="J95" s="28"/>
    </row>
    <row r="96" spans="1:10" x14ac:dyDescent="0.2">
      <c r="A96" t="s">
        <v>218</v>
      </c>
      <c r="B96" t="s">
        <v>219</v>
      </c>
      <c r="C96" s="83" t="s">
        <v>64</v>
      </c>
      <c r="D96" s="24">
        <v>33</v>
      </c>
      <c r="E96" s="28"/>
      <c r="F96" s="28"/>
      <c r="G96" s="28"/>
      <c r="H96" s="28"/>
      <c r="I96" s="28"/>
      <c r="J96" s="28"/>
    </row>
    <row r="97" spans="1:10" x14ac:dyDescent="0.2">
      <c r="A97" t="s">
        <v>220</v>
      </c>
      <c r="B97" s="90" t="s">
        <v>221</v>
      </c>
      <c r="C97" s="83" t="s">
        <v>38</v>
      </c>
      <c r="D97" s="24">
        <v>7</v>
      </c>
      <c r="E97" s="28"/>
      <c r="F97" s="28"/>
      <c r="G97" s="28"/>
      <c r="H97" s="28"/>
      <c r="I97" s="28"/>
      <c r="J97" s="28"/>
    </row>
    <row r="98" spans="1:10" x14ac:dyDescent="0.2">
      <c r="A98" t="s">
        <v>222</v>
      </c>
      <c r="B98" t="s">
        <v>223</v>
      </c>
      <c r="C98" s="83" t="s">
        <v>38</v>
      </c>
      <c r="D98" s="24">
        <v>29</v>
      </c>
      <c r="E98" s="28"/>
      <c r="F98" s="28"/>
      <c r="G98" s="28"/>
      <c r="H98" s="28"/>
      <c r="I98" s="28"/>
      <c r="J98" s="28"/>
    </row>
    <row r="99" spans="1:10" x14ac:dyDescent="0.2">
      <c r="A99" t="s">
        <v>224</v>
      </c>
      <c r="B99" t="s">
        <v>225</v>
      </c>
      <c r="C99" s="83" t="s">
        <v>64</v>
      </c>
      <c r="D99" s="24">
        <v>33</v>
      </c>
      <c r="E99" s="28"/>
      <c r="F99" s="28"/>
      <c r="G99" s="28"/>
      <c r="H99" s="28"/>
      <c r="I99" s="28"/>
      <c r="J99" s="28"/>
    </row>
    <row r="100" spans="1:10" x14ac:dyDescent="0.2">
      <c r="A100" t="s">
        <v>226</v>
      </c>
      <c r="B100" t="s">
        <v>227</v>
      </c>
      <c r="C100" s="83" t="s">
        <v>41</v>
      </c>
      <c r="D100" s="24">
        <v>32</v>
      </c>
      <c r="E100" s="28"/>
      <c r="F100" s="28"/>
      <c r="G100" s="28"/>
      <c r="H100" s="28"/>
      <c r="I100" s="28"/>
      <c r="J100" s="28"/>
    </row>
    <row r="101" spans="1:10" x14ac:dyDescent="0.2">
      <c r="A101" t="s">
        <v>733</v>
      </c>
      <c r="B101" t="s">
        <v>228</v>
      </c>
      <c r="C101" s="83" t="s">
        <v>57</v>
      </c>
      <c r="D101" s="24">
        <v>114</v>
      </c>
      <c r="E101" s="28"/>
      <c r="F101" s="28"/>
      <c r="G101" s="28"/>
      <c r="H101" s="28"/>
      <c r="I101" s="28"/>
      <c r="J101" s="28"/>
    </row>
    <row r="102" spans="1:10" x14ac:dyDescent="0.2">
      <c r="A102" t="s">
        <v>229</v>
      </c>
      <c r="B102" t="s">
        <v>230</v>
      </c>
      <c r="C102" s="83" t="s">
        <v>44</v>
      </c>
      <c r="D102" s="24">
        <v>42</v>
      </c>
      <c r="E102" s="28"/>
      <c r="F102" s="28"/>
      <c r="G102" s="28"/>
      <c r="H102" s="28"/>
      <c r="I102" s="28"/>
      <c r="J102" s="28"/>
    </row>
    <row r="103" spans="1:10" x14ac:dyDescent="0.2">
      <c r="A103" t="s">
        <v>231</v>
      </c>
      <c r="B103" t="s">
        <v>232</v>
      </c>
      <c r="C103" s="83" t="s">
        <v>64</v>
      </c>
      <c r="D103" s="24">
        <v>146</v>
      </c>
      <c r="E103" s="28"/>
      <c r="F103" s="28"/>
      <c r="G103" s="28"/>
      <c r="H103" s="28"/>
      <c r="I103" s="28"/>
      <c r="J103" s="28"/>
    </row>
    <row r="104" spans="1:10" x14ac:dyDescent="0.2">
      <c r="A104" t="s">
        <v>233</v>
      </c>
      <c r="B104" s="90" t="s">
        <v>234</v>
      </c>
      <c r="C104" s="83" t="s">
        <v>64</v>
      </c>
      <c r="D104" s="24">
        <v>18</v>
      </c>
      <c r="E104" s="28"/>
      <c r="F104" s="28"/>
      <c r="G104" s="28"/>
      <c r="H104" s="28"/>
      <c r="I104" s="28"/>
      <c r="J104" s="28"/>
    </row>
    <row r="105" spans="1:10" x14ac:dyDescent="0.2">
      <c r="A105" t="s">
        <v>235</v>
      </c>
      <c r="B105" t="s">
        <v>236</v>
      </c>
      <c r="C105" s="83" t="s">
        <v>38</v>
      </c>
      <c r="D105" s="24">
        <v>33</v>
      </c>
      <c r="E105" s="28"/>
      <c r="F105" s="28"/>
      <c r="G105" s="28"/>
      <c r="H105" s="28"/>
      <c r="I105" s="28"/>
      <c r="J105" s="28"/>
    </row>
    <row r="106" spans="1:10" x14ac:dyDescent="0.2">
      <c r="A106" t="s">
        <v>237</v>
      </c>
      <c r="B106" t="s">
        <v>238</v>
      </c>
      <c r="C106" s="83" t="s">
        <v>38</v>
      </c>
      <c r="D106" s="24">
        <v>9</v>
      </c>
      <c r="E106" s="28"/>
      <c r="F106" s="28"/>
      <c r="G106" s="28"/>
      <c r="H106" s="28"/>
      <c r="I106" s="28"/>
      <c r="J106" s="28"/>
    </row>
    <row r="107" spans="1:10" x14ac:dyDescent="0.2">
      <c r="A107" t="s">
        <v>241</v>
      </c>
      <c r="B107" t="s">
        <v>242</v>
      </c>
      <c r="C107" s="83" t="s">
        <v>41</v>
      </c>
      <c r="D107" s="24">
        <v>65</v>
      </c>
      <c r="E107" s="28"/>
      <c r="F107" s="28"/>
      <c r="G107" s="28"/>
      <c r="H107" s="28"/>
      <c r="I107" s="28"/>
      <c r="J107" s="28"/>
    </row>
    <row r="108" spans="1:10" x14ac:dyDescent="0.2">
      <c r="A108" t="s">
        <v>243</v>
      </c>
      <c r="B108" t="s">
        <v>244</v>
      </c>
      <c r="C108" s="83" t="s">
        <v>57</v>
      </c>
      <c r="D108" s="24">
        <v>8</v>
      </c>
      <c r="E108" s="28"/>
      <c r="F108" s="28"/>
      <c r="G108" s="28"/>
      <c r="H108" s="28"/>
      <c r="I108" s="28"/>
      <c r="J108" s="28"/>
    </row>
    <row r="109" spans="1:10" x14ac:dyDescent="0.2">
      <c r="A109" t="s">
        <v>245</v>
      </c>
      <c r="B109" t="s">
        <v>246</v>
      </c>
      <c r="C109" s="83" t="s">
        <v>44</v>
      </c>
      <c r="D109" s="24">
        <v>57</v>
      </c>
      <c r="E109" s="28"/>
      <c r="F109" s="28"/>
      <c r="G109" s="28"/>
      <c r="H109" s="28"/>
      <c r="I109" s="28"/>
      <c r="J109" s="28"/>
    </row>
    <row r="110" spans="1:10" x14ac:dyDescent="0.2">
      <c r="A110" t="s">
        <v>247</v>
      </c>
      <c r="B110" t="s">
        <v>248</v>
      </c>
      <c r="C110" s="83" t="s">
        <v>38</v>
      </c>
      <c r="D110" s="24">
        <v>35</v>
      </c>
      <c r="E110" s="28"/>
      <c r="F110" s="28"/>
      <c r="G110" s="28"/>
      <c r="H110" s="28"/>
      <c r="I110" s="28"/>
      <c r="J110" s="28"/>
    </row>
    <row r="111" spans="1:10" x14ac:dyDescent="0.2">
      <c r="A111" t="s">
        <v>249</v>
      </c>
      <c r="B111" t="s">
        <v>250</v>
      </c>
      <c r="C111" s="83" t="s">
        <v>57</v>
      </c>
      <c r="D111" s="24">
        <v>8</v>
      </c>
      <c r="E111" s="28"/>
      <c r="F111" s="28"/>
      <c r="G111" s="28"/>
      <c r="H111" s="28"/>
      <c r="I111" s="28"/>
      <c r="J111" s="28"/>
    </row>
    <row r="112" spans="1:10" x14ac:dyDescent="0.2">
      <c r="A112" t="s">
        <v>251</v>
      </c>
      <c r="B112" s="10" t="s">
        <v>252</v>
      </c>
      <c r="C112" s="29" t="s">
        <v>64</v>
      </c>
      <c r="D112" s="24">
        <v>43</v>
      </c>
      <c r="E112" s="28"/>
      <c r="F112" s="28"/>
      <c r="G112" s="28"/>
      <c r="H112" s="28"/>
      <c r="I112" s="28"/>
      <c r="J112" s="28"/>
    </row>
    <row r="113" spans="1:10" x14ac:dyDescent="0.2">
      <c r="A113" t="s">
        <v>253</v>
      </c>
      <c r="B113" t="s">
        <v>254</v>
      </c>
      <c r="C113" s="83" t="s">
        <v>57</v>
      </c>
      <c r="D113" s="24">
        <v>51</v>
      </c>
      <c r="E113" s="28"/>
      <c r="F113" s="28"/>
      <c r="G113" s="28"/>
      <c r="H113" s="28"/>
      <c r="I113" s="28"/>
      <c r="J113" s="28"/>
    </row>
    <row r="114" spans="1:10" x14ac:dyDescent="0.2">
      <c r="A114" t="s">
        <v>255</v>
      </c>
      <c r="B114" t="s">
        <v>256</v>
      </c>
      <c r="C114" s="83" t="s">
        <v>38</v>
      </c>
      <c r="D114" s="24">
        <v>13</v>
      </c>
      <c r="E114" s="28"/>
      <c r="F114" s="28"/>
      <c r="G114" s="28"/>
      <c r="H114" s="28"/>
      <c r="I114" s="28"/>
      <c r="J114" s="28"/>
    </row>
    <row r="115" spans="1:10" x14ac:dyDescent="0.2">
      <c r="A115" t="s">
        <v>257</v>
      </c>
      <c r="B115" t="s">
        <v>258</v>
      </c>
      <c r="C115" s="83" t="s">
        <v>64</v>
      </c>
      <c r="D115" s="24">
        <v>50</v>
      </c>
      <c r="E115" s="28"/>
      <c r="F115" s="28"/>
      <c r="G115" s="28"/>
      <c r="H115" s="28"/>
      <c r="I115" s="28"/>
      <c r="J115" s="28"/>
    </row>
    <row r="116" spans="1:10" x14ac:dyDescent="0.2">
      <c r="A116" t="s">
        <v>259</v>
      </c>
      <c r="B116" t="s">
        <v>260</v>
      </c>
      <c r="C116" s="83" t="s">
        <v>44</v>
      </c>
      <c r="D116" s="24">
        <v>26</v>
      </c>
      <c r="E116" s="28"/>
      <c r="F116" s="28"/>
      <c r="G116" s="28"/>
      <c r="H116" s="28"/>
      <c r="I116" s="28"/>
      <c r="J116" s="28"/>
    </row>
    <row r="117" spans="1:10" x14ac:dyDescent="0.2">
      <c r="A117" t="s">
        <v>261</v>
      </c>
      <c r="B117" t="s">
        <v>262</v>
      </c>
      <c r="C117" s="83" t="s">
        <v>38</v>
      </c>
      <c r="D117" s="24">
        <v>39</v>
      </c>
      <c r="E117" s="28"/>
      <c r="F117" s="28"/>
      <c r="G117" s="28"/>
      <c r="H117" s="28"/>
      <c r="I117" s="28"/>
      <c r="J117" s="28"/>
    </row>
    <row r="118" spans="1:10" x14ac:dyDescent="0.2">
      <c r="A118" t="s">
        <v>263</v>
      </c>
      <c r="B118" t="s">
        <v>264</v>
      </c>
      <c r="C118" s="83" t="s">
        <v>44</v>
      </c>
      <c r="D118" s="24">
        <v>5</v>
      </c>
      <c r="E118" s="28"/>
      <c r="F118" s="28"/>
      <c r="G118" s="28"/>
      <c r="H118" s="28"/>
      <c r="I118" s="28"/>
      <c r="J118" s="28"/>
    </row>
    <row r="119" spans="1:10" x14ac:dyDescent="0.2">
      <c r="A119" t="s">
        <v>265</v>
      </c>
      <c r="B119" t="s">
        <v>266</v>
      </c>
      <c r="C119" s="83" t="s">
        <v>44</v>
      </c>
      <c r="D119" s="24">
        <v>84</v>
      </c>
      <c r="E119" s="28"/>
      <c r="F119" s="28"/>
      <c r="G119" s="28"/>
      <c r="H119" s="28"/>
      <c r="I119" s="28"/>
      <c r="J119" s="28"/>
    </row>
    <row r="120" spans="1:10" x14ac:dyDescent="0.2">
      <c r="A120" t="s">
        <v>267</v>
      </c>
      <c r="B120" t="s">
        <v>268</v>
      </c>
      <c r="C120" s="83" t="s">
        <v>38</v>
      </c>
      <c r="D120" s="24">
        <v>120</v>
      </c>
      <c r="E120" s="28"/>
      <c r="F120" s="28"/>
      <c r="G120" s="28"/>
      <c r="H120" s="28"/>
      <c r="I120" s="28"/>
      <c r="J120" s="28"/>
    </row>
    <row r="121" spans="1:10" x14ac:dyDescent="0.2">
      <c r="A121" t="s">
        <v>269</v>
      </c>
      <c r="B121" t="s">
        <v>270</v>
      </c>
      <c r="C121" s="83" t="s">
        <v>38</v>
      </c>
      <c r="D121" s="24">
        <v>133</v>
      </c>
      <c r="E121" s="28"/>
      <c r="F121" s="28"/>
      <c r="G121" s="28"/>
      <c r="H121" s="28"/>
      <c r="I121" s="28"/>
      <c r="J121" s="28"/>
    </row>
    <row r="122" spans="1:10" x14ac:dyDescent="0.2">
      <c r="A122" t="s">
        <v>271</v>
      </c>
      <c r="B122" t="s">
        <v>272</v>
      </c>
      <c r="C122" s="83" t="s">
        <v>41</v>
      </c>
      <c r="D122" s="24">
        <v>17</v>
      </c>
      <c r="E122" s="28"/>
      <c r="F122" s="28"/>
      <c r="G122" s="28"/>
      <c r="H122" s="28"/>
      <c r="I122" s="28"/>
      <c r="J122" s="28"/>
    </row>
    <row r="123" spans="1:10" x14ac:dyDescent="0.2">
      <c r="A123" t="s">
        <v>273</v>
      </c>
      <c r="B123" t="s">
        <v>274</v>
      </c>
      <c r="C123" s="83" t="s">
        <v>38</v>
      </c>
      <c r="D123" s="24">
        <v>28</v>
      </c>
      <c r="E123" s="28"/>
      <c r="F123" s="28"/>
      <c r="G123" s="28"/>
      <c r="H123" s="28"/>
      <c r="I123" s="28"/>
      <c r="J123" s="28"/>
    </row>
    <row r="124" spans="1:10" x14ac:dyDescent="0.2">
      <c r="A124" t="s">
        <v>275</v>
      </c>
      <c r="B124" t="s">
        <v>276</v>
      </c>
      <c r="C124" s="83" t="s">
        <v>64</v>
      </c>
      <c r="D124" s="24">
        <v>30</v>
      </c>
      <c r="E124" s="28"/>
      <c r="F124" s="28"/>
      <c r="G124" s="28"/>
      <c r="H124" s="28"/>
      <c r="I124" s="28"/>
      <c r="J124" s="28"/>
    </row>
    <row r="125" spans="1:10" x14ac:dyDescent="0.2">
      <c r="A125" t="s">
        <v>279</v>
      </c>
      <c r="B125" t="s">
        <v>280</v>
      </c>
      <c r="C125" s="83" t="s">
        <v>44</v>
      </c>
      <c r="D125" s="24">
        <v>50</v>
      </c>
      <c r="E125" s="28"/>
      <c r="F125" s="28"/>
      <c r="G125" s="28"/>
      <c r="H125" s="28"/>
      <c r="I125" s="28"/>
      <c r="J125" s="28"/>
    </row>
    <row r="126" spans="1:10" x14ac:dyDescent="0.2">
      <c r="A126" t="s">
        <v>281</v>
      </c>
      <c r="B126" t="s">
        <v>282</v>
      </c>
      <c r="C126" s="83" t="s">
        <v>38</v>
      </c>
      <c r="D126" s="24">
        <v>34</v>
      </c>
      <c r="E126" s="28"/>
      <c r="F126" s="28"/>
      <c r="G126" s="28"/>
      <c r="H126" s="28"/>
      <c r="I126" s="28"/>
      <c r="J126" s="28"/>
    </row>
    <row r="127" spans="1:10" x14ac:dyDescent="0.2">
      <c r="A127" t="s">
        <v>283</v>
      </c>
      <c r="B127" t="s">
        <v>284</v>
      </c>
      <c r="C127" s="83" t="s">
        <v>57</v>
      </c>
      <c r="D127" s="24">
        <v>214</v>
      </c>
      <c r="E127" s="28"/>
      <c r="F127" s="28"/>
      <c r="G127" s="28"/>
      <c r="H127" s="28"/>
      <c r="I127" s="28"/>
      <c r="J127" s="28"/>
    </row>
    <row r="128" spans="1:10" x14ac:dyDescent="0.2">
      <c r="A128" t="s">
        <v>285</v>
      </c>
      <c r="B128" t="s">
        <v>286</v>
      </c>
      <c r="C128" s="85" t="s">
        <v>57</v>
      </c>
      <c r="D128" s="24">
        <v>59</v>
      </c>
      <c r="E128" s="28"/>
      <c r="F128" s="28"/>
      <c r="G128" s="28"/>
      <c r="H128" s="28"/>
      <c r="I128" s="28"/>
      <c r="J128" s="28"/>
    </row>
    <row r="129" spans="1:10" x14ac:dyDescent="0.2">
      <c r="A129" t="s">
        <v>287</v>
      </c>
      <c r="B129" t="s">
        <v>288</v>
      </c>
      <c r="C129" s="83" t="s">
        <v>41</v>
      </c>
      <c r="D129" s="24">
        <v>104</v>
      </c>
      <c r="E129" s="28"/>
      <c r="F129" s="28"/>
      <c r="G129" s="28"/>
      <c r="H129" s="28"/>
      <c r="I129" s="28"/>
      <c r="J129" s="28"/>
    </row>
    <row r="130" spans="1:10" x14ac:dyDescent="0.2">
      <c r="A130" t="s">
        <v>289</v>
      </c>
      <c r="B130" t="s">
        <v>290</v>
      </c>
      <c r="C130" s="83" t="s">
        <v>41</v>
      </c>
      <c r="D130" s="24">
        <v>31</v>
      </c>
      <c r="E130" s="28"/>
      <c r="F130" s="28"/>
      <c r="G130" s="28"/>
      <c r="H130" s="28"/>
      <c r="I130" s="28"/>
      <c r="J130" s="28"/>
    </row>
    <row r="131" spans="1:10" x14ac:dyDescent="0.2">
      <c r="A131" t="s">
        <v>291</v>
      </c>
      <c r="B131" t="s">
        <v>292</v>
      </c>
      <c r="C131" s="83" t="s">
        <v>57</v>
      </c>
      <c r="D131" s="24">
        <v>337</v>
      </c>
      <c r="E131" s="28"/>
      <c r="F131" s="28"/>
      <c r="G131" s="28"/>
      <c r="H131" s="28"/>
      <c r="I131" s="28"/>
      <c r="J131" s="28"/>
    </row>
    <row r="132" spans="1:10" x14ac:dyDescent="0.2">
      <c r="A132" t="s">
        <v>293</v>
      </c>
      <c r="B132" t="s">
        <v>294</v>
      </c>
      <c r="C132" s="83" t="s">
        <v>44</v>
      </c>
      <c r="D132" s="24">
        <v>68</v>
      </c>
      <c r="E132" s="28"/>
      <c r="F132" s="28"/>
      <c r="G132" s="28"/>
      <c r="H132" s="28"/>
      <c r="I132" s="28"/>
      <c r="J132" s="28"/>
    </row>
    <row r="133" spans="1:10" x14ac:dyDescent="0.2">
      <c r="A133" t="s">
        <v>297</v>
      </c>
      <c r="B133" t="s">
        <v>298</v>
      </c>
      <c r="C133" s="83" t="s">
        <v>44</v>
      </c>
      <c r="D133" s="24">
        <v>59</v>
      </c>
      <c r="E133" s="28"/>
      <c r="F133" s="28"/>
      <c r="G133" s="28"/>
      <c r="H133" s="28"/>
      <c r="I133" s="28"/>
      <c r="J133" s="28"/>
    </row>
    <row r="134" spans="1:10" x14ac:dyDescent="0.2">
      <c r="A134" t="s">
        <v>299</v>
      </c>
      <c r="B134" t="s">
        <v>300</v>
      </c>
      <c r="C134" s="83" t="s">
        <v>44</v>
      </c>
      <c r="D134" s="24">
        <v>15</v>
      </c>
      <c r="E134" s="28"/>
      <c r="F134" s="28"/>
      <c r="G134" s="28"/>
      <c r="H134" s="28"/>
      <c r="I134" s="28"/>
      <c r="J134" s="28"/>
    </row>
    <row r="135" spans="1:10" x14ac:dyDescent="0.2">
      <c r="A135" t="s">
        <v>301</v>
      </c>
      <c r="B135" t="s">
        <v>302</v>
      </c>
      <c r="C135" s="83" t="s">
        <v>41</v>
      </c>
      <c r="D135" s="24">
        <v>179</v>
      </c>
      <c r="E135" s="28"/>
      <c r="F135" s="28"/>
      <c r="G135" s="28"/>
      <c r="H135" s="28"/>
      <c r="I135" s="28"/>
      <c r="J135" s="28"/>
    </row>
    <row r="136" spans="1:10" x14ac:dyDescent="0.2">
      <c r="A136" t="s">
        <v>303</v>
      </c>
      <c r="B136" s="90" t="s">
        <v>304</v>
      </c>
      <c r="C136" s="83" t="s">
        <v>44</v>
      </c>
      <c r="D136" s="24">
        <v>21</v>
      </c>
      <c r="E136" s="28"/>
      <c r="F136" s="28"/>
      <c r="G136" s="28"/>
      <c r="H136" s="28"/>
      <c r="I136" s="28"/>
      <c r="J136" s="28"/>
    </row>
    <row r="137" spans="1:10" x14ac:dyDescent="0.2">
      <c r="A137" t="s">
        <v>305</v>
      </c>
      <c r="B137" t="s">
        <v>306</v>
      </c>
      <c r="C137" s="83" t="s">
        <v>38</v>
      </c>
      <c r="D137" s="24">
        <v>61</v>
      </c>
      <c r="E137" s="28"/>
      <c r="F137" s="28"/>
      <c r="G137" s="28"/>
      <c r="H137" s="28"/>
      <c r="I137" s="28"/>
      <c r="J137" s="28"/>
    </row>
    <row r="138" spans="1:10" x14ac:dyDescent="0.2">
      <c r="A138" t="s">
        <v>309</v>
      </c>
      <c r="B138" t="s">
        <v>310</v>
      </c>
      <c r="C138" s="83" t="s">
        <v>44</v>
      </c>
      <c r="D138" s="24">
        <v>7</v>
      </c>
      <c r="E138" s="28"/>
      <c r="F138" s="28"/>
      <c r="G138" s="28"/>
      <c r="H138" s="28"/>
      <c r="I138" s="28"/>
      <c r="J138" s="28"/>
    </row>
    <row r="139" spans="1:10" x14ac:dyDescent="0.2">
      <c r="A139" t="s">
        <v>311</v>
      </c>
      <c r="B139" t="s">
        <v>312</v>
      </c>
      <c r="C139" s="83" t="s">
        <v>41</v>
      </c>
      <c r="D139" s="24">
        <v>227</v>
      </c>
      <c r="E139" s="28"/>
      <c r="F139" s="28"/>
      <c r="G139" s="28"/>
      <c r="H139" s="28"/>
      <c r="I139" s="28"/>
      <c r="J139" s="28"/>
    </row>
    <row r="140" spans="1:10" x14ac:dyDescent="0.2">
      <c r="A140" t="s">
        <v>313</v>
      </c>
      <c r="B140" t="s">
        <v>314</v>
      </c>
      <c r="C140" s="83" t="s">
        <v>44</v>
      </c>
      <c r="D140" s="24">
        <v>59</v>
      </c>
      <c r="E140" s="28"/>
      <c r="F140" s="28"/>
      <c r="G140" s="28"/>
      <c r="H140" s="28"/>
      <c r="I140" s="28"/>
      <c r="J140" s="28"/>
    </row>
    <row r="141" spans="1:10" x14ac:dyDescent="0.2">
      <c r="A141" t="s">
        <v>315</v>
      </c>
      <c r="B141" t="s">
        <v>316</v>
      </c>
      <c r="C141" s="83" t="s">
        <v>38</v>
      </c>
      <c r="D141" s="24">
        <v>84</v>
      </c>
      <c r="E141" s="28"/>
      <c r="F141" s="28"/>
      <c r="G141" s="28"/>
      <c r="H141" s="28"/>
      <c r="I141" s="28"/>
      <c r="J141" s="28"/>
    </row>
    <row r="142" spans="1:10" x14ac:dyDescent="0.2">
      <c r="A142" t="s">
        <v>319</v>
      </c>
      <c r="B142" t="s">
        <v>320</v>
      </c>
      <c r="C142" s="83" t="s">
        <v>64</v>
      </c>
      <c r="D142" s="24">
        <v>44</v>
      </c>
      <c r="E142" s="28"/>
      <c r="F142" s="28"/>
      <c r="G142" s="28"/>
      <c r="H142" s="28"/>
      <c r="I142" s="28"/>
      <c r="J142" s="28"/>
    </row>
    <row r="143" spans="1:10" x14ac:dyDescent="0.2">
      <c r="A143" t="s">
        <v>321</v>
      </c>
      <c r="B143" t="s">
        <v>322</v>
      </c>
      <c r="C143" s="83" t="s">
        <v>64</v>
      </c>
      <c r="D143" s="24">
        <v>33</v>
      </c>
      <c r="E143" s="28"/>
      <c r="F143" s="28"/>
      <c r="G143" s="28"/>
      <c r="H143" s="28"/>
      <c r="I143" s="28"/>
      <c r="J143" s="28"/>
    </row>
    <row r="144" spans="1:10" x14ac:dyDescent="0.2">
      <c r="A144" t="s">
        <v>323</v>
      </c>
      <c r="B144" t="s">
        <v>324</v>
      </c>
      <c r="C144" s="83" t="s">
        <v>38</v>
      </c>
      <c r="D144" s="24">
        <v>57</v>
      </c>
      <c r="E144" s="28"/>
      <c r="F144" s="28"/>
      <c r="G144" s="28"/>
      <c r="H144" s="28"/>
      <c r="I144" s="28"/>
      <c r="J144" s="28"/>
    </row>
    <row r="145" spans="1:10" x14ac:dyDescent="0.2">
      <c r="A145" t="s">
        <v>325</v>
      </c>
      <c r="B145" t="s">
        <v>326</v>
      </c>
      <c r="C145" s="83" t="s">
        <v>38</v>
      </c>
      <c r="D145" s="24">
        <v>94</v>
      </c>
      <c r="E145" s="28"/>
      <c r="F145" s="28"/>
      <c r="G145" s="28"/>
      <c r="H145" s="28"/>
      <c r="I145" s="28"/>
      <c r="J145" s="28"/>
    </row>
    <row r="146" spans="1:10" x14ac:dyDescent="0.2">
      <c r="A146" t="s">
        <v>327</v>
      </c>
      <c r="B146" t="s">
        <v>328</v>
      </c>
      <c r="C146" s="83" t="s">
        <v>57</v>
      </c>
      <c r="D146" s="24">
        <v>55</v>
      </c>
      <c r="E146" s="28"/>
      <c r="F146" s="28"/>
      <c r="G146" s="28"/>
      <c r="H146" s="28"/>
      <c r="I146" s="28"/>
      <c r="J146" s="28"/>
    </row>
    <row r="147" spans="1:10" x14ac:dyDescent="0.2">
      <c r="A147" t="s">
        <v>329</v>
      </c>
      <c r="B147" t="s">
        <v>330</v>
      </c>
      <c r="C147" s="83" t="s">
        <v>44</v>
      </c>
      <c r="D147" s="24">
        <v>282</v>
      </c>
      <c r="E147" s="28"/>
      <c r="F147" s="28"/>
      <c r="G147" s="28"/>
      <c r="H147" s="28"/>
      <c r="I147" s="28"/>
      <c r="J147" s="28"/>
    </row>
    <row r="148" spans="1:10" x14ac:dyDescent="0.2">
      <c r="A148" t="s">
        <v>331</v>
      </c>
      <c r="B148" s="90" t="s">
        <v>332</v>
      </c>
      <c r="C148" s="83" t="s">
        <v>38</v>
      </c>
      <c r="D148" s="24">
        <v>1</v>
      </c>
      <c r="E148" s="28"/>
      <c r="F148" s="28"/>
      <c r="G148" s="28"/>
      <c r="H148" s="28"/>
      <c r="I148" s="28"/>
      <c r="J148" s="28"/>
    </row>
    <row r="149" spans="1:10" x14ac:dyDescent="0.2">
      <c r="A149" t="s">
        <v>333</v>
      </c>
      <c r="B149" t="s">
        <v>334</v>
      </c>
      <c r="C149" s="83" t="s">
        <v>64</v>
      </c>
      <c r="D149" s="24">
        <v>6</v>
      </c>
      <c r="E149" s="28"/>
      <c r="F149" s="28"/>
      <c r="G149" s="28"/>
      <c r="H149" s="28"/>
      <c r="I149" s="28"/>
      <c r="J149" s="28"/>
    </row>
    <row r="150" spans="1:10" x14ac:dyDescent="0.2">
      <c r="A150" t="s">
        <v>335</v>
      </c>
      <c r="B150" t="s">
        <v>336</v>
      </c>
      <c r="C150" s="83" t="s">
        <v>44</v>
      </c>
      <c r="D150" s="24">
        <v>62</v>
      </c>
      <c r="E150" s="28"/>
      <c r="F150" s="28"/>
      <c r="G150" s="28"/>
      <c r="H150" s="28"/>
      <c r="I150" s="28"/>
      <c r="J150" s="28"/>
    </row>
    <row r="151" spans="1:10" x14ac:dyDescent="0.2">
      <c r="A151" t="s">
        <v>337</v>
      </c>
      <c r="B151" t="s">
        <v>338</v>
      </c>
      <c r="C151" s="83" t="s">
        <v>57</v>
      </c>
      <c r="D151" s="24">
        <v>114</v>
      </c>
      <c r="E151" s="28"/>
      <c r="F151" s="28"/>
      <c r="G151" s="28"/>
      <c r="H151" s="28"/>
      <c r="I151" s="28"/>
      <c r="J151" s="28"/>
    </row>
    <row r="152" spans="1:10" x14ac:dyDescent="0.2">
      <c r="A152" t="s">
        <v>339</v>
      </c>
      <c r="B152" t="s">
        <v>340</v>
      </c>
      <c r="C152" s="83" t="s">
        <v>44</v>
      </c>
      <c r="D152" s="24">
        <v>69</v>
      </c>
      <c r="E152" s="28"/>
      <c r="F152" s="28"/>
      <c r="G152" s="28"/>
      <c r="H152" s="28"/>
      <c r="I152" s="28"/>
      <c r="J152" s="28"/>
    </row>
    <row r="153" spans="1:10" x14ac:dyDescent="0.2">
      <c r="A153" t="s">
        <v>341</v>
      </c>
      <c r="B153" t="s">
        <v>342</v>
      </c>
      <c r="C153" s="83" t="s">
        <v>64</v>
      </c>
      <c r="D153" s="24">
        <v>7</v>
      </c>
      <c r="E153" s="28"/>
      <c r="F153" s="28"/>
      <c r="G153" s="28"/>
      <c r="H153" s="28"/>
      <c r="I153" s="28"/>
      <c r="J153" s="28"/>
    </row>
    <row r="154" spans="1:10" x14ac:dyDescent="0.2">
      <c r="A154" t="s">
        <v>343</v>
      </c>
      <c r="B154" t="s">
        <v>344</v>
      </c>
      <c r="C154" s="83" t="s">
        <v>64</v>
      </c>
      <c r="D154" s="24">
        <v>20</v>
      </c>
      <c r="E154" s="28"/>
      <c r="F154" s="28"/>
      <c r="G154" s="28"/>
      <c r="H154" s="28"/>
      <c r="I154" s="28"/>
      <c r="J154" s="28"/>
    </row>
    <row r="155" spans="1:10" x14ac:dyDescent="0.2">
      <c r="A155" t="s">
        <v>345</v>
      </c>
      <c r="B155" t="s">
        <v>346</v>
      </c>
      <c r="C155" s="83" t="s">
        <v>57</v>
      </c>
      <c r="D155" s="24">
        <v>2</v>
      </c>
      <c r="E155" s="28"/>
      <c r="F155" s="28"/>
      <c r="G155" s="28"/>
      <c r="H155" s="28"/>
      <c r="I155" s="28"/>
      <c r="J155" s="28"/>
    </row>
    <row r="156" spans="1:10" x14ac:dyDescent="0.2">
      <c r="A156" t="s">
        <v>347</v>
      </c>
      <c r="B156" t="s">
        <v>348</v>
      </c>
      <c r="C156" s="83" t="s">
        <v>57</v>
      </c>
      <c r="D156" s="24">
        <v>83</v>
      </c>
      <c r="E156" s="28"/>
      <c r="F156" s="28"/>
      <c r="G156" s="28"/>
      <c r="H156" s="28"/>
      <c r="I156" s="28"/>
      <c r="J156" s="28"/>
    </row>
    <row r="157" spans="1:10" x14ac:dyDescent="0.2">
      <c r="A157" t="s">
        <v>349</v>
      </c>
      <c r="B157" t="s">
        <v>350</v>
      </c>
      <c r="C157" s="83" t="s">
        <v>38</v>
      </c>
      <c r="D157" s="24">
        <v>9</v>
      </c>
      <c r="E157" s="28"/>
      <c r="F157" s="28"/>
      <c r="G157" s="28"/>
      <c r="H157" s="28"/>
      <c r="I157" s="28"/>
      <c r="J157" s="28"/>
    </row>
    <row r="158" spans="1:10" x14ac:dyDescent="0.2">
      <c r="A158" t="s">
        <v>351</v>
      </c>
      <c r="B158" t="s">
        <v>352</v>
      </c>
      <c r="C158" s="83" t="s">
        <v>44</v>
      </c>
      <c r="D158" s="24">
        <v>31</v>
      </c>
      <c r="E158" s="28"/>
      <c r="F158" s="28"/>
      <c r="G158" s="28"/>
      <c r="H158" s="28"/>
      <c r="I158" s="28"/>
      <c r="J158" s="28"/>
    </row>
    <row r="159" spans="1:10" x14ac:dyDescent="0.2">
      <c r="A159" t="s">
        <v>353</v>
      </c>
      <c r="B159" t="s">
        <v>354</v>
      </c>
      <c r="C159" s="83" t="s">
        <v>57</v>
      </c>
      <c r="D159" s="24">
        <v>75</v>
      </c>
      <c r="E159" s="28"/>
      <c r="F159" s="28"/>
      <c r="G159" s="28"/>
      <c r="H159" s="28"/>
      <c r="I159" s="28"/>
      <c r="J159" s="28"/>
    </row>
    <row r="160" spans="1:10" x14ac:dyDescent="0.2">
      <c r="A160" t="s">
        <v>355</v>
      </c>
      <c r="B160" s="90" t="s">
        <v>356</v>
      </c>
      <c r="C160" s="83" t="s">
        <v>38</v>
      </c>
      <c r="D160" s="24">
        <v>7</v>
      </c>
      <c r="E160" s="28"/>
      <c r="F160" s="28"/>
      <c r="G160" s="28"/>
      <c r="H160" s="28"/>
      <c r="I160" s="28"/>
      <c r="J160" s="28"/>
    </row>
    <row r="161" spans="1:10" x14ac:dyDescent="0.2">
      <c r="A161" t="s">
        <v>357</v>
      </c>
      <c r="B161" t="s">
        <v>358</v>
      </c>
      <c r="C161" s="83" t="s">
        <v>64</v>
      </c>
      <c r="D161" s="24">
        <v>121</v>
      </c>
      <c r="E161" s="28"/>
      <c r="F161" s="28"/>
      <c r="G161" s="28"/>
      <c r="H161" s="28"/>
      <c r="I161" s="28"/>
      <c r="J161" s="28"/>
    </row>
    <row r="162" spans="1:10" x14ac:dyDescent="0.2">
      <c r="A162" t="s">
        <v>359</v>
      </c>
      <c r="B162" t="s">
        <v>360</v>
      </c>
      <c r="C162" s="83" t="s">
        <v>57</v>
      </c>
      <c r="D162" s="24">
        <v>68</v>
      </c>
      <c r="E162" s="28"/>
      <c r="F162" s="28"/>
      <c r="G162" s="28"/>
      <c r="H162" s="28"/>
      <c r="I162" s="28"/>
      <c r="J162" s="28"/>
    </row>
    <row r="163" spans="1:10" x14ac:dyDescent="0.2">
      <c r="A163" t="s">
        <v>361</v>
      </c>
      <c r="B163" s="90" t="s">
        <v>362</v>
      </c>
      <c r="C163" s="83" t="s">
        <v>44</v>
      </c>
      <c r="D163" s="24">
        <v>3</v>
      </c>
      <c r="E163" s="28"/>
      <c r="F163" s="28"/>
      <c r="G163" s="28"/>
      <c r="H163" s="28"/>
      <c r="I163" s="28"/>
      <c r="J163" s="28"/>
    </row>
    <row r="164" spans="1:10" x14ac:dyDescent="0.2">
      <c r="A164" t="s">
        <v>363</v>
      </c>
      <c r="B164" t="s">
        <v>364</v>
      </c>
      <c r="C164" s="83" t="s">
        <v>44</v>
      </c>
      <c r="D164" s="24">
        <v>85</v>
      </c>
      <c r="E164" s="28"/>
      <c r="F164" s="28"/>
      <c r="G164" s="28"/>
      <c r="H164" s="28"/>
      <c r="I164" s="28"/>
      <c r="J164" s="28"/>
    </row>
    <row r="165" spans="1:10" x14ac:dyDescent="0.2">
      <c r="A165" t="s">
        <v>365</v>
      </c>
      <c r="B165" t="s">
        <v>366</v>
      </c>
      <c r="C165" s="83" t="s">
        <v>44</v>
      </c>
      <c r="D165" s="24">
        <v>138</v>
      </c>
      <c r="E165" s="28"/>
      <c r="F165" s="28"/>
      <c r="G165" s="28"/>
      <c r="H165" s="28"/>
      <c r="I165" s="28"/>
      <c r="J165" s="28"/>
    </row>
    <row r="166" spans="1:10" x14ac:dyDescent="0.2">
      <c r="A166" t="s">
        <v>734</v>
      </c>
      <c r="B166" t="s">
        <v>367</v>
      </c>
      <c r="C166" s="83" t="s">
        <v>57</v>
      </c>
      <c r="D166" s="24">
        <v>97</v>
      </c>
      <c r="E166" s="28"/>
      <c r="F166" s="28"/>
      <c r="G166" s="28"/>
      <c r="H166" s="28"/>
      <c r="I166" s="28"/>
      <c r="J166" s="28"/>
    </row>
    <row r="167" spans="1:10" x14ac:dyDescent="0.2">
      <c r="A167" t="s">
        <v>368</v>
      </c>
      <c r="B167" t="s">
        <v>369</v>
      </c>
      <c r="C167" s="83" t="s">
        <v>38</v>
      </c>
      <c r="D167" s="24">
        <v>8</v>
      </c>
      <c r="E167" s="28"/>
      <c r="F167" s="28"/>
      <c r="G167" s="28"/>
      <c r="H167" s="28"/>
      <c r="I167" s="28"/>
      <c r="J167" s="28"/>
    </row>
    <row r="168" spans="1:10" x14ac:dyDescent="0.2">
      <c r="A168" t="s">
        <v>370</v>
      </c>
      <c r="B168" t="s">
        <v>371</v>
      </c>
      <c r="C168" s="83" t="s">
        <v>44</v>
      </c>
      <c r="D168" s="24">
        <v>38</v>
      </c>
      <c r="E168" s="28"/>
      <c r="F168" s="28"/>
      <c r="G168" s="28"/>
      <c r="H168" s="28"/>
      <c r="I168" s="28"/>
      <c r="J168" s="28"/>
    </row>
    <row r="169" spans="1:10" x14ac:dyDescent="0.2">
      <c r="A169" t="s">
        <v>372</v>
      </c>
      <c r="B169" t="s">
        <v>373</v>
      </c>
      <c r="C169" s="83" t="s">
        <v>44</v>
      </c>
      <c r="D169" s="24">
        <v>59</v>
      </c>
      <c r="E169" s="28"/>
      <c r="F169" s="28"/>
      <c r="G169" s="28"/>
      <c r="H169" s="28"/>
      <c r="I169" s="28"/>
      <c r="J169" s="28"/>
    </row>
    <row r="170" spans="1:10" x14ac:dyDescent="0.2">
      <c r="A170" t="s">
        <v>376</v>
      </c>
      <c r="B170" t="s">
        <v>377</v>
      </c>
      <c r="C170" s="83" t="s">
        <v>41</v>
      </c>
      <c r="D170" s="24">
        <v>72</v>
      </c>
      <c r="E170" s="28"/>
      <c r="F170" s="28"/>
      <c r="G170" s="28"/>
      <c r="H170" s="28"/>
      <c r="I170" s="28"/>
      <c r="J170" s="28"/>
    </row>
    <row r="171" spans="1:10" x14ac:dyDescent="0.2">
      <c r="A171" t="s">
        <v>380</v>
      </c>
      <c r="B171" s="90" t="s">
        <v>381</v>
      </c>
      <c r="C171" s="83" t="s">
        <v>41</v>
      </c>
      <c r="D171" s="24">
        <v>1</v>
      </c>
      <c r="E171" s="28"/>
      <c r="F171" s="28"/>
      <c r="G171" s="28"/>
      <c r="H171" s="28"/>
      <c r="I171" s="28"/>
      <c r="J171" s="28"/>
    </row>
    <row r="172" spans="1:10" x14ac:dyDescent="0.2">
      <c r="A172" t="s">
        <v>382</v>
      </c>
      <c r="B172" t="s">
        <v>383</v>
      </c>
      <c r="C172" s="83" t="s">
        <v>38</v>
      </c>
      <c r="D172" s="24">
        <v>265</v>
      </c>
      <c r="E172" s="28"/>
      <c r="F172" s="28"/>
      <c r="G172" s="28"/>
      <c r="H172" s="28"/>
      <c r="I172" s="28"/>
      <c r="J172" s="28"/>
    </row>
    <row r="173" spans="1:10" x14ac:dyDescent="0.2">
      <c r="A173" t="s">
        <v>384</v>
      </c>
      <c r="B173" t="s">
        <v>385</v>
      </c>
      <c r="C173" s="83" t="s">
        <v>64</v>
      </c>
      <c r="D173" s="24">
        <v>88</v>
      </c>
      <c r="E173" s="28"/>
      <c r="F173" s="28"/>
      <c r="G173" s="28"/>
      <c r="H173" s="28"/>
      <c r="I173" s="28"/>
      <c r="J173" s="28"/>
    </row>
    <row r="174" spans="1:10" x14ac:dyDescent="0.2">
      <c r="A174" t="s">
        <v>386</v>
      </c>
      <c r="B174" s="90" t="s">
        <v>387</v>
      </c>
      <c r="C174" s="83" t="s">
        <v>64</v>
      </c>
      <c r="D174" s="24">
        <v>14</v>
      </c>
      <c r="E174" s="28"/>
      <c r="F174" s="28"/>
      <c r="G174" s="28"/>
      <c r="H174" s="28"/>
      <c r="I174" s="28"/>
      <c r="J174" s="28"/>
    </row>
    <row r="175" spans="1:10" x14ac:dyDescent="0.2">
      <c r="A175" t="s">
        <v>388</v>
      </c>
      <c r="B175" t="s">
        <v>389</v>
      </c>
      <c r="C175" s="83" t="s">
        <v>64</v>
      </c>
      <c r="D175" s="24">
        <v>21</v>
      </c>
      <c r="E175" s="28"/>
      <c r="F175" s="28"/>
      <c r="G175" s="28"/>
      <c r="H175" s="28"/>
      <c r="I175" s="28"/>
      <c r="J175" s="28"/>
    </row>
    <row r="176" spans="1:10" x14ac:dyDescent="0.2">
      <c r="A176" t="s">
        <v>390</v>
      </c>
      <c r="B176" t="s">
        <v>391</v>
      </c>
      <c r="C176" s="83" t="s">
        <v>41</v>
      </c>
      <c r="D176" s="24">
        <v>14</v>
      </c>
      <c r="E176" s="28"/>
      <c r="F176" s="28"/>
      <c r="G176" s="28"/>
      <c r="H176" s="28"/>
      <c r="I176" s="28"/>
      <c r="J176" s="28"/>
    </row>
    <row r="177" spans="1:10" x14ac:dyDescent="0.2">
      <c r="A177" t="s">
        <v>392</v>
      </c>
      <c r="B177" s="90" t="s">
        <v>393</v>
      </c>
      <c r="C177" s="83" t="s">
        <v>64</v>
      </c>
      <c r="D177" s="24">
        <v>1</v>
      </c>
      <c r="E177" s="28"/>
      <c r="F177" s="28"/>
      <c r="G177" s="28"/>
      <c r="H177" s="28"/>
      <c r="I177" s="28"/>
      <c r="J177" s="28"/>
    </row>
    <row r="178" spans="1:10" x14ac:dyDescent="0.2">
      <c r="A178" t="s">
        <v>394</v>
      </c>
      <c r="B178" t="s">
        <v>395</v>
      </c>
      <c r="C178" s="83" t="s">
        <v>64</v>
      </c>
      <c r="D178" s="24">
        <v>97</v>
      </c>
      <c r="E178" s="28"/>
      <c r="F178" s="28"/>
      <c r="G178" s="28"/>
      <c r="H178" s="28"/>
      <c r="I178" s="28"/>
      <c r="J178" s="28"/>
    </row>
    <row r="179" spans="1:10" x14ac:dyDescent="0.2">
      <c r="A179" t="s">
        <v>396</v>
      </c>
      <c r="B179" t="s">
        <v>397</v>
      </c>
      <c r="C179" s="83" t="s">
        <v>57</v>
      </c>
      <c r="D179" s="24">
        <v>71</v>
      </c>
      <c r="E179" s="28"/>
      <c r="F179" s="28"/>
      <c r="G179" s="28"/>
      <c r="H179" s="28"/>
      <c r="I179" s="28"/>
      <c r="J179" s="28"/>
    </row>
    <row r="180" spans="1:10" x14ac:dyDescent="0.2">
      <c r="A180" t="s">
        <v>398</v>
      </c>
      <c r="B180" t="s">
        <v>399</v>
      </c>
      <c r="C180" s="83" t="s">
        <v>44</v>
      </c>
      <c r="D180" s="24">
        <v>22</v>
      </c>
      <c r="E180" s="28"/>
      <c r="F180" s="28"/>
      <c r="G180" s="28"/>
      <c r="H180" s="28"/>
      <c r="I180" s="28"/>
      <c r="J180" s="28"/>
    </row>
    <row r="181" spans="1:10" x14ac:dyDescent="0.2">
      <c r="A181" t="s">
        <v>400</v>
      </c>
      <c r="B181" t="s">
        <v>401</v>
      </c>
      <c r="C181" s="83" t="s">
        <v>38</v>
      </c>
      <c r="D181" s="24">
        <v>74</v>
      </c>
      <c r="E181" s="28"/>
      <c r="F181" s="28"/>
      <c r="G181" s="28"/>
      <c r="H181" s="28"/>
      <c r="I181" s="28"/>
      <c r="J181" s="28"/>
    </row>
    <row r="182" spans="1:10" x14ac:dyDescent="0.2">
      <c r="A182" t="s">
        <v>402</v>
      </c>
      <c r="B182" t="s">
        <v>403</v>
      </c>
      <c r="C182" s="83" t="s">
        <v>41</v>
      </c>
      <c r="D182" s="24">
        <v>17</v>
      </c>
      <c r="E182" s="28"/>
      <c r="F182" s="28"/>
      <c r="G182" s="28"/>
      <c r="H182" s="28"/>
      <c r="I182" s="28"/>
      <c r="J182" s="28"/>
    </row>
    <row r="183" spans="1:10" x14ac:dyDescent="0.2">
      <c r="A183" t="s">
        <v>404</v>
      </c>
      <c r="B183" s="90" t="s">
        <v>405</v>
      </c>
      <c r="C183" s="83" t="s">
        <v>57</v>
      </c>
      <c r="D183" s="24">
        <v>12</v>
      </c>
      <c r="E183" s="28"/>
      <c r="F183" s="28"/>
      <c r="G183" s="28"/>
      <c r="H183" s="28"/>
      <c r="I183" s="28"/>
      <c r="J183" s="28"/>
    </row>
    <row r="184" spans="1:10" x14ac:dyDescent="0.2">
      <c r="A184" t="s">
        <v>406</v>
      </c>
      <c r="B184" t="s">
        <v>407</v>
      </c>
      <c r="C184" s="83" t="s">
        <v>41</v>
      </c>
      <c r="D184" s="24">
        <v>104</v>
      </c>
      <c r="E184" s="28"/>
      <c r="F184" s="28"/>
      <c r="G184" s="28"/>
      <c r="H184" s="28"/>
      <c r="I184" s="28"/>
      <c r="J184" s="28"/>
    </row>
    <row r="185" spans="1:10" x14ac:dyDescent="0.2">
      <c r="A185" t="s">
        <v>408</v>
      </c>
      <c r="B185" t="s">
        <v>409</v>
      </c>
      <c r="C185" s="83" t="s">
        <v>38</v>
      </c>
      <c r="D185" s="24">
        <v>20</v>
      </c>
      <c r="E185" s="28"/>
      <c r="F185" s="28"/>
      <c r="G185" s="28"/>
      <c r="H185" s="28"/>
      <c r="I185" s="28"/>
      <c r="J185" s="28"/>
    </row>
    <row r="186" spans="1:10" x14ac:dyDescent="0.2">
      <c r="A186" t="s">
        <v>410</v>
      </c>
      <c r="B186" t="s">
        <v>411</v>
      </c>
      <c r="C186" s="83" t="s">
        <v>41</v>
      </c>
      <c r="D186" s="24">
        <v>17</v>
      </c>
      <c r="E186" s="28"/>
      <c r="F186" s="28"/>
      <c r="G186" s="28"/>
      <c r="H186" s="28"/>
      <c r="I186" s="28"/>
      <c r="J186" s="28"/>
    </row>
    <row r="187" spans="1:10" x14ac:dyDescent="0.2">
      <c r="A187" t="s">
        <v>412</v>
      </c>
      <c r="B187" t="s">
        <v>413</v>
      </c>
      <c r="C187" s="83" t="s">
        <v>38</v>
      </c>
      <c r="D187" s="24">
        <v>7</v>
      </c>
      <c r="E187" s="28"/>
      <c r="F187" s="28"/>
      <c r="G187" s="28"/>
      <c r="H187" s="28"/>
      <c r="I187" s="28"/>
      <c r="J187" s="28"/>
    </row>
    <row r="188" spans="1:10" x14ac:dyDescent="0.2">
      <c r="A188" t="s">
        <v>414</v>
      </c>
      <c r="B188" t="s">
        <v>415</v>
      </c>
      <c r="C188" s="83" t="s">
        <v>57</v>
      </c>
      <c r="D188" s="24">
        <v>140</v>
      </c>
      <c r="E188" s="28"/>
      <c r="F188" s="28"/>
      <c r="G188" s="28"/>
      <c r="H188" s="28"/>
      <c r="I188" s="28"/>
      <c r="J188" s="28"/>
    </row>
    <row r="189" spans="1:10" x14ac:dyDescent="0.2">
      <c r="A189" t="s">
        <v>416</v>
      </c>
      <c r="B189" t="s">
        <v>417</v>
      </c>
      <c r="C189" s="83" t="s">
        <v>44</v>
      </c>
      <c r="D189" s="24">
        <v>88</v>
      </c>
      <c r="E189" s="28"/>
      <c r="F189" s="28"/>
      <c r="G189" s="28"/>
      <c r="H189" s="28"/>
      <c r="I189" s="28"/>
      <c r="J189" s="28"/>
    </row>
    <row r="190" spans="1:10" x14ac:dyDescent="0.2">
      <c r="A190" t="s">
        <v>418</v>
      </c>
      <c r="B190" t="s">
        <v>419</v>
      </c>
      <c r="C190" s="83" t="s">
        <v>38</v>
      </c>
      <c r="D190" s="24">
        <v>23</v>
      </c>
      <c r="E190" s="28"/>
      <c r="F190" s="28"/>
      <c r="G190" s="28"/>
      <c r="H190" s="28"/>
      <c r="I190" s="28"/>
      <c r="J190" s="28"/>
    </row>
    <row r="191" spans="1:10" x14ac:dyDescent="0.2">
      <c r="A191" t="s">
        <v>420</v>
      </c>
      <c r="B191" t="s">
        <v>421</v>
      </c>
      <c r="C191" s="83" t="s">
        <v>44</v>
      </c>
      <c r="D191" s="24">
        <v>43</v>
      </c>
      <c r="E191" s="28"/>
      <c r="F191" s="28"/>
      <c r="G191" s="28"/>
      <c r="H191" s="28"/>
      <c r="I191" s="28"/>
      <c r="J191" s="28"/>
    </row>
    <row r="192" spans="1:10" x14ac:dyDescent="0.2">
      <c r="A192" t="s">
        <v>422</v>
      </c>
      <c r="B192" t="s">
        <v>423</v>
      </c>
      <c r="C192" s="83" t="s">
        <v>64</v>
      </c>
      <c r="D192" s="24">
        <v>47</v>
      </c>
      <c r="E192" s="28"/>
      <c r="F192" s="28"/>
      <c r="G192" s="28"/>
      <c r="H192" s="28"/>
      <c r="I192" s="28"/>
      <c r="J192" s="28"/>
    </row>
    <row r="193" spans="1:10" x14ac:dyDescent="0.2">
      <c r="A193" t="s">
        <v>424</v>
      </c>
      <c r="B193" t="s">
        <v>425</v>
      </c>
      <c r="C193" s="83" t="s">
        <v>44</v>
      </c>
      <c r="D193" s="24">
        <v>27</v>
      </c>
      <c r="E193" s="28"/>
      <c r="F193" s="28"/>
      <c r="G193" s="28"/>
      <c r="H193" s="28"/>
      <c r="I193" s="28"/>
      <c r="J193" s="28"/>
    </row>
    <row r="194" spans="1:10" x14ac:dyDescent="0.2">
      <c r="A194" t="s">
        <v>426</v>
      </c>
      <c r="B194" t="s">
        <v>427</v>
      </c>
      <c r="C194" s="83" t="s">
        <v>57</v>
      </c>
      <c r="D194" s="24">
        <v>49</v>
      </c>
      <c r="E194" s="28"/>
      <c r="F194" s="28"/>
      <c r="G194" s="28"/>
      <c r="H194" s="28"/>
      <c r="I194" s="28"/>
      <c r="J194" s="28"/>
    </row>
    <row r="195" spans="1:10" x14ac:dyDescent="0.2">
      <c r="A195" t="s">
        <v>428</v>
      </c>
      <c r="B195" t="s">
        <v>429</v>
      </c>
      <c r="C195" s="83" t="s">
        <v>41</v>
      </c>
      <c r="D195" s="24">
        <v>96</v>
      </c>
      <c r="E195" s="28"/>
      <c r="F195" s="28"/>
      <c r="G195" s="28"/>
      <c r="H195" s="28"/>
      <c r="I195" s="28"/>
      <c r="J195" s="28"/>
    </row>
    <row r="196" spans="1:10" x14ac:dyDescent="0.2">
      <c r="A196" t="s">
        <v>430</v>
      </c>
      <c r="B196" t="s">
        <v>431</v>
      </c>
      <c r="C196" s="83" t="s">
        <v>44</v>
      </c>
      <c r="D196" s="24">
        <v>122</v>
      </c>
      <c r="E196" s="28"/>
      <c r="F196" s="28"/>
      <c r="G196" s="28"/>
      <c r="H196" s="28"/>
      <c r="I196" s="28"/>
      <c r="J196" s="28"/>
    </row>
    <row r="197" spans="1:10" x14ac:dyDescent="0.2">
      <c r="A197" t="s">
        <v>432</v>
      </c>
      <c r="B197" t="s">
        <v>433</v>
      </c>
      <c r="C197" s="83" t="s">
        <v>57</v>
      </c>
      <c r="D197" s="24">
        <v>17</v>
      </c>
      <c r="E197" s="28"/>
      <c r="F197" s="28"/>
      <c r="G197" s="28"/>
      <c r="H197" s="28"/>
      <c r="I197" s="28"/>
      <c r="J197" s="28"/>
    </row>
    <row r="198" spans="1:10" x14ac:dyDescent="0.2">
      <c r="A198" t="s">
        <v>434</v>
      </c>
      <c r="B198" t="s">
        <v>435</v>
      </c>
      <c r="C198" s="83" t="s">
        <v>64</v>
      </c>
      <c r="D198" s="24">
        <v>91</v>
      </c>
      <c r="E198" s="28"/>
      <c r="F198" s="28"/>
      <c r="G198" s="28"/>
      <c r="H198" s="28"/>
      <c r="I198" s="28"/>
      <c r="J198" s="28"/>
    </row>
    <row r="199" spans="1:10" x14ac:dyDescent="0.2">
      <c r="A199" t="s">
        <v>436</v>
      </c>
      <c r="B199" t="s">
        <v>437</v>
      </c>
      <c r="C199" s="83" t="s">
        <v>41</v>
      </c>
      <c r="D199" s="24">
        <v>79</v>
      </c>
      <c r="E199" s="28"/>
      <c r="F199" s="28"/>
      <c r="G199" s="28"/>
      <c r="H199" s="28"/>
      <c r="I199" s="28"/>
      <c r="J199" s="28"/>
    </row>
    <row r="200" spans="1:10" x14ac:dyDescent="0.2">
      <c r="A200" t="s">
        <v>438</v>
      </c>
      <c r="B200" t="s">
        <v>439</v>
      </c>
      <c r="C200" s="83" t="s">
        <v>57</v>
      </c>
      <c r="D200" s="24">
        <v>52</v>
      </c>
      <c r="E200" s="28"/>
      <c r="F200" s="28"/>
      <c r="G200" s="28"/>
      <c r="H200" s="28"/>
      <c r="I200" s="28"/>
      <c r="J200" s="28"/>
    </row>
    <row r="201" spans="1:10" x14ac:dyDescent="0.2">
      <c r="A201" t="s">
        <v>440</v>
      </c>
      <c r="B201" s="90" t="s">
        <v>441</v>
      </c>
      <c r="C201" s="83" t="s">
        <v>38</v>
      </c>
      <c r="D201" s="24">
        <v>3</v>
      </c>
      <c r="E201" s="28"/>
      <c r="F201" s="28"/>
      <c r="G201" s="28"/>
      <c r="H201" s="28"/>
      <c r="I201" s="28"/>
      <c r="J201" s="28"/>
    </row>
    <row r="202" spans="1:10" x14ac:dyDescent="0.2">
      <c r="A202" t="s">
        <v>442</v>
      </c>
      <c r="B202" t="s">
        <v>443</v>
      </c>
      <c r="C202" s="83" t="s">
        <v>57</v>
      </c>
      <c r="D202" s="24">
        <v>91</v>
      </c>
      <c r="E202" s="28"/>
      <c r="F202" s="28"/>
      <c r="G202" s="28"/>
      <c r="H202" s="28"/>
      <c r="I202" s="28"/>
      <c r="J202" s="28"/>
    </row>
    <row r="203" spans="1:10" x14ac:dyDescent="0.2">
      <c r="A203" t="s">
        <v>444</v>
      </c>
      <c r="B203" t="s">
        <v>445</v>
      </c>
      <c r="C203" s="83" t="s">
        <v>38</v>
      </c>
      <c r="D203" s="24">
        <v>10</v>
      </c>
      <c r="E203" s="28"/>
      <c r="F203" s="28"/>
      <c r="G203" s="28"/>
      <c r="H203" s="28"/>
      <c r="I203" s="28"/>
      <c r="J203" s="28"/>
    </row>
    <row r="204" spans="1:10" x14ac:dyDescent="0.2">
      <c r="A204" t="s">
        <v>446</v>
      </c>
      <c r="B204" t="s">
        <v>447</v>
      </c>
      <c r="C204" s="83" t="s">
        <v>44</v>
      </c>
      <c r="D204" s="24">
        <v>105</v>
      </c>
      <c r="E204" s="28"/>
      <c r="F204" s="28"/>
      <c r="G204" s="28"/>
      <c r="H204" s="28"/>
      <c r="I204" s="28"/>
      <c r="J204" s="28"/>
    </row>
    <row r="205" spans="1:10" x14ac:dyDescent="0.2">
      <c r="A205" t="s">
        <v>448</v>
      </c>
      <c r="B205" t="s">
        <v>449</v>
      </c>
      <c r="C205" s="83" t="s">
        <v>64</v>
      </c>
      <c r="D205" s="24">
        <v>39</v>
      </c>
      <c r="E205" s="28"/>
      <c r="F205" s="28"/>
      <c r="G205" s="28"/>
      <c r="H205" s="28"/>
      <c r="I205" s="28"/>
      <c r="J205" s="28"/>
    </row>
    <row r="206" spans="1:10" x14ac:dyDescent="0.2">
      <c r="A206" t="s">
        <v>450</v>
      </c>
      <c r="B206" t="s">
        <v>451</v>
      </c>
      <c r="C206" s="83" t="s">
        <v>44</v>
      </c>
      <c r="D206" s="24">
        <v>68</v>
      </c>
      <c r="E206" s="28"/>
      <c r="F206" s="28"/>
      <c r="G206" s="28"/>
      <c r="H206" s="28"/>
      <c r="I206" s="28"/>
      <c r="J206" s="28"/>
    </row>
    <row r="207" spans="1:10" x14ac:dyDescent="0.2">
      <c r="A207" t="s">
        <v>452</v>
      </c>
      <c r="B207" t="s">
        <v>453</v>
      </c>
      <c r="C207" s="83" t="s">
        <v>38</v>
      </c>
      <c r="D207" s="24">
        <v>15</v>
      </c>
      <c r="E207" s="28"/>
      <c r="F207" s="28"/>
      <c r="G207" s="28"/>
      <c r="H207" s="28"/>
      <c r="I207" s="28"/>
      <c r="J207" s="28"/>
    </row>
    <row r="208" spans="1:10" x14ac:dyDescent="0.2">
      <c r="A208" t="s">
        <v>454</v>
      </c>
      <c r="B208" t="s">
        <v>455</v>
      </c>
      <c r="C208" s="83" t="s">
        <v>38</v>
      </c>
      <c r="D208" s="24">
        <v>104</v>
      </c>
      <c r="E208" s="28"/>
      <c r="F208" s="28"/>
      <c r="G208" s="28"/>
      <c r="H208" s="28"/>
      <c r="I208" s="28"/>
      <c r="J208" s="28"/>
    </row>
    <row r="209" spans="1:10" x14ac:dyDescent="0.2">
      <c r="A209" t="s">
        <v>456</v>
      </c>
      <c r="B209" t="s">
        <v>457</v>
      </c>
      <c r="C209" s="83" t="s">
        <v>44</v>
      </c>
      <c r="D209" s="24">
        <v>101</v>
      </c>
      <c r="E209" s="28"/>
      <c r="F209" s="28"/>
      <c r="G209" s="28"/>
      <c r="H209" s="28"/>
      <c r="I209" s="28"/>
      <c r="J209" s="28"/>
    </row>
    <row r="210" spans="1:10" x14ac:dyDescent="0.2">
      <c r="A210" t="s">
        <v>458</v>
      </c>
      <c r="B210" t="s">
        <v>459</v>
      </c>
      <c r="C210" s="83" t="s">
        <v>64</v>
      </c>
      <c r="D210" s="24">
        <v>202</v>
      </c>
      <c r="E210" s="28"/>
      <c r="F210" s="28"/>
      <c r="G210" s="28"/>
      <c r="H210" s="28"/>
      <c r="I210" s="28"/>
      <c r="J210" s="28"/>
    </row>
    <row r="211" spans="1:10" x14ac:dyDescent="0.2">
      <c r="A211" t="s">
        <v>460</v>
      </c>
      <c r="B211" t="s">
        <v>461</v>
      </c>
      <c r="C211" s="83" t="s">
        <v>64</v>
      </c>
      <c r="D211" s="24">
        <v>6</v>
      </c>
      <c r="E211" s="28"/>
      <c r="F211" s="28"/>
      <c r="G211" s="28"/>
      <c r="H211" s="28"/>
      <c r="I211" s="28"/>
      <c r="J211" s="28"/>
    </row>
    <row r="212" spans="1:10" x14ac:dyDescent="0.2">
      <c r="A212" t="s">
        <v>462</v>
      </c>
      <c r="B212" t="s">
        <v>463</v>
      </c>
      <c r="C212" s="83" t="s">
        <v>44</v>
      </c>
      <c r="D212" s="24">
        <v>40</v>
      </c>
      <c r="E212" s="28"/>
      <c r="F212" s="28"/>
      <c r="G212" s="28"/>
      <c r="H212" s="28"/>
      <c r="I212" s="28"/>
      <c r="J212" s="28"/>
    </row>
    <row r="213" spans="1:10" x14ac:dyDescent="0.2">
      <c r="A213" t="s">
        <v>464</v>
      </c>
      <c r="B213" t="s">
        <v>465</v>
      </c>
      <c r="C213" s="83" t="s">
        <v>44</v>
      </c>
      <c r="D213" s="24">
        <v>75</v>
      </c>
      <c r="E213" s="28"/>
      <c r="F213" s="28"/>
      <c r="G213" s="28"/>
      <c r="H213" s="28"/>
      <c r="I213" s="28"/>
      <c r="J213" s="28"/>
    </row>
    <row r="214" spans="1:10" x14ac:dyDescent="0.2">
      <c r="A214" t="s">
        <v>466</v>
      </c>
      <c r="B214" s="90" t="s">
        <v>467</v>
      </c>
      <c r="C214" s="83" t="s">
        <v>41</v>
      </c>
      <c r="D214" s="24">
        <v>1</v>
      </c>
      <c r="E214" s="28"/>
      <c r="F214" s="28"/>
      <c r="G214" s="28"/>
      <c r="H214" s="28"/>
      <c r="I214" s="28"/>
      <c r="J214" s="28"/>
    </row>
    <row r="215" spans="1:10" x14ac:dyDescent="0.2">
      <c r="A215" t="s">
        <v>468</v>
      </c>
      <c r="B215" t="s">
        <v>469</v>
      </c>
      <c r="C215" s="83" t="s">
        <v>38</v>
      </c>
      <c r="D215" s="24">
        <v>175</v>
      </c>
      <c r="E215" s="28"/>
      <c r="F215" s="28"/>
      <c r="G215" s="28"/>
      <c r="H215" s="28"/>
      <c r="I215" s="28"/>
      <c r="J215" s="28"/>
    </row>
    <row r="216" spans="1:10" x14ac:dyDescent="0.2">
      <c r="A216" t="s">
        <v>470</v>
      </c>
      <c r="B216" t="s">
        <v>471</v>
      </c>
      <c r="C216" s="83" t="s">
        <v>44</v>
      </c>
      <c r="D216" s="24">
        <v>32</v>
      </c>
      <c r="E216" s="28"/>
      <c r="F216" s="28"/>
      <c r="G216" s="28"/>
      <c r="H216" s="28"/>
      <c r="I216" s="28"/>
      <c r="J216" s="28"/>
    </row>
    <row r="217" spans="1:10" x14ac:dyDescent="0.2">
      <c r="A217" t="s">
        <v>472</v>
      </c>
      <c r="B217" t="s">
        <v>473</v>
      </c>
      <c r="C217" s="83" t="s">
        <v>64</v>
      </c>
      <c r="D217" s="24">
        <v>116</v>
      </c>
      <c r="E217" s="28"/>
      <c r="F217" s="28"/>
      <c r="G217" s="28"/>
      <c r="H217" s="28"/>
      <c r="I217" s="28"/>
      <c r="J217" s="28"/>
    </row>
    <row r="218" spans="1:10" x14ac:dyDescent="0.2">
      <c r="A218" t="s">
        <v>474</v>
      </c>
      <c r="B218" t="s">
        <v>475</v>
      </c>
      <c r="C218" s="83" t="s">
        <v>41</v>
      </c>
      <c r="D218" s="24">
        <v>69</v>
      </c>
      <c r="E218" s="28"/>
      <c r="F218" s="28"/>
      <c r="G218" s="28"/>
      <c r="H218" s="28"/>
      <c r="I218" s="28"/>
      <c r="J218" s="28"/>
    </row>
    <row r="219" spans="1:10" x14ac:dyDescent="0.2">
      <c r="A219" t="s">
        <v>476</v>
      </c>
      <c r="B219" t="s">
        <v>477</v>
      </c>
      <c r="C219" s="83" t="s">
        <v>64</v>
      </c>
      <c r="D219" s="24">
        <v>79</v>
      </c>
      <c r="E219" s="28"/>
      <c r="F219" s="28"/>
      <c r="G219" s="28"/>
      <c r="H219" s="28"/>
      <c r="I219" s="28"/>
      <c r="J219" s="28"/>
    </row>
    <row r="220" spans="1:10" x14ac:dyDescent="0.2">
      <c r="A220" t="s">
        <v>478</v>
      </c>
      <c r="B220" t="s">
        <v>479</v>
      </c>
      <c r="C220" s="83" t="s">
        <v>44</v>
      </c>
      <c r="D220" s="24">
        <v>28</v>
      </c>
      <c r="E220" s="28"/>
      <c r="F220" s="28"/>
      <c r="G220" s="28"/>
      <c r="H220" s="28"/>
      <c r="I220" s="28"/>
      <c r="J220" s="28"/>
    </row>
    <row r="221" spans="1:10" x14ac:dyDescent="0.2">
      <c r="A221" t="s">
        <v>480</v>
      </c>
      <c r="B221" t="s">
        <v>481</v>
      </c>
      <c r="C221" s="83" t="s">
        <v>57</v>
      </c>
      <c r="D221" s="24">
        <v>63</v>
      </c>
      <c r="E221" s="28"/>
      <c r="F221" s="28"/>
      <c r="G221" s="28"/>
      <c r="H221" s="28"/>
      <c r="I221" s="28"/>
      <c r="J221" s="28"/>
    </row>
    <row r="222" spans="1:10" x14ac:dyDescent="0.2">
      <c r="A222" t="s">
        <v>482</v>
      </c>
      <c r="B222" t="s">
        <v>483</v>
      </c>
      <c r="C222" s="83" t="s">
        <v>64</v>
      </c>
      <c r="D222" s="24">
        <v>78</v>
      </c>
      <c r="E222" s="28"/>
      <c r="F222" s="28"/>
      <c r="G222" s="28"/>
      <c r="H222" s="28"/>
      <c r="I222" s="28"/>
      <c r="J222" s="28"/>
    </row>
    <row r="223" spans="1:10" x14ac:dyDescent="0.2">
      <c r="A223" t="s">
        <v>484</v>
      </c>
      <c r="B223" t="s">
        <v>485</v>
      </c>
      <c r="C223" s="83" t="s">
        <v>38</v>
      </c>
      <c r="D223" s="24">
        <v>11</v>
      </c>
      <c r="E223" s="28"/>
      <c r="F223" s="28"/>
      <c r="G223" s="28"/>
      <c r="H223" s="28"/>
      <c r="I223" s="28"/>
      <c r="J223" s="28"/>
    </row>
    <row r="224" spans="1:10" x14ac:dyDescent="0.2">
      <c r="A224" t="s">
        <v>486</v>
      </c>
      <c r="B224" t="s">
        <v>487</v>
      </c>
      <c r="C224" s="83" t="s">
        <v>38</v>
      </c>
      <c r="D224" s="24">
        <v>10</v>
      </c>
      <c r="E224" s="28"/>
      <c r="F224" s="28"/>
      <c r="G224" s="28"/>
      <c r="H224" s="28"/>
      <c r="I224" s="28"/>
      <c r="J224" s="28"/>
    </row>
    <row r="225" spans="1:10" x14ac:dyDescent="0.2">
      <c r="A225" s="6" t="s">
        <v>630</v>
      </c>
      <c r="B225" t="s">
        <v>488</v>
      </c>
      <c r="C225" s="83" t="s">
        <v>38</v>
      </c>
      <c r="D225" s="24">
        <v>33</v>
      </c>
      <c r="E225" s="28"/>
      <c r="F225" s="28"/>
      <c r="G225" s="28"/>
      <c r="H225" s="28"/>
      <c r="I225" s="28"/>
      <c r="J225" s="28"/>
    </row>
    <row r="226" spans="1:10" x14ac:dyDescent="0.2">
      <c r="A226" t="s">
        <v>489</v>
      </c>
      <c r="B226" s="90" t="s">
        <v>490</v>
      </c>
      <c r="C226" s="83" t="s">
        <v>38</v>
      </c>
      <c r="D226" s="24">
        <v>12</v>
      </c>
      <c r="E226" s="28"/>
      <c r="F226" s="28"/>
      <c r="G226" s="28"/>
      <c r="H226" s="28"/>
      <c r="I226" s="28"/>
      <c r="J226" s="28"/>
    </row>
    <row r="227" spans="1:10" x14ac:dyDescent="0.2">
      <c r="A227" t="s">
        <v>491</v>
      </c>
      <c r="B227" t="s">
        <v>492</v>
      </c>
      <c r="C227" s="83" t="s">
        <v>41</v>
      </c>
      <c r="D227" s="24">
        <v>131</v>
      </c>
      <c r="E227" s="28"/>
      <c r="F227" s="28"/>
      <c r="G227" s="28"/>
      <c r="H227" s="28"/>
      <c r="I227" s="28"/>
      <c r="J227" s="28"/>
    </row>
    <row r="228" spans="1:10" x14ac:dyDescent="0.2">
      <c r="A228" t="s">
        <v>493</v>
      </c>
      <c r="B228" t="s">
        <v>494</v>
      </c>
      <c r="C228" s="83" t="s">
        <v>44</v>
      </c>
      <c r="D228" s="24">
        <v>34</v>
      </c>
      <c r="E228" s="28"/>
      <c r="F228" s="28"/>
      <c r="G228" s="28"/>
      <c r="H228" s="28"/>
      <c r="I228" s="28"/>
      <c r="J228" s="28"/>
    </row>
    <row r="229" spans="1:10" x14ac:dyDescent="0.2">
      <c r="A229" t="s">
        <v>495</v>
      </c>
      <c r="B229" t="s">
        <v>496</v>
      </c>
      <c r="C229" s="83" t="s">
        <v>44</v>
      </c>
      <c r="D229" s="24">
        <v>17</v>
      </c>
      <c r="E229" s="28"/>
      <c r="F229" s="28"/>
      <c r="G229" s="28"/>
      <c r="H229" s="28"/>
      <c r="I229" s="28"/>
      <c r="J229" s="28"/>
    </row>
    <row r="230" spans="1:10" x14ac:dyDescent="0.2">
      <c r="A230" t="s">
        <v>736</v>
      </c>
      <c r="B230" t="s">
        <v>497</v>
      </c>
      <c r="C230" s="83" t="s">
        <v>38</v>
      </c>
      <c r="D230" s="24">
        <v>23</v>
      </c>
      <c r="E230" s="28"/>
      <c r="F230" s="28"/>
      <c r="G230" s="28"/>
      <c r="H230" s="28"/>
      <c r="I230" s="28"/>
      <c r="J230" s="28"/>
    </row>
    <row r="231" spans="1:10" x14ac:dyDescent="0.2">
      <c r="A231" t="s">
        <v>498</v>
      </c>
      <c r="B231" t="s">
        <v>499</v>
      </c>
      <c r="C231" s="83" t="s">
        <v>41</v>
      </c>
      <c r="D231" s="24">
        <v>17</v>
      </c>
      <c r="E231" s="28"/>
      <c r="F231" s="28"/>
      <c r="G231" s="28"/>
      <c r="H231" s="28"/>
      <c r="I231" s="28"/>
      <c r="J231" s="28"/>
    </row>
    <row r="232" spans="1:10" x14ac:dyDescent="0.2">
      <c r="A232" t="s">
        <v>500</v>
      </c>
      <c r="B232" t="s">
        <v>501</v>
      </c>
      <c r="C232" s="83" t="s">
        <v>57</v>
      </c>
      <c r="D232" s="24">
        <v>193</v>
      </c>
      <c r="E232" s="28"/>
      <c r="F232" s="28"/>
      <c r="G232" s="28"/>
      <c r="H232" s="28"/>
      <c r="I232" s="28"/>
      <c r="J232" s="28"/>
    </row>
    <row r="233" spans="1:10" x14ac:dyDescent="0.2">
      <c r="A233" t="s">
        <v>502</v>
      </c>
      <c r="B233" t="s">
        <v>503</v>
      </c>
      <c r="C233" s="83" t="s">
        <v>44</v>
      </c>
      <c r="D233" s="24">
        <v>109</v>
      </c>
      <c r="E233" s="28"/>
      <c r="F233" s="28"/>
      <c r="G233" s="28"/>
      <c r="H233" s="28"/>
      <c r="I233" s="28"/>
      <c r="J233" s="28"/>
    </row>
    <row r="234" spans="1:10" x14ac:dyDescent="0.2">
      <c r="A234" t="s">
        <v>504</v>
      </c>
      <c r="B234" t="s">
        <v>505</v>
      </c>
      <c r="C234" s="83" t="s">
        <v>44</v>
      </c>
      <c r="D234" s="24">
        <v>25</v>
      </c>
      <c r="E234" s="28"/>
      <c r="F234" s="28"/>
      <c r="G234" s="28"/>
      <c r="H234" s="28"/>
      <c r="I234" s="28"/>
      <c r="J234" s="28"/>
    </row>
    <row r="235" spans="1:10" x14ac:dyDescent="0.2">
      <c r="A235" t="s">
        <v>506</v>
      </c>
      <c r="B235" t="s">
        <v>507</v>
      </c>
      <c r="C235" s="83" t="s">
        <v>64</v>
      </c>
      <c r="D235" s="24">
        <v>68</v>
      </c>
      <c r="E235" s="28"/>
      <c r="F235" s="28"/>
      <c r="G235" s="28"/>
      <c r="H235" s="28"/>
      <c r="I235" s="28"/>
      <c r="J235" s="28"/>
    </row>
    <row r="236" spans="1:10" x14ac:dyDescent="0.2">
      <c r="A236" t="s">
        <v>508</v>
      </c>
      <c r="B236" t="s">
        <v>509</v>
      </c>
      <c r="C236" s="83" t="s">
        <v>38</v>
      </c>
      <c r="D236" s="24">
        <v>14</v>
      </c>
      <c r="E236" s="28"/>
      <c r="F236" s="28"/>
      <c r="G236" s="28"/>
      <c r="H236" s="28"/>
      <c r="I236" s="28"/>
      <c r="J236" s="28"/>
    </row>
    <row r="237" spans="1:10" x14ac:dyDescent="0.2">
      <c r="A237" t="s">
        <v>510</v>
      </c>
      <c r="B237" t="s">
        <v>511</v>
      </c>
      <c r="C237" s="83" t="s">
        <v>57</v>
      </c>
      <c r="D237" s="24">
        <v>123</v>
      </c>
      <c r="E237" s="28"/>
      <c r="F237" s="28"/>
      <c r="G237" s="28"/>
      <c r="H237" s="28"/>
      <c r="I237" s="28"/>
      <c r="J237" s="28"/>
    </row>
    <row r="238" spans="1:10" x14ac:dyDescent="0.2">
      <c r="A238" t="s">
        <v>512</v>
      </c>
      <c r="B238" t="s">
        <v>513</v>
      </c>
      <c r="C238" s="83" t="s">
        <v>38</v>
      </c>
      <c r="D238" s="24">
        <v>17</v>
      </c>
      <c r="E238" s="28"/>
      <c r="F238" s="28"/>
      <c r="G238" s="28"/>
      <c r="H238" s="28"/>
      <c r="I238" s="28"/>
      <c r="J238" s="28"/>
    </row>
    <row r="239" spans="1:10" x14ac:dyDescent="0.2">
      <c r="A239" t="s">
        <v>514</v>
      </c>
      <c r="B239" t="s">
        <v>515</v>
      </c>
      <c r="C239" s="83" t="s">
        <v>38</v>
      </c>
      <c r="D239" s="24">
        <v>85</v>
      </c>
      <c r="E239" s="28"/>
      <c r="F239" s="28"/>
      <c r="G239" s="28"/>
      <c r="H239" s="28"/>
      <c r="I239" s="28"/>
      <c r="J239" s="28"/>
    </row>
    <row r="240" spans="1:10" x14ac:dyDescent="0.2">
      <c r="A240" t="s">
        <v>516</v>
      </c>
      <c r="B240" t="s">
        <v>517</v>
      </c>
      <c r="C240" s="83" t="s">
        <v>64</v>
      </c>
      <c r="D240" s="24">
        <v>184</v>
      </c>
      <c r="E240" s="28"/>
      <c r="F240" s="28"/>
      <c r="G240" s="28"/>
      <c r="H240" s="28"/>
      <c r="I240" s="28"/>
      <c r="J240" s="28"/>
    </row>
    <row r="241" spans="1:10" x14ac:dyDescent="0.2">
      <c r="A241" t="s">
        <v>518</v>
      </c>
      <c r="B241" t="s">
        <v>519</v>
      </c>
      <c r="C241" s="83" t="s">
        <v>41</v>
      </c>
      <c r="D241" s="24">
        <v>73</v>
      </c>
      <c r="E241" s="28"/>
      <c r="F241" s="28"/>
      <c r="G241" s="28"/>
      <c r="H241" s="28"/>
      <c r="I241" s="28"/>
      <c r="J241" s="28"/>
    </row>
    <row r="242" spans="1:10" x14ac:dyDescent="0.2">
      <c r="A242" t="s">
        <v>520</v>
      </c>
      <c r="B242" t="s">
        <v>521</v>
      </c>
      <c r="C242" s="83" t="s">
        <v>44</v>
      </c>
      <c r="D242" s="24">
        <v>12</v>
      </c>
      <c r="E242" s="28"/>
      <c r="F242" s="28"/>
      <c r="G242" s="28"/>
      <c r="H242" s="28"/>
      <c r="I242" s="28"/>
      <c r="J242" s="28"/>
    </row>
    <row r="243" spans="1:10" x14ac:dyDescent="0.2">
      <c r="A243" t="s">
        <v>522</v>
      </c>
      <c r="B243" s="10" t="s">
        <v>523</v>
      </c>
      <c r="C243" s="29" t="s">
        <v>38</v>
      </c>
      <c r="D243" s="24">
        <v>22</v>
      </c>
      <c r="E243" s="28"/>
      <c r="F243" s="28"/>
      <c r="G243" s="28"/>
      <c r="H243" s="28"/>
      <c r="I243" s="28"/>
      <c r="J243" s="28"/>
    </row>
    <row r="244" spans="1:10" x14ac:dyDescent="0.2">
      <c r="A244" t="s">
        <v>524</v>
      </c>
      <c r="B244" t="s">
        <v>525</v>
      </c>
      <c r="C244" s="83" t="s">
        <v>64</v>
      </c>
      <c r="D244" s="24">
        <v>117</v>
      </c>
      <c r="E244" s="28"/>
      <c r="F244" s="28"/>
      <c r="G244" s="28"/>
      <c r="H244" s="28"/>
      <c r="I244" s="28"/>
      <c r="J244" s="28"/>
    </row>
    <row r="245" spans="1:10" x14ac:dyDescent="0.2">
      <c r="A245" t="s">
        <v>526</v>
      </c>
      <c r="B245" t="s">
        <v>527</v>
      </c>
      <c r="C245" s="83" t="s">
        <v>64</v>
      </c>
      <c r="D245" s="24">
        <v>110</v>
      </c>
      <c r="E245" s="28"/>
      <c r="F245" s="28"/>
      <c r="G245" s="28"/>
      <c r="H245" s="28"/>
      <c r="I245" s="28"/>
      <c r="J245" s="28"/>
    </row>
    <row r="246" spans="1:10" x14ac:dyDescent="0.2">
      <c r="A246" t="s">
        <v>528</v>
      </c>
      <c r="B246" t="s">
        <v>529</v>
      </c>
      <c r="C246" s="83" t="s">
        <v>44</v>
      </c>
      <c r="D246" s="24">
        <v>187</v>
      </c>
      <c r="E246" s="28"/>
      <c r="F246" s="28"/>
      <c r="G246" s="28"/>
      <c r="H246" s="28"/>
      <c r="I246" s="28"/>
      <c r="J246" s="28"/>
    </row>
    <row r="247" spans="1:10" x14ac:dyDescent="0.2">
      <c r="A247" t="s">
        <v>530</v>
      </c>
      <c r="B247" t="s">
        <v>531</v>
      </c>
      <c r="C247" s="83" t="s">
        <v>38</v>
      </c>
      <c r="D247" s="24">
        <v>38</v>
      </c>
      <c r="E247" s="28"/>
      <c r="F247" s="28"/>
      <c r="G247" s="28"/>
      <c r="H247" s="28"/>
      <c r="I247" s="28"/>
      <c r="J247" s="28"/>
    </row>
    <row r="248" spans="1:10" x14ac:dyDescent="0.2">
      <c r="A248" t="s">
        <v>532</v>
      </c>
      <c r="B248" t="s">
        <v>533</v>
      </c>
      <c r="C248" s="85" t="s">
        <v>64</v>
      </c>
      <c r="D248" s="24">
        <v>116</v>
      </c>
      <c r="E248" s="28"/>
      <c r="F248" s="28"/>
      <c r="G248" s="28"/>
      <c r="H248" s="28"/>
      <c r="I248" s="28"/>
      <c r="J248" s="28"/>
    </row>
    <row r="249" spans="1:10" x14ac:dyDescent="0.2">
      <c r="A249" t="s">
        <v>534</v>
      </c>
      <c r="B249" t="s">
        <v>535</v>
      </c>
      <c r="C249" s="83" t="s">
        <v>64</v>
      </c>
      <c r="D249" s="24">
        <v>117</v>
      </c>
      <c r="E249" s="28"/>
      <c r="F249" s="28"/>
      <c r="G249" s="28"/>
      <c r="H249" s="28"/>
      <c r="I249" s="28"/>
      <c r="J249" s="28"/>
    </row>
    <row r="250" spans="1:10" x14ac:dyDescent="0.2">
      <c r="A250" t="s">
        <v>536</v>
      </c>
      <c r="B250" s="90" t="s">
        <v>537</v>
      </c>
      <c r="C250" s="83" t="s">
        <v>38</v>
      </c>
      <c r="D250" s="24">
        <v>18</v>
      </c>
      <c r="E250" s="28"/>
      <c r="F250" s="28"/>
      <c r="G250" s="28"/>
      <c r="H250" s="28"/>
      <c r="I250" s="28"/>
      <c r="J250" s="28"/>
    </row>
    <row r="251" spans="1:10" x14ac:dyDescent="0.2">
      <c r="A251" t="s">
        <v>538</v>
      </c>
      <c r="B251" t="s">
        <v>539</v>
      </c>
      <c r="C251" s="83" t="s">
        <v>38</v>
      </c>
      <c r="D251" s="24">
        <v>23</v>
      </c>
      <c r="E251" s="28"/>
      <c r="F251" s="28"/>
      <c r="G251" s="28"/>
      <c r="H251" s="28"/>
      <c r="I251" s="28"/>
      <c r="J251" s="28"/>
    </row>
    <row r="252" spans="1:10" x14ac:dyDescent="0.2">
      <c r="A252" t="s">
        <v>540</v>
      </c>
      <c r="B252" t="s">
        <v>541</v>
      </c>
      <c r="C252" s="83" t="s">
        <v>38</v>
      </c>
      <c r="D252" s="24">
        <v>104</v>
      </c>
      <c r="E252" s="28"/>
      <c r="F252" s="28"/>
      <c r="G252" s="28"/>
      <c r="H252" s="28"/>
      <c r="I252" s="28"/>
      <c r="J252" s="28"/>
    </row>
    <row r="253" spans="1:10" x14ac:dyDescent="0.2">
      <c r="A253" t="s">
        <v>542</v>
      </c>
      <c r="B253" t="s">
        <v>543</v>
      </c>
      <c r="C253" s="83" t="s">
        <v>38</v>
      </c>
      <c r="D253" s="24">
        <v>108</v>
      </c>
      <c r="E253" s="28"/>
      <c r="F253" s="28"/>
      <c r="G253" s="28"/>
      <c r="H253" s="28"/>
      <c r="I253" s="28"/>
      <c r="J253" s="28"/>
    </row>
    <row r="254" spans="1:10" x14ac:dyDescent="0.2">
      <c r="A254" t="s">
        <v>544</v>
      </c>
      <c r="B254" t="s">
        <v>545</v>
      </c>
      <c r="C254" s="83" t="s">
        <v>64</v>
      </c>
      <c r="D254" s="24">
        <v>39</v>
      </c>
      <c r="E254" s="28"/>
      <c r="F254" s="28"/>
      <c r="G254" s="28"/>
      <c r="H254" s="28"/>
      <c r="I254" s="28"/>
      <c r="J254" s="28"/>
    </row>
    <row r="255" spans="1:10" x14ac:dyDescent="0.2">
      <c r="A255" t="s">
        <v>546</v>
      </c>
      <c r="B255" t="s">
        <v>547</v>
      </c>
      <c r="C255" s="83" t="s">
        <v>64</v>
      </c>
      <c r="D255" s="24">
        <v>6</v>
      </c>
      <c r="E255" s="28"/>
      <c r="F255" s="28"/>
      <c r="G255" s="28"/>
      <c r="H255" s="28"/>
      <c r="I255" s="28"/>
      <c r="J255" s="28"/>
    </row>
    <row r="256" spans="1:10" x14ac:dyDescent="0.2">
      <c r="A256" t="s">
        <v>548</v>
      </c>
      <c r="B256" t="s">
        <v>549</v>
      </c>
      <c r="C256" s="83" t="s">
        <v>41</v>
      </c>
      <c r="D256" s="24">
        <v>30</v>
      </c>
      <c r="E256" s="28"/>
      <c r="F256" s="28"/>
      <c r="G256" s="28"/>
      <c r="H256" s="28"/>
      <c r="I256" s="28"/>
      <c r="J256" s="28"/>
    </row>
    <row r="257" spans="1:10" x14ac:dyDescent="0.2">
      <c r="A257" t="s">
        <v>550</v>
      </c>
      <c r="B257" s="90" t="s">
        <v>551</v>
      </c>
      <c r="C257" s="83" t="s">
        <v>38</v>
      </c>
      <c r="D257" s="24">
        <v>6</v>
      </c>
      <c r="E257" s="28"/>
      <c r="F257" s="28"/>
      <c r="G257" s="28"/>
      <c r="H257" s="28"/>
      <c r="I257" s="28"/>
      <c r="J257" s="28"/>
    </row>
    <row r="258" spans="1:10" x14ac:dyDescent="0.2">
      <c r="A258" t="s">
        <v>552</v>
      </c>
      <c r="B258" s="10" t="s">
        <v>553</v>
      </c>
      <c r="C258" s="29" t="s">
        <v>38</v>
      </c>
      <c r="D258" s="24">
        <v>45</v>
      </c>
      <c r="E258" s="28"/>
      <c r="F258" s="28"/>
      <c r="G258" s="28"/>
      <c r="H258" s="28"/>
      <c r="I258" s="28"/>
      <c r="J258" s="28"/>
    </row>
    <row r="259" spans="1:10" x14ac:dyDescent="0.2">
      <c r="A259" t="s">
        <v>554</v>
      </c>
      <c r="B259" t="s">
        <v>555</v>
      </c>
      <c r="C259" s="83" t="s">
        <v>64</v>
      </c>
      <c r="D259" s="24">
        <v>70</v>
      </c>
      <c r="E259" s="28"/>
      <c r="F259" s="28"/>
      <c r="G259" s="28"/>
      <c r="H259" s="28"/>
      <c r="I259" s="28"/>
      <c r="J259" s="28"/>
    </row>
    <row r="260" spans="1:10" x14ac:dyDescent="0.2">
      <c r="A260" t="s">
        <v>556</v>
      </c>
      <c r="B260" t="s">
        <v>557</v>
      </c>
      <c r="C260" s="83" t="s">
        <v>57</v>
      </c>
      <c r="D260" s="24">
        <v>181</v>
      </c>
      <c r="E260" s="28"/>
      <c r="F260" s="28"/>
      <c r="G260" s="28"/>
      <c r="H260" s="28"/>
      <c r="I260" s="28"/>
      <c r="J260" s="28"/>
    </row>
    <row r="261" spans="1:10" x14ac:dyDescent="0.2">
      <c r="A261" t="s">
        <v>558</v>
      </c>
      <c r="B261" t="s">
        <v>559</v>
      </c>
      <c r="C261" s="85" t="s">
        <v>44</v>
      </c>
      <c r="D261" s="24">
        <v>108</v>
      </c>
      <c r="E261" s="28"/>
      <c r="F261" s="28"/>
      <c r="G261" s="28"/>
      <c r="H261" s="28"/>
      <c r="I261" s="28"/>
      <c r="J261" s="28"/>
    </row>
    <row r="262" spans="1:10" x14ac:dyDescent="0.2">
      <c r="A262" t="s">
        <v>560</v>
      </c>
      <c r="B262" t="s">
        <v>561</v>
      </c>
      <c r="C262" s="83" t="s">
        <v>41</v>
      </c>
      <c r="D262" s="24">
        <v>104</v>
      </c>
      <c r="E262" s="28"/>
      <c r="F262" s="28"/>
      <c r="G262" s="28"/>
      <c r="H262" s="28"/>
      <c r="I262" s="28"/>
      <c r="J262" s="28"/>
    </row>
    <row r="263" spans="1:10" x14ac:dyDescent="0.2">
      <c r="A263" t="s">
        <v>562</v>
      </c>
      <c r="B263" s="90" t="s">
        <v>563</v>
      </c>
      <c r="C263" s="83" t="s">
        <v>44</v>
      </c>
      <c r="D263" s="24">
        <v>14</v>
      </c>
      <c r="E263" s="28"/>
      <c r="F263" s="28"/>
      <c r="G263" s="28"/>
      <c r="H263" s="28"/>
      <c r="I263" s="28"/>
      <c r="J263" s="28"/>
    </row>
    <row r="264" spans="1:10" x14ac:dyDescent="0.2">
      <c r="A264" t="s">
        <v>564</v>
      </c>
      <c r="B264" t="s">
        <v>565</v>
      </c>
      <c r="C264" s="83" t="s">
        <v>38</v>
      </c>
      <c r="D264" s="24">
        <v>49</v>
      </c>
      <c r="E264" s="28"/>
      <c r="F264" s="28"/>
      <c r="G264" s="28"/>
      <c r="H264" s="28"/>
      <c r="I264" s="28"/>
      <c r="J264" s="28"/>
    </row>
    <row r="265" spans="1:10" x14ac:dyDescent="0.2">
      <c r="A265" t="s">
        <v>566</v>
      </c>
      <c r="B265" t="s">
        <v>567</v>
      </c>
      <c r="C265" s="83" t="s">
        <v>38</v>
      </c>
      <c r="D265" s="24">
        <v>5</v>
      </c>
      <c r="E265" s="28"/>
      <c r="F265" s="28"/>
      <c r="G265" s="28"/>
      <c r="H265" s="28"/>
      <c r="I265" s="28"/>
      <c r="J265" s="28"/>
    </row>
    <row r="266" spans="1:10" x14ac:dyDescent="0.2">
      <c r="A266" t="s">
        <v>568</v>
      </c>
      <c r="B266" s="90" t="s">
        <v>569</v>
      </c>
      <c r="C266" s="83" t="s">
        <v>38</v>
      </c>
      <c r="D266" s="24">
        <v>24</v>
      </c>
      <c r="E266" s="28"/>
      <c r="F266" s="28"/>
      <c r="G266" s="28"/>
      <c r="H266" s="28"/>
      <c r="I266" s="28"/>
      <c r="J266" s="28"/>
    </row>
    <row r="267" spans="1:10" x14ac:dyDescent="0.2">
      <c r="A267" t="s">
        <v>570</v>
      </c>
      <c r="B267" t="s">
        <v>571</v>
      </c>
      <c r="C267" s="83" t="s">
        <v>38</v>
      </c>
      <c r="D267" s="24">
        <v>96</v>
      </c>
      <c r="E267" s="28"/>
      <c r="F267" s="28"/>
      <c r="G267" s="28"/>
      <c r="H267" s="28"/>
      <c r="I267" s="28"/>
      <c r="J267" s="28"/>
    </row>
    <row r="268" spans="1:10" x14ac:dyDescent="0.2">
      <c r="A268" t="s">
        <v>572</v>
      </c>
      <c r="B268" t="s">
        <v>573</v>
      </c>
      <c r="C268" s="83" t="s">
        <v>44</v>
      </c>
      <c r="D268" s="24">
        <v>11</v>
      </c>
      <c r="E268" s="28"/>
      <c r="F268" s="28"/>
      <c r="G268" s="28"/>
      <c r="H268" s="28"/>
      <c r="I268" s="28"/>
      <c r="J268" s="28"/>
    </row>
    <row r="269" spans="1:10" x14ac:dyDescent="0.2">
      <c r="A269" s="6" t="s">
        <v>631</v>
      </c>
      <c r="B269" t="s">
        <v>574</v>
      </c>
      <c r="C269" s="83" t="s">
        <v>38</v>
      </c>
      <c r="D269" s="24">
        <v>47</v>
      </c>
      <c r="E269" s="28"/>
      <c r="F269" s="28"/>
      <c r="G269" s="28"/>
      <c r="H269" s="28"/>
      <c r="I269" s="28"/>
      <c r="J269" s="28"/>
    </row>
    <row r="270" spans="1:10" x14ac:dyDescent="0.2">
      <c r="A270" t="s">
        <v>575</v>
      </c>
      <c r="B270" t="s">
        <v>576</v>
      </c>
      <c r="C270" s="83" t="s">
        <v>64</v>
      </c>
      <c r="D270" s="24">
        <v>55</v>
      </c>
      <c r="E270" s="28"/>
      <c r="F270" s="28"/>
      <c r="G270" s="28"/>
      <c r="H270" s="28"/>
      <c r="I270" s="28"/>
      <c r="J270" s="28"/>
    </row>
    <row r="271" spans="1:10" x14ac:dyDescent="0.2">
      <c r="A271" t="s">
        <v>577</v>
      </c>
      <c r="B271" t="s">
        <v>578</v>
      </c>
      <c r="C271" s="83" t="s">
        <v>64</v>
      </c>
      <c r="D271" s="24">
        <v>14</v>
      </c>
      <c r="E271" s="28"/>
      <c r="F271" s="28"/>
      <c r="G271" s="28"/>
      <c r="H271" s="28"/>
      <c r="I271" s="28"/>
      <c r="J271" s="28"/>
    </row>
    <row r="272" spans="1:10" x14ac:dyDescent="0.2">
      <c r="A272" t="s">
        <v>579</v>
      </c>
      <c r="B272" t="s">
        <v>580</v>
      </c>
      <c r="C272" s="83" t="s">
        <v>64</v>
      </c>
      <c r="D272" s="24">
        <v>15</v>
      </c>
      <c r="E272" s="28"/>
      <c r="F272" s="28"/>
      <c r="G272" s="28"/>
      <c r="H272" s="28"/>
      <c r="I272" s="28"/>
      <c r="J272" s="28"/>
    </row>
    <row r="273" spans="1:10" x14ac:dyDescent="0.2">
      <c r="A273" t="s">
        <v>581</v>
      </c>
      <c r="B273" t="s">
        <v>582</v>
      </c>
      <c r="C273" s="83" t="s">
        <v>41</v>
      </c>
      <c r="D273" s="24">
        <v>27</v>
      </c>
      <c r="E273" s="28"/>
      <c r="F273" s="28"/>
      <c r="G273" s="28"/>
      <c r="H273" s="28"/>
      <c r="I273" s="28"/>
      <c r="J273" s="28"/>
    </row>
    <row r="274" spans="1:10" x14ac:dyDescent="0.2">
      <c r="A274" t="s">
        <v>583</v>
      </c>
      <c r="B274" t="s">
        <v>584</v>
      </c>
      <c r="C274" s="83" t="s">
        <v>44</v>
      </c>
      <c r="D274" s="24">
        <v>40</v>
      </c>
      <c r="E274" s="28"/>
      <c r="F274" s="28"/>
      <c r="G274" s="28"/>
      <c r="H274" s="28"/>
      <c r="I274" s="28"/>
      <c r="J274" s="28"/>
    </row>
    <row r="275" spans="1:10" x14ac:dyDescent="0.2">
      <c r="A275" t="s">
        <v>585</v>
      </c>
      <c r="B275" t="s">
        <v>586</v>
      </c>
      <c r="C275" s="83" t="s">
        <v>64</v>
      </c>
      <c r="D275" s="24">
        <v>5</v>
      </c>
      <c r="E275" s="28"/>
      <c r="F275" s="28"/>
      <c r="G275" s="28"/>
      <c r="H275" s="28"/>
      <c r="I275" s="28"/>
      <c r="J275" s="28"/>
    </row>
    <row r="276" spans="1:10" x14ac:dyDescent="0.2">
      <c r="A276" t="s">
        <v>587</v>
      </c>
      <c r="B276" s="90" t="s">
        <v>588</v>
      </c>
      <c r="C276" s="83" t="s">
        <v>64</v>
      </c>
      <c r="D276" s="24">
        <v>1</v>
      </c>
      <c r="E276" s="28"/>
      <c r="F276" s="28"/>
      <c r="G276" s="28"/>
      <c r="H276" s="28"/>
      <c r="I276" s="28"/>
      <c r="J276" s="28"/>
    </row>
    <row r="277" spans="1:10" x14ac:dyDescent="0.2">
      <c r="A277" t="s">
        <v>589</v>
      </c>
      <c r="B277" t="s">
        <v>590</v>
      </c>
      <c r="C277" s="83" t="s">
        <v>64</v>
      </c>
      <c r="D277" s="24">
        <v>9</v>
      </c>
      <c r="E277" s="28"/>
      <c r="F277" s="28"/>
      <c r="G277" s="28"/>
      <c r="H277" s="28"/>
      <c r="I277" s="28"/>
      <c r="J277" s="28"/>
    </row>
    <row r="278" spans="1:10" x14ac:dyDescent="0.2">
      <c r="A278" t="s">
        <v>591</v>
      </c>
      <c r="B278" t="s">
        <v>592</v>
      </c>
      <c r="C278" s="83" t="s">
        <v>41</v>
      </c>
      <c r="D278" s="24">
        <v>115</v>
      </c>
      <c r="E278" s="28"/>
      <c r="F278" s="28"/>
      <c r="G278" s="28"/>
      <c r="H278" s="28"/>
      <c r="I278" s="28"/>
      <c r="J278" s="28"/>
    </row>
    <row r="279" spans="1:10" x14ac:dyDescent="0.2">
      <c r="A279" t="s">
        <v>593</v>
      </c>
      <c r="B279" t="s">
        <v>594</v>
      </c>
      <c r="C279" s="83" t="s">
        <v>64</v>
      </c>
      <c r="D279" s="24">
        <v>317</v>
      </c>
      <c r="E279" s="28"/>
      <c r="F279" s="28"/>
      <c r="G279" s="28"/>
      <c r="H279" s="28"/>
      <c r="I279" s="28"/>
      <c r="J279" s="28"/>
    </row>
    <row r="280" spans="1:10" x14ac:dyDescent="0.2">
      <c r="A280" t="s">
        <v>595</v>
      </c>
      <c r="B280" t="s">
        <v>596</v>
      </c>
      <c r="C280" s="83" t="s">
        <v>64</v>
      </c>
      <c r="D280" s="24">
        <v>42</v>
      </c>
      <c r="E280" s="28"/>
      <c r="F280" s="28"/>
      <c r="G280" s="28"/>
      <c r="H280" s="28"/>
      <c r="I280" s="28"/>
      <c r="J280" s="28"/>
    </row>
    <row r="281" spans="1:10" x14ac:dyDescent="0.2">
      <c r="A281" t="s">
        <v>597</v>
      </c>
      <c r="B281" s="10" t="s">
        <v>598</v>
      </c>
      <c r="C281" s="29" t="s">
        <v>64</v>
      </c>
      <c r="D281" s="24">
        <v>9</v>
      </c>
      <c r="E281" s="28"/>
      <c r="F281" s="28"/>
      <c r="G281" s="28"/>
      <c r="H281" s="28"/>
      <c r="I281" s="28"/>
      <c r="J281" s="28"/>
    </row>
    <row r="282" spans="1:10" x14ac:dyDescent="0.2">
      <c r="A282" t="s">
        <v>599</v>
      </c>
      <c r="B282" t="s">
        <v>600</v>
      </c>
      <c r="C282" s="83" t="s">
        <v>41</v>
      </c>
      <c r="D282" s="24">
        <v>35</v>
      </c>
      <c r="E282" s="28"/>
      <c r="F282" s="28"/>
      <c r="G282" s="28"/>
      <c r="H282" s="28"/>
      <c r="I282" s="28"/>
      <c r="J282" s="28"/>
    </row>
    <row r="283" spans="1:10" x14ac:dyDescent="0.2">
      <c r="A283" t="s">
        <v>601</v>
      </c>
      <c r="B283" s="10" t="s">
        <v>602</v>
      </c>
      <c r="C283" s="29" t="s">
        <v>38</v>
      </c>
      <c r="D283" s="24">
        <v>69</v>
      </c>
      <c r="E283" s="28"/>
      <c r="F283" s="28"/>
      <c r="G283" s="28"/>
      <c r="H283" s="28"/>
      <c r="I283" s="28"/>
      <c r="J283" s="28"/>
    </row>
    <row r="284" spans="1:10" x14ac:dyDescent="0.2">
      <c r="A284" t="s">
        <v>603</v>
      </c>
      <c r="B284" t="s">
        <v>604</v>
      </c>
      <c r="C284" s="83" t="s">
        <v>64</v>
      </c>
      <c r="D284" s="24">
        <v>92</v>
      </c>
      <c r="E284" s="28"/>
      <c r="F284" s="28"/>
      <c r="G284" s="28"/>
      <c r="H284" s="28"/>
      <c r="I284" s="28"/>
      <c r="J284" s="28"/>
    </row>
    <row r="285" spans="1:10" x14ac:dyDescent="0.2">
      <c r="A285" t="s">
        <v>605</v>
      </c>
      <c r="B285" t="s">
        <v>606</v>
      </c>
      <c r="C285" s="83" t="s">
        <v>44</v>
      </c>
      <c r="D285" s="24">
        <v>147</v>
      </c>
      <c r="E285" s="28"/>
      <c r="F285" s="28"/>
      <c r="G285" s="28"/>
      <c r="H285" s="28"/>
      <c r="I285" s="28"/>
      <c r="J285" s="28"/>
    </row>
    <row r="286" spans="1:10" x14ac:dyDescent="0.2">
      <c r="A286" t="s">
        <v>607</v>
      </c>
      <c r="B286" t="s">
        <v>608</v>
      </c>
      <c r="C286" s="83" t="s">
        <v>44</v>
      </c>
      <c r="D286" s="24">
        <v>33</v>
      </c>
      <c r="E286" s="28"/>
      <c r="F286" s="28"/>
      <c r="G286" s="28"/>
      <c r="H286" s="28"/>
      <c r="I286" s="28"/>
      <c r="J286" s="28"/>
    </row>
    <row r="287" spans="1:10" x14ac:dyDescent="0.2">
      <c r="A287" t="s">
        <v>609</v>
      </c>
      <c r="B287" s="10" t="s">
        <v>610</v>
      </c>
      <c r="C287" s="29" t="s">
        <v>38</v>
      </c>
      <c r="D287" s="24">
        <v>19</v>
      </c>
      <c r="E287" s="28"/>
      <c r="F287" s="28"/>
      <c r="G287" s="28"/>
      <c r="H287" s="28"/>
      <c r="I287" s="28"/>
      <c r="J287" s="28"/>
    </row>
    <row r="288" spans="1:10" x14ac:dyDescent="0.2">
      <c r="A288" t="s">
        <v>611</v>
      </c>
      <c r="B288" t="s">
        <v>612</v>
      </c>
      <c r="C288" s="83" t="s">
        <v>44</v>
      </c>
      <c r="D288" s="24">
        <v>82</v>
      </c>
      <c r="E288" s="28"/>
      <c r="F288" s="28"/>
      <c r="G288" s="28"/>
      <c r="H288" s="28"/>
      <c r="I288" s="28"/>
      <c r="J288" s="28"/>
    </row>
    <row r="289" spans="1:11" x14ac:dyDescent="0.2">
      <c r="A289" t="s">
        <v>613</v>
      </c>
      <c r="B289" t="s">
        <v>614</v>
      </c>
      <c r="C289" s="83" t="s">
        <v>38</v>
      </c>
      <c r="D289" s="24">
        <v>52</v>
      </c>
      <c r="E289" s="28"/>
      <c r="F289" s="28"/>
      <c r="G289" s="28"/>
      <c r="H289" s="28"/>
      <c r="I289" s="28"/>
      <c r="J289" s="28"/>
    </row>
    <row r="290" spans="1:11" x14ac:dyDescent="0.2">
      <c r="A290" t="s">
        <v>615</v>
      </c>
      <c r="B290" t="s">
        <v>616</v>
      </c>
      <c r="C290" s="83" t="s">
        <v>41</v>
      </c>
      <c r="D290" s="24">
        <v>38</v>
      </c>
      <c r="E290" s="28"/>
      <c r="F290" s="28"/>
      <c r="G290" s="28"/>
      <c r="H290" s="28"/>
      <c r="I290" s="28"/>
      <c r="J290" s="28"/>
    </row>
    <row r="291" spans="1:11" x14ac:dyDescent="0.2">
      <c r="A291" t="s">
        <v>617</v>
      </c>
      <c r="B291" t="s">
        <v>618</v>
      </c>
      <c r="C291" s="83" t="s">
        <v>44</v>
      </c>
      <c r="D291" s="24">
        <v>40</v>
      </c>
      <c r="E291" s="28"/>
      <c r="F291" s="28"/>
      <c r="G291" s="28"/>
      <c r="H291" s="28"/>
      <c r="I291" s="28"/>
      <c r="J291" s="28"/>
    </row>
    <row r="292" spans="1:11" x14ac:dyDescent="0.2">
      <c r="A292" t="s">
        <v>619</v>
      </c>
      <c r="B292" t="s">
        <v>620</v>
      </c>
      <c r="C292" s="83" t="s">
        <v>57</v>
      </c>
      <c r="D292" s="24">
        <v>38</v>
      </c>
      <c r="E292" s="28"/>
      <c r="F292" s="28"/>
      <c r="G292" s="28"/>
      <c r="H292" s="28"/>
      <c r="I292" s="28"/>
      <c r="J292" s="28"/>
    </row>
    <row r="293" spans="1:11" x14ac:dyDescent="0.2">
      <c r="D293" s="30">
        <f>SUM(D9:D292)</f>
        <v>18085</v>
      </c>
      <c r="E293" s="28"/>
      <c r="F293" s="28"/>
      <c r="G293" s="28"/>
      <c r="H293" s="28"/>
      <c r="I293" s="28"/>
      <c r="J293" s="28"/>
    </row>
    <row r="294" spans="1:11" x14ac:dyDescent="0.2">
      <c r="D294" s="59"/>
      <c r="E294" s="28"/>
      <c r="F294" s="28"/>
      <c r="G294" s="28"/>
      <c r="H294" s="28"/>
      <c r="I294" s="28"/>
      <c r="J294" s="28"/>
    </row>
    <row r="295" spans="1:11" ht="25.5" customHeight="1" x14ac:dyDescent="0.2">
      <c r="A295" s="80" t="s">
        <v>698</v>
      </c>
      <c r="D295" s="36"/>
      <c r="E295" s="36"/>
      <c r="F295" s="36"/>
      <c r="G295" s="36"/>
      <c r="H295" s="36"/>
      <c r="I295" s="36"/>
      <c r="J295" s="36"/>
      <c r="K295" s="28"/>
    </row>
    <row r="296" spans="1:11" x14ac:dyDescent="0.2">
      <c r="A296" s="6" t="s">
        <v>632</v>
      </c>
      <c r="B296" s="6" t="s">
        <v>633</v>
      </c>
      <c r="C296" s="6" t="s">
        <v>634</v>
      </c>
      <c r="D296" s="24">
        <v>79</v>
      </c>
      <c r="E296" s="28"/>
      <c r="F296" s="28"/>
      <c r="G296" s="28"/>
      <c r="H296" s="28"/>
      <c r="I296" s="28"/>
      <c r="J296" s="28"/>
    </row>
    <row r="297" spans="1:11" x14ac:dyDescent="0.2">
      <c r="A297" s="6" t="s">
        <v>635</v>
      </c>
      <c r="B297" s="6" t="s">
        <v>636</v>
      </c>
      <c r="C297" s="6" t="s">
        <v>634</v>
      </c>
      <c r="D297" s="24">
        <v>53</v>
      </c>
      <c r="E297" s="28"/>
      <c r="F297" s="28"/>
      <c r="G297" s="28"/>
      <c r="H297" s="28"/>
      <c r="I297" s="28"/>
      <c r="J297" s="28"/>
    </row>
    <row r="298" spans="1:11" x14ac:dyDescent="0.2">
      <c r="A298" s="6" t="s">
        <v>637</v>
      </c>
      <c r="B298" s="6" t="s">
        <v>638</v>
      </c>
      <c r="C298" s="6" t="s">
        <v>634</v>
      </c>
      <c r="D298" s="24">
        <v>104</v>
      </c>
      <c r="E298" s="28"/>
      <c r="F298" s="28"/>
      <c r="G298" s="28"/>
      <c r="H298" s="28"/>
      <c r="I298" s="28"/>
      <c r="J298" s="28"/>
    </row>
    <row r="299" spans="1:11" x14ac:dyDescent="0.2">
      <c r="A299" s="6" t="s">
        <v>639</v>
      </c>
      <c r="B299" s="6" t="s">
        <v>640</v>
      </c>
      <c r="C299" s="6" t="s">
        <v>634</v>
      </c>
      <c r="D299" s="24">
        <v>22</v>
      </c>
      <c r="E299" s="28"/>
      <c r="F299" s="28"/>
      <c r="G299" s="28"/>
      <c r="H299" s="28"/>
      <c r="I299" s="28"/>
      <c r="J299" s="28"/>
    </row>
    <row r="300" spans="1:11" x14ac:dyDescent="0.2">
      <c r="A300" s="6" t="s">
        <v>641</v>
      </c>
      <c r="B300" s="6" t="s">
        <v>642</v>
      </c>
      <c r="C300" s="6" t="s">
        <v>634</v>
      </c>
      <c r="D300" s="24">
        <v>94</v>
      </c>
      <c r="E300" s="28"/>
      <c r="F300" s="28"/>
      <c r="G300" s="28"/>
      <c r="H300" s="28"/>
      <c r="I300" s="28"/>
      <c r="J300" s="28"/>
    </row>
    <row r="301" spans="1:11" x14ac:dyDescent="0.2">
      <c r="A301" s="6" t="s">
        <v>643</v>
      </c>
      <c r="B301" s="6" t="s">
        <v>644</v>
      </c>
      <c r="C301" s="6" t="s">
        <v>634</v>
      </c>
      <c r="D301" s="24">
        <v>86</v>
      </c>
      <c r="E301" s="28"/>
      <c r="F301" s="28"/>
      <c r="G301" s="28"/>
      <c r="H301" s="28"/>
      <c r="I301" s="28"/>
      <c r="J301" s="28"/>
    </row>
    <row r="302" spans="1:11" x14ac:dyDescent="0.2">
      <c r="A302" s="6" t="s">
        <v>645</v>
      </c>
      <c r="B302" s="6" t="s">
        <v>646</v>
      </c>
      <c r="C302" s="6" t="s">
        <v>634</v>
      </c>
      <c r="D302" s="24">
        <v>65</v>
      </c>
      <c r="E302" s="28"/>
      <c r="F302" s="28"/>
      <c r="G302" s="28"/>
      <c r="H302" s="28"/>
      <c r="I302" s="28"/>
      <c r="J302" s="28"/>
    </row>
    <row r="303" spans="1:11" x14ac:dyDescent="0.2">
      <c r="A303" s="6" t="s">
        <v>647</v>
      </c>
      <c r="B303" s="6" t="s">
        <v>648</v>
      </c>
      <c r="C303" s="6" t="s">
        <v>634</v>
      </c>
      <c r="D303" s="24">
        <v>86</v>
      </c>
      <c r="E303" s="28"/>
      <c r="F303" s="28"/>
      <c r="G303" s="28"/>
      <c r="H303" s="28"/>
      <c r="I303" s="28"/>
      <c r="J303" s="28"/>
    </row>
    <row r="304" spans="1:11" x14ac:dyDescent="0.2">
      <c r="A304" s="6" t="s">
        <v>649</v>
      </c>
      <c r="B304" s="6" t="s">
        <v>650</v>
      </c>
      <c r="C304" s="6" t="s">
        <v>634</v>
      </c>
      <c r="D304" s="24">
        <v>69</v>
      </c>
      <c r="E304" s="28"/>
      <c r="F304" s="28"/>
      <c r="G304" s="28"/>
      <c r="H304" s="28"/>
      <c r="I304" s="28"/>
      <c r="J304" s="28"/>
    </row>
    <row r="305" spans="1:10" x14ac:dyDescent="0.2">
      <c r="A305" s="6" t="s">
        <v>651</v>
      </c>
      <c r="B305" s="6" t="s">
        <v>652</v>
      </c>
      <c r="C305" s="6" t="s">
        <v>634</v>
      </c>
      <c r="D305" s="24">
        <v>4</v>
      </c>
      <c r="E305" s="28"/>
      <c r="F305" s="28"/>
      <c r="G305" s="28"/>
      <c r="H305" s="28"/>
      <c r="I305" s="28"/>
      <c r="J305" s="28"/>
    </row>
    <row r="306" spans="1:10" x14ac:dyDescent="0.2">
      <c r="A306" t="s">
        <v>653</v>
      </c>
      <c r="B306" s="90" t="s">
        <v>654</v>
      </c>
      <c r="C306" s="6" t="s">
        <v>634</v>
      </c>
      <c r="D306" s="24">
        <v>14</v>
      </c>
      <c r="E306" s="28"/>
      <c r="F306" s="28"/>
      <c r="G306" s="28"/>
      <c r="H306" s="28"/>
      <c r="I306" s="28"/>
      <c r="J306" s="28"/>
    </row>
    <row r="307" spans="1:10" x14ac:dyDescent="0.2">
      <c r="A307" s="6" t="s">
        <v>655</v>
      </c>
      <c r="B307" s="6" t="s">
        <v>656</v>
      </c>
      <c r="C307" s="6" t="s">
        <v>634</v>
      </c>
      <c r="D307" s="24">
        <v>145</v>
      </c>
      <c r="E307" s="28"/>
      <c r="F307" s="28"/>
      <c r="G307" s="28"/>
      <c r="H307" s="28"/>
      <c r="I307" s="28"/>
      <c r="J307" s="28"/>
    </row>
    <row r="308" spans="1:10" x14ac:dyDescent="0.2">
      <c r="A308" s="6" t="s">
        <v>657</v>
      </c>
      <c r="B308" s="6" t="s">
        <v>658</v>
      </c>
      <c r="C308" s="6" t="s">
        <v>634</v>
      </c>
      <c r="D308" s="24">
        <v>66</v>
      </c>
      <c r="E308" s="28"/>
      <c r="F308" s="28"/>
      <c r="G308" s="28"/>
      <c r="H308" s="28"/>
      <c r="I308" s="28"/>
      <c r="J308" s="28"/>
    </row>
    <row r="309" spans="1:10" x14ac:dyDescent="0.2">
      <c r="A309" s="6" t="s">
        <v>659</v>
      </c>
      <c r="B309" s="6" t="s">
        <v>660</v>
      </c>
      <c r="C309" s="6" t="s">
        <v>634</v>
      </c>
      <c r="D309" s="24">
        <v>31</v>
      </c>
      <c r="E309" s="28"/>
      <c r="F309" s="28"/>
      <c r="G309" s="28"/>
      <c r="H309" s="28"/>
      <c r="I309" s="28"/>
      <c r="J309" s="28"/>
    </row>
    <row r="310" spans="1:10" x14ac:dyDescent="0.2">
      <c r="A310" s="6" t="s">
        <v>661</v>
      </c>
      <c r="B310" s="6" t="s">
        <v>662</v>
      </c>
      <c r="C310" s="6" t="s">
        <v>634</v>
      </c>
      <c r="D310" s="24">
        <v>13</v>
      </c>
      <c r="E310" s="28"/>
      <c r="F310" s="28"/>
      <c r="G310" s="28"/>
      <c r="H310" s="28"/>
      <c r="I310" s="28"/>
      <c r="J310" s="28"/>
    </row>
    <row r="311" spans="1:10" x14ac:dyDescent="0.2">
      <c r="A311" s="6" t="s">
        <v>663</v>
      </c>
      <c r="B311" s="6" t="s">
        <v>664</v>
      </c>
      <c r="C311" s="6" t="s">
        <v>634</v>
      </c>
      <c r="D311" s="24">
        <v>24</v>
      </c>
      <c r="E311" s="28"/>
      <c r="F311" s="28"/>
      <c r="G311" s="28"/>
      <c r="H311" s="28"/>
      <c r="I311" s="28"/>
      <c r="J311" s="28"/>
    </row>
    <row r="312" spans="1:10" x14ac:dyDescent="0.2">
      <c r="A312" t="s">
        <v>665</v>
      </c>
      <c r="B312" s="90" t="s">
        <v>666</v>
      </c>
      <c r="C312" s="6" t="s">
        <v>634</v>
      </c>
      <c r="D312" s="24">
        <v>9</v>
      </c>
      <c r="E312" s="28"/>
      <c r="F312" s="28"/>
      <c r="G312" s="28"/>
      <c r="H312" s="28"/>
      <c r="I312" s="28"/>
      <c r="J312" s="28"/>
    </row>
    <row r="313" spans="1:10" x14ac:dyDescent="0.2">
      <c r="A313" s="6" t="s">
        <v>667</v>
      </c>
      <c r="B313" s="6" t="s">
        <v>668</v>
      </c>
      <c r="C313" s="6" t="s">
        <v>634</v>
      </c>
      <c r="D313" s="24">
        <v>38</v>
      </c>
      <c r="E313" s="28"/>
      <c r="F313" s="28"/>
      <c r="G313" s="28"/>
      <c r="H313" s="28"/>
      <c r="I313" s="28"/>
      <c r="J313" s="28"/>
    </row>
    <row r="314" spans="1:10" x14ac:dyDescent="0.2">
      <c r="A314" s="6" t="s">
        <v>669</v>
      </c>
      <c r="B314" s="6" t="s">
        <v>670</v>
      </c>
      <c r="C314" s="6" t="s">
        <v>634</v>
      </c>
      <c r="D314" s="24">
        <v>48</v>
      </c>
      <c r="E314" s="28"/>
      <c r="F314" s="28"/>
      <c r="G314" s="28"/>
      <c r="H314" s="28"/>
      <c r="I314" s="28"/>
      <c r="J314" s="28"/>
    </row>
    <row r="315" spans="1:10" x14ac:dyDescent="0.2">
      <c r="A315" s="6" t="s">
        <v>671</v>
      </c>
      <c r="B315" s="6" t="s">
        <v>672</v>
      </c>
      <c r="C315" s="6" t="s">
        <v>634</v>
      </c>
      <c r="D315" s="24">
        <v>79</v>
      </c>
      <c r="E315" s="28"/>
      <c r="F315" s="28"/>
      <c r="G315" s="28"/>
      <c r="H315" s="28"/>
      <c r="I315" s="28"/>
      <c r="J315" s="28"/>
    </row>
    <row r="316" spans="1:10" x14ac:dyDescent="0.2">
      <c r="A316" t="s">
        <v>673</v>
      </c>
      <c r="B316" s="90" t="s">
        <v>674</v>
      </c>
      <c r="C316" s="6" t="s">
        <v>634</v>
      </c>
      <c r="D316" s="24">
        <v>2</v>
      </c>
      <c r="E316" s="28"/>
      <c r="F316" s="28"/>
      <c r="G316" s="28"/>
      <c r="H316" s="28"/>
      <c r="I316" s="28"/>
      <c r="J316" s="28"/>
    </row>
    <row r="317" spans="1:10" x14ac:dyDescent="0.2">
      <c r="A317" s="6" t="s">
        <v>675</v>
      </c>
      <c r="B317" s="6" t="s">
        <v>676</v>
      </c>
      <c r="C317" s="6" t="s">
        <v>634</v>
      </c>
      <c r="D317" s="24">
        <v>57</v>
      </c>
      <c r="E317" s="28"/>
      <c r="F317" s="28"/>
      <c r="G317" s="28"/>
      <c r="H317" s="28"/>
      <c r="I317" s="28"/>
      <c r="J317" s="28"/>
    </row>
    <row r="318" spans="1:10" x14ac:dyDescent="0.2">
      <c r="A318" s="6" t="s">
        <v>677</v>
      </c>
      <c r="B318" s="6" t="s">
        <v>678</v>
      </c>
      <c r="C318" s="6" t="s">
        <v>634</v>
      </c>
      <c r="D318" s="24">
        <v>38</v>
      </c>
      <c r="E318" s="28"/>
      <c r="F318" s="28"/>
      <c r="G318" s="28"/>
      <c r="H318" s="28"/>
      <c r="I318" s="28"/>
      <c r="J318" s="28"/>
    </row>
    <row r="319" spans="1:10" x14ac:dyDescent="0.2">
      <c r="A319" t="s">
        <v>679</v>
      </c>
      <c r="B319" s="90" t="s">
        <v>680</v>
      </c>
      <c r="C319" s="6" t="s">
        <v>634</v>
      </c>
      <c r="D319" s="24">
        <v>12</v>
      </c>
      <c r="E319" s="28"/>
      <c r="F319" s="28"/>
      <c r="G319" s="28"/>
      <c r="H319" s="28"/>
      <c r="I319" s="28"/>
      <c r="J319" s="28"/>
    </row>
    <row r="320" spans="1:10" x14ac:dyDescent="0.2">
      <c r="A320" s="6" t="s">
        <v>681</v>
      </c>
      <c r="B320" s="6" t="s">
        <v>682</v>
      </c>
      <c r="C320" s="6" t="s">
        <v>634</v>
      </c>
      <c r="D320" s="24">
        <v>78</v>
      </c>
      <c r="E320" s="28"/>
      <c r="F320" s="28"/>
      <c r="G320" s="28"/>
      <c r="H320" s="28"/>
      <c r="I320" s="28"/>
      <c r="J320" s="28"/>
    </row>
    <row r="321" spans="2:10" x14ac:dyDescent="0.2">
      <c r="D321" s="30">
        <f>SUM(D296:D320)</f>
        <v>1316</v>
      </c>
      <c r="E321" s="28"/>
      <c r="F321" s="28"/>
      <c r="G321" s="28"/>
      <c r="H321" s="28"/>
      <c r="I321" s="28"/>
      <c r="J321" s="28"/>
    </row>
    <row r="322" spans="2:10" x14ac:dyDescent="0.2">
      <c r="B322" s="3"/>
      <c r="D322" s="24"/>
      <c r="E322" s="28"/>
      <c r="F322" s="28"/>
      <c r="G322" s="28"/>
      <c r="H322" s="28"/>
      <c r="I322" s="28"/>
      <c r="J322" s="28"/>
    </row>
    <row r="323" spans="2:10" x14ac:dyDescent="0.2">
      <c r="B323" s="3" t="s">
        <v>622</v>
      </c>
      <c r="D323" s="24"/>
      <c r="E323" s="28"/>
      <c r="F323" s="28"/>
      <c r="G323" s="28"/>
      <c r="H323" s="28"/>
      <c r="I323" s="28"/>
      <c r="J323" s="28"/>
    </row>
    <row r="324" spans="2:10" x14ac:dyDescent="0.2">
      <c r="D324" s="24"/>
      <c r="E324" s="28"/>
      <c r="F324" s="28"/>
      <c r="G324" s="28"/>
      <c r="H324" s="28"/>
      <c r="I324" s="28"/>
      <c r="J324" s="28"/>
    </row>
    <row r="325" spans="2:10" x14ac:dyDescent="0.2">
      <c r="B325" s="6" t="s">
        <v>623</v>
      </c>
      <c r="C325" s="6" t="s">
        <v>38</v>
      </c>
      <c r="D325" s="24">
        <v>3814</v>
      </c>
      <c r="E325" s="28"/>
      <c r="F325" s="28"/>
      <c r="G325" s="28"/>
      <c r="H325" s="28"/>
      <c r="I325" s="28"/>
      <c r="J325" s="28"/>
    </row>
    <row r="326" spans="2:10" x14ac:dyDescent="0.2">
      <c r="B326" s="6" t="s">
        <v>684</v>
      </c>
      <c r="C326" s="6" t="s">
        <v>683</v>
      </c>
      <c r="D326" s="24">
        <v>1316</v>
      </c>
      <c r="E326" s="28"/>
      <c r="F326" s="28"/>
      <c r="G326" s="28"/>
      <c r="H326" s="28"/>
      <c r="I326" s="28"/>
      <c r="J326" s="28"/>
    </row>
    <row r="327" spans="2:10" x14ac:dyDescent="0.2">
      <c r="B327" s="6" t="s">
        <v>624</v>
      </c>
      <c r="C327" s="6" t="s">
        <v>44</v>
      </c>
      <c r="D327" s="24">
        <v>4820</v>
      </c>
      <c r="E327" s="28"/>
      <c r="F327" s="28"/>
      <c r="G327" s="28"/>
      <c r="H327" s="28"/>
      <c r="I327" s="28"/>
      <c r="J327" s="28"/>
    </row>
    <row r="328" spans="2:10" x14ac:dyDescent="0.2">
      <c r="B328" s="6" t="s">
        <v>625</v>
      </c>
      <c r="C328" s="6" t="s">
        <v>57</v>
      </c>
      <c r="D328" s="24">
        <v>3289</v>
      </c>
      <c r="E328" s="28"/>
      <c r="F328" s="28"/>
      <c r="G328" s="28"/>
      <c r="H328" s="28"/>
      <c r="I328" s="28"/>
      <c r="J328" s="28"/>
    </row>
    <row r="329" spans="2:10" x14ac:dyDescent="0.2">
      <c r="B329" s="6" t="s">
        <v>621</v>
      </c>
      <c r="C329" s="6" t="s">
        <v>41</v>
      </c>
      <c r="D329" s="24">
        <v>2379</v>
      </c>
      <c r="E329" s="28"/>
      <c r="F329" s="28"/>
      <c r="G329" s="28"/>
      <c r="H329" s="28"/>
      <c r="I329" s="28"/>
      <c r="J329" s="28"/>
    </row>
    <row r="330" spans="2:10" x14ac:dyDescent="0.2">
      <c r="B330" s="6" t="s">
        <v>626</v>
      </c>
      <c r="C330" s="6" t="s">
        <v>64</v>
      </c>
      <c r="D330" s="24">
        <v>3783</v>
      </c>
      <c r="E330" s="28"/>
      <c r="F330" s="28"/>
      <c r="G330" s="28"/>
      <c r="H330" s="28"/>
      <c r="I330" s="28"/>
      <c r="J330" s="28"/>
    </row>
    <row r="331" spans="2:10" x14ac:dyDescent="0.2">
      <c r="B331" s="48" t="s">
        <v>686</v>
      </c>
      <c r="D331" s="30">
        <f>SUM(D325:D330)</f>
        <v>19401</v>
      </c>
      <c r="E331" s="28"/>
      <c r="F331" s="28"/>
      <c r="G331" s="28"/>
      <c r="H331" s="28"/>
      <c r="I331" s="28"/>
      <c r="J331" s="28"/>
    </row>
    <row r="332" spans="2:10" x14ac:dyDescent="0.2">
      <c r="D332" s="16"/>
    </row>
    <row r="333" spans="2:10" x14ac:dyDescent="0.2">
      <c r="D333" s="16"/>
    </row>
    <row r="334" spans="2:10" x14ac:dyDescent="0.2">
      <c r="C334"/>
      <c r="D334" s="10"/>
    </row>
    <row r="335" spans="2:10" x14ac:dyDescent="0.2">
      <c r="C335"/>
      <c r="D335" s="10"/>
    </row>
    <row r="336" spans="2:10" x14ac:dyDescent="0.2">
      <c r="C336"/>
      <c r="D336" s="10"/>
    </row>
    <row r="337" spans="3:4" x14ac:dyDescent="0.2">
      <c r="C337"/>
      <c r="D337" s="10"/>
    </row>
    <row r="338" spans="3:4" x14ac:dyDescent="0.2">
      <c r="C338"/>
      <c r="D338" s="10"/>
    </row>
    <row r="339" spans="3:4" x14ac:dyDescent="0.2">
      <c r="C339"/>
      <c r="D339" s="10"/>
    </row>
    <row r="340" spans="3:4" x14ac:dyDescent="0.2">
      <c r="C340"/>
      <c r="D340" s="10"/>
    </row>
    <row r="341" spans="3:4" x14ac:dyDescent="0.2">
      <c r="C341"/>
      <c r="D341" s="10"/>
    </row>
    <row r="342" spans="3:4" x14ac:dyDescent="0.2">
      <c r="C342"/>
      <c r="D342" s="10"/>
    </row>
    <row r="343" spans="3:4" x14ac:dyDescent="0.2">
      <c r="D343" s="16"/>
    </row>
    <row r="344" spans="3:4" x14ac:dyDescent="0.2">
      <c r="D344" s="16"/>
    </row>
    <row r="345" spans="3:4" x14ac:dyDescent="0.2">
      <c r="D345" s="16"/>
    </row>
    <row r="346" spans="3:4" x14ac:dyDescent="0.2">
      <c r="D346" s="16"/>
    </row>
    <row r="347" spans="3:4" x14ac:dyDescent="0.2">
      <c r="D347" s="16"/>
    </row>
  </sheetData>
  <sortState ref="A296:D320">
    <sortCondition ref="B296:B320"/>
  </sortState>
  <mergeCells count="1">
    <mergeCell ref="A2:J2"/>
  </mergeCells>
  <pageMargins left="0.70866141732283472" right="0.70866141732283472" top="0.55118110236220474" bottom="0.74803149606299213" header="0.31496062992125984" footer="0.31496062992125984"/>
  <pageSetup paperSize="8" fitToHeight="0" orientation="portrait"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Notes</vt:lpstr>
      <vt:lpstr>Table 1</vt:lpstr>
      <vt:lpstr>Table 2a</vt:lpstr>
      <vt:lpstr>Table 2b</vt:lpstr>
      <vt:lpstr>Table 2c</vt:lpstr>
      <vt:lpstr>Table 2d</vt:lpstr>
      <vt:lpstr>Table 2e</vt:lpstr>
      <vt:lpstr>Table 3a</vt:lpstr>
      <vt:lpstr>Table 3b</vt:lpstr>
      <vt:lpstr>'Table 1'!Print_Titles</vt:lpstr>
      <vt:lpstr>'Table 2a'!Print_Titles</vt:lpstr>
      <vt:lpstr>'Table 2b'!Print_Titles</vt:lpstr>
      <vt:lpstr>'Table 2c'!Print_Titles</vt:lpstr>
      <vt:lpstr>'Table 2d'!Print_Titles</vt:lpstr>
      <vt:lpstr>'Table 2e'!Print_Titles</vt:lpstr>
      <vt:lpstr>'Table 3a'!Print_Titles</vt:lpstr>
      <vt:lpstr>'Table 3b'!Print_Titles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2014-11-19T09:15:28Z</cp:lastPrinted>
  <dcterms:created xsi:type="dcterms:W3CDTF">2012-04-13T07:36:28Z</dcterms:created>
  <dcterms:modified xsi:type="dcterms:W3CDTF">2014-11-19T10:01:06Z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